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Users\Я\Desktop\тарифы на сайт\2021г\"/>
    </mc:Choice>
  </mc:AlternateContent>
  <bookViews>
    <workbookView xWindow="0" yWindow="0" windowWidth="21600" windowHeight="9630"/>
  </bookViews>
  <sheets>
    <sheet name="01.10.2021" sheetId="1" r:id="rId1"/>
    <sheet name="07.10.2021" sheetId="2" r:id="rId2"/>
  </sheets>
  <definedNames>
    <definedName name="_xlnm.Print_Area" localSheetId="1">'07.10.2021'!$A$1:$M$314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84" i="1" l="1"/>
  <c r="M770" i="1"/>
  <c r="M767" i="1"/>
  <c r="M763" i="1"/>
  <c r="M762" i="1"/>
  <c r="M761" i="1"/>
  <c r="M760" i="1"/>
  <c r="M759" i="1"/>
  <c r="K758" i="1"/>
  <c r="M758" i="1" s="1"/>
  <c r="M757" i="1"/>
  <c r="M756" i="1"/>
  <c r="M755" i="1"/>
  <c r="M754" i="1"/>
  <c r="M752" i="1"/>
  <c r="M751" i="1"/>
  <c r="M750" i="1"/>
  <c r="K750" i="1"/>
  <c r="M749" i="1"/>
  <c r="M748" i="1"/>
  <c r="M746" i="1"/>
  <c r="M745" i="1"/>
  <c r="M744" i="1"/>
  <c r="K743" i="1"/>
  <c r="K741" i="1" s="1"/>
  <c r="M736" i="1"/>
  <c r="M733" i="1"/>
  <c r="M728" i="1"/>
  <c r="K726" i="1"/>
  <c r="M726" i="1" s="1"/>
  <c r="M722" i="1"/>
  <c r="M719" i="1"/>
  <c r="K716" i="1"/>
  <c r="M313" i="2"/>
  <c r="M299" i="2"/>
  <c r="M296" i="2"/>
  <c r="M292" i="2"/>
  <c r="M291" i="2"/>
  <c r="M290" i="2"/>
  <c r="M289" i="2"/>
  <c r="M288" i="2"/>
  <c r="K287" i="2"/>
  <c r="M287" i="2" s="1"/>
  <c r="M286" i="2"/>
  <c r="M285" i="2"/>
  <c r="M284" i="2"/>
  <c r="M283" i="2"/>
  <c r="M281" i="2"/>
  <c r="M280" i="2"/>
  <c r="K279" i="2"/>
  <c r="M279" i="2" s="1"/>
  <c r="M277" i="2"/>
  <c r="M275" i="2"/>
  <c r="M274" i="2"/>
  <c r="M273" i="2"/>
  <c r="K272" i="2"/>
  <c r="M272" i="2" s="1"/>
  <c r="M265" i="2"/>
  <c r="M262" i="2"/>
  <c r="M257" i="2"/>
  <c r="K255" i="2"/>
  <c r="M255" i="2" s="1"/>
  <c r="M251" i="2"/>
  <c r="M248" i="2"/>
  <c r="K245" i="2"/>
  <c r="M245" i="2" s="1"/>
  <c r="M234" i="2"/>
  <c r="M220" i="2"/>
  <c r="M217" i="2"/>
  <c r="M213" i="2"/>
  <c r="M212" i="2"/>
  <c r="M211" i="2"/>
  <c r="M210" i="2"/>
  <c r="M209" i="2"/>
  <c r="K208" i="2"/>
  <c r="M208" i="2" s="1"/>
  <c r="M207" i="2"/>
  <c r="M206" i="2"/>
  <c r="M205" i="2"/>
  <c r="M204" i="2"/>
  <c r="M202" i="2"/>
  <c r="M201" i="2"/>
  <c r="K200" i="2"/>
  <c r="M200" i="2" s="1"/>
  <c r="M198" i="2"/>
  <c r="M196" i="2"/>
  <c r="M195" i="2"/>
  <c r="M194" i="2"/>
  <c r="K193" i="2"/>
  <c r="M193" i="2" s="1"/>
  <c r="M186" i="2"/>
  <c r="M183" i="2"/>
  <c r="M178" i="2"/>
  <c r="K176" i="2"/>
  <c r="M176" i="2" s="1"/>
  <c r="M172" i="2"/>
  <c r="M169" i="2"/>
  <c r="K166" i="2"/>
  <c r="M166" i="2" s="1"/>
  <c r="M155" i="2"/>
  <c r="M141" i="2"/>
  <c r="M138" i="2"/>
  <c r="M134" i="2"/>
  <c r="M133" i="2"/>
  <c r="M132" i="2"/>
  <c r="M131" i="2"/>
  <c r="M130" i="2"/>
  <c r="K129" i="2"/>
  <c r="M129" i="2" s="1"/>
  <c r="M128" i="2"/>
  <c r="M127" i="2"/>
  <c r="M126" i="2"/>
  <c r="M125" i="2"/>
  <c r="M123" i="2"/>
  <c r="M122" i="2"/>
  <c r="K121" i="2"/>
  <c r="M121" i="2" s="1"/>
  <c r="M119" i="2"/>
  <c r="M117" i="2"/>
  <c r="M116" i="2"/>
  <c r="M115" i="2"/>
  <c r="K114" i="2"/>
  <c r="M114" i="2" s="1"/>
  <c r="M107" i="2"/>
  <c r="M104" i="2"/>
  <c r="M99" i="2"/>
  <c r="K97" i="2"/>
  <c r="M97" i="2" s="1"/>
  <c r="M93" i="2"/>
  <c r="M90" i="2"/>
  <c r="K87" i="2"/>
  <c r="M87" i="2" s="1"/>
  <c r="M77" i="2"/>
  <c r="M76" i="2"/>
  <c r="M62" i="2"/>
  <c r="M59" i="2"/>
  <c r="M55" i="2"/>
  <c r="M54" i="2"/>
  <c r="M53" i="2"/>
  <c r="M52" i="2"/>
  <c r="M51" i="2"/>
  <c r="K50" i="2"/>
  <c r="M50" i="2" s="1"/>
  <c r="M49" i="2"/>
  <c r="M48" i="2"/>
  <c r="M47" i="2"/>
  <c r="M46" i="2"/>
  <c r="M44" i="2"/>
  <c r="M43" i="2"/>
  <c r="K42" i="2"/>
  <c r="M42" i="2" s="1"/>
  <c r="M40" i="2"/>
  <c r="M38" i="2"/>
  <c r="M37" i="2"/>
  <c r="M36" i="2"/>
  <c r="K35" i="2"/>
  <c r="M35" i="2" s="1"/>
  <c r="M28" i="2"/>
  <c r="M25" i="2"/>
  <c r="M20" i="2"/>
  <c r="K18" i="2"/>
  <c r="M18" i="2" s="1"/>
  <c r="M14" i="2"/>
  <c r="M11" i="2"/>
  <c r="K8" i="2"/>
  <c r="M8" i="2" s="1"/>
  <c r="M743" i="1" l="1"/>
  <c r="M741" i="1" s="1"/>
  <c r="K786" i="1"/>
  <c r="M716" i="1"/>
  <c r="K33" i="2"/>
  <c r="K78" i="2" s="1"/>
  <c r="K191" i="2"/>
  <c r="K236" i="2" s="1"/>
  <c r="K270" i="2"/>
  <c r="K314" i="2" s="1"/>
  <c r="K112" i="2"/>
  <c r="K157" i="2" s="1"/>
  <c r="M270" i="2"/>
  <c r="M314" i="2" s="1"/>
  <c r="M191" i="2"/>
  <c r="M236" i="2" s="1"/>
  <c r="M33" i="2"/>
  <c r="M78" i="2" s="1"/>
  <c r="M112" i="2"/>
  <c r="M157" i="2" s="1"/>
  <c r="M4898" i="1"/>
  <c r="M4884" i="1"/>
  <c r="M4881" i="1"/>
  <c r="M4877" i="1"/>
  <c r="M4876" i="1"/>
  <c r="M4875" i="1"/>
  <c r="M4874" i="1"/>
  <c r="M4873" i="1"/>
  <c r="K4872" i="1"/>
  <c r="M4872" i="1" s="1"/>
  <c r="M4871" i="1"/>
  <c r="M4870" i="1"/>
  <c r="M4869" i="1"/>
  <c r="M4868" i="1"/>
  <c r="M4866" i="1"/>
  <c r="M4865" i="1"/>
  <c r="K4864" i="1"/>
  <c r="M4864" i="1" s="1"/>
  <c r="M4863" i="1"/>
  <c r="M4862" i="1"/>
  <c r="M4860" i="1"/>
  <c r="M4859" i="1"/>
  <c r="M4858" i="1"/>
  <c r="K4857" i="1"/>
  <c r="M4857" i="1" s="1"/>
  <c r="M4850" i="1"/>
  <c r="M4847" i="1"/>
  <c r="M4842" i="1"/>
  <c r="K4840" i="1"/>
  <c r="M4840" i="1" s="1"/>
  <c r="M4836" i="1"/>
  <c r="M4833" i="1"/>
  <c r="K4830" i="1"/>
  <c r="M4830" i="1" s="1"/>
  <c r="M786" i="1" l="1"/>
  <c r="M4855" i="1"/>
  <c r="M4900" i="1" s="1"/>
  <c r="K4855" i="1"/>
  <c r="K4900" i="1" s="1"/>
  <c r="M236" i="1" l="1"/>
  <c r="M627" i="1"/>
  <c r="M4667" i="1"/>
  <c r="M4433" i="1"/>
  <c r="M4355" i="1"/>
  <c r="M4277" i="1"/>
  <c r="M4040" i="1"/>
  <c r="M3961" i="1"/>
  <c r="M3882" i="1"/>
  <c r="M3262" i="1"/>
  <c r="M3106" i="1"/>
  <c r="M2482" i="1"/>
  <c r="M2180" i="1"/>
  <c r="M1943" i="1"/>
  <c r="M1706" i="1"/>
  <c r="M1259" i="1"/>
  <c r="M1180" i="1"/>
  <c r="M706" i="1"/>
  <c r="M4806" i="1"/>
  <c r="M4803" i="1"/>
  <c r="M4799" i="1"/>
  <c r="M4798" i="1"/>
  <c r="M4797" i="1"/>
  <c r="M4796" i="1"/>
  <c r="K4795" i="1"/>
  <c r="M4795" i="1" s="1"/>
  <c r="M4794" i="1"/>
  <c r="M4793" i="1"/>
  <c r="M4792" i="1"/>
  <c r="M4791" i="1"/>
  <c r="M4789" i="1"/>
  <c r="M4788" i="1"/>
  <c r="K4787" i="1"/>
  <c r="M4787" i="1" s="1"/>
  <c r="M4785" i="1"/>
  <c r="M4783" i="1"/>
  <c r="M4782" i="1"/>
  <c r="M4781" i="1"/>
  <c r="K4780" i="1"/>
  <c r="M4780" i="1" s="1"/>
  <c r="M4773" i="1"/>
  <c r="M4770" i="1"/>
  <c r="M4765" i="1"/>
  <c r="K4763" i="1"/>
  <c r="M4763" i="1" s="1"/>
  <c r="M4759" i="1"/>
  <c r="M4756" i="1"/>
  <c r="K4753" i="1"/>
  <c r="M4753" i="1" s="1"/>
  <c r="M4730" i="1"/>
  <c r="M4727" i="1"/>
  <c r="M4723" i="1"/>
  <c r="M4722" i="1"/>
  <c r="M4721" i="1"/>
  <c r="M4720" i="1"/>
  <c r="K4719" i="1"/>
  <c r="M4719" i="1" s="1"/>
  <c r="M4718" i="1"/>
  <c r="M4717" i="1"/>
  <c r="M4716" i="1"/>
  <c r="M4715" i="1"/>
  <c r="M4713" i="1"/>
  <c r="M4712" i="1"/>
  <c r="K4711" i="1"/>
  <c r="M4711" i="1" s="1"/>
  <c r="M4709" i="1"/>
  <c r="M4707" i="1"/>
  <c r="M4706" i="1"/>
  <c r="M4705" i="1"/>
  <c r="K4704" i="1"/>
  <c r="M4704" i="1" s="1"/>
  <c r="M4697" i="1"/>
  <c r="M4694" i="1"/>
  <c r="M4689" i="1"/>
  <c r="K4687" i="1"/>
  <c r="M4687" i="1" s="1"/>
  <c r="M4683" i="1"/>
  <c r="M4680" i="1"/>
  <c r="K4677" i="1"/>
  <c r="M4677" i="1" s="1"/>
  <c r="K4778" i="1" l="1"/>
  <c r="K4820" i="1" s="1"/>
  <c r="K4702" i="1"/>
  <c r="K4744" i="1" s="1"/>
  <c r="M4778" i="1"/>
  <c r="M4820" i="1" s="1"/>
  <c r="M4702" i="1"/>
  <c r="M4744" i="1" s="1"/>
  <c r="M4631" i="1"/>
  <c r="M4666" i="1"/>
  <c r="M4652" i="1"/>
  <c r="M4649" i="1"/>
  <c r="M4645" i="1"/>
  <c r="M4644" i="1"/>
  <c r="M4643" i="1"/>
  <c r="M4642" i="1"/>
  <c r="M4641" i="1"/>
  <c r="K4640" i="1"/>
  <c r="M4640" i="1" s="1"/>
  <c r="M4639" i="1"/>
  <c r="M4638" i="1"/>
  <c r="M4637" i="1"/>
  <c r="M4636" i="1"/>
  <c r="M4634" i="1"/>
  <c r="M4633" i="1"/>
  <c r="K4632" i="1"/>
  <c r="M4632" i="1" s="1"/>
  <c r="M4630" i="1"/>
  <c r="M4628" i="1"/>
  <c r="M4627" i="1"/>
  <c r="M4626" i="1"/>
  <c r="K4625" i="1"/>
  <c r="M4625" i="1" s="1"/>
  <c r="M4618" i="1"/>
  <c r="M4615" i="1"/>
  <c r="M4610" i="1"/>
  <c r="K4608" i="1"/>
  <c r="M4608" i="1" s="1"/>
  <c r="M4604" i="1"/>
  <c r="M4601" i="1"/>
  <c r="K4598" i="1"/>
  <c r="M4598" i="1" s="1"/>
  <c r="K4623" i="1" l="1"/>
  <c r="K4668" i="1" s="1"/>
  <c r="M4623" i="1"/>
  <c r="M4668" i="1" s="1"/>
  <c r="M4552" i="1"/>
  <c r="M4476" i="1"/>
  <c r="M4241" i="1"/>
  <c r="M4083" i="1"/>
  <c r="M4004" i="1"/>
  <c r="M3925" i="1"/>
  <c r="M3846" i="1"/>
  <c r="M3691" i="1"/>
  <c r="M3305" i="1"/>
  <c r="M3227" i="1"/>
  <c r="M3071" i="1"/>
  <c r="M2993" i="1"/>
  <c r="M2915" i="1"/>
  <c r="M2837" i="1"/>
  <c r="M2759" i="1"/>
  <c r="M2681" i="1"/>
  <c r="M2446" i="1"/>
  <c r="M2368" i="1" l="1"/>
  <c r="M2301" i="1"/>
  <c r="M2223" i="1"/>
  <c r="M2144" i="1"/>
  <c r="M2065" i="1"/>
  <c r="M1986" i="1"/>
  <c r="M1907" i="1"/>
  <c r="M1828" i="1"/>
  <c r="M1749" i="1"/>
  <c r="M1670" i="1"/>
  <c r="M1591" i="1"/>
  <c r="K1527" i="1"/>
  <c r="M1529" i="1"/>
  <c r="M1458" i="1"/>
  <c r="M1223" i="1"/>
  <c r="M1065" i="1"/>
  <c r="M986" i="1"/>
  <c r="M907" i="1"/>
  <c r="M828" i="1"/>
  <c r="M670" i="1"/>
  <c r="M358" i="1"/>
  <c r="M279" i="1"/>
  <c r="M200" i="1"/>
  <c r="M121" i="1"/>
  <c r="M41" i="1"/>
  <c r="M4587" i="1" l="1"/>
  <c r="M4586" i="1"/>
  <c r="M4572" i="1"/>
  <c r="M4569" i="1"/>
  <c r="M4565" i="1"/>
  <c r="M4564" i="1"/>
  <c r="M4563" i="1"/>
  <c r="M4562" i="1"/>
  <c r="K4561" i="1"/>
  <c r="M4561" i="1" s="1"/>
  <c r="M4560" i="1"/>
  <c r="M4559" i="1"/>
  <c r="M4558" i="1"/>
  <c r="M4557" i="1"/>
  <c r="M4555" i="1"/>
  <c r="M4554" i="1"/>
  <c r="K4553" i="1"/>
  <c r="M4553" i="1" s="1"/>
  <c r="M4551" i="1"/>
  <c r="M4549" i="1"/>
  <c r="M4548" i="1"/>
  <c r="M4547" i="1"/>
  <c r="K4546" i="1"/>
  <c r="M4539" i="1"/>
  <c r="M4536" i="1"/>
  <c r="M4531" i="1"/>
  <c r="K4529" i="1"/>
  <c r="M4529" i="1" s="1"/>
  <c r="M4525" i="1"/>
  <c r="M4522" i="1"/>
  <c r="K4519" i="1"/>
  <c r="M4519" i="1" s="1"/>
  <c r="M4496" i="1"/>
  <c r="M4493" i="1"/>
  <c r="M4489" i="1"/>
  <c r="M4488" i="1"/>
  <c r="M4487" i="1"/>
  <c r="M4486" i="1"/>
  <c r="K4485" i="1"/>
  <c r="M4485" i="1" s="1"/>
  <c r="M4484" i="1"/>
  <c r="M4483" i="1"/>
  <c r="M4482" i="1"/>
  <c r="M4481" i="1"/>
  <c r="M4479" i="1"/>
  <c r="M4478" i="1"/>
  <c r="K4477" i="1"/>
  <c r="M4477" i="1" s="1"/>
  <c r="M4475" i="1"/>
  <c r="M4473" i="1"/>
  <c r="M4472" i="1"/>
  <c r="M4471" i="1"/>
  <c r="K4470" i="1"/>
  <c r="M4463" i="1"/>
  <c r="M4460" i="1"/>
  <c r="M4455" i="1"/>
  <c r="K4453" i="1"/>
  <c r="M4453" i="1" s="1"/>
  <c r="M4449" i="1"/>
  <c r="M4446" i="1"/>
  <c r="K4443" i="1"/>
  <c r="M4432" i="1"/>
  <c r="M4418" i="1"/>
  <c r="M4415" i="1"/>
  <c r="M4411" i="1"/>
  <c r="M4410" i="1"/>
  <c r="M4409" i="1"/>
  <c r="M4408" i="1"/>
  <c r="K4407" i="1"/>
  <c r="M4407" i="1" s="1"/>
  <c r="M4406" i="1"/>
  <c r="M4405" i="1"/>
  <c r="M4404" i="1"/>
  <c r="M4403" i="1"/>
  <c r="M4401" i="1"/>
  <c r="M4400" i="1"/>
  <c r="K4399" i="1"/>
  <c r="M4399" i="1" s="1"/>
  <c r="M4397" i="1"/>
  <c r="M4395" i="1"/>
  <c r="M4394" i="1"/>
  <c r="M4393" i="1"/>
  <c r="K4392" i="1"/>
  <c r="M4385" i="1"/>
  <c r="M4382" i="1"/>
  <c r="M4377" i="1"/>
  <c r="K4375" i="1"/>
  <c r="M4375" i="1" s="1"/>
  <c r="M4371" i="1"/>
  <c r="M4368" i="1"/>
  <c r="K4365" i="1"/>
  <c r="M4354" i="1"/>
  <c r="M4340" i="1"/>
  <c r="M4337" i="1"/>
  <c r="M4333" i="1"/>
  <c r="M4332" i="1"/>
  <c r="M4331" i="1"/>
  <c r="M4330" i="1"/>
  <c r="K4329" i="1"/>
  <c r="M4329" i="1" s="1"/>
  <c r="M4328" i="1"/>
  <c r="M4327" i="1"/>
  <c r="M4326" i="1"/>
  <c r="M4325" i="1"/>
  <c r="M4323" i="1"/>
  <c r="M4322" i="1"/>
  <c r="K4321" i="1"/>
  <c r="M4321" i="1" s="1"/>
  <c r="M4319" i="1"/>
  <c r="M4317" i="1"/>
  <c r="M4316" i="1"/>
  <c r="M4315" i="1"/>
  <c r="K4314" i="1"/>
  <c r="M4307" i="1"/>
  <c r="M4304" i="1"/>
  <c r="M4299" i="1"/>
  <c r="K4297" i="1"/>
  <c r="M4297" i="1" s="1"/>
  <c r="M4293" i="1"/>
  <c r="M4290" i="1"/>
  <c r="K4287" i="1"/>
  <c r="M4276" i="1"/>
  <c r="M4262" i="1"/>
  <c r="M4259" i="1"/>
  <c r="M4255" i="1"/>
  <c r="M4254" i="1"/>
  <c r="M4253" i="1"/>
  <c r="M4252" i="1"/>
  <c r="M4251" i="1"/>
  <c r="K4250" i="1"/>
  <c r="M4250" i="1" s="1"/>
  <c r="M4249" i="1"/>
  <c r="M4248" i="1"/>
  <c r="M4247" i="1"/>
  <c r="M4246" i="1"/>
  <c r="M4244" i="1"/>
  <c r="M4243" i="1"/>
  <c r="K4242" i="1"/>
  <c r="M4242" i="1" s="1"/>
  <c r="M4240" i="1"/>
  <c r="M4238" i="1"/>
  <c r="M4237" i="1"/>
  <c r="M4236" i="1"/>
  <c r="K4235" i="1"/>
  <c r="M4235" i="1" s="1"/>
  <c r="M4228" i="1"/>
  <c r="M4225" i="1"/>
  <c r="M4220" i="1"/>
  <c r="K4218" i="1"/>
  <c r="M4218" i="1" s="1"/>
  <c r="M4214" i="1"/>
  <c r="M4211" i="1"/>
  <c r="K4208" i="1"/>
  <c r="M4208" i="1" s="1"/>
  <c r="M4197" i="1"/>
  <c r="M4183" i="1"/>
  <c r="M4180" i="1"/>
  <c r="M4176" i="1"/>
  <c r="M4175" i="1"/>
  <c r="M4174" i="1"/>
  <c r="M4173" i="1"/>
  <c r="M4172" i="1"/>
  <c r="K4171" i="1"/>
  <c r="M4171" i="1" s="1"/>
  <c r="M4170" i="1"/>
  <c r="M4169" i="1"/>
  <c r="M4168" i="1"/>
  <c r="M4167" i="1"/>
  <c r="M4165" i="1"/>
  <c r="M4164" i="1"/>
  <c r="K4163" i="1"/>
  <c r="M4163" i="1" s="1"/>
  <c r="M4161" i="1"/>
  <c r="M4159" i="1"/>
  <c r="M4158" i="1"/>
  <c r="M4157" i="1"/>
  <c r="K4156" i="1"/>
  <c r="M4156" i="1" s="1"/>
  <c r="M4149" i="1"/>
  <c r="M4146" i="1"/>
  <c r="M4141" i="1"/>
  <c r="K4139" i="1"/>
  <c r="M4139" i="1" s="1"/>
  <c r="M4135" i="1"/>
  <c r="M4132" i="1"/>
  <c r="K4129" i="1"/>
  <c r="M4129" i="1" s="1"/>
  <c r="M4118" i="1"/>
  <c r="M4104" i="1"/>
  <c r="M4101" i="1"/>
  <c r="M4097" i="1"/>
  <c r="M4096" i="1"/>
  <c r="M4095" i="1"/>
  <c r="M4094" i="1"/>
  <c r="M4093" i="1"/>
  <c r="K4092" i="1"/>
  <c r="M4092" i="1" s="1"/>
  <c r="M4091" i="1"/>
  <c r="M4090" i="1"/>
  <c r="M4089" i="1"/>
  <c r="M4088" i="1"/>
  <c r="M4086" i="1"/>
  <c r="M4085" i="1"/>
  <c r="K4084" i="1"/>
  <c r="M4084" i="1" s="1"/>
  <c r="M4082" i="1"/>
  <c r="M4080" i="1"/>
  <c r="M4079" i="1"/>
  <c r="M4078" i="1"/>
  <c r="K4077" i="1"/>
  <c r="M4077" i="1" s="1"/>
  <c r="M4070" i="1"/>
  <c r="M4067" i="1"/>
  <c r="M4062" i="1"/>
  <c r="K4060" i="1"/>
  <c r="M4060" i="1" s="1"/>
  <c r="M4056" i="1"/>
  <c r="M4053" i="1"/>
  <c r="K4050" i="1"/>
  <c r="M4050" i="1" s="1"/>
  <c r="M4039" i="1"/>
  <c r="M4025" i="1"/>
  <c r="M4022" i="1"/>
  <c r="M4018" i="1"/>
  <c r="M4017" i="1"/>
  <c r="M4016" i="1"/>
  <c r="M4015" i="1"/>
  <c r="M4014" i="1"/>
  <c r="K4013" i="1"/>
  <c r="M4013" i="1" s="1"/>
  <c r="M4012" i="1"/>
  <c r="M4011" i="1"/>
  <c r="M4010" i="1"/>
  <c r="M4009" i="1"/>
  <c r="M4007" i="1"/>
  <c r="M4006" i="1"/>
  <c r="K4005" i="1"/>
  <c r="M4005" i="1" s="1"/>
  <c r="M4003" i="1"/>
  <c r="M4001" i="1"/>
  <c r="M4000" i="1"/>
  <c r="M3999" i="1"/>
  <c r="K3998" i="1"/>
  <c r="M3998" i="1" s="1"/>
  <c r="M3991" i="1"/>
  <c r="M3988" i="1"/>
  <c r="M3983" i="1"/>
  <c r="K3981" i="1"/>
  <c r="M3981" i="1" s="1"/>
  <c r="M3977" i="1"/>
  <c r="M3974" i="1"/>
  <c r="K3971" i="1"/>
  <c r="M3971" i="1" s="1"/>
  <c r="M3960" i="1"/>
  <c r="M3946" i="1"/>
  <c r="M3943" i="1"/>
  <c r="M3939" i="1"/>
  <c r="M3938" i="1"/>
  <c r="M3937" i="1"/>
  <c r="M3936" i="1"/>
  <c r="M3935" i="1"/>
  <c r="K3934" i="1"/>
  <c r="M3934" i="1" s="1"/>
  <c r="M3933" i="1"/>
  <c r="M3932" i="1"/>
  <c r="M3931" i="1"/>
  <c r="M3930" i="1"/>
  <c r="M3928" i="1"/>
  <c r="M3927" i="1"/>
  <c r="K3926" i="1"/>
  <c r="M3926" i="1" s="1"/>
  <c r="M3924" i="1"/>
  <c r="M3922" i="1"/>
  <c r="M3921" i="1"/>
  <c r="M3920" i="1"/>
  <c r="K3919" i="1"/>
  <c r="M3919" i="1" s="1"/>
  <c r="M3912" i="1"/>
  <c r="M3909" i="1"/>
  <c r="M3904" i="1"/>
  <c r="K3902" i="1"/>
  <c r="M3902" i="1" s="1"/>
  <c r="M3898" i="1"/>
  <c r="M3895" i="1"/>
  <c r="K3892" i="1"/>
  <c r="M3892" i="1" s="1"/>
  <c r="M3881" i="1"/>
  <c r="M3867" i="1"/>
  <c r="M3864" i="1"/>
  <c r="M3860" i="1"/>
  <c r="M3859" i="1"/>
  <c r="M3858" i="1"/>
  <c r="M3857" i="1"/>
  <c r="M3856" i="1"/>
  <c r="K3855" i="1"/>
  <c r="M3855" i="1" s="1"/>
  <c r="M3854" i="1"/>
  <c r="M3853" i="1"/>
  <c r="M3852" i="1"/>
  <c r="M3851" i="1"/>
  <c r="M3849" i="1"/>
  <c r="M3848" i="1"/>
  <c r="K3847" i="1"/>
  <c r="M3847" i="1" s="1"/>
  <c r="M3845" i="1"/>
  <c r="M3843" i="1"/>
  <c r="M3842" i="1"/>
  <c r="M3841" i="1"/>
  <c r="K3840" i="1"/>
  <c r="M3840" i="1" s="1"/>
  <c r="M3833" i="1"/>
  <c r="M3830" i="1"/>
  <c r="M3825" i="1"/>
  <c r="K3823" i="1"/>
  <c r="M3823" i="1" s="1"/>
  <c r="M3819" i="1"/>
  <c r="M3816" i="1"/>
  <c r="K3813" i="1"/>
  <c r="M3813" i="1" s="1"/>
  <c r="M3790" i="1"/>
  <c r="M3787" i="1"/>
  <c r="M3783" i="1"/>
  <c r="M3782" i="1"/>
  <c r="M3781" i="1"/>
  <c r="M3780" i="1"/>
  <c r="M3779" i="1"/>
  <c r="K3778" i="1"/>
  <c r="M3778" i="1" s="1"/>
  <c r="M3777" i="1"/>
  <c r="M3776" i="1"/>
  <c r="M3775" i="1"/>
  <c r="M3774" i="1"/>
  <c r="M3772" i="1"/>
  <c r="M3771" i="1"/>
  <c r="K3770" i="1"/>
  <c r="M3770" i="1" s="1"/>
  <c r="M3768" i="1"/>
  <c r="M3766" i="1"/>
  <c r="M3765" i="1"/>
  <c r="M3764" i="1"/>
  <c r="K3763" i="1"/>
  <c r="M3763" i="1" s="1"/>
  <c r="M3756" i="1"/>
  <c r="M3753" i="1"/>
  <c r="M3748" i="1"/>
  <c r="K3746" i="1"/>
  <c r="M3746" i="1" s="1"/>
  <c r="M3742" i="1"/>
  <c r="M3739" i="1"/>
  <c r="K3736" i="1"/>
  <c r="M3725" i="1"/>
  <c r="M3711" i="1"/>
  <c r="M3708" i="1"/>
  <c r="M3704" i="1"/>
  <c r="M3703" i="1"/>
  <c r="M3702" i="1"/>
  <c r="M3701" i="1"/>
  <c r="K3700" i="1"/>
  <c r="M3700" i="1" s="1"/>
  <c r="M3699" i="1"/>
  <c r="M3698" i="1"/>
  <c r="M3697" i="1"/>
  <c r="M3696" i="1"/>
  <c r="M3694" i="1"/>
  <c r="M3693" i="1"/>
  <c r="K3692" i="1"/>
  <c r="M3692" i="1" s="1"/>
  <c r="M3690" i="1"/>
  <c r="M3688" i="1"/>
  <c r="M3687" i="1"/>
  <c r="M3686" i="1"/>
  <c r="K3685" i="1"/>
  <c r="M3678" i="1"/>
  <c r="M3675" i="1"/>
  <c r="M3670" i="1"/>
  <c r="K3668" i="1"/>
  <c r="M3668" i="1" s="1"/>
  <c r="M3664" i="1"/>
  <c r="M3661" i="1"/>
  <c r="K3658" i="1"/>
  <c r="M3658" i="1" s="1"/>
  <c r="M3635" i="1"/>
  <c r="M3632" i="1"/>
  <c r="M3628" i="1"/>
  <c r="M3627" i="1"/>
  <c r="M3626" i="1"/>
  <c r="M3625" i="1"/>
  <c r="K3624" i="1"/>
  <c r="M3624" i="1" s="1"/>
  <c r="M3623" i="1"/>
  <c r="M3622" i="1"/>
  <c r="M3621" i="1"/>
  <c r="M3620" i="1"/>
  <c r="M3618" i="1"/>
  <c r="M3617" i="1"/>
  <c r="K3616" i="1"/>
  <c r="M3616" i="1" s="1"/>
  <c r="M3614" i="1"/>
  <c r="M3612" i="1"/>
  <c r="M3611" i="1"/>
  <c r="M3610" i="1"/>
  <c r="K3609" i="1"/>
  <c r="M3602" i="1"/>
  <c r="M3599" i="1"/>
  <c r="M3594" i="1"/>
  <c r="K3592" i="1"/>
  <c r="M3592" i="1" s="1"/>
  <c r="M3588" i="1"/>
  <c r="M3585" i="1"/>
  <c r="K3582" i="1"/>
  <c r="M3559" i="1"/>
  <c r="M3556" i="1"/>
  <c r="M3552" i="1"/>
  <c r="M3551" i="1"/>
  <c r="M3550" i="1"/>
  <c r="M3549" i="1"/>
  <c r="K3548" i="1"/>
  <c r="M3548" i="1" s="1"/>
  <c r="M3547" i="1"/>
  <c r="M3546" i="1"/>
  <c r="M3545" i="1"/>
  <c r="M3544" i="1"/>
  <c r="M3542" i="1"/>
  <c r="M3541" i="1"/>
  <c r="K3540" i="1"/>
  <c r="M3540" i="1" s="1"/>
  <c r="M3538" i="1"/>
  <c r="M3536" i="1"/>
  <c r="M3535" i="1"/>
  <c r="M3534" i="1"/>
  <c r="K3533" i="1"/>
  <c r="M3526" i="1"/>
  <c r="M3523" i="1"/>
  <c r="M3518" i="1"/>
  <c r="K3516" i="1"/>
  <c r="M3516" i="1" s="1"/>
  <c r="M3512" i="1"/>
  <c r="M3509" i="1"/>
  <c r="K3506" i="1"/>
  <c r="M3495" i="1"/>
  <c r="M3481" i="1"/>
  <c r="M3478" i="1"/>
  <c r="M3474" i="1"/>
  <c r="M3473" i="1"/>
  <c r="M3472" i="1"/>
  <c r="M3471" i="1"/>
  <c r="K3470" i="1"/>
  <c r="M3470" i="1" s="1"/>
  <c r="M3469" i="1"/>
  <c r="M3468" i="1"/>
  <c r="M3467" i="1"/>
  <c r="M3466" i="1"/>
  <c r="M3464" i="1"/>
  <c r="M3463" i="1"/>
  <c r="K3462" i="1"/>
  <c r="M3462" i="1" s="1"/>
  <c r="M3460" i="1"/>
  <c r="M3458" i="1"/>
  <c r="M3457" i="1"/>
  <c r="M3456" i="1"/>
  <c r="K3455" i="1"/>
  <c r="M3448" i="1"/>
  <c r="M3445" i="1"/>
  <c r="M3440" i="1"/>
  <c r="K3438" i="1"/>
  <c r="M3438" i="1" s="1"/>
  <c r="M3434" i="1"/>
  <c r="M3431" i="1"/>
  <c r="K3428" i="1"/>
  <c r="M3428" i="1" s="1"/>
  <c r="M4287" i="1" l="1"/>
  <c r="M4365" i="1"/>
  <c r="M4546" i="1"/>
  <c r="M4544" i="1" s="1"/>
  <c r="K4544" i="1"/>
  <c r="K4588" i="1" s="1"/>
  <c r="M4443" i="1"/>
  <c r="M4470" i="1"/>
  <c r="M4468" i="1" s="1"/>
  <c r="K4468" i="1"/>
  <c r="K4510" i="1" s="1"/>
  <c r="M4392" i="1"/>
  <c r="M4390" i="1" s="1"/>
  <c r="K4390" i="1"/>
  <c r="K4434" i="1" s="1"/>
  <c r="M4314" i="1"/>
  <c r="M4312" i="1" s="1"/>
  <c r="K4312" i="1"/>
  <c r="K4356" i="1" s="1"/>
  <c r="M3736" i="1"/>
  <c r="M3685" i="1"/>
  <c r="M3683" i="1" s="1"/>
  <c r="M3727" i="1" s="1"/>
  <c r="K3683" i="1"/>
  <c r="K3727" i="1" s="1"/>
  <c r="M3582" i="1"/>
  <c r="M3609" i="1"/>
  <c r="M3607" i="1" s="1"/>
  <c r="K3607" i="1"/>
  <c r="K3649" i="1" s="1"/>
  <c r="M3506" i="1"/>
  <c r="M3533" i="1"/>
  <c r="M3531" i="1" s="1"/>
  <c r="K3531" i="1"/>
  <c r="K3573" i="1" s="1"/>
  <c r="M3455" i="1"/>
  <c r="M3453" i="1" s="1"/>
  <c r="M3497" i="1" s="1"/>
  <c r="K3453" i="1"/>
  <c r="K3497" i="1" s="1"/>
  <c r="M3838" i="1"/>
  <c r="M3883" i="1" s="1"/>
  <c r="M3996" i="1"/>
  <c r="M4041" i="1" s="1"/>
  <c r="M4154" i="1"/>
  <c r="M4199" i="1" s="1"/>
  <c r="M3761" i="1"/>
  <c r="M3917" i="1"/>
  <c r="M3962" i="1" s="1"/>
  <c r="M4075" i="1"/>
  <c r="M4120" i="1" s="1"/>
  <c r="M4233" i="1"/>
  <c r="M4278" i="1" s="1"/>
  <c r="M4588" i="1"/>
  <c r="K3761" i="1"/>
  <c r="K3804" i="1" s="1"/>
  <c r="K3838" i="1"/>
  <c r="K3883" i="1" s="1"/>
  <c r="K3917" i="1"/>
  <c r="K3962" i="1" s="1"/>
  <c r="K3996" i="1"/>
  <c r="K4041" i="1" s="1"/>
  <c r="K4075" i="1"/>
  <c r="K4120" i="1" s="1"/>
  <c r="K4154" i="1"/>
  <c r="K4199" i="1" s="1"/>
  <c r="K4233" i="1"/>
  <c r="K4278" i="1" s="1"/>
  <c r="M3417" i="1"/>
  <c r="M3403" i="1"/>
  <c r="M3400" i="1"/>
  <c r="M3396" i="1"/>
  <c r="M3395" i="1"/>
  <c r="M3394" i="1"/>
  <c r="M3393" i="1"/>
  <c r="K3392" i="1"/>
  <c r="M3392" i="1" s="1"/>
  <c r="M3391" i="1"/>
  <c r="M3390" i="1"/>
  <c r="M3389" i="1"/>
  <c r="M3388" i="1"/>
  <c r="M3386" i="1"/>
  <c r="M3385" i="1"/>
  <c r="K3384" i="1"/>
  <c r="M3384" i="1" s="1"/>
  <c r="M3382" i="1"/>
  <c r="M3380" i="1"/>
  <c r="M3379" i="1"/>
  <c r="M3378" i="1"/>
  <c r="K3377" i="1"/>
  <c r="M3370" i="1"/>
  <c r="M3367" i="1"/>
  <c r="M3362" i="1"/>
  <c r="K3360" i="1"/>
  <c r="M3360" i="1" s="1"/>
  <c r="M3356" i="1"/>
  <c r="M3353" i="1"/>
  <c r="K3350" i="1"/>
  <c r="M3350" i="1" s="1"/>
  <c r="M3339" i="1"/>
  <c r="M3325" i="1"/>
  <c r="M3322" i="1"/>
  <c r="M3318" i="1"/>
  <c r="M3317" i="1"/>
  <c r="M3316" i="1"/>
  <c r="M3315" i="1"/>
  <c r="K3314" i="1"/>
  <c r="M3314" i="1" s="1"/>
  <c r="M3313" i="1"/>
  <c r="M3312" i="1"/>
  <c r="M3311" i="1"/>
  <c r="M3310" i="1"/>
  <c r="M3308" i="1"/>
  <c r="M3307" i="1"/>
  <c r="K3306" i="1"/>
  <c r="M3306" i="1" s="1"/>
  <c r="M3304" i="1"/>
  <c r="M3302" i="1"/>
  <c r="M3301" i="1"/>
  <c r="M3300" i="1"/>
  <c r="K3299" i="1"/>
  <c r="M3292" i="1"/>
  <c r="M3289" i="1"/>
  <c r="M3284" i="1"/>
  <c r="K3282" i="1"/>
  <c r="M3282" i="1" s="1"/>
  <c r="M3278" i="1"/>
  <c r="M3275" i="1"/>
  <c r="K3272" i="1"/>
  <c r="M3272" i="1" s="1"/>
  <c r="M3261" i="1"/>
  <c r="M3247" i="1"/>
  <c r="M3244" i="1"/>
  <c r="M3240" i="1"/>
  <c r="M3239" i="1"/>
  <c r="M3238" i="1"/>
  <c r="M3237" i="1"/>
  <c r="K3236" i="1"/>
  <c r="M3236" i="1" s="1"/>
  <c r="M3235" i="1"/>
  <c r="M3234" i="1"/>
  <c r="M3233" i="1"/>
  <c r="M3232" i="1"/>
  <c r="M3230" i="1"/>
  <c r="M3229" i="1"/>
  <c r="K3228" i="1"/>
  <c r="M3228" i="1" s="1"/>
  <c r="M3226" i="1"/>
  <c r="M3224" i="1"/>
  <c r="M3223" i="1"/>
  <c r="M3222" i="1"/>
  <c r="K3221" i="1"/>
  <c r="M3214" i="1"/>
  <c r="M3211" i="1"/>
  <c r="M3206" i="1"/>
  <c r="K3204" i="1"/>
  <c r="M3204" i="1" s="1"/>
  <c r="M3200" i="1"/>
  <c r="M3197" i="1"/>
  <c r="K3194" i="1"/>
  <c r="M3183" i="1"/>
  <c r="M3169" i="1"/>
  <c r="M3166" i="1"/>
  <c r="M3162" i="1"/>
  <c r="M3161" i="1"/>
  <c r="M3160" i="1"/>
  <c r="M3159" i="1"/>
  <c r="K3158" i="1"/>
  <c r="M3158" i="1" s="1"/>
  <c r="M3157" i="1"/>
  <c r="M3156" i="1"/>
  <c r="M3155" i="1"/>
  <c r="M3154" i="1"/>
  <c r="M3152" i="1"/>
  <c r="M3151" i="1"/>
  <c r="K3150" i="1"/>
  <c r="M3150" i="1" s="1"/>
  <c r="M3148" i="1"/>
  <c r="M3146" i="1"/>
  <c r="M3145" i="1"/>
  <c r="M3144" i="1"/>
  <c r="K3143" i="1"/>
  <c r="M3136" i="1"/>
  <c r="M3133" i="1"/>
  <c r="M3128" i="1"/>
  <c r="K3126" i="1"/>
  <c r="M3126" i="1" s="1"/>
  <c r="M3122" i="1"/>
  <c r="M3119" i="1"/>
  <c r="K3116" i="1"/>
  <c r="M3116" i="1" s="1"/>
  <c r="M3105" i="1"/>
  <c r="M3091" i="1"/>
  <c r="M3088" i="1"/>
  <c r="M3084" i="1"/>
  <c r="M3083" i="1"/>
  <c r="M3082" i="1"/>
  <c r="M3081" i="1"/>
  <c r="K3080" i="1"/>
  <c r="M3080" i="1" s="1"/>
  <c r="M3079" i="1"/>
  <c r="M3078" i="1"/>
  <c r="M3077" i="1"/>
  <c r="M3076" i="1"/>
  <c r="M3074" i="1"/>
  <c r="M3073" i="1"/>
  <c r="K3072" i="1"/>
  <c r="M3072" i="1" s="1"/>
  <c r="M3070" i="1"/>
  <c r="M3068" i="1"/>
  <c r="M3067" i="1"/>
  <c r="M3066" i="1"/>
  <c r="K3065" i="1"/>
  <c r="M3058" i="1"/>
  <c r="M3055" i="1"/>
  <c r="M3050" i="1"/>
  <c r="K3048" i="1"/>
  <c r="M3048" i="1" s="1"/>
  <c r="M3044" i="1"/>
  <c r="M3041" i="1"/>
  <c r="K3038" i="1"/>
  <c r="M3027" i="1"/>
  <c r="M3013" i="1"/>
  <c r="M3010" i="1"/>
  <c r="M3006" i="1"/>
  <c r="M3005" i="1"/>
  <c r="M3004" i="1"/>
  <c r="M3003" i="1"/>
  <c r="K3002" i="1"/>
  <c r="M3002" i="1" s="1"/>
  <c r="M3001" i="1"/>
  <c r="M3000" i="1"/>
  <c r="M2999" i="1"/>
  <c r="M2998" i="1"/>
  <c r="M2996" i="1"/>
  <c r="M2995" i="1"/>
  <c r="K2994" i="1"/>
  <c r="M2994" i="1" s="1"/>
  <c r="M2992" i="1"/>
  <c r="M2990" i="1"/>
  <c r="M2989" i="1"/>
  <c r="M2988" i="1"/>
  <c r="K2987" i="1"/>
  <c r="M2980" i="1"/>
  <c r="M2977" i="1"/>
  <c r="M2972" i="1"/>
  <c r="K2970" i="1"/>
  <c r="M2970" i="1" s="1"/>
  <c r="M2966" i="1"/>
  <c r="M2963" i="1"/>
  <c r="K2960" i="1"/>
  <c r="M2960" i="1" s="1"/>
  <c r="M2949" i="1"/>
  <c r="M2935" i="1"/>
  <c r="M2932" i="1"/>
  <c r="M2928" i="1"/>
  <c r="M2927" i="1"/>
  <c r="M2926" i="1"/>
  <c r="M2925" i="1"/>
  <c r="K2924" i="1"/>
  <c r="M2924" i="1" s="1"/>
  <c r="M2923" i="1"/>
  <c r="M2922" i="1"/>
  <c r="M2921" i="1"/>
  <c r="M2920" i="1"/>
  <c r="M2918" i="1"/>
  <c r="M2917" i="1"/>
  <c r="K2916" i="1"/>
  <c r="M2916" i="1" s="1"/>
  <c r="M2914" i="1"/>
  <c r="M2912" i="1"/>
  <c r="M2911" i="1"/>
  <c r="M2910" i="1"/>
  <c r="K2909" i="1"/>
  <c r="M2902" i="1"/>
  <c r="M2899" i="1"/>
  <c r="M2894" i="1"/>
  <c r="K2892" i="1"/>
  <c r="M2892" i="1" s="1"/>
  <c r="M2888" i="1"/>
  <c r="M2885" i="1"/>
  <c r="K2882" i="1"/>
  <c r="M2882" i="1" s="1"/>
  <c r="M2871" i="1"/>
  <c r="M2857" i="1"/>
  <c r="M2854" i="1"/>
  <c r="M2850" i="1"/>
  <c r="M2849" i="1"/>
  <c r="M2848" i="1"/>
  <c r="M2847" i="1"/>
  <c r="K2846" i="1"/>
  <c r="M2846" i="1" s="1"/>
  <c r="M2845" i="1"/>
  <c r="M2844" i="1"/>
  <c r="M2843" i="1"/>
  <c r="M2842" i="1"/>
  <c r="M2840" i="1"/>
  <c r="M2839" i="1"/>
  <c r="K2838" i="1"/>
  <c r="M2838" i="1" s="1"/>
  <c r="M2836" i="1"/>
  <c r="M2834" i="1"/>
  <c r="M2833" i="1"/>
  <c r="M2832" i="1"/>
  <c r="K2831" i="1"/>
  <c r="M2824" i="1"/>
  <c r="M2821" i="1"/>
  <c r="M2816" i="1"/>
  <c r="K2814" i="1"/>
  <c r="M2814" i="1" s="1"/>
  <c r="M2810" i="1"/>
  <c r="M2807" i="1"/>
  <c r="K2804" i="1"/>
  <c r="M2804" i="1" s="1"/>
  <c r="M2793" i="1"/>
  <c r="M2779" i="1"/>
  <c r="M2776" i="1"/>
  <c r="M2772" i="1"/>
  <c r="M2771" i="1"/>
  <c r="M2770" i="1"/>
  <c r="M2769" i="1"/>
  <c r="K2768" i="1"/>
  <c r="M2768" i="1" s="1"/>
  <c r="M2767" i="1"/>
  <c r="M2766" i="1"/>
  <c r="M2765" i="1"/>
  <c r="M2764" i="1"/>
  <c r="M2762" i="1"/>
  <c r="M2761" i="1"/>
  <c r="K2760" i="1"/>
  <c r="M2760" i="1" s="1"/>
  <c r="M2758" i="1"/>
  <c r="M2756" i="1"/>
  <c r="M2755" i="1"/>
  <c r="M2754" i="1"/>
  <c r="K2753" i="1"/>
  <c r="M2746" i="1"/>
  <c r="M2743" i="1"/>
  <c r="M2738" i="1"/>
  <c r="K2736" i="1"/>
  <c r="M2736" i="1" s="1"/>
  <c r="M2732" i="1"/>
  <c r="M2729" i="1"/>
  <c r="K2726" i="1"/>
  <c r="M2726" i="1" s="1"/>
  <c r="M2716" i="1"/>
  <c r="M2715" i="1"/>
  <c r="M2701" i="1"/>
  <c r="M2698" i="1"/>
  <c r="M2694" i="1"/>
  <c r="M2693" i="1"/>
  <c r="M2692" i="1"/>
  <c r="M2691" i="1"/>
  <c r="K2690" i="1"/>
  <c r="M2690" i="1" s="1"/>
  <c r="M2689" i="1"/>
  <c r="M2688" i="1"/>
  <c r="M2687" i="1"/>
  <c r="M2686" i="1"/>
  <c r="M2684" i="1"/>
  <c r="M2683" i="1"/>
  <c r="K2682" i="1"/>
  <c r="M2682" i="1" s="1"/>
  <c r="M2680" i="1"/>
  <c r="M2678" i="1"/>
  <c r="M2677" i="1"/>
  <c r="M2676" i="1"/>
  <c r="K2675" i="1"/>
  <c r="M2668" i="1"/>
  <c r="M2665" i="1"/>
  <c r="M2660" i="1"/>
  <c r="K2658" i="1"/>
  <c r="M2658" i="1" s="1"/>
  <c r="M2654" i="1"/>
  <c r="M2651" i="1"/>
  <c r="K2648" i="1"/>
  <c r="M2648" i="1" s="1"/>
  <c r="M2637" i="1"/>
  <c r="M2623" i="1"/>
  <c r="M2620" i="1"/>
  <c r="M2616" i="1"/>
  <c r="M2615" i="1"/>
  <c r="M2614" i="1"/>
  <c r="M2613" i="1"/>
  <c r="K2612" i="1"/>
  <c r="M2612" i="1" s="1"/>
  <c r="M2611" i="1"/>
  <c r="M2610" i="1"/>
  <c r="M2609" i="1"/>
  <c r="M2608" i="1"/>
  <c r="M2606" i="1"/>
  <c r="M2605" i="1"/>
  <c r="K2604" i="1"/>
  <c r="M2604" i="1" s="1"/>
  <c r="M2602" i="1"/>
  <c r="M2600" i="1"/>
  <c r="M2599" i="1"/>
  <c r="M2598" i="1"/>
  <c r="K2597" i="1"/>
  <c r="M2590" i="1"/>
  <c r="M2587" i="1"/>
  <c r="M2582" i="1"/>
  <c r="K2580" i="1"/>
  <c r="M2580" i="1" s="1"/>
  <c r="M2576" i="1"/>
  <c r="M2573" i="1"/>
  <c r="K2570" i="1"/>
  <c r="M2570" i="1" s="1"/>
  <c r="M2559" i="1"/>
  <c r="M2545" i="1"/>
  <c r="M2542" i="1"/>
  <c r="M2538" i="1"/>
  <c r="M2537" i="1"/>
  <c r="M2536" i="1"/>
  <c r="M2535" i="1"/>
  <c r="K2534" i="1"/>
  <c r="M2534" i="1" s="1"/>
  <c r="M2533" i="1"/>
  <c r="M2532" i="1"/>
  <c r="M2531" i="1"/>
  <c r="M2530" i="1"/>
  <c r="M2528" i="1"/>
  <c r="M2527" i="1"/>
  <c r="K2526" i="1"/>
  <c r="M2526" i="1" s="1"/>
  <c r="M2524" i="1"/>
  <c r="M2522" i="1"/>
  <c r="M2521" i="1"/>
  <c r="M2520" i="1"/>
  <c r="K2519" i="1"/>
  <c r="M2512" i="1"/>
  <c r="M2509" i="1"/>
  <c r="M2504" i="1"/>
  <c r="K2502" i="1"/>
  <c r="M2502" i="1" s="1"/>
  <c r="M2498" i="1"/>
  <c r="M2495" i="1"/>
  <c r="K2492" i="1"/>
  <c r="M2492" i="1" s="1"/>
  <c r="M2481" i="1"/>
  <c r="M2467" i="1"/>
  <c r="M2464" i="1"/>
  <c r="M2460" i="1"/>
  <c r="M2459" i="1"/>
  <c r="M2458" i="1"/>
  <c r="M2457" i="1"/>
  <c r="M2456" i="1"/>
  <c r="K2455" i="1"/>
  <c r="M2455" i="1" s="1"/>
  <c r="M2454" i="1"/>
  <c r="M2453" i="1"/>
  <c r="M2452" i="1"/>
  <c r="M2451" i="1"/>
  <c r="M2449" i="1"/>
  <c r="M2448" i="1"/>
  <c r="K2447" i="1"/>
  <c r="M2447" i="1" s="1"/>
  <c r="M2445" i="1"/>
  <c r="M2443" i="1"/>
  <c r="M2442" i="1"/>
  <c r="M2441" i="1"/>
  <c r="K2440" i="1"/>
  <c r="M2433" i="1"/>
  <c r="M2430" i="1"/>
  <c r="M2425" i="1"/>
  <c r="K2423" i="1"/>
  <c r="M2423" i="1" s="1"/>
  <c r="M2419" i="1"/>
  <c r="M2416" i="1"/>
  <c r="K2413" i="1"/>
  <c r="M2413" i="1" s="1"/>
  <c r="M2402" i="1"/>
  <c r="M2388" i="1"/>
  <c r="M2385" i="1"/>
  <c r="M2381" i="1"/>
  <c r="M2380" i="1"/>
  <c r="M2379" i="1"/>
  <c r="M2378" i="1"/>
  <c r="K2377" i="1"/>
  <c r="M2377" i="1" s="1"/>
  <c r="M2376" i="1"/>
  <c r="M2375" i="1"/>
  <c r="M2374" i="1"/>
  <c r="M2373" i="1"/>
  <c r="M2371" i="1"/>
  <c r="M2370" i="1"/>
  <c r="K2369" i="1"/>
  <c r="M2369" i="1" s="1"/>
  <c r="M2367" i="1"/>
  <c r="M2365" i="1"/>
  <c r="M2364" i="1"/>
  <c r="M2363" i="1"/>
  <c r="K2362" i="1"/>
  <c r="M2355" i="1"/>
  <c r="M2352" i="1"/>
  <c r="M2347" i="1"/>
  <c r="K2345" i="1"/>
  <c r="M2345" i="1" s="1"/>
  <c r="M2341" i="1"/>
  <c r="M2338" i="1"/>
  <c r="K2335" i="1"/>
  <c r="M2335" i="1" s="1"/>
  <c r="M2324" i="1"/>
  <c r="M2310" i="1"/>
  <c r="M2307" i="1"/>
  <c r="M2303" i="1"/>
  <c r="M2302" i="1"/>
  <c r="M2300" i="1"/>
  <c r="M2298" i="1"/>
  <c r="M2297" i="1"/>
  <c r="M2296" i="1"/>
  <c r="K2295" i="1"/>
  <c r="K2293" i="1" s="1"/>
  <c r="M2288" i="1"/>
  <c r="M2285" i="1"/>
  <c r="M2280" i="1"/>
  <c r="K2278" i="1"/>
  <c r="M2278" i="1" s="1"/>
  <c r="M2274" i="1"/>
  <c r="M2271" i="1"/>
  <c r="K2268" i="1"/>
  <c r="M2268" i="1" s="1"/>
  <c r="M2257" i="1"/>
  <c r="M2243" i="1"/>
  <c r="M2240" i="1"/>
  <c r="M2236" i="1"/>
  <c r="M2235" i="1"/>
  <c r="M2234" i="1"/>
  <c r="M2233" i="1"/>
  <c r="K2232" i="1"/>
  <c r="M2232" i="1" s="1"/>
  <c r="M2231" i="1"/>
  <c r="M2230" i="1"/>
  <c r="M2229" i="1"/>
  <c r="M2228" i="1"/>
  <c r="M2226" i="1"/>
  <c r="M2225" i="1"/>
  <c r="K2224" i="1"/>
  <c r="M2224" i="1" s="1"/>
  <c r="M2222" i="1"/>
  <c r="M2220" i="1"/>
  <c r="M2219" i="1"/>
  <c r="M2218" i="1"/>
  <c r="K2217" i="1"/>
  <c r="M2210" i="1"/>
  <c r="M2207" i="1"/>
  <c r="M2202" i="1"/>
  <c r="K2200" i="1"/>
  <c r="M2200" i="1" s="1"/>
  <c r="M2196" i="1"/>
  <c r="M2193" i="1"/>
  <c r="K2190" i="1"/>
  <c r="M2190" i="1" s="1"/>
  <c r="M2179" i="1"/>
  <c r="M2165" i="1"/>
  <c r="M2162" i="1"/>
  <c r="M2158" i="1"/>
  <c r="M2157" i="1"/>
  <c r="M2156" i="1"/>
  <c r="M2155" i="1"/>
  <c r="M2154" i="1"/>
  <c r="K2153" i="1"/>
  <c r="M2153" i="1" s="1"/>
  <c r="M2152" i="1"/>
  <c r="M2151" i="1"/>
  <c r="M2150" i="1"/>
  <c r="M2149" i="1"/>
  <c r="M2147" i="1"/>
  <c r="M2146" i="1"/>
  <c r="K2145" i="1"/>
  <c r="M2145" i="1" s="1"/>
  <c r="M2143" i="1"/>
  <c r="M2141" i="1"/>
  <c r="M2140" i="1"/>
  <c r="M2139" i="1"/>
  <c r="K2138" i="1"/>
  <c r="M2131" i="1"/>
  <c r="M2128" i="1"/>
  <c r="M2123" i="1"/>
  <c r="K2121" i="1"/>
  <c r="M2121" i="1" s="1"/>
  <c r="M2117" i="1"/>
  <c r="M2114" i="1"/>
  <c r="K2111" i="1"/>
  <c r="M2111" i="1" s="1"/>
  <c r="M2100" i="1"/>
  <c r="M2086" i="1"/>
  <c r="M2083" i="1"/>
  <c r="M2079" i="1"/>
  <c r="M2078" i="1"/>
  <c r="M2077" i="1"/>
  <c r="M2076" i="1"/>
  <c r="M2075" i="1"/>
  <c r="K2074" i="1"/>
  <c r="M2074" i="1" s="1"/>
  <c r="M2073" i="1"/>
  <c r="M2072" i="1"/>
  <c r="M2071" i="1"/>
  <c r="M2070" i="1"/>
  <c r="M2068" i="1"/>
  <c r="M2067" i="1"/>
  <c r="K2066" i="1"/>
  <c r="M2066" i="1" s="1"/>
  <c r="M2064" i="1"/>
  <c r="M2062" i="1"/>
  <c r="M2061" i="1"/>
  <c r="M2060" i="1"/>
  <c r="K2059" i="1"/>
  <c r="M2052" i="1"/>
  <c r="M2049" i="1"/>
  <c r="M2044" i="1"/>
  <c r="K2042" i="1"/>
  <c r="M2042" i="1" s="1"/>
  <c r="M2038" i="1"/>
  <c r="M2035" i="1"/>
  <c r="K2032" i="1"/>
  <c r="M2032" i="1" s="1"/>
  <c r="M2021" i="1"/>
  <c r="M2007" i="1"/>
  <c r="M2004" i="1"/>
  <c r="M2000" i="1"/>
  <c r="M1999" i="1"/>
  <c r="M1998" i="1"/>
  <c r="M1997" i="1"/>
  <c r="M1996" i="1"/>
  <c r="K1995" i="1"/>
  <c r="M1995" i="1" s="1"/>
  <c r="M1994" i="1"/>
  <c r="M1993" i="1"/>
  <c r="M1992" i="1"/>
  <c r="M1991" i="1"/>
  <c r="M1989" i="1"/>
  <c r="M1988" i="1"/>
  <c r="K1987" i="1"/>
  <c r="M1987" i="1" s="1"/>
  <c r="M1985" i="1"/>
  <c r="M1983" i="1"/>
  <c r="M1982" i="1"/>
  <c r="M1981" i="1"/>
  <c r="K1980" i="1"/>
  <c r="M1980" i="1" s="1"/>
  <c r="M1973" i="1"/>
  <c r="M1970" i="1"/>
  <c r="M1965" i="1"/>
  <c r="K1963" i="1"/>
  <c r="M1963" i="1" s="1"/>
  <c r="M1959" i="1"/>
  <c r="M1956" i="1"/>
  <c r="K1953" i="1"/>
  <c r="M1953" i="1" s="1"/>
  <c r="M1942" i="1"/>
  <c r="M1928" i="1"/>
  <c r="M1925" i="1"/>
  <c r="M1921" i="1"/>
  <c r="M1920" i="1"/>
  <c r="M1919" i="1"/>
  <c r="M1918" i="1"/>
  <c r="M1917" i="1"/>
  <c r="K1916" i="1"/>
  <c r="M1916" i="1" s="1"/>
  <c r="M1915" i="1"/>
  <c r="M1914" i="1"/>
  <c r="M1913" i="1"/>
  <c r="M1912" i="1"/>
  <c r="M1910" i="1"/>
  <c r="M1909" i="1"/>
  <c r="K1908" i="1"/>
  <c r="M1908" i="1" s="1"/>
  <c r="M1906" i="1"/>
  <c r="M1904" i="1"/>
  <c r="M1903" i="1"/>
  <c r="M1902" i="1"/>
  <c r="K1901" i="1"/>
  <c r="M1901" i="1" s="1"/>
  <c r="M1894" i="1"/>
  <c r="M1891" i="1"/>
  <c r="M1886" i="1"/>
  <c r="K1884" i="1"/>
  <c r="M1884" i="1" s="1"/>
  <c r="M1880" i="1"/>
  <c r="M1877" i="1"/>
  <c r="K1874" i="1"/>
  <c r="M1874" i="1" s="1"/>
  <c r="M1863" i="1"/>
  <c r="M1849" i="1"/>
  <c r="M1846" i="1"/>
  <c r="M1842" i="1"/>
  <c r="M1841" i="1"/>
  <c r="M1840" i="1"/>
  <c r="M1839" i="1"/>
  <c r="M1838" i="1"/>
  <c r="K1837" i="1"/>
  <c r="M1837" i="1" s="1"/>
  <c r="M1836" i="1"/>
  <c r="M1835" i="1"/>
  <c r="M1834" i="1"/>
  <c r="M1833" i="1"/>
  <c r="M1831" i="1"/>
  <c r="M1830" i="1"/>
  <c r="K1829" i="1"/>
  <c r="M1829" i="1" s="1"/>
  <c r="M1827" i="1"/>
  <c r="M1825" i="1"/>
  <c r="M1824" i="1"/>
  <c r="M1823" i="1"/>
  <c r="K1822" i="1"/>
  <c r="M1822" i="1" s="1"/>
  <c r="M1815" i="1"/>
  <c r="M1812" i="1"/>
  <c r="M1807" i="1"/>
  <c r="K1805" i="1"/>
  <c r="M1805" i="1" s="1"/>
  <c r="M1801" i="1"/>
  <c r="M1798" i="1"/>
  <c r="K1795" i="1"/>
  <c r="M1795" i="1" s="1"/>
  <c r="M1784" i="1"/>
  <c r="M1770" i="1"/>
  <c r="M1767" i="1"/>
  <c r="M1763" i="1"/>
  <c r="M1762" i="1"/>
  <c r="M1761" i="1"/>
  <c r="M1760" i="1"/>
  <c r="M1759" i="1"/>
  <c r="K1758" i="1"/>
  <c r="M1758" i="1" s="1"/>
  <c r="M1757" i="1"/>
  <c r="M1756" i="1"/>
  <c r="M1755" i="1"/>
  <c r="M1754" i="1"/>
  <c r="M1752" i="1"/>
  <c r="M1751" i="1"/>
  <c r="K1750" i="1"/>
  <c r="M1750" i="1" s="1"/>
  <c r="M1748" i="1"/>
  <c r="M1746" i="1"/>
  <c r="M1745" i="1"/>
  <c r="M1744" i="1"/>
  <c r="K1743" i="1"/>
  <c r="M1743" i="1" s="1"/>
  <c r="M1736" i="1"/>
  <c r="M1733" i="1"/>
  <c r="M1728" i="1"/>
  <c r="K1726" i="1"/>
  <c r="M1726" i="1" s="1"/>
  <c r="M1722" i="1"/>
  <c r="M1719" i="1"/>
  <c r="K1716" i="1"/>
  <c r="M1716" i="1" s="1"/>
  <c r="M1705" i="1"/>
  <c r="M1691" i="1"/>
  <c r="M1688" i="1"/>
  <c r="M1684" i="1"/>
  <c r="M1683" i="1"/>
  <c r="M1682" i="1"/>
  <c r="M1681" i="1"/>
  <c r="M1680" i="1"/>
  <c r="K1679" i="1"/>
  <c r="M1679" i="1" s="1"/>
  <c r="M1678" i="1"/>
  <c r="M1677" i="1"/>
  <c r="M1676" i="1"/>
  <c r="M1675" i="1"/>
  <c r="M1673" i="1"/>
  <c r="M1672" i="1"/>
  <c r="K1671" i="1"/>
  <c r="M1671" i="1" s="1"/>
  <c r="M1669" i="1"/>
  <c r="M1667" i="1"/>
  <c r="M1666" i="1"/>
  <c r="M1665" i="1"/>
  <c r="K1664" i="1"/>
  <c r="M1664" i="1" s="1"/>
  <c r="M1657" i="1"/>
  <c r="M1654" i="1"/>
  <c r="M1649" i="1"/>
  <c r="K1647" i="1"/>
  <c r="M1647" i="1" s="1"/>
  <c r="M1643" i="1"/>
  <c r="M1640" i="1"/>
  <c r="K1637" i="1"/>
  <c r="M1637" i="1" s="1"/>
  <c r="M1626" i="1"/>
  <c r="M1612" i="1"/>
  <c r="M1609" i="1"/>
  <c r="M1605" i="1"/>
  <c r="M1604" i="1"/>
  <c r="M1603" i="1"/>
  <c r="M1602" i="1"/>
  <c r="M1601" i="1"/>
  <c r="K1600" i="1"/>
  <c r="M1600" i="1" s="1"/>
  <c r="M1599" i="1"/>
  <c r="M1598" i="1"/>
  <c r="M1597" i="1"/>
  <c r="M1596" i="1"/>
  <c r="M1594" i="1"/>
  <c r="M1593" i="1"/>
  <c r="K1592" i="1"/>
  <c r="M1592" i="1" s="1"/>
  <c r="M1590" i="1"/>
  <c r="M1588" i="1"/>
  <c r="M1587" i="1"/>
  <c r="M1586" i="1"/>
  <c r="K1585" i="1"/>
  <c r="M1585" i="1" s="1"/>
  <c r="M1578" i="1"/>
  <c r="M1575" i="1"/>
  <c r="M1570" i="1"/>
  <c r="K1568" i="1"/>
  <c r="M1568" i="1" s="1"/>
  <c r="M1564" i="1"/>
  <c r="M1561" i="1"/>
  <c r="K1558" i="1"/>
  <c r="M1558" i="1" s="1"/>
  <c r="M1537" i="1"/>
  <c r="M1534" i="1"/>
  <c r="M1530" i="1"/>
  <c r="M1522" i="1"/>
  <c r="M1519" i="1"/>
  <c r="M1514" i="1"/>
  <c r="K1512" i="1"/>
  <c r="M1512" i="1" s="1"/>
  <c r="M1508" i="1"/>
  <c r="M1505" i="1"/>
  <c r="K1502" i="1"/>
  <c r="M1479" i="1"/>
  <c r="M1476" i="1"/>
  <c r="M1472" i="1"/>
  <c r="M1471" i="1"/>
  <c r="M1470" i="1"/>
  <c r="M1469" i="1"/>
  <c r="M1468" i="1"/>
  <c r="K1467" i="1"/>
  <c r="M1467" i="1" s="1"/>
  <c r="M1466" i="1"/>
  <c r="M1465" i="1"/>
  <c r="M1464" i="1"/>
  <c r="M1463" i="1"/>
  <c r="M1461" i="1"/>
  <c r="M1460" i="1"/>
  <c r="K1459" i="1"/>
  <c r="M1459" i="1" s="1"/>
  <c r="M1457" i="1"/>
  <c r="M1455" i="1"/>
  <c r="M1454" i="1"/>
  <c r="M1453" i="1"/>
  <c r="K1452" i="1"/>
  <c r="M1452" i="1" s="1"/>
  <c r="M1445" i="1"/>
  <c r="M1442" i="1"/>
  <c r="M1437" i="1"/>
  <c r="K1435" i="1"/>
  <c r="M1435" i="1" s="1"/>
  <c r="M1431" i="1"/>
  <c r="M1428" i="1"/>
  <c r="K1425" i="1"/>
  <c r="M1402" i="1"/>
  <c r="M1399" i="1"/>
  <c r="M1395" i="1"/>
  <c r="M1394" i="1"/>
  <c r="M1393" i="1"/>
  <c r="M1392" i="1"/>
  <c r="M1391" i="1"/>
  <c r="K1390" i="1"/>
  <c r="M1390" i="1" s="1"/>
  <c r="M1389" i="1"/>
  <c r="M1388" i="1"/>
  <c r="M1387" i="1"/>
  <c r="M1386" i="1"/>
  <c r="M1384" i="1"/>
  <c r="M1383" i="1"/>
  <c r="K1382" i="1"/>
  <c r="M1382" i="1" s="1"/>
  <c r="M1380" i="1"/>
  <c r="M1378" i="1"/>
  <c r="M1377" i="1"/>
  <c r="M1376" i="1"/>
  <c r="K1375" i="1"/>
  <c r="M1375" i="1" s="1"/>
  <c r="M1368" i="1"/>
  <c r="M1365" i="1"/>
  <c r="M1360" i="1"/>
  <c r="K1358" i="1"/>
  <c r="M1358" i="1" s="1"/>
  <c r="M1354" i="1"/>
  <c r="M1351" i="1"/>
  <c r="K1348" i="1"/>
  <c r="M1348" i="1" s="1"/>
  <c r="M1337" i="1"/>
  <c r="M1323" i="1"/>
  <c r="M1320" i="1"/>
  <c r="M1316" i="1"/>
  <c r="M1315" i="1"/>
  <c r="M1314" i="1"/>
  <c r="M1313" i="1"/>
  <c r="M1312" i="1"/>
  <c r="K1311" i="1"/>
  <c r="M1311" i="1" s="1"/>
  <c r="M1310" i="1"/>
  <c r="M1309" i="1"/>
  <c r="M1308" i="1"/>
  <c r="M1307" i="1"/>
  <c r="M1305" i="1"/>
  <c r="M1304" i="1"/>
  <c r="K1303" i="1"/>
  <c r="M1303" i="1" s="1"/>
  <c r="M1301" i="1"/>
  <c r="M1299" i="1"/>
  <c r="M1298" i="1"/>
  <c r="M1297" i="1"/>
  <c r="K1296" i="1"/>
  <c r="M1296" i="1" s="1"/>
  <c r="M1289" i="1"/>
  <c r="M1286" i="1"/>
  <c r="M1281" i="1"/>
  <c r="K1279" i="1"/>
  <c r="M1279" i="1" s="1"/>
  <c r="M1275" i="1"/>
  <c r="M1272" i="1"/>
  <c r="K1269" i="1"/>
  <c r="M1269" i="1" s="1"/>
  <c r="M1258" i="1"/>
  <c r="M1244" i="1"/>
  <c r="M1241" i="1"/>
  <c r="M1237" i="1"/>
  <c r="M1236" i="1"/>
  <c r="M1235" i="1"/>
  <c r="M1234" i="1"/>
  <c r="M1233" i="1"/>
  <c r="K1232" i="1"/>
  <c r="M1232" i="1" s="1"/>
  <c r="M1231" i="1"/>
  <c r="M1230" i="1"/>
  <c r="M1229" i="1"/>
  <c r="M1228" i="1"/>
  <c r="M1226" i="1"/>
  <c r="M1225" i="1"/>
  <c r="K1224" i="1"/>
  <c r="M1224" i="1" s="1"/>
  <c r="M1222" i="1"/>
  <c r="M1220" i="1"/>
  <c r="M1219" i="1"/>
  <c r="M1218" i="1"/>
  <c r="K1217" i="1"/>
  <c r="M1217" i="1" s="1"/>
  <c r="M1210" i="1"/>
  <c r="M1207" i="1"/>
  <c r="M1202" i="1"/>
  <c r="K1200" i="1"/>
  <c r="M1200" i="1" s="1"/>
  <c r="M1196" i="1"/>
  <c r="M1193" i="1"/>
  <c r="K1190" i="1"/>
  <c r="M1190" i="1" s="1"/>
  <c r="M1179" i="1"/>
  <c r="M1165" i="1"/>
  <c r="M1162" i="1"/>
  <c r="M1158" i="1"/>
  <c r="M1157" i="1"/>
  <c r="M1156" i="1"/>
  <c r="M1155" i="1"/>
  <c r="M1154" i="1"/>
  <c r="K1153" i="1"/>
  <c r="M1153" i="1" s="1"/>
  <c r="M1152" i="1"/>
  <c r="M1151" i="1"/>
  <c r="M1150" i="1"/>
  <c r="M1149" i="1"/>
  <c r="M1147" i="1"/>
  <c r="M1146" i="1"/>
  <c r="K1145" i="1"/>
  <c r="M1145" i="1" s="1"/>
  <c r="M1143" i="1"/>
  <c r="M1141" i="1"/>
  <c r="M1140" i="1"/>
  <c r="M1139" i="1"/>
  <c r="K1138" i="1"/>
  <c r="M1138" i="1" s="1"/>
  <c r="M1131" i="1"/>
  <c r="M1128" i="1"/>
  <c r="M1123" i="1"/>
  <c r="K1121" i="1"/>
  <c r="M1121" i="1" s="1"/>
  <c r="M1117" i="1"/>
  <c r="M1114" i="1"/>
  <c r="K1111" i="1"/>
  <c r="M1111" i="1" s="1"/>
  <c r="M1100" i="1"/>
  <c r="M1086" i="1"/>
  <c r="M1083" i="1"/>
  <c r="M1079" i="1"/>
  <c r="M1078" i="1"/>
  <c r="M1077" i="1"/>
  <c r="M1076" i="1"/>
  <c r="M1075" i="1"/>
  <c r="K1074" i="1"/>
  <c r="M1074" i="1" s="1"/>
  <c r="M1073" i="1"/>
  <c r="M1072" i="1"/>
  <c r="M1071" i="1"/>
  <c r="M1070" i="1"/>
  <c r="M1068" i="1"/>
  <c r="M1067" i="1"/>
  <c r="K1066" i="1"/>
  <c r="M1066" i="1" s="1"/>
  <c r="M1064" i="1"/>
  <c r="M1062" i="1"/>
  <c r="M1061" i="1"/>
  <c r="M1060" i="1"/>
  <c r="K1059" i="1"/>
  <c r="M1059" i="1" s="1"/>
  <c r="M1052" i="1"/>
  <c r="M1049" i="1"/>
  <c r="M1044" i="1"/>
  <c r="K1042" i="1"/>
  <c r="M1042" i="1" s="1"/>
  <c r="M1038" i="1"/>
  <c r="M1035" i="1"/>
  <c r="K1032" i="1"/>
  <c r="M1032" i="1" s="1"/>
  <c r="M1021" i="1"/>
  <c r="M1007" i="1"/>
  <c r="M1004" i="1"/>
  <c r="M1000" i="1"/>
  <c r="M999" i="1"/>
  <c r="M998" i="1"/>
  <c r="M997" i="1"/>
  <c r="M996" i="1"/>
  <c r="K995" i="1"/>
  <c r="M995" i="1" s="1"/>
  <c r="M994" i="1"/>
  <c r="M993" i="1"/>
  <c r="M992" i="1"/>
  <c r="M991" i="1"/>
  <c r="M989" i="1"/>
  <c r="M988" i="1"/>
  <c r="K987" i="1"/>
  <c r="M987" i="1" s="1"/>
  <c r="M985" i="1"/>
  <c r="M983" i="1"/>
  <c r="M982" i="1"/>
  <c r="M981" i="1"/>
  <c r="K980" i="1"/>
  <c r="M980" i="1" s="1"/>
  <c r="M973" i="1"/>
  <c r="M970" i="1"/>
  <c r="M965" i="1"/>
  <c r="K963" i="1"/>
  <c r="M963" i="1" s="1"/>
  <c r="M959" i="1"/>
  <c r="M956" i="1"/>
  <c r="K953" i="1"/>
  <c r="M953" i="1" s="1"/>
  <c r="M942" i="1"/>
  <c r="M928" i="1"/>
  <c r="M925" i="1"/>
  <c r="M921" i="1"/>
  <c r="M920" i="1"/>
  <c r="M919" i="1"/>
  <c r="M918" i="1"/>
  <c r="M917" i="1"/>
  <c r="K916" i="1"/>
  <c r="M916" i="1" s="1"/>
  <c r="M915" i="1"/>
  <c r="M914" i="1"/>
  <c r="M913" i="1"/>
  <c r="M912" i="1"/>
  <c r="M910" i="1"/>
  <c r="M909" i="1"/>
  <c r="K908" i="1"/>
  <c r="M908" i="1" s="1"/>
  <c r="M906" i="1"/>
  <c r="M904" i="1"/>
  <c r="M903" i="1"/>
  <c r="M902" i="1"/>
  <c r="K901" i="1"/>
  <c r="M901" i="1" s="1"/>
  <c r="M894" i="1"/>
  <c r="M891" i="1"/>
  <c r="M886" i="1"/>
  <c r="K884" i="1"/>
  <c r="M884" i="1" s="1"/>
  <c r="M880" i="1"/>
  <c r="M877" i="1"/>
  <c r="K874" i="1"/>
  <c r="M874" i="1" s="1"/>
  <c r="M863" i="1"/>
  <c r="M849" i="1"/>
  <c r="M846" i="1"/>
  <c r="M842" i="1"/>
  <c r="M841" i="1"/>
  <c r="M840" i="1"/>
  <c r="M839" i="1"/>
  <c r="M838" i="1"/>
  <c r="K837" i="1"/>
  <c r="M837" i="1" s="1"/>
  <c r="M836" i="1"/>
  <c r="M835" i="1"/>
  <c r="M834" i="1"/>
  <c r="M833" i="1"/>
  <c r="M831" i="1"/>
  <c r="M830" i="1"/>
  <c r="K829" i="1"/>
  <c r="M829" i="1" s="1"/>
  <c r="M827" i="1"/>
  <c r="M825" i="1"/>
  <c r="M824" i="1"/>
  <c r="M823" i="1"/>
  <c r="K822" i="1"/>
  <c r="M822" i="1" s="1"/>
  <c r="M815" i="1"/>
  <c r="M812" i="1"/>
  <c r="M807" i="1"/>
  <c r="K805" i="1"/>
  <c r="M805" i="1" s="1"/>
  <c r="M801" i="1"/>
  <c r="M798" i="1"/>
  <c r="K795" i="1"/>
  <c r="M795" i="1" s="1"/>
  <c r="M705" i="1"/>
  <c r="M691" i="1"/>
  <c r="M688" i="1"/>
  <c r="M684" i="1"/>
  <c r="M683" i="1"/>
  <c r="M682" i="1"/>
  <c r="M681" i="1"/>
  <c r="M680" i="1"/>
  <c r="K679" i="1"/>
  <c r="M679" i="1" s="1"/>
  <c r="M678" i="1"/>
  <c r="M677" i="1"/>
  <c r="M676" i="1"/>
  <c r="M675" i="1"/>
  <c r="M673" i="1"/>
  <c r="M672" i="1"/>
  <c r="K671" i="1"/>
  <c r="M671" i="1" s="1"/>
  <c r="M669" i="1"/>
  <c r="M667" i="1"/>
  <c r="M666" i="1"/>
  <c r="M665" i="1"/>
  <c r="K664" i="1"/>
  <c r="M664" i="1" s="1"/>
  <c r="M657" i="1"/>
  <c r="M654" i="1"/>
  <c r="M649" i="1"/>
  <c r="K647" i="1"/>
  <c r="M647" i="1" s="1"/>
  <c r="M643" i="1"/>
  <c r="M640" i="1"/>
  <c r="K637" i="1"/>
  <c r="M637" i="1" s="1"/>
  <c r="M626" i="1"/>
  <c r="M612" i="1"/>
  <c r="M609" i="1"/>
  <c r="M605" i="1"/>
  <c r="M604" i="1"/>
  <c r="M603" i="1"/>
  <c r="M602" i="1"/>
  <c r="M601" i="1"/>
  <c r="K600" i="1"/>
  <c r="M600" i="1" s="1"/>
  <c r="M599" i="1"/>
  <c r="M598" i="1"/>
  <c r="M597" i="1"/>
  <c r="M596" i="1"/>
  <c r="M594" i="1"/>
  <c r="M593" i="1"/>
  <c r="K592" i="1"/>
  <c r="M592" i="1" s="1"/>
  <c r="M590" i="1"/>
  <c r="M588" i="1"/>
  <c r="M587" i="1"/>
  <c r="M586" i="1"/>
  <c r="K585" i="1"/>
  <c r="M585" i="1" s="1"/>
  <c r="M578" i="1"/>
  <c r="M575" i="1"/>
  <c r="M570" i="1"/>
  <c r="K568" i="1"/>
  <c r="M568" i="1" s="1"/>
  <c r="M564" i="1"/>
  <c r="M561" i="1"/>
  <c r="K558" i="1"/>
  <c r="M558" i="1" s="1"/>
  <c r="M535" i="1"/>
  <c r="M532" i="1"/>
  <c r="M528" i="1"/>
  <c r="M527" i="1"/>
  <c r="M526" i="1"/>
  <c r="M525" i="1"/>
  <c r="M524" i="1"/>
  <c r="K523" i="1"/>
  <c r="M523" i="1" s="1"/>
  <c r="M522" i="1"/>
  <c r="M521" i="1"/>
  <c r="M520" i="1"/>
  <c r="M519" i="1"/>
  <c r="M517" i="1"/>
  <c r="M516" i="1"/>
  <c r="K515" i="1"/>
  <c r="M515" i="1" s="1"/>
  <c r="M513" i="1"/>
  <c r="M511" i="1"/>
  <c r="M510" i="1"/>
  <c r="M509" i="1"/>
  <c r="K508" i="1"/>
  <c r="M508" i="1" s="1"/>
  <c r="M501" i="1"/>
  <c r="M498" i="1"/>
  <c r="M493" i="1"/>
  <c r="K491" i="1"/>
  <c r="M491" i="1" s="1"/>
  <c r="M487" i="1"/>
  <c r="M484" i="1"/>
  <c r="K481" i="1"/>
  <c r="M471" i="1"/>
  <c r="M470" i="1"/>
  <c r="M456" i="1"/>
  <c r="M453" i="1"/>
  <c r="M449" i="1"/>
  <c r="M448" i="1"/>
  <c r="M447" i="1"/>
  <c r="M446" i="1"/>
  <c r="M445" i="1"/>
  <c r="K444" i="1"/>
  <c r="M444" i="1" s="1"/>
  <c r="M443" i="1"/>
  <c r="M442" i="1"/>
  <c r="M441" i="1"/>
  <c r="M440" i="1"/>
  <c r="M438" i="1"/>
  <c r="M437" i="1"/>
  <c r="K436" i="1"/>
  <c r="M436" i="1" s="1"/>
  <c r="M434" i="1"/>
  <c r="M432" i="1"/>
  <c r="M431" i="1"/>
  <c r="M430" i="1"/>
  <c r="K429" i="1"/>
  <c r="M429" i="1" s="1"/>
  <c r="M422" i="1"/>
  <c r="M419" i="1"/>
  <c r="M414" i="1"/>
  <c r="K412" i="1"/>
  <c r="M412" i="1" s="1"/>
  <c r="M408" i="1"/>
  <c r="M405" i="1"/>
  <c r="K402" i="1"/>
  <c r="M402" i="1" s="1"/>
  <c r="M379" i="1"/>
  <c r="M376" i="1"/>
  <c r="M372" i="1"/>
  <c r="M371" i="1"/>
  <c r="M370" i="1"/>
  <c r="M369" i="1"/>
  <c r="M368" i="1"/>
  <c r="K367" i="1"/>
  <c r="M367" i="1" s="1"/>
  <c r="M366" i="1"/>
  <c r="M365" i="1"/>
  <c r="M364" i="1"/>
  <c r="M363" i="1"/>
  <c r="M361" i="1"/>
  <c r="M360" i="1"/>
  <c r="K359" i="1"/>
  <c r="M359" i="1" s="1"/>
  <c r="M357" i="1"/>
  <c r="M355" i="1"/>
  <c r="M354" i="1"/>
  <c r="M353" i="1"/>
  <c r="K352" i="1"/>
  <c r="M352" i="1" s="1"/>
  <c r="M345" i="1"/>
  <c r="M342" i="1"/>
  <c r="M337" i="1"/>
  <c r="K335" i="1"/>
  <c r="M335" i="1" s="1"/>
  <c r="M331" i="1"/>
  <c r="M328" i="1"/>
  <c r="K325" i="1"/>
  <c r="M314" i="1"/>
  <c r="M300" i="1"/>
  <c r="M297" i="1"/>
  <c r="M293" i="1"/>
  <c r="M292" i="1"/>
  <c r="M291" i="1"/>
  <c r="M290" i="1"/>
  <c r="M289" i="1"/>
  <c r="K288" i="1"/>
  <c r="M288" i="1" s="1"/>
  <c r="M287" i="1"/>
  <c r="M286" i="1"/>
  <c r="M285" i="1"/>
  <c r="M284" i="1"/>
  <c r="M282" i="1"/>
  <c r="M281" i="1"/>
  <c r="K280" i="1"/>
  <c r="M280" i="1" s="1"/>
  <c r="M278" i="1"/>
  <c r="M276" i="1"/>
  <c r="M275" i="1"/>
  <c r="M274" i="1"/>
  <c r="K273" i="1"/>
  <c r="M273" i="1" s="1"/>
  <c r="M266" i="1"/>
  <c r="M263" i="1"/>
  <c r="M258" i="1"/>
  <c r="K256" i="1"/>
  <c r="M256" i="1" s="1"/>
  <c r="M252" i="1"/>
  <c r="M249" i="1"/>
  <c r="K246" i="1"/>
  <c r="M246" i="1" s="1"/>
  <c r="M235" i="1"/>
  <c r="M221" i="1"/>
  <c r="M218" i="1"/>
  <c r="M214" i="1"/>
  <c r="M213" i="1"/>
  <c r="M212" i="1"/>
  <c r="M211" i="1"/>
  <c r="M210" i="1"/>
  <c r="K209" i="1"/>
  <c r="M209" i="1" s="1"/>
  <c r="M208" i="1"/>
  <c r="M207" i="1"/>
  <c r="M206" i="1"/>
  <c r="M205" i="1"/>
  <c r="M203" i="1"/>
  <c r="M202" i="1"/>
  <c r="K201" i="1"/>
  <c r="M201" i="1" s="1"/>
  <c r="M199" i="1"/>
  <c r="M197" i="1"/>
  <c r="M196" i="1"/>
  <c r="M195" i="1"/>
  <c r="K194" i="1"/>
  <c r="M194" i="1" s="1"/>
  <c r="M187" i="1"/>
  <c r="M184" i="1"/>
  <c r="M179" i="1"/>
  <c r="K177" i="1"/>
  <c r="M177" i="1" s="1"/>
  <c r="M173" i="1"/>
  <c r="M170" i="1"/>
  <c r="K167" i="1"/>
  <c r="M167" i="1" s="1"/>
  <c r="M156" i="1"/>
  <c r="M142" i="1"/>
  <c r="M139" i="1"/>
  <c r="M135" i="1"/>
  <c r="M134" i="1"/>
  <c r="M133" i="1"/>
  <c r="M132" i="1"/>
  <c r="M131" i="1"/>
  <c r="K130" i="1"/>
  <c r="M130" i="1" s="1"/>
  <c r="M129" i="1"/>
  <c r="M128" i="1"/>
  <c r="M127" i="1"/>
  <c r="M126" i="1"/>
  <c r="M124" i="1"/>
  <c r="M123" i="1"/>
  <c r="K122" i="1"/>
  <c r="M122" i="1" s="1"/>
  <c r="M120" i="1"/>
  <c r="M118" i="1"/>
  <c r="M117" i="1"/>
  <c r="M116" i="1"/>
  <c r="K115" i="1"/>
  <c r="M115" i="1" s="1"/>
  <c r="M108" i="1"/>
  <c r="M105" i="1"/>
  <c r="M100" i="1"/>
  <c r="K98" i="1"/>
  <c r="M98" i="1" s="1"/>
  <c r="M94" i="1"/>
  <c r="M91" i="1"/>
  <c r="K88" i="1"/>
  <c r="M88" i="1" s="1"/>
  <c r="M3038" i="1" l="1"/>
  <c r="M3194" i="1"/>
  <c r="M4434" i="1"/>
  <c r="M4356" i="1"/>
  <c r="M4510" i="1"/>
  <c r="M3804" i="1"/>
  <c r="M3649" i="1"/>
  <c r="M3573" i="1"/>
  <c r="K3375" i="1"/>
  <c r="K3419" i="1" s="1"/>
  <c r="K3297" i="1"/>
  <c r="K3341" i="1" s="1"/>
  <c r="K3063" i="1"/>
  <c r="K3107" i="1" s="1"/>
  <c r="K3219" i="1"/>
  <c r="K3263" i="1" s="1"/>
  <c r="K3141" i="1"/>
  <c r="K3185" i="1" s="1"/>
  <c r="K2985" i="1"/>
  <c r="K3029" i="1" s="1"/>
  <c r="K2907" i="1"/>
  <c r="K2951" i="1" s="1"/>
  <c r="K2829" i="1"/>
  <c r="K2873" i="1" s="1"/>
  <c r="K2673" i="1"/>
  <c r="K2717" i="1" s="1"/>
  <c r="K2751" i="1"/>
  <c r="K2795" i="1" s="1"/>
  <c r="K2360" i="1"/>
  <c r="K2404" i="1" s="1"/>
  <c r="K2595" i="1"/>
  <c r="K2639" i="1" s="1"/>
  <c r="K2517" i="1"/>
  <c r="K2561" i="1" s="1"/>
  <c r="K2215" i="1"/>
  <c r="K2259" i="1" s="1"/>
  <c r="M1527" i="1"/>
  <c r="M1502" i="1"/>
  <c r="M1425" i="1"/>
  <c r="M481" i="1"/>
  <c r="M325" i="1"/>
  <c r="K113" i="1"/>
  <c r="K158" i="1" s="1"/>
  <c r="K192" i="1"/>
  <c r="K237" i="1" s="1"/>
  <c r="K271" i="1"/>
  <c r="K316" i="1" s="1"/>
  <c r="K350" i="1"/>
  <c r="K393" i="1" s="1"/>
  <c r="K427" i="1"/>
  <c r="K472" i="1" s="1"/>
  <c r="K506" i="1"/>
  <c r="K549" i="1" s="1"/>
  <c r="K583" i="1"/>
  <c r="K628" i="1" s="1"/>
  <c r="K662" i="1"/>
  <c r="K707" i="1" s="1"/>
  <c r="K820" i="1"/>
  <c r="K865" i="1" s="1"/>
  <c r="K899" i="1"/>
  <c r="K944" i="1" s="1"/>
  <c r="K978" i="1"/>
  <c r="K1023" i="1" s="1"/>
  <c r="K1057" i="1"/>
  <c r="K1102" i="1" s="1"/>
  <c r="K1136" i="1"/>
  <c r="K1181" i="1" s="1"/>
  <c r="K1215" i="1"/>
  <c r="K1260" i="1" s="1"/>
  <c r="K1294" i="1"/>
  <c r="K1339" i="1" s="1"/>
  <c r="K1373" i="1"/>
  <c r="K1416" i="1" s="1"/>
  <c r="K1450" i="1"/>
  <c r="K1493" i="1" s="1"/>
  <c r="K1549" i="1"/>
  <c r="K1583" i="1"/>
  <c r="K1628" i="1" s="1"/>
  <c r="K1662" i="1"/>
  <c r="K1707" i="1" s="1"/>
  <c r="K1741" i="1"/>
  <c r="K1786" i="1" s="1"/>
  <c r="K1820" i="1"/>
  <c r="K1865" i="1" s="1"/>
  <c r="K1899" i="1"/>
  <c r="K1944" i="1" s="1"/>
  <c r="K1978" i="1"/>
  <c r="K2023" i="1" s="1"/>
  <c r="M113" i="1"/>
  <c r="M158" i="1" s="1"/>
  <c r="M192" i="1"/>
  <c r="M237" i="1" s="1"/>
  <c r="M271" i="1"/>
  <c r="M316" i="1" s="1"/>
  <c r="M350" i="1"/>
  <c r="M506" i="1"/>
  <c r="M583" i="1"/>
  <c r="M628" i="1" s="1"/>
  <c r="M662" i="1"/>
  <c r="M707" i="1" s="1"/>
  <c r="M820" i="1"/>
  <c r="M865" i="1" s="1"/>
  <c r="M899" i="1"/>
  <c r="M944" i="1" s="1"/>
  <c r="M1978" i="1"/>
  <c r="M2023" i="1" s="1"/>
  <c r="M2059" i="1"/>
  <c r="M2057" i="1" s="1"/>
  <c r="M2102" i="1" s="1"/>
  <c r="K2057" i="1"/>
  <c r="K2102" i="1" s="1"/>
  <c r="M2217" i="1"/>
  <c r="M2362" i="1"/>
  <c r="M2519" i="1"/>
  <c r="M2675" i="1"/>
  <c r="M2831" i="1"/>
  <c r="M2987" i="1"/>
  <c r="M3143" i="1"/>
  <c r="M3299" i="1"/>
  <c r="M3297" i="1" s="1"/>
  <c r="M3341" i="1" s="1"/>
  <c r="M427" i="1"/>
  <c r="M472" i="1" s="1"/>
  <c r="M978" i="1"/>
  <c r="M1023" i="1" s="1"/>
  <c r="M1057" i="1"/>
  <c r="M1102" i="1" s="1"/>
  <c r="M1136" i="1"/>
  <c r="M1181" i="1" s="1"/>
  <c r="M1215" i="1"/>
  <c r="M1260" i="1" s="1"/>
  <c r="M1294" i="1"/>
  <c r="M1339" i="1" s="1"/>
  <c r="M1373" i="1"/>
  <c r="M1416" i="1" s="1"/>
  <c r="M1450" i="1"/>
  <c r="M1583" i="1"/>
  <c r="M1628" i="1" s="1"/>
  <c r="M1662" i="1"/>
  <c r="M1707" i="1" s="1"/>
  <c r="M1741" i="1"/>
  <c r="M1786" i="1" s="1"/>
  <c r="M1820" i="1"/>
  <c r="M1865" i="1" s="1"/>
  <c r="M1899" i="1"/>
  <c r="M1944" i="1" s="1"/>
  <c r="M2138" i="1"/>
  <c r="M2136" i="1" s="1"/>
  <c r="M2181" i="1" s="1"/>
  <c r="K2136" i="1"/>
  <c r="K2181" i="1" s="1"/>
  <c r="M2295" i="1"/>
  <c r="K2326" i="1"/>
  <c r="M2440" i="1"/>
  <c r="M2438" i="1" s="1"/>
  <c r="M2483" i="1" s="1"/>
  <c r="K2438" i="1"/>
  <c r="K2483" i="1" s="1"/>
  <c r="M2597" i="1"/>
  <c r="M2753" i="1"/>
  <c r="M2909" i="1"/>
  <c r="M3065" i="1"/>
  <c r="M3221" i="1"/>
  <c r="M3377" i="1"/>
  <c r="M76" i="1"/>
  <c r="M62" i="1"/>
  <c r="M59" i="1"/>
  <c r="M55" i="1"/>
  <c r="M54" i="1"/>
  <c r="M53" i="1"/>
  <c r="M52" i="1"/>
  <c r="M51" i="1"/>
  <c r="K50" i="1"/>
  <c r="M50" i="1" s="1"/>
  <c r="M49" i="1"/>
  <c r="M48" i="1"/>
  <c r="M47" i="1"/>
  <c r="M46" i="1"/>
  <c r="M44" i="1"/>
  <c r="M43" i="1"/>
  <c r="K42" i="1"/>
  <c r="M42" i="1" s="1"/>
  <c r="M40" i="1"/>
  <c r="M38" i="1"/>
  <c r="M37" i="1"/>
  <c r="M36" i="1"/>
  <c r="K35" i="1"/>
  <c r="M35" i="1" s="1"/>
  <c r="M28" i="1"/>
  <c r="M25" i="1"/>
  <c r="M20" i="1"/>
  <c r="K18" i="1"/>
  <c r="M18" i="1" s="1"/>
  <c r="M14" i="1"/>
  <c r="M11" i="1"/>
  <c r="K8" i="1"/>
  <c r="M8" i="1" s="1"/>
  <c r="M2293" i="1" l="1"/>
  <c r="M2326" i="1" s="1"/>
  <c r="M3375" i="1"/>
  <c r="M3419" i="1" s="1"/>
  <c r="M3219" i="1"/>
  <c r="M3263" i="1" s="1"/>
  <c r="M3141" i="1"/>
  <c r="M3185" i="1" s="1"/>
  <c r="M3063" i="1"/>
  <c r="M3107" i="1" s="1"/>
  <c r="M2985" i="1"/>
  <c r="M3029" i="1" s="1"/>
  <c r="M2907" i="1"/>
  <c r="M2951" i="1" s="1"/>
  <c r="M2829" i="1"/>
  <c r="M2873" i="1" s="1"/>
  <c r="M2751" i="1"/>
  <c r="M2795" i="1" s="1"/>
  <c r="M2673" i="1"/>
  <c r="M2717" i="1" s="1"/>
  <c r="M2595" i="1"/>
  <c r="M2639" i="1" s="1"/>
  <c r="M2517" i="1"/>
  <c r="M2561" i="1" s="1"/>
  <c r="M2360" i="1"/>
  <c r="M2404" i="1" s="1"/>
  <c r="M2215" i="1"/>
  <c r="M2259" i="1" s="1"/>
  <c r="M1493" i="1"/>
  <c r="M1549" i="1"/>
  <c r="M549" i="1"/>
  <c r="M393" i="1"/>
  <c r="K33" i="1"/>
  <c r="K78" i="1" s="1"/>
  <c r="M33" i="1"/>
  <c r="M78" i="1" s="1"/>
</calcChain>
</file>

<file path=xl/sharedStrings.xml><?xml version="1.0" encoding="utf-8"?>
<sst xmlns="http://schemas.openxmlformats.org/spreadsheetml/2006/main" count="7704" uniqueCount="176">
  <si>
    <t>П Е Р Е Ч Е Н Ь</t>
  </si>
  <si>
    <t xml:space="preserve">    Периодичность</t>
  </si>
  <si>
    <t>Стоимость на 1 кв.м</t>
  </si>
  <si>
    <t>общ.площади</t>
  </si>
  <si>
    <t>сумма</t>
  </si>
  <si>
    <t>м. кв. дома</t>
  </si>
  <si>
    <t xml:space="preserve"> ( руб. в месяц)</t>
  </si>
  <si>
    <t>в год</t>
  </si>
  <si>
    <t>2 раза в год</t>
  </si>
  <si>
    <t>по мере необходимости</t>
  </si>
  <si>
    <t>2 раза в месяц</t>
  </si>
  <si>
    <t>1 раз в год</t>
  </si>
  <si>
    <t>работ и услуг по содержанию и ремонту общего имущества многоквартирного дома</t>
  </si>
  <si>
    <t>круглосуточно</t>
  </si>
  <si>
    <t xml:space="preserve">2. Работы, необходимые для надлежащего содержания оборудования </t>
  </si>
  <si>
    <t>Наименование работ</t>
  </si>
  <si>
    <t>ежедневно</t>
  </si>
  <si>
    <t>слаботочных устройств,почтовых ящиков, дверей</t>
  </si>
  <si>
    <t>при наличии колейности свыше 5 см</t>
  </si>
  <si>
    <t xml:space="preserve">сдвигание свежевыпавшего снега и очистка придомовой территории от снега и льда </t>
  </si>
  <si>
    <t xml:space="preserve">очистка придомовой территории от снега наносного происхождения </t>
  </si>
  <si>
    <t>очистка придомовой территории от наледи и льда</t>
  </si>
  <si>
    <t>уборка крыльца и площадки перед входом в подъезд</t>
  </si>
  <si>
    <t>очистка крышек люков колодцев  от снега и льда толщиной слоя свыше 5 см</t>
  </si>
  <si>
    <t>подметание и уборка придомовой территории</t>
  </si>
  <si>
    <t>уборка и выкашивание газонов</t>
  </si>
  <si>
    <t>сроками на внутридомовых инженерных системах в многоквартирном доме,</t>
  </si>
  <si>
    <t>выполнения заявок населения</t>
  </si>
  <si>
    <t>осмотры и обеспечение работоспособного состояния пожарных лестниц, лазов,</t>
  </si>
  <si>
    <t>проходов, выходов, систем аварийного освещения</t>
  </si>
  <si>
    <t>влажная протирка подоконников,  перил лестниц, шкафов для электросчетчиков</t>
  </si>
  <si>
    <t>мытье окон</t>
  </si>
  <si>
    <t xml:space="preserve">обеспечение устранения аварий в соответствии с установленными предельными </t>
  </si>
  <si>
    <t>и инженерно-технического обеспечения, входящих в состав общего имущества</t>
  </si>
  <si>
    <t>проверка и при необходимости очистка кровли от скопления снега и наледи</t>
  </si>
  <si>
    <t xml:space="preserve">проверка и при необходимости очистка кровли и водоотводящих устройств </t>
  </si>
  <si>
    <t>от мусора, грязи и наледи, препятствующих стоку дождевых и талых вод</t>
  </si>
  <si>
    <t xml:space="preserve">влажное подметание коридоров, лестничных площадок и маршей </t>
  </si>
  <si>
    <t>влажная уборка тамбуров, коридоров, лестничных площадок и маршей</t>
  </si>
  <si>
    <t>в течении</t>
  </si>
  <si>
    <t>постоянный контроль параметров теплоносителя  (давления, температуры, расхода)</t>
  </si>
  <si>
    <t>отопительного периода</t>
  </si>
  <si>
    <t xml:space="preserve">испытания на прочность и плотность (гидравлические испытания) узлов ввода и </t>
  </si>
  <si>
    <t>систем отопления, промывка и регулировка систем отопления</t>
  </si>
  <si>
    <t>удаление воздуха из системы отопления</t>
  </si>
  <si>
    <t xml:space="preserve">в соответствии с </t>
  </si>
  <si>
    <t>планом-графиком</t>
  </si>
  <si>
    <t xml:space="preserve">техническое обслуживание,регулировка, наладочные и ремонтные работы </t>
  </si>
  <si>
    <t xml:space="preserve">подготовка предложений о выполнении плановых текущих работ по содержанию </t>
  </si>
  <si>
    <t>непрерывно в</t>
  </si>
  <si>
    <t>течении года</t>
  </si>
  <si>
    <t>договора)</t>
  </si>
  <si>
    <t>взаимодействие с органами государственной власти и органами местного</t>
  </si>
  <si>
    <t>самоуправления</t>
  </si>
  <si>
    <t xml:space="preserve">(на протяжении </t>
  </si>
  <si>
    <t>срока действия</t>
  </si>
  <si>
    <t>по энергосбережению и повышению энергетической эффективности,</t>
  </si>
  <si>
    <t>1 раз в сутки</t>
  </si>
  <si>
    <t xml:space="preserve">1 раз в сутки  в </t>
  </si>
  <si>
    <t>дни снегопада</t>
  </si>
  <si>
    <t>1 раз в неделю</t>
  </si>
  <si>
    <t>по мере неоходимости</t>
  </si>
  <si>
    <t>по мере  необходимости</t>
  </si>
  <si>
    <t>Итого стоимость работ и услуг по управлению и содержанию</t>
  </si>
  <si>
    <t>(фундаментов, стен, перекрытий и покрытий,лестниц,крыш) и ненесущих</t>
  </si>
  <si>
    <t>(перегородок,внутренней отделки, полов) конструкций МКД</t>
  </si>
  <si>
    <t>проверка состояния, выявление повреждений,проведение сезонных осмотров</t>
  </si>
  <si>
    <t xml:space="preserve">плановые и частичные осмотры элементов и помещений </t>
  </si>
  <si>
    <t>плановые и частичные осмотры систем водоснабжения, канализации</t>
  </si>
  <si>
    <t>плановые и частичные осмотры системы отопления</t>
  </si>
  <si>
    <t>проверка исправности, работоспособности,технического состояния, проведение</t>
  </si>
  <si>
    <t>сезонных осмотров</t>
  </si>
  <si>
    <t>проведение восстановительных работ</t>
  </si>
  <si>
    <t>при выявлении повреждений и нарушений разработка плана (при необходимости) ,</t>
  </si>
  <si>
    <t xml:space="preserve">1 раз в трое суток </t>
  </si>
  <si>
    <t>1 раз в 2  суток</t>
  </si>
  <si>
    <t xml:space="preserve">прием,ведение и хранение технической документации на многоквартирный дом, </t>
  </si>
  <si>
    <t xml:space="preserve"> заключение договоров, контроль за выполнением обязательств по таким договорами,</t>
  </si>
  <si>
    <t>и ремонту, капитального ремонта, доведение до сведения  собственников ,</t>
  </si>
  <si>
    <t xml:space="preserve">организация работы по начислению и сбору платы за содержание и ремонт, </t>
  </si>
  <si>
    <t>организация  работы по взысканию задолженности по оплате жилых помещений,</t>
  </si>
  <si>
    <t>предоставление информации, связанной с оказанием услуг и выполнением работ,</t>
  </si>
  <si>
    <t>ведение реестра собственников помещений в многоквартирном доме ,</t>
  </si>
  <si>
    <t xml:space="preserve">организация оказания услуг и выполнения работ, предусмотренных перечнем услуг, </t>
  </si>
  <si>
    <t>посыпка территории  в дни гололеда</t>
  </si>
  <si>
    <t xml:space="preserve">1 раз в сутки </t>
  </si>
  <si>
    <t>проведение дератизации, дезинсекции помещений, входящих в состав общего имущества</t>
  </si>
  <si>
    <t>1. Работы, необходимые для надлежащего содержания несущих конструкций</t>
  </si>
  <si>
    <t>3. Работы и услуги по содержанию иного общего имущества</t>
  </si>
  <si>
    <t xml:space="preserve">3.1. Работы по содержанию помещений, входящих в состав общего имущества </t>
  </si>
  <si>
    <t>3.2. Работы по содержанию земельного участка в холодный период года</t>
  </si>
  <si>
    <t>3.2. Работы по содержанию  придомовой территории в теплый период года</t>
  </si>
  <si>
    <t>4. Управление многоквартирным домом</t>
  </si>
  <si>
    <t xml:space="preserve">5. Проведение обязательных в отношении общего имущества мероприятий </t>
  </si>
  <si>
    <t>3.3. Работы по обеспечению вывоза, в том числе откачке, жидких бытовых отходов</t>
  </si>
  <si>
    <t>регулярно</t>
  </si>
  <si>
    <t>3.4. Аварийное - диспетчерское обслуживание</t>
  </si>
  <si>
    <t xml:space="preserve">3.5. Работы по обеспечению требований пожарной безопасности </t>
  </si>
  <si>
    <t xml:space="preserve">6. Техническое обслуживание коллективных (общедомовых)  приборов учета </t>
  </si>
  <si>
    <t>1 раз в месяц</t>
  </si>
  <si>
    <t>7. Поверка приборов учета</t>
  </si>
  <si>
    <t>г.Тогучин, ул.Бригадная 26А</t>
  </si>
  <si>
    <t>г.Тогучин, ул.Бригадная 7А</t>
  </si>
  <si>
    <t>г.Тогучин, ул.Бригадная 24А</t>
  </si>
  <si>
    <t>3.1. Работы по обеспечению вывоза, в том числе откачке, жидких бытовых отходов</t>
  </si>
  <si>
    <t>3.2. Аварийное - диспетчерское обслуживание</t>
  </si>
  <si>
    <t xml:space="preserve">3.3. Работы по обеспечению требований пожарной безопасности </t>
  </si>
  <si>
    <t>3.3. Аварийное - диспетчерское обслуживание</t>
  </si>
  <si>
    <t xml:space="preserve">3.4. Работы по обеспечению требований пожарной безопасности </t>
  </si>
  <si>
    <t>3.2. Работы по обеспечению вывоза, в том числе откачке, жидких бытовых отходов</t>
  </si>
  <si>
    <t>г.Тогучин, ул.Вокзальная 25/2</t>
  </si>
  <si>
    <t>4 раза в месяц</t>
  </si>
  <si>
    <t>с 07.10.2021г.</t>
  </si>
  <si>
    <t>г.Тогучин, ул.Бригадная 18, с 01.10.2021г.</t>
  </si>
  <si>
    <t>г.Тогучин, ул.Вокзальная 40/1, с 01.10.2021г.</t>
  </si>
  <si>
    <t>г.Тогучин, ул.Вокзальная 44, с 01.10.2021г.</t>
  </si>
  <si>
    <t>г.Тогучин, ул.Гагарина 1, с 01.10.2021г.</t>
  </si>
  <si>
    <t>г.Тогучин, пер.Дзержинского 83, с 01.10.2021г.</t>
  </si>
  <si>
    <t>г.Тогучин, ул.Дзержинского 52, с 01.10.2021г.</t>
  </si>
  <si>
    <t>г.Тогучин, ул.Дзержинского 54, с 01.10.2021г.</t>
  </si>
  <si>
    <t>г.Тогучин, ул.Дзержинского 56, с 01.10.2021г.</t>
  </si>
  <si>
    <t>г.Тогучин, ул.Дзержинского 58, с 01.10.2021г.</t>
  </si>
  <si>
    <t>г.Тогучин, ул.Дзержинского 64, с 01.10.2021г.</t>
  </si>
  <si>
    <t>г.Тогучин, ул.Дзержинского 68, с 01.10.2021г.</t>
  </si>
  <si>
    <t>г.Тогучин, ул.Дзержинского 85, с 01.10.2021г.</t>
  </si>
  <si>
    <t>г.Тогучин, ул.Дзержинского 87, с 01.10.2021г.</t>
  </si>
  <si>
    <t>г.Тогучин, ул.Заводская 9, с 01.10.2021г.</t>
  </si>
  <si>
    <t>г.Тогучин, ул.Комсомольская 2, с 01.10.2021г.</t>
  </si>
  <si>
    <t>г.Тогучин, ул.Комсомольская 4, с 01.10.2021г.</t>
  </si>
  <si>
    <t>г.Тогучин, ул.Крупской 19, с 01.10.2021г.</t>
  </si>
  <si>
    <t>г.Тогучин, ул.Лапина 22, с 01.10.2021г.</t>
  </si>
  <si>
    <t>г.Тогучин, ул.Лапина 25, с 01.10.2021г.</t>
  </si>
  <si>
    <t>г.Тогучин, ул.Лесная 2, с 01.10.2021г.</t>
  </si>
  <si>
    <t>г.Тогучин, ул.Лесная 27, с 01.10.2021г.</t>
  </si>
  <si>
    <t>г.Тогучин, ул.Островского 22, с 01.10.2021г.</t>
  </si>
  <si>
    <t>г.Тогучин, ул.Пушкина 2/1, с 01.10.2021г.</t>
  </si>
  <si>
    <t>г.Тогучин, ул.Пушкина 2/2, с 01.10.2021г.</t>
  </si>
  <si>
    <t>г.Тогучин, ул.Садовая 18, с 01.10.2021г.</t>
  </si>
  <si>
    <t>г.Тогучин, ул.Садовая 18А, с 01.10.2021г.</t>
  </si>
  <si>
    <t>г.Тогучин, ул.Садовая 2А, с 01.10.2021г.</t>
  </si>
  <si>
    <t>г.Тогучин, ул.Садовая 4, с 01.10.2021г.</t>
  </si>
  <si>
    <t>г.Тогучин, ул.Свердлова 3А, с 01.10.2021г.</t>
  </si>
  <si>
    <t>г.Тогучин, ул.Свердлова 3Б, с 01.10.2021г.</t>
  </si>
  <si>
    <t>г.Тогучин, ул.Свердлова 64, с 01.10.2021г.</t>
  </si>
  <si>
    <t>г.Тогучин, ул.Сосновая 10А, с 01.10.2021г.</t>
  </si>
  <si>
    <t>г.Тогучин, ул.Строительная 2, с 01.10.2021г.</t>
  </si>
  <si>
    <t>г.Тогучин, ул.Строительная 3, с 01.10.2021г.</t>
  </si>
  <si>
    <t>г.Тогучин, ул.Строительная 5, с 01.10.2021г.</t>
  </si>
  <si>
    <t>г.Тогучин, ул.Строительная 9, с 01.10.2021г.</t>
  </si>
  <si>
    <t>г.Тогучин, ул.Строительная 7, с 01.10.2021г.</t>
  </si>
  <si>
    <t>г.Тогучин, ул.Строительная 11, с 01.10.2021г.</t>
  </si>
  <si>
    <t>г.Тогучин, ул.Строительная 13, с 01.10.2021г.</t>
  </si>
  <si>
    <t>г.Тогучин, ул.Тургенева 65, с 01.10.2021г.</t>
  </si>
  <si>
    <t>г.Тогучин, ул.Целинная 11А, с 01.10.2021г.</t>
  </si>
  <si>
    <t>г.Тогучин, ул.Целинная 15, с 01.10.2021г.</t>
  </si>
  <si>
    <t>г.Тогучин, ул.Целинная 1Б, с 01.10.2021г.</t>
  </si>
  <si>
    <t>г.Тогучин, ул.Целинная 2, с 01.10.2021г.</t>
  </si>
  <si>
    <t>г.Тогучин, ул.Целинная 3, с 01.10.2021г.</t>
  </si>
  <si>
    <t>г.Тогучин, ул.Целинная 5, с 01.10.2021г.</t>
  </si>
  <si>
    <t>г.Тогучин, ул.Целинная 9, с 01.10.2021г.</t>
  </si>
  <si>
    <t>г.Тогучин, ул.Целинная 9А, с 01.10.2021г.</t>
  </si>
  <si>
    <t>г.Тогучин, ул.Челюскинцев 15, с 01.10.2021г.</t>
  </si>
  <si>
    <t>г.Тогучин, ул.Челюскинцев 17, с 01.10.2021г.</t>
  </si>
  <si>
    <t>г.Тогучин, ул.Юбилейная 1, с 01.10.2021г.</t>
  </si>
  <si>
    <t>г.Тогучин, ул.Юбилейная 2, с 01.10.2021г.</t>
  </si>
  <si>
    <t>г.Тогучин, ул.Юбилейная 2А, с 01.10.2021г.</t>
  </si>
  <si>
    <t>г.Тогучин, ул.Юбилейная 4, с 01.10.2021г.</t>
  </si>
  <si>
    <t>г.Тогучин, ул.Дзержинского 60, с 01.10.2021г.</t>
  </si>
  <si>
    <t>г.Тогучин, ул.Целинная 10, с 01.10.2021г.</t>
  </si>
  <si>
    <t>г.Тогучин, ул.Целинная 11, с 01.10.2021г.</t>
  </si>
  <si>
    <t>г.Тогучин, ул.Целинная 17, с 01.10.2021г.</t>
  </si>
  <si>
    <t>г.Тогучин, ул.Целинная 19, с 01.10.2021г.</t>
  </si>
  <si>
    <t>г.Тогучин, ул.Заводская 7, с 01.10.2021г.</t>
  </si>
  <si>
    <t>г.Тогучин, ул.Комсомольская 74, с 01.10.2021г.</t>
  </si>
  <si>
    <t>г.Тогучин, ул.Целинная 4, с 01.10.2021г.</t>
  </si>
  <si>
    <t>г.Тогучин, ул.Садовая 14, с 01.10.2021г.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</si>
</sst>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2" fontId="1" fillId="0" borderId="4" xfId="0" applyNumberFormat="1" applyFont="1" applyBorder="1" applyAlignment="1">
      <alignment horizontal="center"/>
    </xf>
    <xf numFmtId="2" fontId="1" fillId="0" borderId="29" xfId="0" applyNumberFormat="1" applyFont="1" applyBorder="1"/>
    <xf numFmtId="0" fontId="1" fillId="0" borderId="0" xfId="0" applyFont="1" applyBorder="1"/>
    <xf numFmtId="0" fontId="1" fillId="0" borderId="6" xfId="0" applyFont="1" applyBorder="1"/>
    <xf numFmtId="2" fontId="1" fillId="0" borderId="36" xfId="0" applyNumberFormat="1" applyFont="1" applyBorder="1"/>
    <xf numFmtId="0" fontId="1" fillId="0" borderId="31" xfId="0" applyFont="1" applyBorder="1"/>
    <xf numFmtId="0" fontId="1" fillId="0" borderId="32" xfId="0" applyFont="1" applyBorder="1"/>
    <xf numFmtId="2" fontId="1" fillId="0" borderId="24" xfId="0" applyNumberFormat="1" applyFont="1" applyBorder="1"/>
    <xf numFmtId="2" fontId="1" fillId="0" borderId="7" xfId="0" applyNumberFormat="1" applyFont="1" applyBorder="1"/>
    <xf numFmtId="2" fontId="1" fillId="0" borderId="4" xfId="0" applyNumberFormat="1" applyFont="1" applyBorder="1"/>
    <xf numFmtId="0" fontId="1" fillId="0" borderId="9" xfId="0" applyFont="1" applyBorder="1"/>
    <xf numFmtId="0" fontId="1" fillId="0" borderId="10" xfId="0" applyFont="1" applyBorder="1"/>
    <xf numFmtId="2" fontId="1" fillId="0" borderId="11" xfId="0" applyNumberFormat="1" applyFont="1" applyBorder="1"/>
    <xf numFmtId="2" fontId="1" fillId="0" borderId="19" xfId="0" applyNumberFormat="1" applyFont="1" applyBorder="1"/>
    <xf numFmtId="2" fontId="1" fillId="0" borderId="39" xfId="0" applyNumberFormat="1" applyFont="1" applyBorder="1"/>
    <xf numFmtId="2" fontId="1" fillId="0" borderId="0" xfId="0" applyNumberFormat="1" applyFont="1" applyBorder="1" applyAlignment="1">
      <alignment horizontal="center"/>
    </xf>
    <xf numFmtId="0" fontId="1" fillId="0" borderId="27" xfId="0" applyFont="1" applyBorder="1"/>
    <xf numFmtId="0" fontId="1" fillId="0" borderId="28" xfId="0" applyFont="1" applyBorder="1"/>
    <xf numFmtId="2" fontId="1" fillId="0" borderId="25" xfId="0" applyNumberFormat="1" applyFont="1" applyBorder="1"/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0" borderId="5" xfId="0" applyFont="1" applyBorder="1"/>
    <xf numFmtId="2" fontId="1" fillId="0" borderId="7" xfId="0" applyNumberFormat="1" applyFont="1" applyBorder="1" applyAlignment="1">
      <alignment horizontal="center"/>
    </xf>
    <xf numFmtId="0" fontId="3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3" fillId="0" borderId="35" xfId="0" applyFont="1" applyBorder="1"/>
    <xf numFmtId="0" fontId="2" fillId="0" borderId="0" xfId="0" applyFont="1" applyBorder="1"/>
    <xf numFmtId="0" fontId="2" fillId="0" borderId="6" xfId="0" applyFont="1" applyBorder="1"/>
    <xf numFmtId="0" fontId="3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4" fillId="0" borderId="1" xfId="0" applyFont="1" applyBorder="1"/>
    <xf numFmtId="0" fontId="4" fillId="0" borderId="9" xfId="0" applyFont="1" applyBorder="1"/>
    <xf numFmtId="0" fontId="4" fillId="0" borderId="10" xfId="0" applyFont="1" applyBorder="1"/>
    <xf numFmtId="0" fontId="3" fillId="0" borderId="27" xfId="0" applyFont="1" applyBorder="1"/>
    <xf numFmtId="0" fontId="3" fillId="0" borderId="28" xfId="0" applyFont="1" applyBorder="1"/>
    <xf numFmtId="0" fontId="1" fillId="0" borderId="37" xfId="0" applyFont="1" applyBorder="1"/>
    <xf numFmtId="0" fontId="3" fillId="0" borderId="31" xfId="0" applyFont="1" applyBorder="1"/>
    <xf numFmtId="0" fontId="3" fillId="0" borderId="32" xfId="0" applyFont="1" applyBorder="1"/>
    <xf numFmtId="0" fontId="1" fillId="0" borderId="38" xfId="0" applyFont="1" applyBorder="1"/>
    <xf numFmtId="0" fontId="4" fillId="0" borderId="0" xfId="0" applyFont="1" applyBorder="1"/>
    <xf numFmtId="0" fontId="4" fillId="0" borderId="6" xfId="0" applyFont="1" applyBorder="1"/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2" fillId="0" borderId="26" xfId="0" applyFont="1" applyBorder="1"/>
    <xf numFmtId="0" fontId="1" fillId="0" borderId="30" xfId="0" applyFont="1" applyBorder="1"/>
    <xf numFmtId="0" fontId="1" fillId="0" borderId="16" xfId="0" applyFont="1" applyBorder="1"/>
    <xf numFmtId="0" fontId="1" fillId="0" borderId="17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8" xfId="0" applyFont="1" applyFill="1" applyBorder="1"/>
    <xf numFmtId="0" fontId="1" fillId="0" borderId="8" xfId="0" applyFont="1" applyBorder="1"/>
    <xf numFmtId="0" fontId="1" fillId="0" borderId="33" xfId="0" applyFont="1" applyBorder="1"/>
    <xf numFmtId="2" fontId="0" fillId="0" borderId="0" xfId="0" applyNumberFormat="1" applyFont="1"/>
    <xf numFmtId="0" fontId="1" fillId="0" borderId="18" xfId="0" applyFont="1" applyBorder="1"/>
    <xf numFmtId="0" fontId="1" fillId="0" borderId="25" xfId="0" applyFont="1" applyBorder="1"/>
    <xf numFmtId="0" fontId="3" fillId="0" borderId="15" xfId="0" applyFont="1" applyBorder="1"/>
    <xf numFmtId="0" fontId="3" fillId="0" borderId="16" xfId="0" applyFont="1" applyBorder="1"/>
    <xf numFmtId="0" fontId="3" fillId="0" borderId="17" xfId="0" applyFont="1" applyBorder="1"/>
    <xf numFmtId="0" fontId="4" fillId="0" borderId="0" xfId="0" applyFont="1"/>
    <xf numFmtId="0" fontId="3" fillId="0" borderId="26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1" fillId="0" borderId="34" xfId="0" applyFont="1" applyBorder="1"/>
    <xf numFmtId="0" fontId="1" fillId="0" borderId="1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5" xfId="0" applyFont="1" applyBorder="1"/>
    <xf numFmtId="0" fontId="1" fillId="2" borderId="0" xfId="0" applyFont="1" applyFill="1"/>
    <xf numFmtId="0" fontId="0" fillId="2" borderId="0" xfId="0" applyFont="1" applyFill="1"/>
    <xf numFmtId="0" fontId="2" fillId="2" borderId="0" xfId="0" applyFont="1" applyFill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2" fontId="1" fillId="2" borderId="4" xfId="0" applyNumberFormat="1" applyFont="1" applyFill="1" applyBorder="1"/>
    <xf numFmtId="0" fontId="1" fillId="2" borderId="5" xfId="0" applyFont="1" applyFill="1" applyBorder="1"/>
    <xf numFmtId="0" fontId="1" fillId="2" borderId="0" xfId="0" applyFont="1" applyFill="1" applyBorder="1"/>
    <xf numFmtId="0" fontId="1" fillId="2" borderId="6" xfId="0" applyFont="1" applyFill="1" applyBorder="1"/>
    <xf numFmtId="2" fontId="1" fillId="2" borderId="7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0" fontId="3" fillId="2" borderId="26" xfId="0" applyFont="1" applyFill="1" applyBorder="1"/>
    <xf numFmtId="0" fontId="2" fillId="2" borderId="27" xfId="0" applyFont="1" applyFill="1" applyBorder="1"/>
    <xf numFmtId="0" fontId="2" fillId="2" borderId="28" xfId="0" applyFont="1" applyFill="1" applyBorder="1"/>
    <xf numFmtId="0" fontId="1" fillId="2" borderId="27" xfId="0" applyFont="1" applyFill="1" applyBorder="1"/>
    <xf numFmtId="0" fontId="1" fillId="2" borderId="28" xfId="0" applyFont="1" applyFill="1" applyBorder="1"/>
    <xf numFmtId="2" fontId="1" fillId="2" borderId="29" xfId="0" applyNumberFormat="1" applyFont="1" applyFill="1" applyBorder="1"/>
    <xf numFmtId="0" fontId="3" fillId="2" borderId="35" xfId="0" applyFont="1" applyFill="1" applyBorder="1"/>
    <xf numFmtId="0" fontId="2" fillId="2" borderId="0" xfId="0" applyFont="1" applyFill="1" applyBorder="1"/>
    <xf numFmtId="0" fontId="2" fillId="2" borderId="6" xfId="0" applyFont="1" applyFill="1" applyBorder="1"/>
    <xf numFmtId="2" fontId="1" fillId="2" borderId="36" xfId="0" applyNumberFormat="1" applyFont="1" applyFill="1" applyBorder="1"/>
    <xf numFmtId="0" fontId="3" fillId="2" borderId="30" xfId="0" applyFont="1" applyFill="1" applyBorder="1"/>
    <xf numFmtId="0" fontId="2" fillId="2" borderId="31" xfId="0" applyFont="1" applyFill="1" applyBorder="1"/>
    <xf numFmtId="0" fontId="2" fillId="2" borderId="32" xfId="0" applyFont="1" applyFill="1" applyBorder="1"/>
    <xf numFmtId="0" fontId="1" fillId="2" borderId="31" xfId="0" applyFont="1" applyFill="1" applyBorder="1"/>
    <xf numFmtId="0" fontId="1" fillId="2" borderId="32" xfId="0" applyFont="1" applyFill="1" applyBorder="1"/>
    <xf numFmtId="2" fontId="1" fillId="2" borderId="24" xfId="0" applyNumberFormat="1" applyFont="1" applyFill="1" applyBorder="1"/>
    <xf numFmtId="0" fontId="4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2" fontId="1" fillId="2" borderId="7" xfId="0" applyNumberFormat="1" applyFont="1" applyFill="1" applyBorder="1"/>
    <xf numFmtId="0" fontId="4" fillId="2" borderId="5" xfId="0" applyFont="1" applyFill="1" applyBorder="1"/>
    <xf numFmtId="0" fontId="4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4" fillId="2" borderId="1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3" fillId="2" borderId="27" xfId="0" applyFont="1" applyFill="1" applyBorder="1"/>
    <xf numFmtId="0" fontId="3" fillId="2" borderId="28" xfId="0" applyFont="1" applyFill="1" applyBorder="1"/>
    <xf numFmtId="0" fontId="1" fillId="2" borderId="37" xfId="0" applyFont="1" applyFill="1" applyBorder="1"/>
    <xf numFmtId="0" fontId="3" fillId="2" borderId="31" xfId="0" applyFont="1" applyFill="1" applyBorder="1"/>
    <xf numFmtId="0" fontId="3" fillId="2" borderId="32" xfId="0" applyFont="1" applyFill="1" applyBorder="1"/>
    <xf numFmtId="0" fontId="1" fillId="2" borderId="38" xfId="0" applyFont="1" applyFill="1" applyBorder="1"/>
    <xf numFmtId="0" fontId="4" fillId="2" borderId="0" xfId="0" applyFont="1" applyFill="1" applyBorder="1"/>
    <xf numFmtId="0" fontId="4" fillId="2" borderId="6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4" fillId="2" borderId="2" xfId="0" applyFont="1" applyFill="1" applyBorder="1"/>
    <xf numFmtId="0" fontId="4" fillId="2" borderId="3" xfId="0" applyFont="1" applyFill="1" applyBorder="1"/>
    <xf numFmtId="2" fontId="1" fillId="2" borderId="11" xfId="0" applyNumberFormat="1" applyFont="1" applyFill="1" applyBorder="1"/>
    <xf numFmtId="0" fontId="2" fillId="2" borderId="26" xfId="0" applyFont="1" applyFill="1" applyBorder="1"/>
    <xf numFmtId="0" fontId="1" fillId="2" borderId="30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2" fontId="1" fillId="2" borderId="19" xfId="0" applyNumberFormat="1" applyFont="1" applyFill="1" applyBorder="1"/>
    <xf numFmtId="0" fontId="4" fillId="2" borderId="13" xfId="0" applyFont="1" applyFill="1" applyBorder="1"/>
    <xf numFmtId="0" fontId="4" fillId="2" borderId="14" xfId="0" applyFont="1" applyFill="1" applyBorder="1"/>
    <xf numFmtId="0" fontId="1" fillId="2" borderId="8" xfId="0" applyFont="1" applyFill="1" applyBorder="1"/>
    <xf numFmtId="0" fontId="1" fillId="2" borderId="33" xfId="0" applyFont="1" applyFill="1" applyBorder="1"/>
    <xf numFmtId="2" fontId="1" fillId="2" borderId="39" xfId="0" applyNumberFormat="1" applyFont="1" applyFill="1" applyBorder="1"/>
    <xf numFmtId="0" fontId="1" fillId="2" borderId="18" xfId="0" applyFont="1" applyFill="1" applyBorder="1"/>
    <xf numFmtId="0" fontId="1" fillId="2" borderId="25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2" fontId="1" fillId="2" borderId="0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4" fillId="2" borderId="0" xfId="0" applyFont="1" applyFill="1"/>
    <xf numFmtId="0" fontId="3" fillId="2" borderId="26" xfId="0" applyFont="1" applyFill="1" applyBorder="1" applyAlignment="1">
      <alignment horizontal="left"/>
    </xf>
    <xf numFmtId="0" fontId="3" fillId="2" borderId="27" xfId="0" applyFont="1" applyFill="1" applyBorder="1" applyAlignment="1">
      <alignment horizontal="left"/>
    </xf>
    <xf numFmtId="0" fontId="3" fillId="2" borderId="30" xfId="0" applyFont="1" applyFill="1" applyBorder="1" applyAlignment="1">
      <alignment horizontal="left"/>
    </xf>
    <xf numFmtId="0" fontId="3" fillId="2" borderId="31" xfId="0" applyFont="1" applyFill="1" applyBorder="1" applyAlignment="1">
      <alignment horizontal="left"/>
    </xf>
    <xf numFmtId="0" fontId="1" fillId="2" borderId="34" xfId="0" applyFont="1" applyFill="1" applyBorder="1"/>
    <xf numFmtId="2" fontId="1" fillId="2" borderId="25" xfId="0" applyNumberFormat="1" applyFont="1" applyFill="1" applyBorder="1"/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15" xfId="0" applyFont="1" applyFill="1" applyBorder="1"/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" fillId="0" borderId="33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25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2" fontId="1" fillId="0" borderId="34" xfId="0" applyNumberFormat="1" applyFont="1" applyBorder="1" applyAlignment="1">
      <alignment horizontal="center"/>
    </xf>
    <xf numFmtId="2" fontId="1" fillId="0" borderId="32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left"/>
    </xf>
    <xf numFmtId="49" fontId="3" fillId="0" borderId="16" xfId="0" applyNumberFormat="1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2" fontId="2" fillId="0" borderId="15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2" fontId="1" fillId="0" borderId="33" xfId="0" applyNumberFormat="1" applyFont="1" applyBorder="1" applyAlignment="1">
      <alignment horizontal="center"/>
    </xf>
    <xf numFmtId="2" fontId="1" fillId="0" borderId="28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2" fontId="2" fillId="0" borderId="18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2" fontId="2" fillId="0" borderId="33" xfId="0" applyNumberFormat="1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center"/>
    </xf>
    <xf numFmtId="2" fontId="2" fillId="0" borderId="17" xfId="0" applyNumberFormat="1" applyFont="1" applyFill="1" applyBorder="1" applyAlignment="1">
      <alignment horizontal="center"/>
    </xf>
    <xf numFmtId="0" fontId="4" fillId="0" borderId="21" xfId="0" applyFont="1" applyBorder="1" applyAlignment="1">
      <alignment wrapText="1"/>
    </xf>
    <xf numFmtId="0" fontId="0" fillId="0" borderId="40" xfId="0" applyBorder="1" applyAlignment="1">
      <alignment wrapText="1"/>
    </xf>
    <xf numFmtId="0" fontId="0" fillId="0" borderId="20" xfId="0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4" fillId="0" borderId="33" xfId="0" applyFont="1" applyBorder="1" applyAlignment="1">
      <alignment wrapText="1"/>
    </xf>
    <xf numFmtId="0" fontId="0" fillId="0" borderId="27" xfId="0" applyBorder="1" applyAlignment="1">
      <alignment wrapText="1"/>
    </xf>
    <xf numFmtId="0" fontId="0" fillId="0" borderId="28" xfId="0" applyBorder="1" applyAlignment="1">
      <alignment wrapText="1"/>
    </xf>
    <xf numFmtId="0" fontId="3" fillId="0" borderId="15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4" fillId="0" borderId="23" xfId="0" applyFont="1" applyBorder="1" applyAlignment="1">
      <alignment wrapText="1"/>
    </xf>
    <xf numFmtId="0" fontId="0" fillId="0" borderId="41" xfId="0" applyBorder="1" applyAlignment="1">
      <alignment wrapText="1"/>
    </xf>
    <xf numFmtId="0" fontId="0" fillId="0" borderId="22" xfId="0" applyBorder="1" applyAlignment="1">
      <alignment wrapText="1"/>
    </xf>
    <xf numFmtId="49" fontId="3" fillId="0" borderId="15" xfId="0" applyNumberFormat="1" applyFont="1" applyBorder="1" applyAlignment="1">
      <alignment horizontal="left" wrapText="1"/>
    </xf>
    <xf numFmtId="49" fontId="3" fillId="0" borderId="16" xfId="0" applyNumberFormat="1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left" wrapText="1"/>
    </xf>
    <xf numFmtId="0" fontId="1" fillId="0" borderId="2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0" fillId="0" borderId="14" xfId="0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  <xf numFmtId="0" fontId="3" fillId="0" borderId="26" xfId="0" applyFont="1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1" fillId="0" borderId="33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3" fillId="0" borderId="25" xfId="0" applyFont="1" applyBorder="1" applyAlignment="1">
      <alignment horizontal="left" wrapText="1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9" xfId="0" applyFont="1" applyFill="1" applyBorder="1" applyAlignment="1"/>
    <xf numFmtId="0" fontId="0" fillId="2" borderId="9" xfId="0" applyFont="1" applyFill="1" applyBorder="1" applyAlignment="1"/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2" fontId="2" fillId="2" borderId="33" xfId="0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left"/>
    </xf>
    <xf numFmtId="49" fontId="3" fillId="2" borderId="16" xfId="0" applyNumberFormat="1" applyFont="1" applyFill="1" applyBorder="1" applyAlignment="1">
      <alignment horizontal="left"/>
    </xf>
    <xf numFmtId="49" fontId="3" fillId="2" borderId="17" xfId="0" applyNumberFormat="1" applyFont="1" applyFill="1" applyBorder="1" applyAlignment="1">
      <alignment horizontal="left"/>
    </xf>
    <xf numFmtId="2" fontId="2" fillId="2" borderId="18" xfId="0" applyNumberFormat="1" applyFont="1" applyFill="1" applyBorder="1" applyAlignment="1">
      <alignment horizontal="center"/>
    </xf>
    <xf numFmtId="2" fontId="1" fillId="2" borderId="34" xfId="0" applyNumberFormat="1" applyFont="1" applyFill="1" applyBorder="1" applyAlignment="1">
      <alignment horizontal="center"/>
    </xf>
    <xf numFmtId="2" fontId="1" fillId="2" borderId="32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2" fontId="2" fillId="2" borderId="17" xfId="0" applyNumberFormat="1" applyFont="1" applyFill="1" applyBorder="1" applyAlignment="1">
      <alignment horizontal="center"/>
    </xf>
    <xf numFmtId="2" fontId="2" fillId="2" borderId="15" xfId="0" applyNumberFormat="1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2" fontId="1" fillId="2" borderId="33" xfId="0" applyNumberFormat="1" applyFont="1" applyFill="1" applyBorder="1" applyAlignment="1">
      <alignment horizontal="center"/>
    </xf>
    <xf numFmtId="2" fontId="1" fillId="2" borderId="28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3" fillId="2" borderId="25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2" fontId="3" fillId="2" borderId="15" xfId="0" applyNumberFormat="1" applyFont="1" applyFill="1" applyBorder="1" applyAlignment="1">
      <alignment horizontal="center"/>
    </xf>
    <xf numFmtId="2" fontId="3" fillId="2" borderId="25" xfId="0" applyNumberFormat="1" applyFont="1" applyFill="1" applyBorder="1" applyAlignment="1">
      <alignment horizontal="center"/>
    </xf>
    <xf numFmtId="0" fontId="0" fillId="2" borderId="9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00"/>
  <sheetViews>
    <sheetView tabSelected="1" view="pageBreakPreview" topLeftCell="A4900" zoomScale="80" zoomScaleNormal="100" zoomScaleSheetLayoutView="80" workbookViewId="0">
      <selection activeCell="C4826" sqref="C4826:E4826"/>
    </sheetView>
  </sheetViews>
  <sheetFormatPr defaultRowHeight="15" x14ac:dyDescent="0.25"/>
  <cols>
    <col min="1" max="6" width="9.140625" style="28"/>
    <col min="7" max="7" width="9.140625" style="28" customWidth="1"/>
    <col min="8" max="8" width="4.7109375" style="28" customWidth="1"/>
    <col min="9" max="9" width="9.140625" style="28"/>
    <col min="10" max="10" width="9.85546875" style="28" customWidth="1"/>
    <col min="11" max="11" width="9.140625" style="28"/>
    <col min="12" max="12" width="9.140625" style="28" customWidth="1"/>
    <col min="13" max="13" width="14.5703125" style="28" customWidth="1"/>
    <col min="14" max="15" width="9.140625" style="28"/>
    <col min="16" max="16" width="10.5703125" style="28" bestFit="1" customWidth="1"/>
    <col min="17" max="16384" width="9.140625" style="28"/>
  </cols>
  <sheetData>
    <row r="1" spans="1:13" x14ac:dyDescent="0.25">
      <c r="A1" s="223" t="s">
        <v>0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1"/>
    </row>
    <row r="2" spans="1:13" x14ac:dyDescent="0.25">
      <c r="A2" s="224" t="s">
        <v>12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1"/>
    </row>
    <row r="3" spans="1:13" x14ac:dyDescent="0.25">
      <c r="A3" s="29"/>
      <c r="B3" s="29"/>
      <c r="C3" s="29"/>
      <c r="D3" s="29"/>
      <c r="E3" s="29"/>
      <c r="F3" s="29" t="s">
        <v>113</v>
      </c>
      <c r="G3" s="29"/>
      <c r="H3" s="29"/>
      <c r="I3" s="29"/>
      <c r="J3" s="29"/>
      <c r="K3" s="29"/>
      <c r="L3" s="29"/>
      <c r="M3" s="1"/>
    </row>
    <row r="4" spans="1:13" x14ac:dyDescent="0.25">
      <c r="A4" s="2"/>
      <c r="B4" s="3"/>
      <c r="C4" s="225" t="s">
        <v>15</v>
      </c>
      <c r="D4" s="225"/>
      <c r="E4" s="225"/>
      <c r="F4" s="3"/>
      <c r="G4" s="3"/>
      <c r="H4" s="4"/>
      <c r="I4" s="207" t="s">
        <v>1</v>
      </c>
      <c r="J4" s="208"/>
      <c r="K4" s="207" t="s">
        <v>2</v>
      </c>
      <c r="L4" s="208"/>
      <c r="M4" s="14"/>
    </row>
    <row r="5" spans="1:13" x14ac:dyDescent="0.25">
      <c r="A5" s="30"/>
      <c r="B5" s="7"/>
      <c r="C5" s="7"/>
      <c r="D5" s="7"/>
      <c r="E5" s="7"/>
      <c r="F5" s="7"/>
      <c r="G5" s="7"/>
      <c r="H5" s="8"/>
      <c r="I5" s="7"/>
      <c r="J5" s="8"/>
      <c r="K5" s="174" t="s">
        <v>3</v>
      </c>
      <c r="L5" s="175"/>
      <c r="M5" s="31" t="s">
        <v>4</v>
      </c>
    </row>
    <row r="6" spans="1:13" x14ac:dyDescent="0.25">
      <c r="A6" s="30"/>
      <c r="B6" s="7"/>
      <c r="C6" s="7"/>
      <c r="D6" s="7"/>
      <c r="E6" s="7"/>
      <c r="F6" s="7"/>
      <c r="G6" s="7"/>
      <c r="H6" s="8"/>
      <c r="I6" s="174" t="s">
        <v>5</v>
      </c>
      <c r="J6" s="175"/>
      <c r="K6" s="214" t="s">
        <v>6</v>
      </c>
      <c r="L6" s="215"/>
      <c r="M6" s="31" t="s">
        <v>7</v>
      </c>
    </row>
    <row r="7" spans="1:13" ht="15.75" thickBot="1" x14ac:dyDescent="0.3">
      <c r="A7" s="2"/>
      <c r="B7" s="3"/>
      <c r="C7" s="3"/>
      <c r="D7" s="3"/>
      <c r="E7" s="3"/>
      <c r="F7" s="3"/>
      <c r="G7" s="3"/>
      <c r="H7" s="4"/>
      <c r="I7" s="219">
        <v>1144.21</v>
      </c>
      <c r="J7" s="220"/>
      <c r="K7" s="190"/>
      <c r="L7" s="191"/>
      <c r="M7" s="5"/>
    </row>
    <row r="8" spans="1:13" x14ac:dyDescent="0.25">
      <c r="A8" s="32" t="s">
        <v>87</v>
      </c>
      <c r="B8" s="33"/>
      <c r="C8" s="33"/>
      <c r="D8" s="33"/>
      <c r="E8" s="33"/>
      <c r="F8" s="33"/>
      <c r="G8" s="33"/>
      <c r="H8" s="34"/>
      <c r="I8" s="21"/>
      <c r="J8" s="22"/>
      <c r="K8" s="221">
        <f>K11+K14</f>
        <v>6.4499999999999993</v>
      </c>
      <c r="L8" s="217"/>
      <c r="M8" s="6">
        <f>K8*12*I7</f>
        <v>88561.853999999992</v>
      </c>
    </row>
    <row r="9" spans="1:13" x14ac:dyDescent="0.25">
      <c r="A9" s="35" t="s">
        <v>64</v>
      </c>
      <c r="B9" s="36"/>
      <c r="C9" s="36"/>
      <c r="D9" s="36"/>
      <c r="E9" s="36"/>
      <c r="F9" s="36"/>
      <c r="G9" s="36"/>
      <c r="H9" s="37"/>
      <c r="I9" s="7"/>
      <c r="J9" s="8"/>
      <c r="K9" s="7"/>
      <c r="L9" s="8"/>
      <c r="M9" s="9"/>
    </row>
    <row r="10" spans="1:13" ht="15.75" thickBot="1" x14ac:dyDescent="0.3">
      <c r="A10" s="38" t="s">
        <v>65</v>
      </c>
      <c r="B10" s="39"/>
      <c r="C10" s="39"/>
      <c r="D10" s="39"/>
      <c r="E10" s="39"/>
      <c r="F10" s="39"/>
      <c r="G10" s="39"/>
      <c r="H10" s="40"/>
      <c r="I10" s="10"/>
      <c r="J10" s="11"/>
      <c r="K10" s="10"/>
      <c r="L10" s="11"/>
      <c r="M10" s="12"/>
    </row>
    <row r="11" spans="1:13" x14ac:dyDescent="0.25">
      <c r="A11" s="41" t="s">
        <v>66</v>
      </c>
      <c r="B11" s="15"/>
      <c r="C11" s="15"/>
      <c r="D11" s="15"/>
      <c r="E11" s="15"/>
      <c r="F11" s="15"/>
      <c r="G11" s="15"/>
      <c r="H11" s="16"/>
      <c r="I11" s="214" t="s">
        <v>8</v>
      </c>
      <c r="J11" s="215"/>
      <c r="K11" s="179">
        <v>3.86</v>
      </c>
      <c r="L11" s="180"/>
      <c r="M11" s="13">
        <f>K11*12*I7</f>
        <v>52999.807200000003</v>
      </c>
    </row>
    <row r="12" spans="1:13" x14ac:dyDescent="0.25">
      <c r="A12" s="42" t="s">
        <v>73</v>
      </c>
      <c r="B12" s="7"/>
      <c r="C12" s="7"/>
      <c r="D12" s="7"/>
      <c r="E12" s="7"/>
      <c r="F12" s="7"/>
      <c r="G12" s="7"/>
      <c r="H12" s="8"/>
      <c r="I12" s="174" t="s">
        <v>62</v>
      </c>
      <c r="J12" s="175"/>
      <c r="K12" s="1"/>
      <c r="L12" s="8"/>
      <c r="M12" s="13"/>
    </row>
    <row r="13" spans="1:13" x14ac:dyDescent="0.25">
      <c r="A13" s="41" t="s">
        <v>72</v>
      </c>
      <c r="B13" s="15"/>
      <c r="C13" s="15"/>
      <c r="D13" s="15"/>
      <c r="E13" s="15"/>
      <c r="F13" s="15"/>
      <c r="G13" s="15"/>
      <c r="H13" s="16"/>
      <c r="I13" s="214"/>
      <c r="J13" s="215"/>
      <c r="K13" s="1"/>
      <c r="L13" s="8"/>
      <c r="M13" s="13"/>
    </row>
    <row r="14" spans="1:13" x14ac:dyDescent="0.25">
      <c r="A14" s="41" t="s">
        <v>67</v>
      </c>
      <c r="B14" s="15"/>
      <c r="C14" s="15"/>
      <c r="D14" s="15"/>
      <c r="E14" s="15"/>
      <c r="F14" s="15"/>
      <c r="G14" s="15"/>
      <c r="H14" s="16"/>
      <c r="I14" s="209" t="s">
        <v>11</v>
      </c>
      <c r="J14" s="210"/>
      <c r="K14" s="174">
        <v>2.59</v>
      </c>
      <c r="L14" s="175"/>
      <c r="M14" s="13">
        <f>K14*12*I7</f>
        <v>35562.046799999996</v>
      </c>
    </row>
    <row r="15" spans="1:13" x14ac:dyDescent="0.25">
      <c r="A15" s="43" t="s">
        <v>34</v>
      </c>
      <c r="B15" s="44"/>
      <c r="C15" s="44"/>
      <c r="D15" s="44"/>
      <c r="E15" s="44"/>
      <c r="F15" s="44"/>
      <c r="G15" s="44"/>
      <c r="H15" s="45"/>
      <c r="I15" s="174" t="s">
        <v>62</v>
      </c>
      <c r="J15" s="175"/>
      <c r="K15" s="29"/>
      <c r="L15" s="37"/>
      <c r="M15" s="13"/>
    </row>
    <row r="16" spans="1:13" x14ac:dyDescent="0.25">
      <c r="A16" s="46" t="s">
        <v>35</v>
      </c>
      <c r="B16" s="3"/>
      <c r="C16" s="3"/>
      <c r="D16" s="3"/>
      <c r="E16" s="3"/>
      <c r="F16" s="3"/>
      <c r="G16" s="3"/>
      <c r="H16" s="4"/>
      <c r="I16" s="174"/>
      <c r="J16" s="175"/>
      <c r="K16" s="1"/>
      <c r="L16" s="8"/>
      <c r="M16" s="13"/>
    </row>
    <row r="17" spans="1:13" ht="15.75" thickBot="1" x14ac:dyDescent="0.3">
      <c r="A17" s="41" t="s">
        <v>36</v>
      </c>
      <c r="B17" s="47"/>
      <c r="C17" s="47"/>
      <c r="D17" s="47"/>
      <c r="E17" s="47"/>
      <c r="F17" s="47"/>
      <c r="G17" s="47"/>
      <c r="H17" s="48"/>
      <c r="I17" s="15"/>
      <c r="J17" s="16"/>
      <c r="K17" s="203"/>
      <c r="L17" s="204"/>
      <c r="M17" s="13"/>
    </row>
    <row r="18" spans="1:13" x14ac:dyDescent="0.25">
      <c r="A18" s="32" t="s">
        <v>14</v>
      </c>
      <c r="B18" s="49"/>
      <c r="C18" s="49"/>
      <c r="D18" s="49"/>
      <c r="E18" s="49"/>
      <c r="F18" s="49"/>
      <c r="G18" s="49"/>
      <c r="H18" s="50"/>
      <c r="I18" s="21"/>
      <c r="J18" s="51"/>
      <c r="K18" s="222">
        <f>K20+K25+K28</f>
        <v>5.28</v>
      </c>
      <c r="L18" s="217"/>
      <c r="M18" s="6">
        <f>K18*12*I7</f>
        <v>72497.145600000003</v>
      </c>
    </row>
    <row r="19" spans="1:13" ht="15.75" thickBot="1" x14ac:dyDescent="0.3">
      <c r="A19" s="38" t="s">
        <v>33</v>
      </c>
      <c r="B19" s="52"/>
      <c r="C19" s="52"/>
      <c r="D19" s="52"/>
      <c r="E19" s="52"/>
      <c r="F19" s="52"/>
      <c r="G19" s="52"/>
      <c r="H19" s="53"/>
      <c r="I19" s="10"/>
      <c r="J19" s="54"/>
      <c r="K19" s="10"/>
      <c r="L19" s="11"/>
      <c r="M19" s="12"/>
    </row>
    <row r="20" spans="1:13" x14ac:dyDescent="0.25">
      <c r="A20" s="42" t="s">
        <v>70</v>
      </c>
      <c r="B20" s="55"/>
      <c r="C20" s="55"/>
      <c r="D20" s="55"/>
      <c r="E20" s="55"/>
      <c r="F20" s="55"/>
      <c r="G20" s="55"/>
      <c r="H20" s="56"/>
      <c r="I20" s="174" t="s">
        <v>8</v>
      </c>
      <c r="J20" s="175"/>
      <c r="K20" s="179">
        <v>2.64</v>
      </c>
      <c r="L20" s="180"/>
      <c r="M20" s="13">
        <f>K20*12*I7</f>
        <v>36248.572800000002</v>
      </c>
    </row>
    <row r="21" spans="1:13" x14ac:dyDescent="0.25">
      <c r="A21" s="41" t="s">
        <v>71</v>
      </c>
      <c r="B21" s="47"/>
      <c r="C21" s="47"/>
      <c r="D21" s="47"/>
      <c r="E21" s="47"/>
      <c r="F21" s="47"/>
      <c r="G21" s="47"/>
      <c r="H21" s="48"/>
      <c r="I21" s="57"/>
      <c r="J21" s="58"/>
      <c r="K21" s="1"/>
      <c r="L21" s="8"/>
      <c r="M21" s="13"/>
    </row>
    <row r="22" spans="1:13" x14ac:dyDescent="0.25">
      <c r="A22" s="42" t="s">
        <v>73</v>
      </c>
      <c r="B22" s="7"/>
      <c r="C22" s="7"/>
      <c r="D22" s="7"/>
      <c r="E22" s="7"/>
      <c r="F22" s="7"/>
      <c r="G22" s="7"/>
      <c r="H22" s="8"/>
      <c r="I22" s="174" t="s">
        <v>62</v>
      </c>
      <c r="J22" s="175"/>
      <c r="K22" s="1"/>
      <c r="L22" s="8"/>
      <c r="M22" s="13"/>
    </row>
    <row r="23" spans="1:13" x14ac:dyDescent="0.25">
      <c r="A23" s="41" t="s">
        <v>72</v>
      </c>
      <c r="B23" s="15"/>
      <c r="C23" s="15"/>
      <c r="D23" s="15"/>
      <c r="E23" s="15"/>
      <c r="F23" s="15"/>
      <c r="G23" s="15"/>
      <c r="H23" s="16"/>
      <c r="I23" s="214"/>
      <c r="J23" s="215"/>
      <c r="K23" s="1"/>
      <c r="L23" s="8"/>
      <c r="M23" s="13"/>
    </row>
    <row r="24" spans="1:13" x14ac:dyDescent="0.25">
      <c r="A24" s="43" t="s">
        <v>68</v>
      </c>
      <c r="B24" s="44"/>
      <c r="C24" s="45"/>
      <c r="D24" s="7"/>
      <c r="E24" s="7"/>
      <c r="F24" s="7"/>
      <c r="G24" s="7"/>
      <c r="H24" s="8"/>
      <c r="I24" s="174" t="s">
        <v>62</v>
      </c>
      <c r="J24" s="175"/>
      <c r="K24" s="1"/>
      <c r="L24" s="8"/>
      <c r="M24" s="13"/>
    </row>
    <row r="25" spans="1:13" x14ac:dyDescent="0.25">
      <c r="A25" s="42" t="s">
        <v>69</v>
      </c>
      <c r="B25" s="7"/>
      <c r="C25" s="7"/>
      <c r="D25" s="44"/>
      <c r="E25" s="44"/>
      <c r="F25" s="44"/>
      <c r="G25" s="44"/>
      <c r="H25" s="45"/>
      <c r="I25" s="209" t="s">
        <v>11</v>
      </c>
      <c r="J25" s="210"/>
      <c r="K25" s="174">
        <v>1.17</v>
      </c>
      <c r="L25" s="175"/>
      <c r="M25" s="13">
        <f>K25*12*I7</f>
        <v>16064.7084</v>
      </c>
    </row>
    <row r="26" spans="1:13" x14ac:dyDescent="0.25">
      <c r="A26" s="46" t="s">
        <v>40</v>
      </c>
      <c r="B26" s="59"/>
      <c r="C26" s="59"/>
      <c r="D26" s="59"/>
      <c r="E26" s="59"/>
      <c r="F26" s="59"/>
      <c r="G26" s="59"/>
      <c r="H26" s="60"/>
      <c r="I26" s="207" t="s">
        <v>39</v>
      </c>
      <c r="J26" s="208"/>
      <c r="K26" s="1"/>
      <c r="L26" s="8"/>
      <c r="M26" s="13"/>
    </row>
    <row r="27" spans="1:13" x14ac:dyDescent="0.25">
      <c r="A27" s="41"/>
      <c r="B27" s="47"/>
      <c r="C27" s="47"/>
      <c r="D27" s="47"/>
      <c r="E27" s="47"/>
      <c r="F27" s="47"/>
      <c r="G27" s="47"/>
      <c r="H27" s="48"/>
      <c r="I27" s="15" t="s">
        <v>41</v>
      </c>
      <c r="J27" s="16"/>
      <c r="K27" s="1"/>
      <c r="L27" s="8"/>
      <c r="M27" s="13"/>
    </row>
    <row r="28" spans="1:13" x14ac:dyDescent="0.25">
      <c r="A28" s="46" t="s">
        <v>42</v>
      </c>
      <c r="B28" s="59"/>
      <c r="C28" s="59"/>
      <c r="D28" s="59"/>
      <c r="E28" s="59"/>
      <c r="F28" s="59"/>
      <c r="G28" s="59"/>
      <c r="H28" s="60"/>
      <c r="I28" s="207" t="s">
        <v>11</v>
      </c>
      <c r="J28" s="208"/>
      <c r="K28" s="174">
        <v>1.47</v>
      </c>
      <c r="L28" s="175"/>
      <c r="M28" s="13">
        <f>K28*12*I7</f>
        <v>20183.864400000002</v>
      </c>
    </row>
    <row r="29" spans="1:13" x14ac:dyDescent="0.25">
      <c r="A29" s="41" t="s">
        <v>43</v>
      </c>
      <c r="B29" s="47"/>
      <c r="C29" s="47"/>
      <c r="D29" s="47"/>
      <c r="E29" s="47"/>
      <c r="F29" s="47"/>
      <c r="G29" s="47"/>
      <c r="H29" s="48"/>
      <c r="I29" s="15"/>
      <c r="J29" s="16"/>
      <c r="K29" s="1"/>
      <c r="L29" s="8"/>
      <c r="M29" s="13"/>
    </row>
    <row r="30" spans="1:13" x14ac:dyDescent="0.25">
      <c r="A30" s="46" t="s">
        <v>44</v>
      </c>
      <c r="B30" s="59"/>
      <c r="C30" s="59"/>
      <c r="D30" s="59"/>
      <c r="E30" s="59"/>
      <c r="F30" s="59"/>
      <c r="G30" s="59"/>
      <c r="H30" s="60"/>
      <c r="I30" s="174" t="s">
        <v>62</v>
      </c>
      <c r="J30" s="175"/>
      <c r="K30" s="1"/>
      <c r="L30" s="8"/>
      <c r="M30" s="13"/>
    </row>
    <row r="31" spans="1:13" x14ac:dyDescent="0.25">
      <c r="A31" s="46" t="s">
        <v>47</v>
      </c>
      <c r="B31" s="59"/>
      <c r="C31" s="59"/>
      <c r="D31" s="59"/>
      <c r="E31" s="59"/>
      <c r="F31" s="59"/>
      <c r="G31" s="59"/>
      <c r="H31" s="60"/>
      <c r="I31" s="207" t="s">
        <v>45</v>
      </c>
      <c r="J31" s="208"/>
      <c r="K31" s="3"/>
      <c r="L31" s="4"/>
      <c r="M31" s="14"/>
    </row>
    <row r="32" spans="1:13" ht="15.75" thickBot="1" x14ac:dyDescent="0.3">
      <c r="A32" s="41"/>
      <c r="B32" s="47"/>
      <c r="C32" s="47"/>
      <c r="D32" s="47"/>
      <c r="E32" s="47"/>
      <c r="F32" s="47"/>
      <c r="G32" s="47"/>
      <c r="H32" s="48"/>
      <c r="I32" s="211" t="s">
        <v>46</v>
      </c>
      <c r="J32" s="212"/>
      <c r="K32" s="15"/>
      <c r="L32" s="16"/>
      <c r="M32" s="17"/>
    </row>
    <row r="33" spans="1:16" x14ac:dyDescent="0.25">
      <c r="A33" s="61" t="s">
        <v>88</v>
      </c>
      <c r="B33" s="33"/>
      <c r="C33" s="33"/>
      <c r="D33" s="33"/>
      <c r="E33" s="33"/>
      <c r="F33" s="33"/>
      <c r="G33" s="21"/>
      <c r="H33" s="22"/>
      <c r="I33" s="21"/>
      <c r="J33" s="22"/>
      <c r="K33" s="216">
        <f>K35+K42+K50+K54+K55+K59</f>
        <v>47.819999999999993</v>
      </c>
      <c r="L33" s="217"/>
      <c r="M33" s="6">
        <f>M35+M42+M50+M54+M55+M59</f>
        <v>656593.46639999992</v>
      </c>
    </row>
    <row r="34" spans="1:16" ht="15.75" thickBot="1" x14ac:dyDescent="0.3">
      <c r="A34" s="62"/>
      <c r="B34" s="10"/>
      <c r="C34" s="10"/>
      <c r="D34" s="10"/>
      <c r="E34" s="10"/>
      <c r="F34" s="10"/>
      <c r="G34" s="10"/>
      <c r="H34" s="11"/>
      <c r="I34" s="10"/>
      <c r="J34" s="11"/>
      <c r="K34" s="10"/>
      <c r="L34" s="11"/>
      <c r="M34" s="12"/>
    </row>
    <row r="35" spans="1:16" ht="15.75" thickBot="1" x14ac:dyDescent="0.3">
      <c r="A35" s="181" t="s">
        <v>89</v>
      </c>
      <c r="B35" s="182"/>
      <c r="C35" s="182"/>
      <c r="D35" s="182"/>
      <c r="E35" s="182"/>
      <c r="F35" s="182"/>
      <c r="G35" s="182"/>
      <c r="H35" s="205"/>
      <c r="I35" s="63"/>
      <c r="J35" s="64"/>
      <c r="K35" s="218">
        <f>K36+K37+K38+K40+K41</f>
        <v>5.9499999999999993</v>
      </c>
      <c r="L35" s="213"/>
      <c r="M35" s="18">
        <f>K35*12*I7</f>
        <v>81696.593999999997</v>
      </c>
    </row>
    <row r="36" spans="1:16" x14ac:dyDescent="0.25">
      <c r="A36" s="41" t="s">
        <v>37</v>
      </c>
      <c r="B36" s="47"/>
      <c r="C36" s="47"/>
      <c r="D36" s="47"/>
      <c r="E36" s="47"/>
      <c r="F36" s="47"/>
      <c r="G36" s="47"/>
      <c r="H36" s="48"/>
      <c r="I36" s="214" t="s">
        <v>16</v>
      </c>
      <c r="J36" s="215"/>
      <c r="K36" s="179">
        <v>1.23</v>
      </c>
      <c r="L36" s="180"/>
      <c r="M36" s="13">
        <f>K36*12*I7</f>
        <v>16888.5396</v>
      </c>
    </row>
    <row r="37" spans="1:16" x14ac:dyDescent="0.25">
      <c r="A37" s="43" t="s">
        <v>38</v>
      </c>
      <c r="B37" s="65"/>
      <c r="C37" s="65"/>
      <c r="D37" s="65"/>
      <c r="E37" s="65"/>
      <c r="F37" s="65"/>
      <c r="G37" s="65"/>
      <c r="H37" s="66"/>
      <c r="I37" s="209" t="s">
        <v>10</v>
      </c>
      <c r="J37" s="210"/>
      <c r="K37" s="174">
        <v>2.9</v>
      </c>
      <c r="L37" s="175"/>
      <c r="M37" s="13">
        <f>K37*12*I7</f>
        <v>39818.508000000002</v>
      </c>
    </row>
    <row r="38" spans="1:16" x14ac:dyDescent="0.25">
      <c r="A38" s="46" t="s">
        <v>30</v>
      </c>
      <c r="B38" s="59"/>
      <c r="C38" s="59"/>
      <c r="D38" s="59"/>
      <c r="E38" s="59"/>
      <c r="F38" s="59"/>
      <c r="G38" s="59"/>
      <c r="H38" s="60"/>
      <c r="I38" s="207" t="s">
        <v>11</v>
      </c>
      <c r="J38" s="208"/>
      <c r="K38" s="174">
        <v>0.33</v>
      </c>
      <c r="L38" s="175"/>
      <c r="M38" s="13">
        <f>K38*12*I7</f>
        <v>4531.0716000000002</v>
      </c>
    </row>
    <row r="39" spans="1:16" x14ac:dyDescent="0.25">
      <c r="A39" s="67" t="s">
        <v>17</v>
      </c>
      <c r="B39" s="15"/>
      <c r="C39" s="15"/>
      <c r="D39" s="15"/>
      <c r="E39" s="47"/>
      <c r="F39" s="47"/>
      <c r="G39" s="47"/>
      <c r="H39" s="48"/>
      <c r="I39" s="15"/>
      <c r="J39" s="16"/>
      <c r="K39" s="7"/>
      <c r="L39" s="8"/>
      <c r="M39" s="13"/>
    </row>
    <row r="40" spans="1:16" x14ac:dyDescent="0.25">
      <c r="A40" s="43" t="s">
        <v>31</v>
      </c>
      <c r="B40" s="65"/>
      <c r="C40" s="65"/>
      <c r="D40" s="65"/>
      <c r="E40" s="65"/>
      <c r="F40" s="65"/>
      <c r="G40" s="65"/>
      <c r="H40" s="66"/>
      <c r="I40" s="209" t="s">
        <v>8</v>
      </c>
      <c r="J40" s="210"/>
      <c r="K40" s="174">
        <v>0.1</v>
      </c>
      <c r="L40" s="175"/>
      <c r="M40" s="13">
        <f>K40*12*I7</f>
        <v>1373.0520000000001</v>
      </c>
    </row>
    <row r="41" spans="1:16" ht="15.75" thickBot="1" x14ac:dyDescent="0.3">
      <c r="A41" s="46" t="s">
        <v>86</v>
      </c>
      <c r="B41" s="59"/>
      <c r="C41" s="59"/>
      <c r="D41" s="59"/>
      <c r="E41" s="59"/>
      <c r="F41" s="59"/>
      <c r="G41" s="59"/>
      <c r="H41" s="60"/>
      <c r="I41" s="190" t="s">
        <v>8</v>
      </c>
      <c r="J41" s="191"/>
      <c r="K41" s="211">
        <v>1.39</v>
      </c>
      <c r="L41" s="212"/>
      <c r="M41" s="13">
        <f>K41*12*I7</f>
        <v>19085.4228</v>
      </c>
    </row>
    <row r="42" spans="1:16" ht="15.75" thickBot="1" x14ac:dyDescent="0.3">
      <c r="A42" s="194" t="s">
        <v>90</v>
      </c>
      <c r="B42" s="195"/>
      <c r="C42" s="195"/>
      <c r="D42" s="195"/>
      <c r="E42" s="195"/>
      <c r="F42" s="195"/>
      <c r="G42" s="195"/>
      <c r="H42" s="196"/>
      <c r="I42" s="63"/>
      <c r="J42" s="64"/>
      <c r="K42" s="206">
        <f>K43+K44+K46+K47+K48+K49</f>
        <v>1.94</v>
      </c>
      <c r="L42" s="213"/>
      <c r="M42" s="18">
        <f>K42*12*I7</f>
        <v>26637.2088</v>
      </c>
    </row>
    <row r="43" spans="1:16" x14ac:dyDescent="0.25">
      <c r="A43" s="68" t="s">
        <v>23</v>
      </c>
      <c r="B43" s="15"/>
      <c r="C43" s="15"/>
      <c r="D43" s="15"/>
      <c r="E43" s="15"/>
      <c r="F43" s="47"/>
      <c r="G43" s="47"/>
      <c r="H43" s="48"/>
      <c r="I43" s="69"/>
      <c r="J43" s="8"/>
      <c r="K43" s="179">
        <v>0.11</v>
      </c>
      <c r="L43" s="180"/>
      <c r="M43" s="13">
        <f>K43*12*I7</f>
        <v>1510.3572000000001</v>
      </c>
      <c r="P43" s="70"/>
    </row>
    <row r="44" spans="1:16" x14ac:dyDescent="0.25">
      <c r="A44" s="2" t="s">
        <v>19</v>
      </c>
      <c r="B44" s="3"/>
      <c r="C44" s="3"/>
      <c r="D44" s="3"/>
      <c r="E44" s="3"/>
      <c r="F44" s="59"/>
      <c r="G44" s="59"/>
      <c r="H44" s="60"/>
      <c r="I44" s="174" t="s">
        <v>58</v>
      </c>
      <c r="J44" s="175"/>
      <c r="K44" s="174">
        <v>0.93</v>
      </c>
      <c r="L44" s="175"/>
      <c r="M44" s="13">
        <f>K44*12*I7</f>
        <v>12769.383600000001</v>
      </c>
      <c r="P44" s="70"/>
    </row>
    <row r="45" spans="1:16" x14ac:dyDescent="0.25">
      <c r="A45" s="41" t="s">
        <v>18</v>
      </c>
      <c r="B45" s="47"/>
      <c r="C45" s="47"/>
      <c r="D45" s="47"/>
      <c r="E45" s="47"/>
      <c r="F45" s="47"/>
      <c r="G45" s="47"/>
      <c r="H45" s="48"/>
      <c r="I45" s="214" t="s">
        <v>59</v>
      </c>
      <c r="J45" s="215"/>
      <c r="K45" s="1"/>
      <c r="L45" s="8"/>
      <c r="M45" s="13"/>
      <c r="P45" s="70"/>
    </row>
    <row r="46" spans="1:16" x14ac:dyDescent="0.25">
      <c r="A46" s="43" t="s">
        <v>20</v>
      </c>
      <c r="B46" s="65"/>
      <c r="C46" s="65"/>
      <c r="D46" s="65"/>
      <c r="E46" s="65"/>
      <c r="F46" s="65"/>
      <c r="G46" s="65"/>
      <c r="H46" s="66"/>
      <c r="I46" s="209" t="s">
        <v>57</v>
      </c>
      <c r="J46" s="210"/>
      <c r="K46" s="174">
        <v>0.56999999999999995</v>
      </c>
      <c r="L46" s="175"/>
      <c r="M46" s="13">
        <f>K46*12*I7</f>
        <v>7826.3964000000005</v>
      </c>
    </row>
    <row r="47" spans="1:16" x14ac:dyDescent="0.25">
      <c r="A47" s="43" t="s">
        <v>21</v>
      </c>
      <c r="B47" s="65"/>
      <c r="C47" s="65"/>
      <c r="D47" s="65"/>
      <c r="E47" s="65"/>
      <c r="F47" s="65"/>
      <c r="G47" s="65"/>
      <c r="H47" s="66"/>
      <c r="I47" s="209" t="s">
        <v>74</v>
      </c>
      <c r="J47" s="210"/>
      <c r="K47" s="174">
        <v>0.14000000000000001</v>
      </c>
      <c r="L47" s="175"/>
      <c r="M47" s="13">
        <f>K47*12*I7</f>
        <v>1922.2728000000002</v>
      </c>
    </row>
    <row r="48" spans="1:16" x14ac:dyDescent="0.25">
      <c r="A48" s="46" t="s">
        <v>22</v>
      </c>
      <c r="B48" s="59"/>
      <c r="C48" s="59"/>
      <c r="D48" s="59"/>
      <c r="E48" s="59"/>
      <c r="F48" s="59"/>
      <c r="G48" s="59"/>
      <c r="H48" s="60"/>
      <c r="I48" s="209" t="s">
        <v>60</v>
      </c>
      <c r="J48" s="210"/>
      <c r="K48" s="203">
        <v>7.0000000000000007E-2</v>
      </c>
      <c r="L48" s="204"/>
      <c r="M48" s="13">
        <f>K48*12*I7</f>
        <v>961.13640000000009</v>
      </c>
    </row>
    <row r="49" spans="1:13" ht="15.75" thickBot="1" x14ac:dyDescent="0.3">
      <c r="A49" s="46" t="s">
        <v>84</v>
      </c>
      <c r="B49" s="59"/>
      <c r="C49" s="59"/>
      <c r="D49" s="59"/>
      <c r="E49" s="59"/>
      <c r="F49" s="59"/>
      <c r="G49" s="59"/>
      <c r="H49" s="60"/>
      <c r="I49" s="190" t="s">
        <v>85</v>
      </c>
      <c r="J49" s="191"/>
      <c r="K49" s="192">
        <v>0.12</v>
      </c>
      <c r="L49" s="193"/>
      <c r="M49" s="19">
        <f>K49*12*I7</f>
        <v>1647.6623999999999</v>
      </c>
    </row>
    <row r="50" spans="1:13" ht="15.75" thickBot="1" x14ac:dyDescent="0.3">
      <c r="A50" s="194" t="s">
        <v>91</v>
      </c>
      <c r="B50" s="195"/>
      <c r="C50" s="195"/>
      <c r="D50" s="195"/>
      <c r="E50" s="195"/>
      <c r="F50" s="195"/>
      <c r="G50" s="195"/>
      <c r="H50" s="196"/>
      <c r="I50" s="71"/>
      <c r="J50" s="72"/>
      <c r="K50" s="197">
        <f>K51+K52+K53</f>
        <v>1.27</v>
      </c>
      <c r="L50" s="198"/>
      <c r="M50" s="18">
        <f>K50*12*I7</f>
        <v>17437.760399999999</v>
      </c>
    </row>
    <row r="51" spans="1:13" x14ac:dyDescent="0.25">
      <c r="A51" s="41" t="s">
        <v>24</v>
      </c>
      <c r="B51" s="47"/>
      <c r="C51" s="47"/>
      <c r="D51" s="47"/>
      <c r="E51" s="47"/>
      <c r="F51" s="47"/>
      <c r="G51" s="47"/>
      <c r="H51" s="48"/>
      <c r="I51" s="199" t="s">
        <v>75</v>
      </c>
      <c r="J51" s="200"/>
      <c r="K51" s="201">
        <v>0.61</v>
      </c>
      <c r="L51" s="202"/>
      <c r="M51" s="13">
        <f>K51*12*I7</f>
        <v>8375.6172000000006</v>
      </c>
    </row>
    <row r="52" spans="1:13" x14ac:dyDescent="0.25">
      <c r="A52" s="43" t="s">
        <v>25</v>
      </c>
      <c r="B52" s="65"/>
      <c r="C52" s="65"/>
      <c r="D52" s="65"/>
      <c r="E52" s="65"/>
      <c r="F52" s="65"/>
      <c r="G52" s="65"/>
      <c r="H52" s="66"/>
      <c r="I52" s="44" t="s">
        <v>61</v>
      </c>
      <c r="J52" s="45"/>
      <c r="K52" s="203">
        <v>0.53</v>
      </c>
      <c r="L52" s="204"/>
      <c r="M52" s="13">
        <f>K52*12*I7</f>
        <v>7277.1756000000005</v>
      </c>
    </row>
    <row r="53" spans="1:13" ht="15.75" thickBot="1" x14ac:dyDescent="0.3">
      <c r="A53" s="46" t="s">
        <v>22</v>
      </c>
      <c r="B53" s="59"/>
      <c r="C53" s="59"/>
      <c r="D53" s="59"/>
      <c r="E53" s="59"/>
      <c r="F53" s="59"/>
      <c r="G53" s="59"/>
      <c r="H53" s="60"/>
      <c r="I53" s="190" t="s">
        <v>60</v>
      </c>
      <c r="J53" s="191"/>
      <c r="K53" s="192">
        <v>0.13</v>
      </c>
      <c r="L53" s="193"/>
      <c r="M53" s="13">
        <f>K53*12*I7</f>
        <v>1784.9676000000002</v>
      </c>
    </row>
    <row r="54" spans="1:13" ht="15.75" thickBot="1" x14ac:dyDescent="0.3">
      <c r="A54" s="73" t="s">
        <v>94</v>
      </c>
      <c r="B54" s="74"/>
      <c r="C54" s="74"/>
      <c r="D54" s="74"/>
      <c r="E54" s="74"/>
      <c r="F54" s="74"/>
      <c r="G54" s="74"/>
      <c r="H54" s="75"/>
      <c r="I54" s="226" t="s">
        <v>95</v>
      </c>
      <c r="J54" s="227"/>
      <c r="K54" s="228">
        <v>36.94</v>
      </c>
      <c r="L54" s="229"/>
      <c r="M54" s="18">
        <f>K54*12*I7</f>
        <v>507205.40879999998</v>
      </c>
    </row>
    <row r="55" spans="1:13" ht="15.75" thickBot="1" x14ac:dyDescent="0.3">
      <c r="A55" s="181" t="s">
        <v>96</v>
      </c>
      <c r="B55" s="182"/>
      <c r="C55" s="182"/>
      <c r="D55" s="182"/>
      <c r="E55" s="182"/>
      <c r="F55" s="182"/>
      <c r="G55" s="182"/>
      <c r="H55" s="205"/>
      <c r="I55" s="63"/>
      <c r="J55" s="64"/>
      <c r="K55" s="206">
        <v>1.65</v>
      </c>
      <c r="L55" s="198"/>
      <c r="M55" s="18">
        <f>K55*12*I7</f>
        <v>22655.357999999997</v>
      </c>
    </row>
    <row r="56" spans="1:13" x14ac:dyDescent="0.25">
      <c r="A56" s="42" t="s">
        <v>32</v>
      </c>
      <c r="B56" s="55"/>
      <c r="C56" s="55"/>
      <c r="D56" s="55"/>
      <c r="E56" s="55"/>
      <c r="F56" s="55"/>
      <c r="G56" s="55"/>
      <c r="H56" s="56"/>
      <c r="I56" s="179" t="s">
        <v>13</v>
      </c>
      <c r="J56" s="180"/>
      <c r="K56" s="20"/>
      <c r="L56" s="27"/>
      <c r="M56" s="13"/>
    </row>
    <row r="57" spans="1:13" x14ac:dyDescent="0.25">
      <c r="A57" s="42" t="s">
        <v>26</v>
      </c>
      <c r="B57" s="55"/>
      <c r="C57" s="55"/>
      <c r="D57" s="55"/>
      <c r="E57" s="55"/>
      <c r="F57" s="55"/>
      <c r="G57" s="55"/>
      <c r="H57" s="56"/>
      <c r="I57" s="7"/>
      <c r="J57" s="8"/>
      <c r="K57" s="20"/>
      <c r="L57" s="27"/>
      <c r="M57" s="13"/>
    </row>
    <row r="58" spans="1:13" ht="15.75" thickBot="1" x14ac:dyDescent="0.3">
      <c r="A58" s="42" t="s">
        <v>27</v>
      </c>
      <c r="B58" s="55"/>
      <c r="C58" s="55"/>
      <c r="D58" s="55"/>
      <c r="E58" s="55"/>
      <c r="F58" s="55"/>
      <c r="G58" s="55"/>
      <c r="H58" s="56"/>
      <c r="I58" s="30"/>
      <c r="J58" s="8"/>
      <c r="K58" s="20"/>
      <c r="L58" s="27"/>
      <c r="M58" s="13"/>
    </row>
    <row r="59" spans="1:13" ht="15.75" thickBot="1" x14ac:dyDescent="0.3">
      <c r="A59" s="73" t="s">
        <v>97</v>
      </c>
      <c r="B59" s="74"/>
      <c r="C59" s="74"/>
      <c r="D59" s="74"/>
      <c r="E59" s="74"/>
      <c r="F59" s="74"/>
      <c r="G59" s="74"/>
      <c r="H59" s="75"/>
      <c r="I59" s="63"/>
      <c r="J59" s="64"/>
      <c r="K59" s="206">
        <v>7.0000000000000007E-2</v>
      </c>
      <c r="L59" s="198"/>
      <c r="M59" s="18">
        <f>K59*12*I7</f>
        <v>961.13640000000009</v>
      </c>
    </row>
    <row r="60" spans="1:13" x14ac:dyDescent="0.25">
      <c r="A60" s="42" t="s">
        <v>28</v>
      </c>
      <c r="B60" s="55"/>
      <c r="C60" s="55"/>
      <c r="D60" s="55"/>
      <c r="E60" s="55"/>
      <c r="F60" s="55"/>
      <c r="G60" s="55"/>
      <c r="H60" s="56"/>
      <c r="I60" s="179" t="s">
        <v>8</v>
      </c>
      <c r="J60" s="180"/>
      <c r="K60" s="26"/>
      <c r="L60" s="27"/>
      <c r="M60" s="13"/>
    </row>
    <row r="61" spans="1:13" ht="15.75" thickBot="1" x14ac:dyDescent="0.3">
      <c r="A61" s="42" t="s">
        <v>29</v>
      </c>
      <c r="B61" s="55"/>
      <c r="C61" s="55"/>
      <c r="D61" s="55"/>
      <c r="E61" s="55"/>
      <c r="F61" s="55"/>
      <c r="G61" s="55"/>
      <c r="H61" s="56"/>
      <c r="I61" s="7"/>
      <c r="J61" s="8"/>
      <c r="K61" s="26"/>
      <c r="L61" s="27"/>
      <c r="M61" s="13"/>
    </row>
    <row r="62" spans="1:13" ht="15.75" thickBot="1" x14ac:dyDescent="0.3">
      <c r="A62" s="181" t="s">
        <v>92</v>
      </c>
      <c r="B62" s="182"/>
      <c r="C62" s="182"/>
      <c r="D62" s="182"/>
      <c r="E62" s="182"/>
      <c r="F62" s="182"/>
      <c r="G62" s="182"/>
      <c r="H62" s="205"/>
      <c r="I62" s="63"/>
      <c r="J62" s="64"/>
      <c r="K62" s="206">
        <v>6.19</v>
      </c>
      <c r="L62" s="198"/>
      <c r="M62" s="18">
        <f>K62*12*I7</f>
        <v>84991.918799999999</v>
      </c>
    </row>
    <row r="63" spans="1:13" x14ac:dyDescent="0.25">
      <c r="A63" s="42" t="s">
        <v>76</v>
      </c>
      <c r="B63" s="76"/>
      <c r="C63" s="76"/>
      <c r="D63" s="76"/>
      <c r="E63" s="76"/>
      <c r="F63" s="55"/>
      <c r="G63" s="76"/>
      <c r="H63" s="56"/>
      <c r="I63" s="174" t="s">
        <v>49</v>
      </c>
      <c r="J63" s="175"/>
      <c r="K63" s="20"/>
      <c r="L63" s="27"/>
      <c r="M63" s="13"/>
    </row>
    <row r="64" spans="1:13" x14ac:dyDescent="0.25">
      <c r="A64" s="42" t="s">
        <v>77</v>
      </c>
      <c r="B64" s="76"/>
      <c r="C64" s="76"/>
      <c r="D64" s="76"/>
      <c r="E64" s="76"/>
      <c r="F64" s="55"/>
      <c r="G64" s="76"/>
      <c r="H64" s="56"/>
      <c r="I64" s="174" t="s">
        <v>50</v>
      </c>
      <c r="J64" s="175"/>
      <c r="K64" s="20"/>
      <c r="L64" s="27"/>
      <c r="M64" s="13"/>
    </row>
    <row r="65" spans="1:13" x14ac:dyDescent="0.25">
      <c r="A65" s="42" t="s">
        <v>48</v>
      </c>
      <c r="B65" s="76"/>
      <c r="C65" s="76"/>
      <c r="D65" s="76"/>
      <c r="E65" s="76"/>
      <c r="F65" s="55"/>
      <c r="G65" s="76"/>
      <c r="H65" s="56"/>
      <c r="I65" s="174" t="s">
        <v>54</v>
      </c>
      <c r="J65" s="175"/>
      <c r="K65" s="20"/>
      <c r="L65" s="27"/>
      <c r="M65" s="13"/>
    </row>
    <row r="66" spans="1:13" x14ac:dyDescent="0.25">
      <c r="A66" s="42" t="s">
        <v>78</v>
      </c>
      <c r="B66" s="76"/>
      <c r="C66" s="76"/>
      <c r="D66" s="76"/>
      <c r="E66" s="76"/>
      <c r="F66" s="55"/>
      <c r="G66" s="76"/>
      <c r="H66" s="56"/>
      <c r="I66" s="174" t="s">
        <v>55</v>
      </c>
      <c r="J66" s="175"/>
      <c r="K66" s="20"/>
      <c r="L66" s="27"/>
      <c r="M66" s="13"/>
    </row>
    <row r="67" spans="1:13" x14ac:dyDescent="0.25">
      <c r="A67" s="42" t="s">
        <v>79</v>
      </c>
      <c r="B67" s="76"/>
      <c r="C67" s="76"/>
      <c r="D67" s="76"/>
      <c r="E67" s="76"/>
      <c r="F67" s="55"/>
      <c r="G67" s="76"/>
      <c r="H67" s="56"/>
      <c r="I67" s="174" t="s">
        <v>51</v>
      </c>
      <c r="J67" s="175"/>
      <c r="K67" s="20"/>
      <c r="L67" s="27"/>
      <c r="M67" s="13"/>
    </row>
    <row r="68" spans="1:13" x14ac:dyDescent="0.25">
      <c r="A68" s="42" t="s">
        <v>80</v>
      </c>
      <c r="B68" s="76"/>
      <c r="C68" s="76"/>
      <c r="D68" s="76"/>
      <c r="E68" s="76"/>
      <c r="F68" s="55"/>
      <c r="G68" s="76"/>
      <c r="H68" s="56"/>
      <c r="I68" s="7"/>
      <c r="J68" s="8"/>
      <c r="K68" s="20"/>
      <c r="L68" s="27"/>
      <c r="M68" s="13"/>
    </row>
    <row r="69" spans="1:13" x14ac:dyDescent="0.25">
      <c r="A69" s="42" t="s">
        <v>81</v>
      </c>
      <c r="B69" s="76"/>
      <c r="C69" s="76"/>
      <c r="D69" s="76"/>
      <c r="E69" s="76"/>
      <c r="F69" s="55"/>
      <c r="G69" s="76"/>
      <c r="H69" s="56"/>
      <c r="I69" s="7"/>
      <c r="J69" s="8"/>
      <c r="K69" s="20"/>
      <c r="L69" s="27"/>
      <c r="M69" s="13"/>
    </row>
    <row r="70" spans="1:13" x14ac:dyDescent="0.25">
      <c r="A70" s="42" t="s">
        <v>82</v>
      </c>
      <c r="B70" s="76"/>
      <c r="C70" s="76"/>
      <c r="D70" s="76"/>
      <c r="E70" s="76"/>
      <c r="F70" s="55"/>
      <c r="G70" s="76"/>
      <c r="H70" s="56"/>
      <c r="I70" s="7"/>
      <c r="J70" s="8"/>
      <c r="K70" s="20"/>
      <c r="L70" s="27"/>
      <c r="M70" s="13"/>
    </row>
    <row r="71" spans="1:13" x14ac:dyDescent="0.25">
      <c r="A71" s="42" t="s">
        <v>83</v>
      </c>
      <c r="B71" s="76"/>
      <c r="C71" s="76"/>
      <c r="D71" s="76"/>
      <c r="E71" s="76"/>
      <c r="F71" s="55"/>
      <c r="G71" s="76"/>
      <c r="H71" s="56"/>
      <c r="I71" s="7"/>
      <c r="J71" s="8"/>
      <c r="K71" s="20"/>
      <c r="L71" s="27"/>
      <c r="M71" s="13"/>
    </row>
    <row r="72" spans="1:13" x14ac:dyDescent="0.25">
      <c r="A72" s="42" t="s">
        <v>52</v>
      </c>
      <c r="B72" s="76"/>
      <c r="C72" s="76"/>
      <c r="D72" s="76"/>
      <c r="E72" s="76"/>
      <c r="F72" s="55"/>
      <c r="G72" s="76"/>
      <c r="H72" s="56"/>
      <c r="I72" s="7"/>
      <c r="J72" s="8"/>
      <c r="K72" s="20"/>
      <c r="L72" s="27"/>
      <c r="M72" s="13"/>
    </row>
    <row r="73" spans="1:13" ht="15.75" thickBot="1" x14ac:dyDescent="0.3">
      <c r="A73" s="176" t="s">
        <v>53</v>
      </c>
      <c r="B73" s="177"/>
      <c r="C73" s="177"/>
      <c r="D73" s="177"/>
      <c r="E73" s="177"/>
      <c r="F73" s="177"/>
      <c r="G73" s="177"/>
      <c r="H73" s="178"/>
      <c r="I73" s="7"/>
      <c r="J73" s="8"/>
      <c r="K73" s="7"/>
      <c r="L73" s="8"/>
      <c r="M73" s="13"/>
    </row>
    <row r="74" spans="1:13" x14ac:dyDescent="0.25">
      <c r="A74" s="77" t="s">
        <v>93</v>
      </c>
      <c r="B74" s="78"/>
      <c r="C74" s="78"/>
      <c r="D74" s="78"/>
      <c r="E74" s="78"/>
      <c r="F74" s="78"/>
      <c r="G74" s="78"/>
      <c r="H74" s="78"/>
      <c r="I74" s="179" t="s">
        <v>9</v>
      </c>
      <c r="J74" s="180"/>
      <c r="K74" s="21"/>
      <c r="L74" s="22"/>
      <c r="M74" s="6"/>
    </row>
    <row r="75" spans="1:13" ht="15.75" thickBot="1" x14ac:dyDescent="0.3">
      <c r="A75" s="79" t="s">
        <v>56</v>
      </c>
      <c r="B75" s="80"/>
      <c r="C75" s="80"/>
      <c r="D75" s="80"/>
      <c r="E75" s="80"/>
      <c r="F75" s="80"/>
      <c r="G75" s="80"/>
      <c r="H75" s="80"/>
      <c r="I75" s="81"/>
      <c r="J75" s="11"/>
      <c r="K75" s="10"/>
      <c r="L75" s="11"/>
      <c r="M75" s="12"/>
    </row>
    <row r="76" spans="1:13" ht="15.75" thickBot="1" x14ac:dyDescent="0.3">
      <c r="A76" s="181" t="s">
        <v>98</v>
      </c>
      <c r="B76" s="182"/>
      <c r="C76" s="182"/>
      <c r="D76" s="182"/>
      <c r="E76" s="182"/>
      <c r="F76" s="182"/>
      <c r="G76" s="182"/>
      <c r="H76" s="183"/>
      <c r="I76" s="184" t="s">
        <v>99</v>
      </c>
      <c r="J76" s="185"/>
      <c r="K76" s="186">
        <v>1.52</v>
      </c>
      <c r="L76" s="187"/>
      <c r="M76" s="23">
        <f>K76*12*I7</f>
        <v>20870.390400000004</v>
      </c>
    </row>
    <row r="77" spans="1:13" ht="15.75" thickBot="1" x14ac:dyDescent="0.3">
      <c r="A77" s="24" t="s">
        <v>100</v>
      </c>
      <c r="B77" s="25"/>
      <c r="C77" s="25"/>
      <c r="D77" s="25"/>
      <c r="E77" s="25"/>
      <c r="F77" s="25"/>
      <c r="G77" s="25"/>
      <c r="H77" s="25"/>
      <c r="I77" s="82"/>
      <c r="J77" s="83"/>
      <c r="K77" s="186"/>
      <c r="L77" s="187"/>
      <c r="M77" s="23"/>
    </row>
    <row r="78" spans="1:13" ht="15.75" thickBot="1" x14ac:dyDescent="0.3">
      <c r="A78" s="181" t="s">
        <v>63</v>
      </c>
      <c r="B78" s="182"/>
      <c r="C78" s="182"/>
      <c r="D78" s="182"/>
      <c r="E78" s="182"/>
      <c r="F78" s="182"/>
      <c r="G78" s="182"/>
      <c r="H78" s="182"/>
      <c r="I78" s="84"/>
      <c r="J78" s="23"/>
      <c r="K78" s="188">
        <f>K8+K18+K33+K62+K76+K77</f>
        <v>67.259999999999991</v>
      </c>
      <c r="L78" s="189"/>
      <c r="M78" s="23">
        <f>M8+M18+M33+M62+M76+M77</f>
        <v>923514.77519999992</v>
      </c>
    </row>
    <row r="81" spans="1:13" x14ac:dyDescent="0.25">
      <c r="A81" s="223" t="s">
        <v>0</v>
      </c>
      <c r="B81" s="223"/>
      <c r="C81" s="223"/>
      <c r="D81" s="223"/>
      <c r="E81" s="223"/>
      <c r="F81" s="223"/>
      <c r="G81" s="223"/>
      <c r="H81" s="223"/>
      <c r="I81" s="223"/>
      <c r="J81" s="223"/>
      <c r="K81" s="223"/>
      <c r="L81" s="223"/>
      <c r="M81" s="1"/>
    </row>
    <row r="82" spans="1:13" x14ac:dyDescent="0.25">
      <c r="A82" s="224" t="s">
        <v>12</v>
      </c>
      <c r="B82" s="224"/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1"/>
    </row>
    <row r="83" spans="1:13" x14ac:dyDescent="0.25">
      <c r="A83" s="29"/>
      <c r="B83" s="29"/>
      <c r="C83" s="29"/>
      <c r="D83" s="29"/>
      <c r="E83" s="29"/>
      <c r="F83" s="29" t="s">
        <v>114</v>
      </c>
      <c r="G83" s="29"/>
      <c r="H83" s="29"/>
      <c r="I83" s="29"/>
      <c r="J83" s="29"/>
      <c r="K83" s="29"/>
      <c r="L83" s="29"/>
      <c r="M83" s="1"/>
    </row>
    <row r="84" spans="1:13" x14ac:dyDescent="0.25">
      <c r="A84" s="2"/>
      <c r="B84" s="3"/>
      <c r="C84" s="225" t="s">
        <v>15</v>
      </c>
      <c r="D84" s="225"/>
      <c r="E84" s="225"/>
      <c r="F84" s="3"/>
      <c r="G84" s="3"/>
      <c r="H84" s="4"/>
      <c r="I84" s="207" t="s">
        <v>1</v>
      </c>
      <c r="J84" s="208"/>
      <c r="K84" s="207" t="s">
        <v>2</v>
      </c>
      <c r="L84" s="208"/>
      <c r="M84" s="14"/>
    </row>
    <row r="85" spans="1:13" x14ac:dyDescent="0.25">
      <c r="A85" s="30"/>
      <c r="B85" s="7"/>
      <c r="C85" s="7"/>
      <c r="D85" s="7"/>
      <c r="E85" s="7"/>
      <c r="F85" s="7"/>
      <c r="G85" s="7"/>
      <c r="H85" s="8"/>
      <c r="I85" s="7"/>
      <c r="J85" s="8"/>
      <c r="K85" s="174" t="s">
        <v>3</v>
      </c>
      <c r="L85" s="175"/>
      <c r="M85" s="31" t="s">
        <v>4</v>
      </c>
    </row>
    <row r="86" spans="1:13" x14ac:dyDescent="0.25">
      <c r="A86" s="30"/>
      <c r="B86" s="7"/>
      <c r="C86" s="7"/>
      <c r="D86" s="7"/>
      <c r="E86" s="7"/>
      <c r="F86" s="7"/>
      <c r="G86" s="7"/>
      <c r="H86" s="8"/>
      <c r="I86" s="174" t="s">
        <v>5</v>
      </c>
      <c r="J86" s="175"/>
      <c r="K86" s="214" t="s">
        <v>6</v>
      </c>
      <c r="L86" s="215"/>
      <c r="M86" s="31" t="s">
        <v>7</v>
      </c>
    </row>
    <row r="87" spans="1:13" ht="15.75" thickBot="1" x14ac:dyDescent="0.3">
      <c r="A87" s="2"/>
      <c r="B87" s="3"/>
      <c r="C87" s="3"/>
      <c r="D87" s="3"/>
      <c r="E87" s="3"/>
      <c r="F87" s="3"/>
      <c r="G87" s="3"/>
      <c r="H87" s="4"/>
      <c r="I87" s="219">
        <v>1285.8</v>
      </c>
      <c r="J87" s="220"/>
      <c r="K87" s="190"/>
      <c r="L87" s="191"/>
      <c r="M87" s="5"/>
    </row>
    <row r="88" spans="1:13" x14ac:dyDescent="0.25">
      <c r="A88" s="32" t="s">
        <v>87</v>
      </c>
      <c r="B88" s="33"/>
      <c r="C88" s="33"/>
      <c r="D88" s="33"/>
      <c r="E88" s="33"/>
      <c r="F88" s="33"/>
      <c r="G88" s="33"/>
      <c r="H88" s="34"/>
      <c r="I88" s="21"/>
      <c r="J88" s="22"/>
      <c r="K88" s="221">
        <f>K91+K94</f>
        <v>6.4499999999999993</v>
      </c>
      <c r="L88" s="217"/>
      <c r="M88" s="6">
        <f>K88*12*I87</f>
        <v>99520.919999999984</v>
      </c>
    </row>
    <row r="89" spans="1:13" x14ac:dyDescent="0.25">
      <c r="A89" s="35" t="s">
        <v>64</v>
      </c>
      <c r="B89" s="36"/>
      <c r="C89" s="36"/>
      <c r="D89" s="36"/>
      <c r="E89" s="36"/>
      <c r="F89" s="36"/>
      <c r="G89" s="36"/>
      <c r="H89" s="37"/>
      <c r="I89" s="7"/>
      <c r="J89" s="8"/>
      <c r="K89" s="7"/>
      <c r="L89" s="8"/>
      <c r="M89" s="9"/>
    </row>
    <row r="90" spans="1:13" ht="15.75" thickBot="1" x14ac:dyDescent="0.3">
      <c r="A90" s="38" t="s">
        <v>65</v>
      </c>
      <c r="B90" s="39"/>
      <c r="C90" s="39"/>
      <c r="D90" s="39"/>
      <c r="E90" s="39"/>
      <c r="F90" s="39"/>
      <c r="G90" s="39"/>
      <c r="H90" s="40"/>
      <c r="I90" s="10"/>
      <c r="J90" s="11"/>
      <c r="K90" s="10"/>
      <c r="L90" s="11"/>
      <c r="M90" s="12"/>
    </row>
    <row r="91" spans="1:13" x14ac:dyDescent="0.25">
      <c r="A91" s="41" t="s">
        <v>66</v>
      </c>
      <c r="B91" s="15"/>
      <c r="C91" s="15"/>
      <c r="D91" s="15"/>
      <c r="E91" s="15"/>
      <c r="F91" s="15"/>
      <c r="G91" s="15"/>
      <c r="H91" s="16"/>
      <c r="I91" s="214" t="s">
        <v>8</v>
      </c>
      <c r="J91" s="215"/>
      <c r="K91" s="179">
        <v>3.86</v>
      </c>
      <c r="L91" s="180"/>
      <c r="M91" s="13">
        <f>K91*12*I87</f>
        <v>59558.256000000001</v>
      </c>
    </row>
    <row r="92" spans="1:13" x14ac:dyDescent="0.25">
      <c r="A92" s="42" t="s">
        <v>73</v>
      </c>
      <c r="B92" s="7"/>
      <c r="C92" s="7"/>
      <c r="D92" s="7"/>
      <c r="E92" s="7"/>
      <c r="F92" s="7"/>
      <c r="G92" s="7"/>
      <c r="H92" s="8"/>
      <c r="I92" s="174" t="s">
        <v>62</v>
      </c>
      <c r="J92" s="175"/>
      <c r="K92" s="1"/>
      <c r="L92" s="8"/>
      <c r="M92" s="13"/>
    </row>
    <row r="93" spans="1:13" x14ac:dyDescent="0.25">
      <c r="A93" s="41" t="s">
        <v>72</v>
      </c>
      <c r="B93" s="15"/>
      <c r="C93" s="15"/>
      <c r="D93" s="15"/>
      <c r="E93" s="15"/>
      <c r="F93" s="15"/>
      <c r="G93" s="15"/>
      <c r="H93" s="16"/>
      <c r="I93" s="214"/>
      <c r="J93" s="215"/>
      <c r="K93" s="1"/>
      <c r="L93" s="8"/>
      <c r="M93" s="13"/>
    </row>
    <row r="94" spans="1:13" x14ac:dyDescent="0.25">
      <c r="A94" s="41" t="s">
        <v>67</v>
      </c>
      <c r="B94" s="15"/>
      <c r="C94" s="15"/>
      <c r="D94" s="15"/>
      <c r="E94" s="15"/>
      <c r="F94" s="15"/>
      <c r="G94" s="15"/>
      <c r="H94" s="16"/>
      <c r="I94" s="209" t="s">
        <v>11</v>
      </c>
      <c r="J94" s="210"/>
      <c r="K94" s="174">
        <v>2.59</v>
      </c>
      <c r="L94" s="175"/>
      <c r="M94" s="13">
        <f>K94*12*I87</f>
        <v>39962.663999999997</v>
      </c>
    </row>
    <row r="95" spans="1:13" x14ac:dyDescent="0.25">
      <c r="A95" s="43" t="s">
        <v>34</v>
      </c>
      <c r="B95" s="44"/>
      <c r="C95" s="44"/>
      <c r="D95" s="44"/>
      <c r="E95" s="44"/>
      <c r="F95" s="44"/>
      <c r="G95" s="44"/>
      <c r="H95" s="45"/>
      <c r="I95" s="174" t="s">
        <v>62</v>
      </c>
      <c r="J95" s="175"/>
      <c r="K95" s="29"/>
      <c r="L95" s="37"/>
      <c r="M95" s="13"/>
    </row>
    <row r="96" spans="1:13" x14ac:dyDescent="0.25">
      <c r="A96" s="46" t="s">
        <v>35</v>
      </c>
      <c r="B96" s="3"/>
      <c r="C96" s="3"/>
      <c r="D96" s="3"/>
      <c r="E96" s="3"/>
      <c r="F96" s="3"/>
      <c r="G96" s="3"/>
      <c r="H96" s="4"/>
      <c r="I96" s="174"/>
      <c r="J96" s="175"/>
      <c r="K96" s="1"/>
      <c r="L96" s="8"/>
      <c r="M96" s="13"/>
    </row>
    <row r="97" spans="1:13" ht="15.75" thickBot="1" x14ac:dyDescent="0.3">
      <c r="A97" s="41" t="s">
        <v>36</v>
      </c>
      <c r="B97" s="47"/>
      <c r="C97" s="47"/>
      <c r="D97" s="47"/>
      <c r="E97" s="47"/>
      <c r="F97" s="47"/>
      <c r="G97" s="47"/>
      <c r="H97" s="48"/>
      <c r="I97" s="15"/>
      <c r="J97" s="16"/>
      <c r="K97" s="203"/>
      <c r="L97" s="204"/>
      <c r="M97" s="13"/>
    </row>
    <row r="98" spans="1:13" x14ac:dyDescent="0.25">
      <c r="A98" s="32" t="s">
        <v>14</v>
      </c>
      <c r="B98" s="49"/>
      <c r="C98" s="49"/>
      <c r="D98" s="49"/>
      <c r="E98" s="49"/>
      <c r="F98" s="49"/>
      <c r="G98" s="49"/>
      <c r="H98" s="50"/>
      <c r="I98" s="21"/>
      <c r="J98" s="51"/>
      <c r="K98" s="222">
        <f>K100+K105+K108</f>
        <v>5.28</v>
      </c>
      <c r="L98" s="217"/>
      <c r="M98" s="6">
        <f>K98*12*I87</f>
        <v>81468.288</v>
      </c>
    </row>
    <row r="99" spans="1:13" ht="15.75" thickBot="1" x14ac:dyDescent="0.3">
      <c r="A99" s="38" t="s">
        <v>33</v>
      </c>
      <c r="B99" s="52"/>
      <c r="C99" s="52"/>
      <c r="D99" s="52"/>
      <c r="E99" s="52"/>
      <c r="F99" s="52"/>
      <c r="G99" s="52"/>
      <c r="H99" s="53"/>
      <c r="I99" s="10"/>
      <c r="J99" s="54"/>
      <c r="K99" s="10"/>
      <c r="L99" s="11"/>
      <c r="M99" s="12"/>
    </row>
    <row r="100" spans="1:13" x14ac:dyDescent="0.25">
      <c r="A100" s="42" t="s">
        <v>70</v>
      </c>
      <c r="B100" s="55"/>
      <c r="C100" s="55"/>
      <c r="D100" s="55"/>
      <c r="E100" s="55"/>
      <c r="F100" s="55"/>
      <c r="G100" s="55"/>
      <c r="H100" s="56"/>
      <c r="I100" s="174" t="s">
        <v>8</v>
      </c>
      <c r="J100" s="175"/>
      <c r="K100" s="179">
        <v>2.64</v>
      </c>
      <c r="L100" s="180"/>
      <c r="M100" s="13">
        <f>K100*12*I87</f>
        <v>40734.144</v>
      </c>
    </row>
    <row r="101" spans="1:13" x14ac:dyDescent="0.25">
      <c r="A101" s="41" t="s">
        <v>71</v>
      </c>
      <c r="B101" s="47"/>
      <c r="C101" s="47"/>
      <c r="D101" s="47"/>
      <c r="E101" s="47"/>
      <c r="F101" s="47"/>
      <c r="G101" s="47"/>
      <c r="H101" s="48"/>
      <c r="I101" s="57"/>
      <c r="J101" s="58"/>
      <c r="K101" s="1"/>
      <c r="L101" s="8"/>
      <c r="M101" s="13"/>
    </row>
    <row r="102" spans="1:13" x14ac:dyDescent="0.25">
      <c r="A102" s="42" t="s">
        <v>73</v>
      </c>
      <c r="B102" s="7"/>
      <c r="C102" s="7"/>
      <c r="D102" s="7"/>
      <c r="E102" s="7"/>
      <c r="F102" s="7"/>
      <c r="G102" s="7"/>
      <c r="H102" s="8"/>
      <c r="I102" s="174" t="s">
        <v>62</v>
      </c>
      <c r="J102" s="175"/>
      <c r="K102" s="1"/>
      <c r="L102" s="8"/>
      <c r="M102" s="13"/>
    </row>
    <row r="103" spans="1:13" x14ac:dyDescent="0.25">
      <c r="A103" s="41" t="s">
        <v>72</v>
      </c>
      <c r="B103" s="15"/>
      <c r="C103" s="15"/>
      <c r="D103" s="15"/>
      <c r="E103" s="15"/>
      <c r="F103" s="15"/>
      <c r="G103" s="15"/>
      <c r="H103" s="16"/>
      <c r="I103" s="214"/>
      <c r="J103" s="215"/>
      <c r="K103" s="1"/>
      <c r="L103" s="8"/>
      <c r="M103" s="13"/>
    </row>
    <row r="104" spans="1:13" x14ac:dyDescent="0.25">
      <c r="A104" s="43" t="s">
        <v>68</v>
      </c>
      <c r="B104" s="44"/>
      <c r="C104" s="45"/>
      <c r="D104" s="7"/>
      <c r="E104" s="7"/>
      <c r="F104" s="7"/>
      <c r="G104" s="7"/>
      <c r="H104" s="8"/>
      <c r="I104" s="174" t="s">
        <v>62</v>
      </c>
      <c r="J104" s="175"/>
      <c r="K104" s="1"/>
      <c r="L104" s="8"/>
      <c r="M104" s="13"/>
    </row>
    <row r="105" spans="1:13" x14ac:dyDescent="0.25">
      <c r="A105" s="42" t="s">
        <v>69</v>
      </c>
      <c r="B105" s="7"/>
      <c r="C105" s="7"/>
      <c r="D105" s="44"/>
      <c r="E105" s="44"/>
      <c r="F105" s="44"/>
      <c r="G105" s="44"/>
      <c r="H105" s="45"/>
      <c r="I105" s="209" t="s">
        <v>11</v>
      </c>
      <c r="J105" s="210"/>
      <c r="K105" s="174">
        <v>1.17</v>
      </c>
      <c r="L105" s="175"/>
      <c r="M105" s="13">
        <f>K105*12*I87</f>
        <v>18052.631999999998</v>
      </c>
    </row>
    <row r="106" spans="1:13" x14ac:dyDescent="0.25">
      <c r="A106" s="46" t="s">
        <v>40</v>
      </c>
      <c r="B106" s="59"/>
      <c r="C106" s="59"/>
      <c r="D106" s="59"/>
      <c r="E106" s="59"/>
      <c r="F106" s="59"/>
      <c r="G106" s="59"/>
      <c r="H106" s="60"/>
      <c r="I106" s="207" t="s">
        <v>39</v>
      </c>
      <c r="J106" s="208"/>
      <c r="K106" s="1"/>
      <c r="L106" s="8"/>
      <c r="M106" s="13"/>
    </row>
    <row r="107" spans="1:13" x14ac:dyDescent="0.25">
      <c r="A107" s="41"/>
      <c r="B107" s="47"/>
      <c r="C107" s="47"/>
      <c r="D107" s="47"/>
      <c r="E107" s="47"/>
      <c r="F107" s="47"/>
      <c r="G107" s="47"/>
      <c r="H107" s="48"/>
      <c r="I107" s="15" t="s">
        <v>41</v>
      </c>
      <c r="J107" s="16"/>
      <c r="K107" s="1"/>
      <c r="L107" s="8"/>
      <c r="M107" s="13"/>
    </row>
    <row r="108" spans="1:13" x14ac:dyDescent="0.25">
      <c r="A108" s="46" t="s">
        <v>42</v>
      </c>
      <c r="B108" s="59"/>
      <c r="C108" s="59"/>
      <c r="D108" s="59"/>
      <c r="E108" s="59"/>
      <c r="F108" s="59"/>
      <c r="G108" s="59"/>
      <c r="H108" s="60"/>
      <c r="I108" s="207" t="s">
        <v>11</v>
      </c>
      <c r="J108" s="208"/>
      <c r="K108" s="174">
        <v>1.47</v>
      </c>
      <c r="L108" s="175"/>
      <c r="M108" s="13">
        <f>K108*12*I87</f>
        <v>22681.511999999999</v>
      </c>
    </row>
    <row r="109" spans="1:13" x14ac:dyDescent="0.25">
      <c r="A109" s="41" t="s">
        <v>43</v>
      </c>
      <c r="B109" s="47"/>
      <c r="C109" s="47"/>
      <c r="D109" s="47"/>
      <c r="E109" s="47"/>
      <c r="F109" s="47"/>
      <c r="G109" s="47"/>
      <c r="H109" s="48"/>
      <c r="I109" s="15"/>
      <c r="J109" s="16"/>
      <c r="K109" s="1"/>
      <c r="L109" s="8"/>
      <c r="M109" s="13"/>
    </row>
    <row r="110" spans="1:13" x14ac:dyDescent="0.25">
      <c r="A110" s="46" t="s">
        <v>44</v>
      </c>
      <c r="B110" s="59"/>
      <c r="C110" s="59"/>
      <c r="D110" s="59"/>
      <c r="E110" s="59"/>
      <c r="F110" s="59"/>
      <c r="G110" s="59"/>
      <c r="H110" s="60"/>
      <c r="I110" s="174" t="s">
        <v>62</v>
      </c>
      <c r="J110" s="175"/>
      <c r="K110" s="1"/>
      <c r="L110" s="8"/>
      <c r="M110" s="13"/>
    </row>
    <row r="111" spans="1:13" x14ac:dyDescent="0.25">
      <c r="A111" s="46" t="s">
        <v>47</v>
      </c>
      <c r="B111" s="59"/>
      <c r="C111" s="59"/>
      <c r="D111" s="59"/>
      <c r="E111" s="59"/>
      <c r="F111" s="59"/>
      <c r="G111" s="59"/>
      <c r="H111" s="60"/>
      <c r="I111" s="207" t="s">
        <v>45</v>
      </c>
      <c r="J111" s="208"/>
      <c r="K111" s="3"/>
      <c r="L111" s="4"/>
      <c r="M111" s="14"/>
    </row>
    <row r="112" spans="1:13" ht="15.75" thickBot="1" x14ac:dyDescent="0.3">
      <c r="A112" s="41"/>
      <c r="B112" s="47"/>
      <c r="C112" s="47"/>
      <c r="D112" s="47"/>
      <c r="E112" s="47"/>
      <c r="F112" s="47"/>
      <c r="G112" s="47"/>
      <c r="H112" s="48"/>
      <c r="I112" s="211" t="s">
        <v>46</v>
      </c>
      <c r="J112" s="212"/>
      <c r="K112" s="15"/>
      <c r="L112" s="16"/>
      <c r="M112" s="17"/>
    </row>
    <row r="113" spans="1:13" x14ac:dyDescent="0.25">
      <c r="A113" s="61" t="s">
        <v>88</v>
      </c>
      <c r="B113" s="33"/>
      <c r="C113" s="33"/>
      <c r="D113" s="33"/>
      <c r="E113" s="33"/>
      <c r="F113" s="33"/>
      <c r="G113" s="21"/>
      <c r="H113" s="22"/>
      <c r="I113" s="21"/>
      <c r="J113" s="22"/>
      <c r="K113" s="216">
        <f>K115+K122+K130+K134+K135+K139</f>
        <v>34.79</v>
      </c>
      <c r="L113" s="217"/>
      <c r="M113" s="6">
        <f>M115+M122+M130+M134+M135+M139</f>
        <v>536795.78399999999</v>
      </c>
    </row>
    <row r="114" spans="1:13" ht="15.75" thickBot="1" x14ac:dyDescent="0.3">
      <c r="A114" s="62"/>
      <c r="B114" s="10"/>
      <c r="C114" s="10"/>
      <c r="D114" s="10"/>
      <c r="E114" s="10"/>
      <c r="F114" s="10"/>
      <c r="G114" s="10"/>
      <c r="H114" s="11"/>
      <c r="I114" s="10"/>
      <c r="J114" s="11"/>
      <c r="K114" s="10"/>
      <c r="L114" s="11"/>
      <c r="M114" s="12"/>
    </row>
    <row r="115" spans="1:13" ht="15.75" thickBot="1" x14ac:dyDescent="0.3">
      <c r="A115" s="181" t="s">
        <v>89</v>
      </c>
      <c r="B115" s="182"/>
      <c r="C115" s="182"/>
      <c r="D115" s="182"/>
      <c r="E115" s="182"/>
      <c r="F115" s="182"/>
      <c r="G115" s="182"/>
      <c r="H115" s="205"/>
      <c r="I115" s="63"/>
      <c r="J115" s="64"/>
      <c r="K115" s="218">
        <f>K116+K117+K118+K120+K121</f>
        <v>7.05</v>
      </c>
      <c r="L115" s="213"/>
      <c r="M115" s="18">
        <f>K115*12*I87</f>
        <v>108778.68</v>
      </c>
    </row>
    <row r="116" spans="1:13" x14ac:dyDescent="0.25">
      <c r="A116" s="41" t="s">
        <v>37</v>
      </c>
      <c r="B116" s="47"/>
      <c r="C116" s="47"/>
      <c r="D116" s="47"/>
      <c r="E116" s="47"/>
      <c r="F116" s="47"/>
      <c r="G116" s="47"/>
      <c r="H116" s="48"/>
      <c r="I116" s="214" t="s">
        <v>16</v>
      </c>
      <c r="J116" s="215"/>
      <c r="K116" s="179">
        <v>1.23</v>
      </c>
      <c r="L116" s="180"/>
      <c r="M116" s="13">
        <f>K116*12*I87</f>
        <v>18978.407999999999</v>
      </c>
    </row>
    <row r="117" spans="1:13" x14ac:dyDescent="0.25">
      <c r="A117" s="43" t="s">
        <v>38</v>
      </c>
      <c r="B117" s="65"/>
      <c r="C117" s="65"/>
      <c r="D117" s="65"/>
      <c r="E117" s="65"/>
      <c r="F117" s="65"/>
      <c r="G117" s="65"/>
      <c r="H117" s="66"/>
      <c r="I117" s="209" t="s">
        <v>10</v>
      </c>
      <c r="J117" s="210"/>
      <c r="K117" s="174">
        <v>2.9</v>
      </c>
      <c r="L117" s="175"/>
      <c r="M117" s="13">
        <f>K117*12*I87</f>
        <v>44745.84</v>
      </c>
    </row>
    <row r="118" spans="1:13" x14ac:dyDescent="0.25">
      <c r="A118" s="46" t="s">
        <v>30</v>
      </c>
      <c r="B118" s="59"/>
      <c r="C118" s="59"/>
      <c r="D118" s="59"/>
      <c r="E118" s="59"/>
      <c r="F118" s="59"/>
      <c r="G118" s="59"/>
      <c r="H118" s="60"/>
      <c r="I118" s="207" t="s">
        <v>11</v>
      </c>
      <c r="J118" s="208"/>
      <c r="K118" s="174">
        <v>0.33</v>
      </c>
      <c r="L118" s="175"/>
      <c r="M118" s="13">
        <f>K118*12*I87</f>
        <v>5091.768</v>
      </c>
    </row>
    <row r="119" spans="1:13" x14ac:dyDescent="0.25">
      <c r="A119" s="67" t="s">
        <v>17</v>
      </c>
      <c r="B119" s="15"/>
      <c r="C119" s="15"/>
      <c r="D119" s="15"/>
      <c r="E119" s="47"/>
      <c r="F119" s="47"/>
      <c r="G119" s="47"/>
      <c r="H119" s="48"/>
      <c r="I119" s="15"/>
      <c r="J119" s="16"/>
      <c r="K119" s="7"/>
      <c r="L119" s="8"/>
      <c r="M119" s="13"/>
    </row>
    <row r="120" spans="1:13" x14ac:dyDescent="0.25">
      <c r="A120" s="43" t="s">
        <v>31</v>
      </c>
      <c r="B120" s="65"/>
      <c r="C120" s="65"/>
      <c r="D120" s="65"/>
      <c r="E120" s="65"/>
      <c r="F120" s="65"/>
      <c r="G120" s="65"/>
      <c r="H120" s="66"/>
      <c r="I120" s="209" t="s">
        <v>8</v>
      </c>
      <c r="J120" s="210"/>
      <c r="K120" s="174">
        <v>0.1</v>
      </c>
      <c r="L120" s="175"/>
      <c r="M120" s="13">
        <f>K120*12*I87</f>
        <v>1542.9600000000003</v>
      </c>
    </row>
    <row r="121" spans="1:13" ht="15.75" thickBot="1" x14ac:dyDescent="0.3">
      <c r="A121" s="46" t="s">
        <v>86</v>
      </c>
      <c r="B121" s="59"/>
      <c r="C121" s="59"/>
      <c r="D121" s="59"/>
      <c r="E121" s="59"/>
      <c r="F121" s="59"/>
      <c r="G121" s="59"/>
      <c r="H121" s="60"/>
      <c r="I121" s="190" t="s">
        <v>8</v>
      </c>
      <c r="J121" s="191"/>
      <c r="K121" s="211">
        <v>2.4900000000000002</v>
      </c>
      <c r="L121" s="212"/>
      <c r="M121" s="13">
        <f>K121*12*I87</f>
        <v>38419.704000000005</v>
      </c>
    </row>
    <row r="122" spans="1:13" ht="15.75" thickBot="1" x14ac:dyDescent="0.3">
      <c r="A122" s="194" t="s">
        <v>90</v>
      </c>
      <c r="B122" s="195"/>
      <c r="C122" s="195"/>
      <c r="D122" s="195"/>
      <c r="E122" s="195"/>
      <c r="F122" s="195"/>
      <c r="G122" s="195"/>
      <c r="H122" s="196"/>
      <c r="I122" s="63"/>
      <c r="J122" s="64"/>
      <c r="K122" s="206">
        <f>K123+K124+K126+K127+K128+K129</f>
        <v>1.94</v>
      </c>
      <c r="L122" s="213"/>
      <c r="M122" s="18">
        <f>K122*12*I87</f>
        <v>29933.423999999999</v>
      </c>
    </row>
    <row r="123" spans="1:13" x14ac:dyDescent="0.25">
      <c r="A123" s="68" t="s">
        <v>23</v>
      </c>
      <c r="B123" s="15"/>
      <c r="C123" s="15"/>
      <c r="D123" s="15"/>
      <c r="E123" s="15"/>
      <c r="F123" s="47"/>
      <c r="G123" s="47"/>
      <c r="H123" s="48"/>
      <c r="I123" s="69"/>
      <c r="J123" s="8"/>
      <c r="K123" s="179">
        <v>0.11</v>
      </c>
      <c r="L123" s="180"/>
      <c r="M123" s="13">
        <f>K123*12*I87</f>
        <v>1697.2560000000001</v>
      </c>
    </row>
    <row r="124" spans="1:13" x14ac:dyDescent="0.25">
      <c r="A124" s="2" t="s">
        <v>19</v>
      </c>
      <c r="B124" s="3"/>
      <c r="C124" s="3"/>
      <c r="D124" s="3"/>
      <c r="E124" s="3"/>
      <c r="F124" s="59"/>
      <c r="G124" s="59"/>
      <c r="H124" s="60"/>
      <c r="I124" s="174" t="s">
        <v>58</v>
      </c>
      <c r="J124" s="175"/>
      <c r="K124" s="174">
        <v>0.93</v>
      </c>
      <c r="L124" s="175"/>
      <c r="M124" s="13">
        <f>K124*12*I87</f>
        <v>14349.528</v>
      </c>
    </row>
    <row r="125" spans="1:13" x14ac:dyDescent="0.25">
      <c r="A125" s="41" t="s">
        <v>18</v>
      </c>
      <c r="B125" s="47"/>
      <c r="C125" s="47"/>
      <c r="D125" s="47"/>
      <c r="E125" s="47"/>
      <c r="F125" s="47"/>
      <c r="G125" s="47"/>
      <c r="H125" s="48"/>
      <c r="I125" s="214" t="s">
        <v>59</v>
      </c>
      <c r="J125" s="215"/>
      <c r="K125" s="1"/>
      <c r="L125" s="8"/>
      <c r="M125" s="13"/>
    </row>
    <row r="126" spans="1:13" x14ac:dyDescent="0.25">
      <c r="A126" s="43" t="s">
        <v>20</v>
      </c>
      <c r="B126" s="65"/>
      <c r="C126" s="65"/>
      <c r="D126" s="65"/>
      <c r="E126" s="65"/>
      <c r="F126" s="65"/>
      <c r="G126" s="65"/>
      <c r="H126" s="66"/>
      <c r="I126" s="209" t="s">
        <v>57</v>
      </c>
      <c r="J126" s="210"/>
      <c r="K126" s="174">
        <v>0.56999999999999995</v>
      </c>
      <c r="L126" s="175"/>
      <c r="M126" s="13">
        <f>K126*12*I87</f>
        <v>8794.8719999999994</v>
      </c>
    </row>
    <row r="127" spans="1:13" x14ac:dyDescent="0.25">
      <c r="A127" s="43" t="s">
        <v>21</v>
      </c>
      <c r="B127" s="65"/>
      <c r="C127" s="65"/>
      <c r="D127" s="65"/>
      <c r="E127" s="65"/>
      <c r="F127" s="65"/>
      <c r="G127" s="65"/>
      <c r="H127" s="66"/>
      <c r="I127" s="209" t="s">
        <v>74</v>
      </c>
      <c r="J127" s="210"/>
      <c r="K127" s="174">
        <v>0.14000000000000001</v>
      </c>
      <c r="L127" s="175"/>
      <c r="M127" s="13">
        <f>K127*12*I87</f>
        <v>2160.1440000000002</v>
      </c>
    </row>
    <row r="128" spans="1:13" x14ac:dyDescent="0.25">
      <c r="A128" s="46" t="s">
        <v>22</v>
      </c>
      <c r="B128" s="59"/>
      <c r="C128" s="59"/>
      <c r="D128" s="59"/>
      <c r="E128" s="59"/>
      <c r="F128" s="59"/>
      <c r="G128" s="59"/>
      <c r="H128" s="60"/>
      <c r="I128" s="209" t="s">
        <v>60</v>
      </c>
      <c r="J128" s="210"/>
      <c r="K128" s="203">
        <v>7.0000000000000007E-2</v>
      </c>
      <c r="L128" s="204"/>
      <c r="M128" s="13">
        <f>K128*12*I87</f>
        <v>1080.0720000000001</v>
      </c>
    </row>
    <row r="129" spans="1:13" ht="15.75" thickBot="1" x14ac:dyDescent="0.3">
      <c r="A129" s="46" t="s">
        <v>84</v>
      </c>
      <c r="B129" s="59"/>
      <c r="C129" s="59"/>
      <c r="D129" s="59"/>
      <c r="E129" s="59"/>
      <c r="F129" s="59"/>
      <c r="G129" s="59"/>
      <c r="H129" s="60"/>
      <c r="I129" s="190" t="s">
        <v>85</v>
      </c>
      <c r="J129" s="191"/>
      <c r="K129" s="192">
        <v>0.12</v>
      </c>
      <c r="L129" s="193"/>
      <c r="M129" s="19">
        <f>K129*12*I87</f>
        <v>1851.5519999999999</v>
      </c>
    </row>
    <row r="130" spans="1:13" ht="15.75" thickBot="1" x14ac:dyDescent="0.3">
      <c r="A130" s="194" t="s">
        <v>91</v>
      </c>
      <c r="B130" s="195"/>
      <c r="C130" s="195"/>
      <c r="D130" s="195"/>
      <c r="E130" s="195"/>
      <c r="F130" s="195"/>
      <c r="G130" s="195"/>
      <c r="H130" s="196"/>
      <c r="I130" s="71"/>
      <c r="J130" s="72"/>
      <c r="K130" s="197">
        <f>K131+K132+K133</f>
        <v>1.27</v>
      </c>
      <c r="L130" s="198"/>
      <c r="M130" s="18">
        <f>K130*12*I87</f>
        <v>19595.592000000001</v>
      </c>
    </row>
    <row r="131" spans="1:13" x14ac:dyDescent="0.25">
      <c r="A131" s="41" t="s">
        <v>24</v>
      </c>
      <c r="B131" s="47"/>
      <c r="C131" s="47"/>
      <c r="D131" s="47"/>
      <c r="E131" s="47"/>
      <c r="F131" s="47"/>
      <c r="G131" s="47"/>
      <c r="H131" s="48"/>
      <c r="I131" s="199" t="s">
        <v>75</v>
      </c>
      <c r="J131" s="200"/>
      <c r="K131" s="201">
        <v>0.61</v>
      </c>
      <c r="L131" s="202"/>
      <c r="M131" s="13">
        <f>K131*12*I87</f>
        <v>9412.0560000000005</v>
      </c>
    </row>
    <row r="132" spans="1:13" x14ac:dyDescent="0.25">
      <c r="A132" s="43" t="s">
        <v>25</v>
      </c>
      <c r="B132" s="65"/>
      <c r="C132" s="65"/>
      <c r="D132" s="65"/>
      <c r="E132" s="65"/>
      <c r="F132" s="65"/>
      <c r="G132" s="65"/>
      <c r="H132" s="66"/>
      <c r="I132" s="44" t="s">
        <v>61</v>
      </c>
      <c r="J132" s="45"/>
      <c r="K132" s="203">
        <v>0.53</v>
      </c>
      <c r="L132" s="204"/>
      <c r="M132" s="13">
        <f>K132*12*I87</f>
        <v>8177.6880000000001</v>
      </c>
    </row>
    <row r="133" spans="1:13" ht="15.75" thickBot="1" x14ac:dyDescent="0.3">
      <c r="A133" s="46" t="s">
        <v>22</v>
      </c>
      <c r="B133" s="59"/>
      <c r="C133" s="59"/>
      <c r="D133" s="59"/>
      <c r="E133" s="59"/>
      <c r="F133" s="59"/>
      <c r="G133" s="59"/>
      <c r="H133" s="60"/>
      <c r="I133" s="190" t="s">
        <v>60</v>
      </c>
      <c r="J133" s="191"/>
      <c r="K133" s="192">
        <v>0.13</v>
      </c>
      <c r="L133" s="193"/>
      <c r="M133" s="13">
        <f>K133*12*I87</f>
        <v>2005.848</v>
      </c>
    </row>
    <row r="134" spans="1:13" ht="15.75" thickBot="1" x14ac:dyDescent="0.3">
      <c r="A134" s="73" t="s">
        <v>94</v>
      </c>
      <c r="B134" s="74"/>
      <c r="C134" s="74"/>
      <c r="D134" s="74"/>
      <c r="E134" s="74"/>
      <c r="F134" s="74"/>
      <c r="G134" s="74"/>
      <c r="H134" s="75"/>
      <c r="I134" s="226" t="s">
        <v>95</v>
      </c>
      <c r="J134" s="227"/>
      <c r="K134" s="228">
        <v>22.81</v>
      </c>
      <c r="L134" s="229"/>
      <c r="M134" s="18">
        <f>K134*12*I87</f>
        <v>351949.17599999998</v>
      </c>
    </row>
    <row r="135" spans="1:13" ht="15.75" thickBot="1" x14ac:dyDescent="0.3">
      <c r="A135" s="181" t="s">
        <v>96</v>
      </c>
      <c r="B135" s="182"/>
      <c r="C135" s="182"/>
      <c r="D135" s="182"/>
      <c r="E135" s="182"/>
      <c r="F135" s="182"/>
      <c r="G135" s="182"/>
      <c r="H135" s="205"/>
      <c r="I135" s="63"/>
      <c r="J135" s="64"/>
      <c r="K135" s="206">
        <v>1.65</v>
      </c>
      <c r="L135" s="198"/>
      <c r="M135" s="18">
        <f>K135*12*I87</f>
        <v>25458.839999999997</v>
      </c>
    </row>
    <row r="136" spans="1:13" x14ac:dyDescent="0.25">
      <c r="A136" s="42" t="s">
        <v>32</v>
      </c>
      <c r="B136" s="55"/>
      <c r="C136" s="55"/>
      <c r="D136" s="55"/>
      <c r="E136" s="55"/>
      <c r="F136" s="55"/>
      <c r="G136" s="55"/>
      <c r="H136" s="56"/>
      <c r="I136" s="179" t="s">
        <v>13</v>
      </c>
      <c r="J136" s="180"/>
      <c r="K136" s="20"/>
      <c r="L136" s="27"/>
      <c r="M136" s="13"/>
    </row>
    <row r="137" spans="1:13" x14ac:dyDescent="0.25">
      <c r="A137" s="42" t="s">
        <v>26</v>
      </c>
      <c r="B137" s="55"/>
      <c r="C137" s="55"/>
      <c r="D137" s="55"/>
      <c r="E137" s="55"/>
      <c r="F137" s="55"/>
      <c r="G137" s="55"/>
      <c r="H137" s="56"/>
      <c r="I137" s="7"/>
      <c r="J137" s="8"/>
      <c r="K137" s="20"/>
      <c r="L137" s="27"/>
      <c r="M137" s="13"/>
    </row>
    <row r="138" spans="1:13" ht="15.75" thickBot="1" x14ac:dyDescent="0.3">
      <c r="A138" s="42" t="s">
        <v>27</v>
      </c>
      <c r="B138" s="55"/>
      <c r="C138" s="55"/>
      <c r="D138" s="55"/>
      <c r="E138" s="55"/>
      <c r="F138" s="55"/>
      <c r="G138" s="55"/>
      <c r="H138" s="56"/>
      <c r="I138" s="30"/>
      <c r="J138" s="8"/>
      <c r="K138" s="20"/>
      <c r="L138" s="27"/>
      <c r="M138" s="13"/>
    </row>
    <row r="139" spans="1:13" ht="15.75" thickBot="1" x14ac:dyDescent="0.3">
      <c r="A139" s="73" t="s">
        <v>97</v>
      </c>
      <c r="B139" s="74"/>
      <c r="C139" s="74"/>
      <c r="D139" s="74"/>
      <c r="E139" s="74"/>
      <c r="F139" s="74"/>
      <c r="G139" s="74"/>
      <c r="H139" s="75"/>
      <c r="I139" s="63"/>
      <c r="J139" s="64"/>
      <c r="K139" s="206">
        <v>7.0000000000000007E-2</v>
      </c>
      <c r="L139" s="198"/>
      <c r="M139" s="18">
        <f>K139*12*I87</f>
        <v>1080.0720000000001</v>
      </c>
    </row>
    <row r="140" spans="1:13" x14ac:dyDescent="0.25">
      <c r="A140" s="42" t="s">
        <v>28</v>
      </c>
      <c r="B140" s="55"/>
      <c r="C140" s="55"/>
      <c r="D140" s="55"/>
      <c r="E140" s="55"/>
      <c r="F140" s="55"/>
      <c r="G140" s="55"/>
      <c r="H140" s="56"/>
      <c r="I140" s="179" t="s">
        <v>8</v>
      </c>
      <c r="J140" s="180"/>
      <c r="K140" s="26"/>
      <c r="L140" s="27"/>
      <c r="M140" s="13"/>
    </row>
    <row r="141" spans="1:13" ht="15.75" thickBot="1" x14ac:dyDescent="0.3">
      <c r="A141" s="42" t="s">
        <v>29</v>
      </c>
      <c r="B141" s="55"/>
      <c r="C141" s="55"/>
      <c r="D141" s="55"/>
      <c r="E141" s="55"/>
      <c r="F141" s="55"/>
      <c r="G141" s="55"/>
      <c r="H141" s="56"/>
      <c r="I141" s="7"/>
      <c r="J141" s="8"/>
      <c r="K141" s="26"/>
      <c r="L141" s="27"/>
      <c r="M141" s="13"/>
    </row>
    <row r="142" spans="1:13" ht="15.75" thickBot="1" x14ac:dyDescent="0.3">
      <c r="A142" s="181" t="s">
        <v>92</v>
      </c>
      <c r="B142" s="182"/>
      <c r="C142" s="182"/>
      <c r="D142" s="182"/>
      <c r="E142" s="182"/>
      <c r="F142" s="182"/>
      <c r="G142" s="182"/>
      <c r="H142" s="205"/>
      <c r="I142" s="63"/>
      <c r="J142" s="64"/>
      <c r="K142" s="206">
        <v>6.19</v>
      </c>
      <c r="L142" s="198"/>
      <c r="M142" s="18">
        <f>K142*12*I87</f>
        <v>95509.224000000002</v>
      </c>
    </row>
    <row r="143" spans="1:13" x14ac:dyDescent="0.25">
      <c r="A143" s="42" t="s">
        <v>76</v>
      </c>
      <c r="B143" s="76"/>
      <c r="C143" s="76"/>
      <c r="D143" s="76"/>
      <c r="E143" s="76"/>
      <c r="F143" s="55"/>
      <c r="G143" s="76"/>
      <c r="H143" s="56"/>
      <c r="I143" s="174" t="s">
        <v>49</v>
      </c>
      <c r="J143" s="175"/>
      <c r="K143" s="20"/>
      <c r="L143" s="27"/>
      <c r="M143" s="13"/>
    </row>
    <row r="144" spans="1:13" x14ac:dyDescent="0.25">
      <c r="A144" s="42" t="s">
        <v>77</v>
      </c>
      <c r="B144" s="76"/>
      <c r="C144" s="76"/>
      <c r="D144" s="76"/>
      <c r="E144" s="76"/>
      <c r="F144" s="55"/>
      <c r="G144" s="76"/>
      <c r="H144" s="56"/>
      <c r="I144" s="174" t="s">
        <v>50</v>
      </c>
      <c r="J144" s="175"/>
      <c r="K144" s="20"/>
      <c r="L144" s="27"/>
      <c r="M144" s="13"/>
    </row>
    <row r="145" spans="1:13" x14ac:dyDescent="0.25">
      <c r="A145" s="42" t="s">
        <v>48</v>
      </c>
      <c r="B145" s="76"/>
      <c r="C145" s="76"/>
      <c r="D145" s="76"/>
      <c r="E145" s="76"/>
      <c r="F145" s="55"/>
      <c r="G145" s="76"/>
      <c r="H145" s="56"/>
      <c r="I145" s="174" t="s">
        <v>54</v>
      </c>
      <c r="J145" s="175"/>
      <c r="K145" s="20"/>
      <c r="L145" s="27"/>
      <c r="M145" s="13"/>
    </row>
    <row r="146" spans="1:13" x14ac:dyDescent="0.25">
      <c r="A146" s="42" t="s">
        <v>78</v>
      </c>
      <c r="B146" s="76"/>
      <c r="C146" s="76"/>
      <c r="D146" s="76"/>
      <c r="E146" s="76"/>
      <c r="F146" s="55"/>
      <c r="G146" s="76"/>
      <c r="H146" s="56"/>
      <c r="I146" s="174" t="s">
        <v>55</v>
      </c>
      <c r="J146" s="175"/>
      <c r="K146" s="20"/>
      <c r="L146" s="27"/>
      <c r="M146" s="13"/>
    </row>
    <row r="147" spans="1:13" x14ac:dyDescent="0.25">
      <c r="A147" s="42" t="s">
        <v>79</v>
      </c>
      <c r="B147" s="76"/>
      <c r="C147" s="76"/>
      <c r="D147" s="76"/>
      <c r="E147" s="76"/>
      <c r="F147" s="55"/>
      <c r="G147" s="76"/>
      <c r="H147" s="56"/>
      <c r="I147" s="174" t="s">
        <v>51</v>
      </c>
      <c r="J147" s="175"/>
      <c r="K147" s="20"/>
      <c r="L147" s="27"/>
      <c r="M147" s="13"/>
    </row>
    <row r="148" spans="1:13" x14ac:dyDescent="0.25">
      <c r="A148" s="42" t="s">
        <v>80</v>
      </c>
      <c r="B148" s="76"/>
      <c r="C148" s="76"/>
      <c r="D148" s="76"/>
      <c r="E148" s="76"/>
      <c r="F148" s="55"/>
      <c r="G148" s="76"/>
      <c r="H148" s="56"/>
      <c r="I148" s="7"/>
      <c r="J148" s="8"/>
      <c r="K148" s="20"/>
      <c r="L148" s="27"/>
      <c r="M148" s="13"/>
    </row>
    <row r="149" spans="1:13" x14ac:dyDescent="0.25">
      <c r="A149" s="42" t="s">
        <v>81</v>
      </c>
      <c r="B149" s="76"/>
      <c r="C149" s="76"/>
      <c r="D149" s="76"/>
      <c r="E149" s="76"/>
      <c r="F149" s="55"/>
      <c r="G149" s="76"/>
      <c r="H149" s="56"/>
      <c r="I149" s="7"/>
      <c r="J149" s="8"/>
      <c r="K149" s="20"/>
      <c r="L149" s="27"/>
      <c r="M149" s="13"/>
    </row>
    <row r="150" spans="1:13" x14ac:dyDescent="0.25">
      <c r="A150" s="42" t="s">
        <v>82</v>
      </c>
      <c r="B150" s="76"/>
      <c r="C150" s="76"/>
      <c r="D150" s="76"/>
      <c r="E150" s="76"/>
      <c r="F150" s="55"/>
      <c r="G150" s="76"/>
      <c r="H150" s="56"/>
      <c r="I150" s="7"/>
      <c r="J150" s="8"/>
      <c r="K150" s="20"/>
      <c r="L150" s="27"/>
      <c r="M150" s="13"/>
    </row>
    <row r="151" spans="1:13" x14ac:dyDescent="0.25">
      <c r="A151" s="42" t="s">
        <v>83</v>
      </c>
      <c r="B151" s="76"/>
      <c r="C151" s="76"/>
      <c r="D151" s="76"/>
      <c r="E151" s="76"/>
      <c r="F151" s="55"/>
      <c r="G151" s="76"/>
      <c r="H151" s="56"/>
      <c r="I151" s="7"/>
      <c r="J151" s="8"/>
      <c r="K151" s="20"/>
      <c r="L151" s="27"/>
      <c r="M151" s="13"/>
    </row>
    <row r="152" spans="1:13" x14ac:dyDescent="0.25">
      <c r="A152" s="42" t="s">
        <v>52</v>
      </c>
      <c r="B152" s="76"/>
      <c r="C152" s="76"/>
      <c r="D152" s="76"/>
      <c r="E152" s="76"/>
      <c r="F152" s="55"/>
      <c r="G152" s="76"/>
      <c r="H152" s="56"/>
      <c r="I152" s="7"/>
      <c r="J152" s="8"/>
      <c r="K152" s="20"/>
      <c r="L152" s="27"/>
      <c r="M152" s="13"/>
    </row>
    <row r="153" spans="1:13" ht="15.75" thickBot="1" x14ac:dyDescent="0.3">
      <c r="A153" s="176" t="s">
        <v>53</v>
      </c>
      <c r="B153" s="177"/>
      <c r="C153" s="177"/>
      <c r="D153" s="177"/>
      <c r="E153" s="177"/>
      <c r="F153" s="177"/>
      <c r="G153" s="177"/>
      <c r="H153" s="178"/>
      <c r="I153" s="7"/>
      <c r="J153" s="8"/>
      <c r="K153" s="7"/>
      <c r="L153" s="8"/>
      <c r="M153" s="13"/>
    </row>
    <row r="154" spans="1:13" x14ac:dyDescent="0.25">
      <c r="A154" s="77" t="s">
        <v>93</v>
      </c>
      <c r="B154" s="78"/>
      <c r="C154" s="78"/>
      <c r="D154" s="78"/>
      <c r="E154" s="78"/>
      <c r="F154" s="78"/>
      <c r="G154" s="78"/>
      <c r="H154" s="78"/>
      <c r="I154" s="179" t="s">
        <v>9</v>
      </c>
      <c r="J154" s="180"/>
      <c r="K154" s="21"/>
      <c r="L154" s="22"/>
      <c r="M154" s="6"/>
    </row>
    <row r="155" spans="1:13" ht="15.75" thickBot="1" x14ac:dyDescent="0.3">
      <c r="A155" s="79" t="s">
        <v>56</v>
      </c>
      <c r="B155" s="80"/>
      <c r="C155" s="80"/>
      <c r="D155" s="80"/>
      <c r="E155" s="80"/>
      <c r="F155" s="80"/>
      <c r="G155" s="80"/>
      <c r="H155" s="80"/>
      <c r="I155" s="81"/>
      <c r="J155" s="11"/>
      <c r="K155" s="10"/>
      <c r="L155" s="11"/>
      <c r="M155" s="12"/>
    </row>
    <row r="156" spans="1:13" ht="15.75" thickBot="1" x14ac:dyDescent="0.3">
      <c r="A156" s="181" t="s">
        <v>98</v>
      </c>
      <c r="B156" s="182"/>
      <c r="C156" s="182"/>
      <c r="D156" s="182"/>
      <c r="E156" s="182"/>
      <c r="F156" s="182"/>
      <c r="G156" s="182"/>
      <c r="H156" s="183"/>
      <c r="I156" s="184" t="s">
        <v>99</v>
      </c>
      <c r="J156" s="185"/>
      <c r="K156" s="186">
        <v>1.52</v>
      </c>
      <c r="L156" s="187"/>
      <c r="M156" s="23">
        <f>K156*12*I87</f>
        <v>23452.992000000002</v>
      </c>
    </row>
    <row r="157" spans="1:13" ht="15.75" thickBot="1" x14ac:dyDescent="0.3">
      <c r="A157" s="24" t="s">
        <v>100</v>
      </c>
      <c r="B157" s="25"/>
      <c r="C157" s="25"/>
      <c r="D157" s="25"/>
      <c r="E157" s="25"/>
      <c r="F157" s="25"/>
      <c r="G157" s="25"/>
      <c r="H157" s="25"/>
      <c r="I157" s="82"/>
      <c r="J157" s="83"/>
      <c r="K157" s="186"/>
      <c r="L157" s="187"/>
      <c r="M157" s="23"/>
    </row>
    <row r="158" spans="1:13" ht="15.75" thickBot="1" x14ac:dyDescent="0.3">
      <c r="A158" s="181" t="s">
        <v>63</v>
      </c>
      <c r="B158" s="182"/>
      <c r="C158" s="182"/>
      <c r="D158" s="182"/>
      <c r="E158" s="182"/>
      <c r="F158" s="182"/>
      <c r="G158" s="182"/>
      <c r="H158" s="182"/>
      <c r="I158" s="84"/>
      <c r="J158" s="23"/>
      <c r="K158" s="188">
        <f>K88+K98+K113+K142+K156+K157</f>
        <v>54.23</v>
      </c>
      <c r="L158" s="189"/>
      <c r="M158" s="23">
        <f>M88+M98+M113+M142+M156+M157</f>
        <v>836747.20799999998</v>
      </c>
    </row>
    <row r="160" spans="1:13" x14ac:dyDescent="0.25">
      <c r="A160" s="223" t="s">
        <v>0</v>
      </c>
      <c r="B160" s="223"/>
      <c r="C160" s="223"/>
      <c r="D160" s="223"/>
      <c r="E160" s="223"/>
      <c r="F160" s="223"/>
      <c r="G160" s="223"/>
      <c r="H160" s="223"/>
      <c r="I160" s="223"/>
      <c r="J160" s="223"/>
      <c r="K160" s="223"/>
      <c r="L160" s="223"/>
      <c r="M160" s="1"/>
    </row>
    <row r="161" spans="1:13" x14ac:dyDescent="0.25">
      <c r="A161" s="224" t="s">
        <v>12</v>
      </c>
      <c r="B161" s="224"/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1"/>
    </row>
    <row r="162" spans="1:13" x14ac:dyDescent="0.25">
      <c r="A162" s="29"/>
      <c r="B162" s="29"/>
      <c r="C162" s="29"/>
      <c r="D162" s="29"/>
      <c r="E162" s="29"/>
      <c r="F162" s="29" t="s">
        <v>115</v>
      </c>
      <c r="G162" s="29"/>
      <c r="H162" s="29"/>
      <c r="I162" s="29"/>
      <c r="J162" s="29"/>
      <c r="K162" s="29"/>
      <c r="L162" s="29"/>
      <c r="M162" s="1"/>
    </row>
    <row r="163" spans="1:13" x14ac:dyDescent="0.25">
      <c r="A163" s="2"/>
      <c r="B163" s="3"/>
      <c r="C163" s="225" t="s">
        <v>15</v>
      </c>
      <c r="D163" s="225"/>
      <c r="E163" s="225"/>
      <c r="F163" s="3"/>
      <c r="G163" s="3"/>
      <c r="H163" s="4"/>
      <c r="I163" s="207" t="s">
        <v>1</v>
      </c>
      <c r="J163" s="208"/>
      <c r="K163" s="207" t="s">
        <v>2</v>
      </c>
      <c r="L163" s="208"/>
      <c r="M163" s="14"/>
    </row>
    <row r="164" spans="1:13" x14ac:dyDescent="0.25">
      <c r="A164" s="30"/>
      <c r="B164" s="7"/>
      <c r="C164" s="7"/>
      <c r="D164" s="7"/>
      <c r="E164" s="7"/>
      <c r="F164" s="7"/>
      <c r="G164" s="7"/>
      <c r="H164" s="8"/>
      <c r="I164" s="7"/>
      <c r="J164" s="8"/>
      <c r="K164" s="174" t="s">
        <v>3</v>
      </c>
      <c r="L164" s="175"/>
      <c r="M164" s="31" t="s">
        <v>4</v>
      </c>
    </row>
    <row r="165" spans="1:13" x14ac:dyDescent="0.25">
      <c r="A165" s="30"/>
      <c r="B165" s="7"/>
      <c r="C165" s="7"/>
      <c r="D165" s="7"/>
      <c r="E165" s="7"/>
      <c r="F165" s="7"/>
      <c r="G165" s="7"/>
      <c r="H165" s="8"/>
      <c r="I165" s="174" t="s">
        <v>5</v>
      </c>
      <c r="J165" s="175"/>
      <c r="K165" s="214" t="s">
        <v>6</v>
      </c>
      <c r="L165" s="215"/>
      <c r="M165" s="31" t="s">
        <v>7</v>
      </c>
    </row>
    <row r="166" spans="1:13" ht="15.75" thickBot="1" x14ac:dyDescent="0.3">
      <c r="A166" s="2"/>
      <c r="B166" s="3"/>
      <c r="C166" s="3"/>
      <c r="D166" s="3"/>
      <c r="E166" s="3"/>
      <c r="F166" s="3"/>
      <c r="G166" s="3"/>
      <c r="H166" s="4"/>
      <c r="I166" s="219">
        <v>1655.94</v>
      </c>
      <c r="J166" s="220"/>
      <c r="K166" s="190"/>
      <c r="L166" s="191"/>
      <c r="M166" s="5"/>
    </row>
    <row r="167" spans="1:13" x14ac:dyDescent="0.25">
      <c r="A167" s="32" t="s">
        <v>87</v>
      </c>
      <c r="B167" s="33"/>
      <c r="C167" s="33"/>
      <c r="D167" s="33"/>
      <c r="E167" s="33"/>
      <c r="F167" s="33"/>
      <c r="G167" s="33"/>
      <c r="H167" s="34"/>
      <c r="I167" s="21"/>
      <c r="J167" s="22"/>
      <c r="K167" s="221">
        <f>K170+K173</f>
        <v>6.4499999999999993</v>
      </c>
      <c r="L167" s="217"/>
      <c r="M167" s="6">
        <f>K167*12*I166</f>
        <v>128169.75599999999</v>
      </c>
    </row>
    <row r="168" spans="1:13" x14ac:dyDescent="0.25">
      <c r="A168" s="35" t="s">
        <v>64</v>
      </c>
      <c r="B168" s="36"/>
      <c r="C168" s="36"/>
      <c r="D168" s="36"/>
      <c r="E168" s="36"/>
      <c r="F168" s="36"/>
      <c r="G168" s="36"/>
      <c r="H168" s="37"/>
      <c r="I168" s="7"/>
      <c r="J168" s="8"/>
      <c r="K168" s="7"/>
      <c r="L168" s="8"/>
      <c r="M168" s="9"/>
    </row>
    <row r="169" spans="1:13" ht="15.75" thickBot="1" x14ac:dyDescent="0.3">
      <c r="A169" s="38" t="s">
        <v>65</v>
      </c>
      <c r="B169" s="39"/>
      <c r="C169" s="39"/>
      <c r="D169" s="39"/>
      <c r="E169" s="39"/>
      <c r="F169" s="39"/>
      <c r="G169" s="39"/>
      <c r="H169" s="40"/>
      <c r="I169" s="10"/>
      <c r="J169" s="11"/>
      <c r="K169" s="10"/>
      <c r="L169" s="11"/>
      <c r="M169" s="12"/>
    </row>
    <row r="170" spans="1:13" x14ac:dyDescent="0.25">
      <c r="A170" s="41" t="s">
        <v>66</v>
      </c>
      <c r="B170" s="15"/>
      <c r="C170" s="15"/>
      <c r="D170" s="15"/>
      <c r="E170" s="15"/>
      <c r="F170" s="15"/>
      <c r="G170" s="15"/>
      <c r="H170" s="16"/>
      <c r="I170" s="214" t="s">
        <v>8</v>
      </c>
      <c r="J170" s="215"/>
      <c r="K170" s="179">
        <v>3.86</v>
      </c>
      <c r="L170" s="180"/>
      <c r="M170" s="13">
        <f>K170*12*I166</f>
        <v>76703.140800000008</v>
      </c>
    </row>
    <row r="171" spans="1:13" x14ac:dyDescent="0.25">
      <c r="A171" s="42" t="s">
        <v>73</v>
      </c>
      <c r="B171" s="7"/>
      <c r="C171" s="7"/>
      <c r="D171" s="7"/>
      <c r="E171" s="7"/>
      <c r="F171" s="7"/>
      <c r="G171" s="7"/>
      <c r="H171" s="8"/>
      <c r="I171" s="174" t="s">
        <v>62</v>
      </c>
      <c r="J171" s="175"/>
      <c r="K171" s="1"/>
      <c r="L171" s="8"/>
      <c r="M171" s="13"/>
    </row>
    <row r="172" spans="1:13" x14ac:dyDescent="0.25">
      <c r="A172" s="41" t="s">
        <v>72</v>
      </c>
      <c r="B172" s="15"/>
      <c r="C172" s="15"/>
      <c r="D172" s="15"/>
      <c r="E172" s="15"/>
      <c r="F172" s="15"/>
      <c r="G172" s="15"/>
      <c r="H172" s="16"/>
      <c r="I172" s="214"/>
      <c r="J172" s="215"/>
      <c r="K172" s="1"/>
      <c r="L172" s="8"/>
      <c r="M172" s="13"/>
    </row>
    <row r="173" spans="1:13" x14ac:dyDescent="0.25">
      <c r="A173" s="41" t="s">
        <v>67</v>
      </c>
      <c r="B173" s="15"/>
      <c r="C173" s="15"/>
      <c r="D173" s="15"/>
      <c r="E173" s="15"/>
      <c r="F173" s="15"/>
      <c r="G173" s="15"/>
      <c r="H173" s="16"/>
      <c r="I173" s="209" t="s">
        <v>11</v>
      </c>
      <c r="J173" s="210"/>
      <c r="K173" s="174">
        <v>2.59</v>
      </c>
      <c r="L173" s="175"/>
      <c r="M173" s="13">
        <f>K173*12*I166</f>
        <v>51466.6152</v>
      </c>
    </row>
    <row r="174" spans="1:13" x14ac:dyDescent="0.25">
      <c r="A174" s="43" t="s">
        <v>34</v>
      </c>
      <c r="B174" s="44"/>
      <c r="C174" s="44"/>
      <c r="D174" s="44"/>
      <c r="E174" s="44"/>
      <c r="F174" s="44"/>
      <c r="G174" s="44"/>
      <c r="H174" s="45"/>
      <c r="I174" s="174" t="s">
        <v>62</v>
      </c>
      <c r="J174" s="175"/>
      <c r="K174" s="29"/>
      <c r="L174" s="37"/>
      <c r="M174" s="13"/>
    </row>
    <row r="175" spans="1:13" x14ac:dyDescent="0.25">
      <c r="A175" s="46" t="s">
        <v>35</v>
      </c>
      <c r="B175" s="3"/>
      <c r="C175" s="3"/>
      <c r="D175" s="3"/>
      <c r="E175" s="3"/>
      <c r="F175" s="3"/>
      <c r="G175" s="3"/>
      <c r="H175" s="4"/>
      <c r="I175" s="174"/>
      <c r="J175" s="175"/>
      <c r="K175" s="1"/>
      <c r="L175" s="8"/>
      <c r="M175" s="13"/>
    </row>
    <row r="176" spans="1:13" ht="15.75" thickBot="1" x14ac:dyDescent="0.3">
      <c r="A176" s="41" t="s">
        <v>36</v>
      </c>
      <c r="B176" s="47"/>
      <c r="C176" s="47"/>
      <c r="D176" s="47"/>
      <c r="E176" s="47"/>
      <c r="F176" s="47"/>
      <c r="G176" s="47"/>
      <c r="H176" s="48"/>
      <c r="I176" s="15"/>
      <c r="J176" s="16"/>
      <c r="K176" s="203"/>
      <c r="L176" s="204"/>
      <c r="M176" s="13"/>
    </row>
    <row r="177" spans="1:13" x14ac:dyDescent="0.25">
      <c r="A177" s="32" t="s">
        <v>14</v>
      </c>
      <c r="B177" s="49"/>
      <c r="C177" s="49"/>
      <c r="D177" s="49"/>
      <c r="E177" s="49"/>
      <c r="F177" s="49"/>
      <c r="G177" s="49"/>
      <c r="H177" s="50"/>
      <c r="I177" s="21"/>
      <c r="J177" s="51"/>
      <c r="K177" s="222">
        <f>K179+K184+K187</f>
        <v>5.28</v>
      </c>
      <c r="L177" s="217"/>
      <c r="M177" s="6">
        <f>K177*12*I166</f>
        <v>104920.3584</v>
      </c>
    </row>
    <row r="178" spans="1:13" ht="15.75" thickBot="1" x14ac:dyDescent="0.3">
      <c r="A178" s="38" t="s">
        <v>33</v>
      </c>
      <c r="B178" s="52"/>
      <c r="C178" s="52"/>
      <c r="D178" s="52"/>
      <c r="E178" s="52"/>
      <c r="F178" s="52"/>
      <c r="G178" s="52"/>
      <c r="H178" s="53"/>
      <c r="I178" s="10"/>
      <c r="J178" s="54"/>
      <c r="K178" s="10"/>
      <c r="L178" s="11"/>
      <c r="M178" s="12"/>
    </row>
    <row r="179" spans="1:13" x14ac:dyDescent="0.25">
      <c r="A179" s="42" t="s">
        <v>70</v>
      </c>
      <c r="B179" s="55"/>
      <c r="C179" s="55"/>
      <c r="D179" s="55"/>
      <c r="E179" s="55"/>
      <c r="F179" s="55"/>
      <c r="G179" s="55"/>
      <c r="H179" s="56"/>
      <c r="I179" s="174" t="s">
        <v>8</v>
      </c>
      <c r="J179" s="175"/>
      <c r="K179" s="179">
        <v>2.64</v>
      </c>
      <c r="L179" s="180"/>
      <c r="M179" s="13">
        <f>K179*12*I166</f>
        <v>52460.179199999999</v>
      </c>
    </row>
    <row r="180" spans="1:13" x14ac:dyDescent="0.25">
      <c r="A180" s="41" t="s">
        <v>71</v>
      </c>
      <c r="B180" s="47"/>
      <c r="C180" s="47"/>
      <c r="D180" s="47"/>
      <c r="E180" s="47"/>
      <c r="F180" s="47"/>
      <c r="G180" s="47"/>
      <c r="H180" s="48"/>
      <c r="I180" s="57"/>
      <c r="J180" s="58"/>
      <c r="K180" s="1"/>
      <c r="L180" s="8"/>
      <c r="M180" s="13"/>
    </row>
    <row r="181" spans="1:13" x14ac:dyDescent="0.25">
      <c r="A181" s="42" t="s">
        <v>73</v>
      </c>
      <c r="B181" s="7"/>
      <c r="C181" s="7"/>
      <c r="D181" s="7"/>
      <c r="E181" s="7"/>
      <c r="F181" s="7"/>
      <c r="G181" s="7"/>
      <c r="H181" s="8"/>
      <c r="I181" s="174" t="s">
        <v>62</v>
      </c>
      <c r="J181" s="175"/>
      <c r="K181" s="1"/>
      <c r="L181" s="8"/>
      <c r="M181" s="13"/>
    </row>
    <row r="182" spans="1:13" x14ac:dyDescent="0.25">
      <c r="A182" s="41" t="s">
        <v>72</v>
      </c>
      <c r="B182" s="15"/>
      <c r="C182" s="15"/>
      <c r="D182" s="15"/>
      <c r="E182" s="15"/>
      <c r="F182" s="15"/>
      <c r="G182" s="15"/>
      <c r="H182" s="16"/>
      <c r="I182" s="214"/>
      <c r="J182" s="215"/>
      <c r="K182" s="1"/>
      <c r="L182" s="8"/>
      <c r="M182" s="13"/>
    </row>
    <row r="183" spans="1:13" x14ac:dyDescent="0.25">
      <c r="A183" s="43" t="s">
        <v>68</v>
      </c>
      <c r="B183" s="44"/>
      <c r="C183" s="45"/>
      <c r="D183" s="7"/>
      <c r="E183" s="7"/>
      <c r="F183" s="7"/>
      <c r="G183" s="7"/>
      <c r="H183" s="8"/>
      <c r="I183" s="174" t="s">
        <v>62</v>
      </c>
      <c r="J183" s="175"/>
      <c r="K183" s="1"/>
      <c r="L183" s="8"/>
      <c r="M183" s="13"/>
    </row>
    <row r="184" spans="1:13" x14ac:dyDescent="0.25">
      <c r="A184" s="42" t="s">
        <v>69</v>
      </c>
      <c r="B184" s="7"/>
      <c r="C184" s="7"/>
      <c r="D184" s="44"/>
      <c r="E184" s="44"/>
      <c r="F184" s="44"/>
      <c r="G184" s="44"/>
      <c r="H184" s="45"/>
      <c r="I184" s="209" t="s">
        <v>11</v>
      </c>
      <c r="J184" s="210"/>
      <c r="K184" s="174">
        <v>1.17</v>
      </c>
      <c r="L184" s="175"/>
      <c r="M184" s="13">
        <f>K184*12*I166</f>
        <v>23249.3976</v>
      </c>
    </row>
    <row r="185" spans="1:13" x14ac:dyDescent="0.25">
      <c r="A185" s="46" t="s">
        <v>40</v>
      </c>
      <c r="B185" s="59"/>
      <c r="C185" s="59"/>
      <c r="D185" s="59"/>
      <c r="E185" s="59"/>
      <c r="F185" s="59"/>
      <c r="G185" s="59"/>
      <c r="H185" s="60"/>
      <c r="I185" s="207" t="s">
        <v>39</v>
      </c>
      <c r="J185" s="208"/>
      <c r="K185" s="1"/>
      <c r="L185" s="8"/>
      <c r="M185" s="13"/>
    </row>
    <row r="186" spans="1:13" x14ac:dyDescent="0.25">
      <c r="A186" s="41"/>
      <c r="B186" s="47"/>
      <c r="C186" s="47"/>
      <c r="D186" s="47"/>
      <c r="E186" s="47"/>
      <c r="F186" s="47"/>
      <c r="G186" s="47"/>
      <c r="H186" s="48"/>
      <c r="I186" s="15" t="s">
        <v>41</v>
      </c>
      <c r="J186" s="16"/>
      <c r="K186" s="1"/>
      <c r="L186" s="8"/>
      <c r="M186" s="13"/>
    </row>
    <row r="187" spans="1:13" x14ac:dyDescent="0.25">
      <c r="A187" s="46" t="s">
        <v>42</v>
      </c>
      <c r="B187" s="59"/>
      <c r="C187" s="59"/>
      <c r="D187" s="59"/>
      <c r="E187" s="59"/>
      <c r="F187" s="59"/>
      <c r="G187" s="59"/>
      <c r="H187" s="60"/>
      <c r="I187" s="207" t="s">
        <v>11</v>
      </c>
      <c r="J187" s="208"/>
      <c r="K187" s="174">
        <v>1.47</v>
      </c>
      <c r="L187" s="175"/>
      <c r="M187" s="13">
        <f>K187*12*I166</f>
        <v>29210.781600000002</v>
      </c>
    </row>
    <row r="188" spans="1:13" x14ac:dyDescent="0.25">
      <c r="A188" s="41" t="s">
        <v>43</v>
      </c>
      <c r="B188" s="47"/>
      <c r="C188" s="47"/>
      <c r="D188" s="47"/>
      <c r="E188" s="47"/>
      <c r="F188" s="47"/>
      <c r="G188" s="47"/>
      <c r="H188" s="48"/>
      <c r="I188" s="15"/>
      <c r="J188" s="16"/>
      <c r="K188" s="1"/>
      <c r="L188" s="8"/>
      <c r="M188" s="13"/>
    </row>
    <row r="189" spans="1:13" x14ac:dyDescent="0.25">
      <c r="A189" s="46" t="s">
        <v>44</v>
      </c>
      <c r="B189" s="59"/>
      <c r="C189" s="59"/>
      <c r="D189" s="59"/>
      <c r="E189" s="59"/>
      <c r="F189" s="59"/>
      <c r="G189" s="59"/>
      <c r="H189" s="60"/>
      <c r="I189" s="174" t="s">
        <v>62</v>
      </c>
      <c r="J189" s="175"/>
      <c r="K189" s="1"/>
      <c r="L189" s="8"/>
      <c r="M189" s="13"/>
    </row>
    <row r="190" spans="1:13" x14ac:dyDescent="0.25">
      <c r="A190" s="46" t="s">
        <v>47</v>
      </c>
      <c r="B190" s="59"/>
      <c r="C190" s="59"/>
      <c r="D190" s="59"/>
      <c r="E190" s="59"/>
      <c r="F190" s="59"/>
      <c r="G190" s="59"/>
      <c r="H190" s="60"/>
      <c r="I190" s="207" t="s">
        <v>45</v>
      </c>
      <c r="J190" s="208"/>
      <c r="K190" s="3"/>
      <c r="L190" s="4"/>
      <c r="M190" s="14"/>
    </row>
    <row r="191" spans="1:13" ht="15.75" thickBot="1" x14ac:dyDescent="0.3">
      <c r="A191" s="41"/>
      <c r="B191" s="47"/>
      <c r="C191" s="47"/>
      <c r="D191" s="47"/>
      <c r="E191" s="47"/>
      <c r="F191" s="47"/>
      <c r="G191" s="47"/>
      <c r="H191" s="48"/>
      <c r="I191" s="211" t="s">
        <v>46</v>
      </c>
      <c r="J191" s="212"/>
      <c r="K191" s="15"/>
      <c r="L191" s="16"/>
      <c r="M191" s="17"/>
    </row>
    <row r="192" spans="1:13" x14ac:dyDescent="0.25">
      <c r="A192" s="61" t="s">
        <v>88</v>
      </c>
      <c r="B192" s="33"/>
      <c r="C192" s="33"/>
      <c r="D192" s="33"/>
      <c r="E192" s="33"/>
      <c r="F192" s="33"/>
      <c r="G192" s="21"/>
      <c r="H192" s="22"/>
      <c r="I192" s="21"/>
      <c r="J192" s="22"/>
      <c r="K192" s="216">
        <f>K194+K201+K209+K213+K214+K218</f>
        <v>30</v>
      </c>
      <c r="L192" s="217"/>
      <c r="M192" s="6">
        <f>M194+M201+M209+M213+M214+M218</f>
        <v>596138.39999999991</v>
      </c>
    </row>
    <row r="193" spans="1:13" ht="15.75" thickBot="1" x14ac:dyDescent="0.3">
      <c r="A193" s="62"/>
      <c r="B193" s="10"/>
      <c r="C193" s="10"/>
      <c r="D193" s="10"/>
      <c r="E193" s="10"/>
      <c r="F193" s="10"/>
      <c r="G193" s="10"/>
      <c r="H193" s="11"/>
      <c r="I193" s="10"/>
      <c r="J193" s="11"/>
      <c r="K193" s="10"/>
      <c r="L193" s="11"/>
      <c r="M193" s="12"/>
    </row>
    <row r="194" spans="1:13" ht="15.75" thickBot="1" x14ac:dyDescent="0.3">
      <c r="A194" s="181" t="s">
        <v>89</v>
      </c>
      <c r="B194" s="182"/>
      <c r="C194" s="182"/>
      <c r="D194" s="182"/>
      <c r="E194" s="182"/>
      <c r="F194" s="182"/>
      <c r="G194" s="182"/>
      <c r="H194" s="205"/>
      <c r="I194" s="63"/>
      <c r="J194" s="64"/>
      <c r="K194" s="218">
        <f>K195+K196+K197+K199+K200</f>
        <v>6.5399999999999991</v>
      </c>
      <c r="L194" s="213"/>
      <c r="M194" s="18">
        <f>K194*12*I166</f>
        <v>129958.17119999998</v>
      </c>
    </row>
    <row r="195" spans="1:13" x14ac:dyDescent="0.25">
      <c r="A195" s="41" t="s">
        <v>37</v>
      </c>
      <c r="B195" s="47"/>
      <c r="C195" s="47"/>
      <c r="D195" s="47"/>
      <c r="E195" s="47"/>
      <c r="F195" s="47"/>
      <c r="G195" s="47"/>
      <c r="H195" s="48"/>
      <c r="I195" s="214" t="s">
        <v>16</v>
      </c>
      <c r="J195" s="215"/>
      <c r="K195" s="179">
        <v>1.23</v>
      </c>
      <c r="L195" s="180"/>
      <c r="M195" s="13">
        <f>K195*12*I166</f>
        <v>24441.6744</v>
      </c>
    </row>
    <row r="196" spans="1:13" x14ac:dyDescent="0.25">
      <c r="A196" s="43" t="s">
        <v>38</v>
      </c>
      <c r="B196" s="65"/>
      <c r="C196" s="65"/>
      <c r="D196" s="65"/>
      <c r="E196" s="65"/>
      <c r="F196" s="65"/>
      <c r="G196" s="65"/>
      <c r="H196" s="66"/>
      <c r="I196" s="209" t="s">
        <v>10</v>
      </c>
      <c r="J196" s="210"/>
      <c r="K196" s="174">
        <v>2.9</v>
      </c>
      <c r="L196" s="175"/>
      <c r="M196" s="13">
        <f>K196*12*I166</f>
        <v>57626.712</v>
      </c>
    </row>
    <row r="197" spans="1:13" x14ac:dyDescent="0.25">
      <c r="A197" s="46" t="s">
        <v>30</v>
      </c>
      <c r="B197" s="59"/>
      <c r="C197" s="59"/>
      <c r="D197" s="59"/>
      <c r="E197" s="59"/>
      <c r="F197" s="59"/>
      <c r="G197" s="59"/>
      <c r="H197" s="60"/>
      <c r="I197" s="207" t="s">
        <v>11</v>
      </c>
      <c r="J197" s="208"/>
      <c r="K197" s="174">
        <v>0.33</v>
      </c>
      <c r="L197" s="175"/>
      <c r="M197" s="13">
        <f>K197*12*I166</f>
        <v>6557.5223999999998</v>
      </c>
    </row>
    <row r="198" spans="1:13" x14ac:dyDescent="0.25">
      <c r="A198" s="67" t="s">
        <v>17</v>
      </c>
      <c r="B198" s="15"/>
      <c r="C198" s="15"/>
      <c r="D198" s="15"/>
      <c r="E198" s="47"/>
      <c r="F198" s="47"/>
      <c r="G198" s="47"/>
      <c r="H198" s="48"/>
      <c r="I198" s="15"/>
      <c r="J198" s="16"/>
      <c r="K198" s="7"/>
      <c r="L198" s="8"/>
      <c r="M198" s="13"/>
    </row>
    <row r="199" spans="1:13" x14ac:dyDescent="0.25">
      <c r="A199" s="43" t="s">
        <v>31</v>
      </c>
      <c r="B199" s="65"/>
      <c r="C199" s="65"/>
      <c r="D199" s="65"/>
      <c r="E199" s="65"/>
      <c r="F199" s="65"/>
      <c r="G199" s="65"/>
      <c r="H199" s="66"/>
      <c r="I199" s="209" t="s">
        <v>8</v>
      </c>
      <c r="J199" s="210"/>
      <c r="K199" s="174">
        <v>0.1</v>
      </c>
      <c r="L199" s="175"/>
      <c r="M199" s="13">
        <f>K199*12*I166</f>
        <v>1987.1280000000004</v>
      </c>
    </row>
    <row r="200" spans="1:13" ht="15.75" thickBot="1" x14ac:dyDescent="0.3">
      <c r="A200" s="46" t="s">
        <v>86</v>
      </c>
      <c r="B200" s="59"/>
      <c r="C200" s="59"/>
      <c r="D200" s="59"/>
      <c r="E200" s="59"/>
      <c r="F200" s="59"/>
      <c r="G200" s="59"/>
      <c r="H200" s="60"/>
      <c r="I200" s="190" t="s">
        <v>8</v>
      </c>
      <c r="J200" s="191"/>
      <c r="K200" s="211">
        <v>1.98</v>
      </c>
      <c r="L200" s="212"/>
      <c r="M200" s="13">
        <f>K200*12*I166</f>
        <v>39345.134399999995</v>
      </c>
    </row>
    <row r="201" spans="1:13" ht="15.75" thickBot="1" x14ac:dyDescent="0.3">
      <c r="A201" s="194" t="s">
        <v>90</v>
      </c>
      <c r="B201" s="195"/>
      <c r="C201" s="195"/>
      <c r="D201" s="195"/>
      <c r="E201" s="195"/>
      <c r="F201" s="195"/>
      <c r="G201" s="195"/>
      <c r="H201" s="196"/>
      <c r="I201" s="63"/>
      <c r="J201" s="64"/>
      <c r="K201" s="206">
        <f>K202+K203+K205+K206+K207+K208</f>
        <v>1.94</v>
      </c>
      <c r="L201" s="213"/>
      <c r="M201" s="18">
        <f>K201*12*I166</f>
        <v>38550.283200000005</v>
      </c>
    </row>
    <row r="202" spans="1:13" x14ac:dyDescent="0.25">
      <c r="A202" s="68" t="s">
        <v>23</v>
      </c>
      <c r="B202" s="15"/>
      <c r="C202" s="15"/>
      <c r="D202" s="15"/>
      <c r="E202" s="15"/>
      <c r="F202" s="47"/>
      <c r="G202" s="47"/>
      <c r="H202" s="48"/>
      <c r="I202" s="69"/>
      <c r="J202" s="8"/>
      <c r="K202" s="179">
        <v>0.11</v>
      </c>
      <c r="L202" s="180"/>
      <c r="M202" s="13">
        <f>K202*12*I166</f>
        <v>2185.8408000000004</v>
      </c>
    </row>
    <row r="203" spans="1:13" x14ac:dyDescent="0.25">
      <c r="A203" s="2" t="s">
        <v>19</v>
      </c>
      <c r="B203" s="3"/>
      <c r="C203" s="3"/>
      <c r="D203" s="3"/>
      <c r="E203" s="3"/>
      <c r="F203" s="59"/>
      <c r="G203" s="59"/>
      <c r="H203" s="60"/>
      <c r="I203" s="174" t="s">
        <v>58</v>
      </c>
      <c r="J203" s="175"/>
      <c r="K203" s="174">
        <v>0.93</v>
      </c>
      <c r="L203" s="175"/>
      <c r="M203" s="13">
        <f>K203*12*I166</f>
        <v>18480.290400000002</v>
      </c>
    </row>
    <row r="204" spans="1:13" x14ac:dyDescent="0.25">
      <c r="A204" s="41" t="s">
        <v>18</v>
      </c>
      <c r="B204" s="47"/>
      <c r="C204" s="47"/>
      <c r="D204" s="47"/>
      <c r="E204" s="47"/>
      <c r="F204" s="47"/>
      <c r="G204" s="47"/>
      <c r="H204" s="48"/>
      <c r="I204" s="214" t="s">
        <v>59</v>
      </c>
      <c r="J204" s="215"/>
      <c r="K204" s="1"/>
      <c r="L204" s="8"/>
      <c r="M204" s="13"/>
    </row>
    <row r="205" spans="1:13" x14ac:dyDescent="0.25">
      <c r="A205" s="43" t="s">
        <v>20</v>
      </c>
      <c r="B205" s="65"/>
      <c r="C205" s="65"/>
      <c r="D205" s="65"/>
      <c r="E205" s="65"/>
      <c r="F205" s="65"/>
      <c r="G205" s="65"/>
      <c r="H205" s="66"/>
      <c r="I205" s="209" t="s">
        <v>57</v>
      </c>
      <c r="J205" s="210"/>
      <c r="K205" s="174">
        <v>0.56999999999999995</v>
      </c>
      <c r="L205" s="175"/>
      <c r="M205" s="13">
        <f>K205*12*I166</f>
        <v>11326.6296</v>
      </c>
    </row>
    <row r="206" spans="1:13" x14ac:dyDescent="0.25">
      <c r="A206" s="43" t="s">
        <v>21</v>
      </c>
      <c r="B206" s="65"/>
      <c r="C206" s="65"/>
      <c r="D206" s="65"/>
      <c r="E206" s="65"/>
      <c r="F206" s="65"/>
      <c r="G206" s="65"/>
      <c r="H206" s="66"/>
      <c r="I206" s="209" t="s">
        <v>74</v>
      </c>
      <c r="J206" s="210"/>
      <c r="K206" s="174">
        <v>0.14000000000000001</v>
      </c>
      <c r="L206" s="175"/>
      <c r="M206" s="13">
        <f>K206*12*I166</f>
        <v>2781.9792000000002</v>
      </c>
    </row>
    <row r="207" spans="1:13" x14ac:dyDescent="0.25">
      <c r="A207" s="46" t="s">
        <v>22</v>
      </c>
      <c r="B207" s="59"/>
      <c r="C207" s="59"/>
      <c r="D207" s="59"/>
      <c r="E207" s="59"/>
      <c r="F207" s="59"/>
      <c r="G207" s="59"/>
      <c r="H207" s="60"/>
      <c r="I207" s="209" t="s">
        <v>60</v>
      </c>
      <c r="J207" s="210"/>
      <c r="K207" s="203">
        <v>7.0000000000000007E-2</v>
      </c>
      <c r="L207" s="204"/>
      <c r="M207" s="13">
        <f>K207*12*I166</f>
        <v>1390.9896000000001</v>
      </c>
    </row>
    <row r="208" spans="1:13" ht="15.75" thickBot="1" x14ac:dyDescent="0.3">
      <c r="A208" s="46" t="s">
        <v>84</v>
      </c>
      <c r="B208" s="59"/>
      <c r="C208" s="59"/>
      <c r="D208" s="59"/>
      <c r="E208" s="59"/>
      <c r="F208" s="59"/>
      <c r="G208" s="59"/>
      <c r="H208" s="60"/>
      <c r="I208" s="190" t="s">
        <v>85</v>
      </c>
      <c r="J208" s="191"/>
      <c r="K208" s="192">
        <v>0.12</v>
      </c>
      <c r="L208" s="193"/>
      <c r="M208" s="19">
        <f>K208*12*I166</f>
        <v>2384.5536000000002</v>
      </c>
    </row>
    <row r="209" spans="1:13" ht="15.75" thickBot="1" x14ac:dyDescent="0.3">
      <c r="A209" s="194" t="s">
        <v>91</v>
      </c>
      <c r="B209" s="195"/>
      <c r="C209" s="195"/>
      <c r="D209" s="195"/>
      <c r="E209" s="195"/>
      <c r="F209" s="195"/>
      <c r="G209" s="195"/>
      <c r="H209" s="196"/>
      <c r="I209" s="71"/>
      <c r="J209" s="72"/>
      <c r="K209" s="197">
        <f>K210+K211+K212</f>
        <v>1.27</v>
      </c>
      <c r="L209" s="198"/>
      <c r="M209" s="18">
        <f>K209*12*I166</f>
        <v>25236.525600000001</v>
      </c>
    </row>
    <row r="210" spans="1:13" x14ac:dyDescent="0.25">
      <c r="A210" s="41" t="s">
        <v>24</v>
      </c>
      <c r="B210" s="47"/>
      <c r="C210" s="47"/>
      <c r="D210" s="47"/>
      <c r="E210" s="47"/>
      <c r="F210" s="47"/>
      <c r="G210" s="47"/>
      <c r="H210" s="48"/>
      <c r="I210" s="199" t="s">
        <v>75</v>
      </c>
      <c r="J210" s="200"/>
      <c r="K210" s="201">
        <v>0.61</v>
      </c>
      <c r="L210" s="202"/>
      <c r="M210" s="13">
        <f>K210*12*I166</f>
        <v>12121.480800000001</v>
      </c>
    </row>
    <row r="211" spans="1:13" x14ac:dyDescent="0.25">
      <c r="A211" s="43" t="s">
        <v>25</v>
      </c>
      <c r="B211" s="65"/>
      <c r="C211" s="65"/>
      <c r="D211" s="65"/>
      <c r="E211" s="65"/>
      <c r="F211" s="65"/>
      <c r="G211" s="65"/>
      <c r="H211" s="66"/>
      <c r="I211" s="44" t="s">
        <v>61</v>
      </c>
      <c r="J211" s="45"/>
      <c r="K211" s="203">
        <v>0.53</v>
      </c>
      <c r="L211" s="204"/>
      <c r="M211" s="13">
        <f>K211*12*I166</f>
        <v>10531.778400000001</v>
      </c>
    </row>
    <row r="212" spans="1:13" ht="15.75" thickBot="1" x14ac:dyDescent="0.3">
      <c r="A212" s="46" t="s">
        <v>22</v>
      </c>
      <c r="B212" s="59"/>
      <c r="C212" s="59"/>
      <c r="D212" s="59"/>
      <c r="E212" s="59"/>
      <c r="F212" s="59"/>
      <c r="G212" s="59"/>
      <c r="H212" s="60"/>
      <c r="I212" s="190" t="s">
        <v>60</v>
      </c>
      <c r="J212" s="191"/>
      <c r="K212" s="192">
        <v>0.13</v>
      </c>
      <c r="L212" s="193"/>
      <c r="M212" s="13">
        <f>K212*12*I166</f>
        <v>2583.2664</v>
      </c>
    </row>
    <row r="213" spans="1:13" ht="15.75" thickBot="1" x14ac:dyDescent="0.3">
      <c r="A213" s="73" t="s">
        <v>94</v>
      </c>
      <c r="B213" s="74"/>
      <c r="C213" s="74"/>
      <c r="D213" s="74"/>
      <c r="E213" s="74"/>
      <c r="F213" s="74"/>
      <c r="G213" s="74"/>
      <c r="H213" s="75"/>
      <c r="I213" s="226" t="s">
        <v>95</v>
      </c>
      <c r="J213" s="227"/>
      <c r="K213" s="228">
        <v>18.53</v>
      </c>
      <c r="L213" s="229"/>
      <c r="M213" s="18">
        <f>K213*12*I166</f>
        <v>368214.81840000005</v>
      </c>
    </row>
    <row r="214" spans="1:13" ht="15.75" thickBot="1" x14ac:dyDescent="0.3">
      <c r="A214" s="181" t="s">
        <v>96</v>
      </c>
      <c r="B214" s="182"/>
      <c r="C214" s="182"/>
      <c r="D214" s="182"/>
      <c r="E214" s="182"/>
      <c r="F214" s="182"/>
      <c r="G214" s="182"/>
      <c r="H214" s="205"/>
      <c r="I214" s="63"/>
      <c r="J214" s="64"/>
      <c r="K214" s="206">
        <v>1.65</v>
      </c>
      <c r="L214" s="198"/>
      <c r="M214" s="18">
        <f>K214*12*I166</f>
        <v>32787.611999999994</v>
      </c>
    </row>
    <row r="215" spans="1:13" x14ac:dyDescent="0.25">
      <c r="A215" s="42" t="s">
        <v>32</v>
      </c>
      <c r="B215" s="55"/>
      <c r="C215" s="55"/>
      <c r="D215" s="55"/>
      <c r="E215" s="55"/>
      <c r="F215" s="55"/>
      <c r="G215" s="55"/>
      <c r="H215" s="56"/>
      <c r="I215" s="179" t="s">
        <v>13</v>
      </c>
      <c r="J215" s="180"/>
      <c r="K215" s="20"/>
      <c r="L215" s="27"/>
      <c r="M215" s="13"/>
    </row>
    <row r="216" spans="1:13" x14ac:dyDescent="0.25">
      <c r="A216" s="42" t="s">
        <v>26</v>
      </c>
      <c r="B216" s="55"/>
      <c r="C216" s="55"/>
      <c r="D216" s="55"/>
      <c r="E216" s="55"/>
      <c r="F216" s="55"/>
      <c r="G216" s="55"/>
      <c r="H216" s="56"/>
      <c r="I216" s="7"/>
      <c r="J216" s="8"/>
      <c r="K216" s="20"/>
      <c r="L216" s="27"/>
      <c r="M216" s="13"/>
    </row>
    <row r="217" spans="1:13" ht="15.75" thickBot="1" x14ac:dyDescent="0.3">
      <c r="A217" s="42" t="s">
        <v>27</v>
      </c>
      <c r="B217" s="55"/>
      <c r="C217" s="55"/>
      <c r="D217" s="55"/>
      <c r="E217" s="55"/>
      <c r="F217" s="55"/>
      <c r="G217" s="55"/>
      <c r="H217" s="56"/>
      <c r="I217" s="30"/>
      <c r="J217" s="8"/>
      <c r="K217" s="20"/>
      <c r="L217" s="27"/>
      <c r="M217" s="13"/>
    </row>
    <row r="218" spans="1:13" ht="15.75" thickBot="1" x14ac:dyDescent="0.3">
      <c r="A218" s="73" t="s">
        <v>97</v>
      </c>
      <c r="B218" s="74"/>
      <c r="C218" s="74"/>
      <c r="D218" s="74"/>
      <c r="E218" s="74"/>
      <c r="F218" s="74"/>
      <c r="G218" s="74"/>
      <c r="H218" s="75"/>
      <c r="I218" s="63"/>
      <c r="J218" s="64"/>
      <c r="K218" s="206">
        <v>7.0000000000000007E-2</v>
      </c>
      <c r="L218" s="198"/>
      <c r="M218" s="18">
        <f>K218*12*I166</f>
        <v>1390.9896000000001</v>
      </c>
    </row>
    <row r="219" spans="1:13" x14ac:dyDescent="0.25">
      <c r="A219" s="42" t="s">
        <v>28</v>
      </c>
      <c r="B219" s="55"/>
      <c r="C219" s="55"/>
      <c r="D219" s="55"/>
      <c r="E219" s="55"/>
      <c r="F219" s="55"/>
      <c r="G219" s="55"/>
      <c r="H219" s="56"/>
      <c r="I219" s="179" t="s">
        <v>8</v>
      </c>
      <c r="J219" s="180"/>
      <c r="K219" s="26"/>
      <c r="L219" s="27"/>
      <c r="M219" s="13"/>
    </row>
    <row r="220" spans="1:13" ht="15.75" thickBot="1" x14ac:dyDescent="0.3">
      <c r="A220" s="42" t="s">
        <v>29</v>
      </c>
      <c r="B220" s="55"/>
      <c r="C220" s="55"/>
      <c r="D220" s="55"/>
      <c r="E220" s="55"/>
      <c r="F220" s="55"/>
      <c r="G220" s="55"/>
      <c r="H220" s="56"/>
      <c r="I220" s="7"/>
      <c r="J220" s="8"/>
      <c r="K220" s="26"/>
      <c r="L220" s="27"/>
      <c r="M220" s="13"/>
    </row>
    <row r="221" spans="1:13" ht="15.75" thickBot="1" x14ac:dyDescent="0.3">
      <c r="A221" s="181" t="s">
        <v>92</v>
      </c>
      <c r="B221" s="182"/>
      <c r="C221" s="182"/>
      <c r="D221" s="182"/>
      <c r="E221" s="182"/>
      <c r="F221" s="182"/>
      <c r="G221" s="182"/>
      <c r="H221" s="205"/>
      <c r="I221" s="63"/>
      <c r="J221" s="64"/>
      <c r="K221" s="206">
        <v>6.19</v>
      </c>
      <c r="L221" s="198"/>
      <c r="M221" s="18">
        <f>K221*12*I166</f>
        <v>123003.22320000001</v>
      </c>
    </row>
    <row r="222" spans="1:13" x14ac:dyDescent="0.25">
      <c r="A222" s="42" t="s">
        <v>76</v>
      </c>
      <c r="B222" s="76"/>
      <c r="C222" s="76"/>
      <c r="D222" s="76"/>
      <c r="E222" s="76"/>
      <c r="F222" s="55"/>
      <c r="G222" s="76"/>
      <c r="H222" s="56"/>
      <c r="I222" s="174" t="s">
        <v>49</v>
      </c>
      <c r="J222" s="175"/>
      <c r="K222" s="20"/>
      <c r="L222" s="27"/>
      <c r="M222" s="13"/>
    </row>
    <row r="223" spans="1:13" x14ac:dyDescent="0.25">
      <c r="A223" s="42" t="s">
        <v>77</v>
      </c>
      <c r="B223" s="76"/>
      <c r="C223" s="76"/>
      <c r="D223" s="76"/>
      <c r="E223" s="76"/>
      <c r="F223" s="55"/>
      <c r="G223" s="76"/>
      <c r="H223" s="56"/>
      <c r="I223" s="174" t="s">
        <v>50</v>
      </c>
      <c r="J223" s="175"/>
      <c r="K223" s="20"/>
      <c r="L223" s="27"/>
      <c r="M223" s="13"/>
    </row>
    <row r="224" spans="1:13" x14ac:dyDescent="0.25">
      <c r="A224" s="42" t="s">
        <v>48</v>
      </c>
      <c r="B224" s="76"/>
      <c r="C224" s="76"/>
      <c r="D224" s="76"/>
      <c r="E224" s="76"/>
      <c r="F224" s="55"/>
      <c r="G224" s="76"/>
      <c r="H224" s="56"/>
      <c r="I224" s="174" t="s">
        <v>54</v>
      </c>
      <c r="J224" s="175"/>
      <c r="K224" s="20"/>
      <c r="L224" s="27"/>
      <c r="M224" s="13"/>
    </row>
    <row r="225" spans="1:13" x14ac:dyDescent="0.25">
      <c r="A225" s="42" t="s">
        <v>78</v>
      </c>
      <c r="B225" s="76"/>
      <c r="C225" s="76"/>
      <c r="D225" s="76"/>
      <c r="E225" s="76"/>
      <c r="F225" s="55"/>
      <c r="G225" s="76"/>
      <c r="H225" s="56"/>
      <c r="I225" s="174" t="s">
        <v>55</v>
      </c>
      <c r="J225" s="175"/>
      <c r="K225" s="20"/>
      <c r="L225" s="27"/>
      <c r="M225" s="13"/>
    </row>
    <row r="226" spans="1:13" x14ac:dyDescent="0.25">
      <c r="A226" s="42" t="s">
        <v>79</v>
      </c>
      <c r="B226" s="76"/>
      <c r="C226" s="76"/>
      <c r="D226" s="76"/>
      <c r="E226" s="76"/>
      <c r="F226" s="55"/>
      <c r="G226" s="76"/>
      <c r="H226" s="56"/>
      <c r="I226" s="174" t="s">
        <v>51</v>
      </c>
      <c r="J226" s="175"/>
      <c r="K226" s="20"/>
      <c r="L226" s="27"/>
      <c r="M226" s="13"/>
    </row>
    <row r="227" spans="1:13" x14ac:dyDescent="0.25">
      <c r="A227" s="42" t="s">
        <v>80</v>
      </c>
      <c r="B227" s="76"/>
      <c r="C227" s="76"/>
      <c r="D227" s="76"/>
      <c r="E227" s="76"/>
      <c r="F227" s="55"/>
      <c r="G227" s="76"/>
      <c r="H227" s="56"/>
      <c r="I227" s="7"/>
      <c r="J227" s="8"/>
      <c r="K227" s="20"/>
      <c r="L227" s="27"/>
      <c r="M227" s="13"/>
    </row>
    <row r="228" spans="1:13" x14ac:dyDescent="0.25">
      <c r="A228" s="42" t="s">
        <v>81</v>
      </c>
      <c r="B228" s="76"/>
      <c r="C228" s="76"/>
      <c r="D228" s="76"/>
      <c r="E228" s="76"/>
      <c r="F228" s="55"/>
      <c r="G228" s="76"/>
      <c r="H228" s="56"/>
      <c r="I228" s="7"/>
      <c r="J228" s="8"/>
      <c r="K228" s="20"/>
      <c r="L228" s="27"/>
      <c r="M228" s="13"/>
    </row>
    <row r="229" spans="1:13" x14ac:dyDescent="0.25">
      <c r="A229" s="42" t="s">
        <v>82</v>
      </c>
      <c r="B229" s="76"/>
      <c r="C229" s="76"/>
      <c r="D229" s="76"/>
      <c r="E229" s="76"/>
      <c r="F229" s="55"/>
      <c r="G229" s="76"/>
      <c r="H229" s="56"/>
      <c r="I229" s="7"/>
      <c r="J229" s="8"/>
      <c r="K229" s="20"/>
      <c r="L229" s="27"/>
      <c r="M229" s="13"/>
    </row>
    <row r="230" spans="1:13" x14ac:dyDescent="0.25">
      <c r="A230" s="42" t="s">
        <v>83</v>
      </c>
      <c r="B230" s="76"/>
      <c r="C230" s="76"/>
      <c r="D230" s="76"/>
      <c r="E230" s="76"/>
      <c r="F230" s="55"/>
      <c r="G230" s="76"/>
      <c r="H230" s="56"/>
      <c r="I230" s="7"/>
      <c r="J230" s="8"/>
      <c r="K230" s="20"/>
      <c r="L230" s="27"/>
      <c r="M230" s="13"/>
    </row>
    <row r="231" spans="1:13" x14ac:dyDescent="0.25">
      <c r="A231" s="42" t="s">
        <v>52</v>
      </c>
      <c r="B231" s="76"/>
      <c r="C231" s="76"/>
      <c r="D231" s="76"/>
      <c r="E231" s="76"/>
      <c r="F231" s="55"/>
      <c r="G231" s="76"/>
      <c r="H231" s="56"/>
      <c r="I231" s="7"/>
      <c r="J231" s="8"/>
      <c r="K231" s="20"/>
      <c r="L231" s="27"/>
      <c r="M231" s="13"/>
    </row>
    <row r="232" spans="1:13" ht="15.75" thickBot="1" x14ac:dyDescent="0.3">
      <c r="A232" s="176" t="s">
        <v>53</v>
      </c>
      <c r="B232" s="177"/>
      <c r="C232" s="177"/>
      <c r="D232" s="177"/>
      <c r="E232" s="177"/>
      <c r="F232" s="177"/>
      <c r="G232" s="177"/>
      <c r="H232" s="178"/>
      <c r="I232" s="7"/>
      <c r="J232" s="8"/>
      <c r="K232" s="7"/>
      <c r="L232" s="8"/>
      <c r="M232" s="13"/>
    </row>
    <row r="233" spans="1:13" x14ac:dyDescent="0.25">
      <c r="A233" s="77" t="s">
        <v>93</v>
      </c>
      <c r="B233" s="78"/>
      <c r="C233" s="78"/>
      <c r="D233" s="78"/>
      <c r="E233" s="78"/>
      <c r="F233" s="78"/>
      <c r="G233" s="78"/>
      <c r="H233" s="78"/>
      <c r="I233" s="179" t="s">
        <v>9</v>
      </c>
      <c r="J233" s="180"/>
      <c r="K233" s="21"/>
      <c r="L233" s="22"/>
      <c r="M233" s="6"/>
    </row>
    <row r="234" spans="1:13" ht="15.75" thickBot="1" x14ac:dyDescent="0.3">
      <c r="A234" s="79" t="s">
        <v>56</v>
      </c>
      <c r="B234" s="80"/>
      <c r="C234" s="80"/>
      <c r="D234" s="80"/>
      <c r="E234" s="80"/>
      <c r="F234" s="80"/>
      <c r="G234" s="80"/>
      <c r="H234" s="80"/>
      <c r="I234" s="81"/>
      <c r="J234" s="11"/>
      <c r="K234" s="10"/>
      <c r="L234" s="11"/>
      <c r="M234" s="12"/>
    </row>
    <row r="235" spans="1:13" ht="15.75" thickBot="1" x14ac:dyDescent="0.3">
      <c r="A235" s="181" t="s">
        <v>98</v>
      </c>
      <c r="B235" s="182"/>
      <c r="C235" s="182"/>
      <c r="D235" s="182"/>
      <c r="E235" s="182"/>
      <c r="F235" s="182"/>
      <c r="G235" s="182"/>
      <c r="H235" s="183"/>
      <c r="I235" s="184" t="s">
        <v>99</v>
      </c>
      <c r="J235" s="185"/>
      <c r="K235" s="186">
        <v>1.52</v>
      </c>
      <c r="L235" s="187"/>
      <c r="M235" s="23">
        <f>K235*12*I166</f>
        <v>30204.345600000004</v>
      </c>
    </row>
    <row r="236" spans="1:13" ht="15.75" thickBot="1" x14ac:dyDescent="0.3">
      <c r="A236" s="24" t="s">
        <v>100</v>
      </c>
      <c r="B236" s="25"/>
      <c r="C236" s="25"/>
      <c r="D236" s="25"/>
      <c r="E236" s="25"/>
      <c r="F236" s="25"/>
      <c r="G236" s="25"/>
      <c r="H236" s="25"/>
      <c r="I236" s="82"/>
      <c r="J236" s="83"/>
      <c r="K236" s="186">
        <v>0.85</v>
      </c>
      <c r="L236" s="187"/>
      <c r="M236" s="23">
        <f>K236*12*I166</f>
        <v>16890.588</v>
      </c>
    </row>
    <row r="237" spans="1:13" ht="15.75" thickBot="1" x14ac:dyDescent="0.3">
      <c r="A237" s="181" t="s">
        <v>63</v>
      </c>
      <c r="B237" s="182"/>
      <c r="C237" s="182"/>
      <c r="D237" s="182"/>
      <c r="E237" s="182"/>
      <c r="F237" s="182"/>
      <c r="G237" s="182"/>
      <c r="H237" s="182"/>
      <c r="I237" s="84"/>
      <c r="J237" s="23"/>
      <c r="K237" s="188">
        <f>K167+K177+K192+K221+K235+K236</f>
        <v>50.290000000000006</v>
      </c>
      <c r="L237" s="189"/>
      <c r="M237" s="23">
        <f>M167+M177+M192+M221+M235+M236</f>
        <v>999326.67119999987</v>
      </c>
    </row>
    <row r="239" spans="1:13" x14ac:dyDescent="0.25">
      <c r="A239" s="223" t="s">
        <v>0</v>
      </c>
      <c r="B239" s="223"/>
      <c r="C239" s="223"/>
      <c r="D239" s="223"/>
      <c r="E239" s="223"/>
      <c r="F239" s="223"/>
      <c r="G239" s="223"/>
      <c r="H239" s="223"/>
      <c r="I239" s="223"/>
      <c r="J239" s="223"/>
      <c r="K239" s="223"/>
      <c r="L239" s="223"/>
      <c r="M239" s="1"/>
    </row>
    <row r="240" spans="1:13" x14ac:dyDescent="0.25">
      <c r="A240" s="224" t="s">
        <v>12</v>
      </c>
      <c r="B240" s="224"/>
      <c r="C240" s="224"/>
      <c r="D240" s="224"/>
      <c r="E240" s="224"/>
      <c r="F240" s="224"/>
      <c r="G240" s="224"/>
      <c r="H240" s="224"/>
      <c r="I240" s="224"/>
      <c r="J240" s="224"/>
      <c r="K240" s="224"/>
      <c r="L240" s="224"/>
      <c r="M240" s="1"/>
    </row>
    <row r="241" spans="1:13" x14ac:dyDescent="0.25">
      <c r="A241" s="29"/>
      <c r="B241" s="29"/>
      <c r="C241" s="29"/>
      <c r="D241" s="29"/>
      <c r="E241" s="29"/>
      <c r="F241" s="29" t="s">
        <v>116</v>
      </c>
      <c r="G241" s="29"/>
      <c r="H241" s="29"/>
      <c r="I241" s="29"/>
      <c r="J241" s="29"/>
      <c r="K241" s="29"/>
      <c r="L241" s="29"/>
      <c r="M241" s="1"/>
    </row>
    <row r="242" spans="1:13" x14ac:dyDescent="0.25">
      <c r="A242" s="2"/>
      <c r="B242" s="3"/>
      <c r="C242" s="225" t="s">
        <v>15</v>
      </c>
      <c r="D242" s="225"/>
      <c r="E242" s="225"/>
      <c r="F242" s="3"/>
      <c r="G242" s="3"/>
      <c r="H242" s="4"/>
      <c r="I242" s="207" t="s">
        <v>1</v>
      </c>
      <c r="J242" s="208"/>
      <c r="K242" s="207" t="s">
        <v>2</v>
      </c>
      <c r="L242" s="208"/>
      <c r="M242" s="14"/>
    </row>
    <row r="243" spans="1:13" x14ac:dyDescent="0.25">
      <c r="A243" s="30"/>
      <c r="B243" s="7"/>
      <c r="C243" s="7"/>
      <c r="D243" s="7"/>
      <c r="E243" s="7"/>
      <c r="F243" s="7"/>
      <c r="G243" s="7"/>
      <c r="H243" s="8"/>
      <c r="I243" s="7"/>
      <c r="J243" s="8"/>
      <c r="K243" s="174" t="s">
        <v>3</v>
      </c>
      <c r="L243" s="175"/>
      <c r="M243" s="31" t="s">
        <v>4</v>
      </c>
    </row>
    <row r="244" spans="1:13" x14ac:dyDescent="0.25">
      <c r="A244" s="30"/>
      <c r="B244" s="7"/>
      <c r="C244" s="7"/>
      <c r="D244" s="7"/>
      <c r="E244" s="7"/>
      <c r="F244" s="7"/>
      <c r="G244" s="7"/>
      <c r="H244" s="8"/>
      <c r="I244" s="174" t="s">
        <v>5</v>
      </c>
      <c r="J244" s="175"/>
      <c r="K244" s="214" t="s">
        <v>6</v>
      </c>
      <c r="L244" s="215"/>
      <c r="M244" s="31" t="s">
        <v>7</v>
      </c>
    </row>
    <row r="245" spans="1:13" ht="15.75" thickBot="1" x14ac:dyDescent="0.3">
      <c r="A245" s="2"/>
      <c r="B245" s="3"/>
      <c r="C245" s="3"/>
      <c r="D245" s="3"/>
      <c r="E245" s="3"/>
      <c r="F245" s="3"/>
      <c r="G245" s="3"/>
      <c r="H245" s="4"/>
      <c r="I245" s="219">
        <v>573.79999999999995</v>
      </c>
      <c r="J245" s="220"/>
      <c r="K245" s="190"/>
      <c r="L245" s="191"/>
      <c r="M245" s="5"/>
    </row>
    <row r="246" spans="1:13" x14ac:dyDescent="0.25">
      <c r="A246" s="32" t="s">
        <v>87</v>
      </c>
      <c r="B246" s="33"/>
      <c r="C246" s="33"/>
      <c r="D246" s="33"/>
      <c r="E246" s="33"/>
      <c r="F246" s="33"/>
      <c r="G246" s="33"/>
      <c r="H246" s="34"/>
      <c r="I246" s="21"/>
      <c r="J246" s="22"/>
      <c r="K246" s="221">
        <f>K249+K252</f>
        <v>6.4499999999999993</v>
      </c>
      <c r="L246" s="217"/>
      <c r="M246" s="6">
        <f>K246*12*I245</f>
        <v>44412.119999999988</v>
      </c>
    </row>
    <row r="247" spans="1:13" x14ac:dyDescent="0.25">
      <c r="A247" s="35" t="s">
        <v>64</v>
      </c>
      <c r="B247" s="36"/>
      <c r="C247" s="36"/>
      <c r="D247" s="36"/>
      <c r="E247" s="36"/>
      <c r="F247" s="36"/>
      <c r="G247" s="36"/>
      <c r="H247" s="37"/>
      <c r="I247" s="7"/>
      <c r="J247" s="8"/>
      <c r="K247" s="7"/>
      <c r="L247" s="8"/>
      <c r="M247" s="9"/>
    </row>
    <row r="248" spans="1:13" ht="15.75" thickBot="1" x14ac:dyDescent="0.3">
      <c r="A248" s="38" t="s">
        <v>65</v>
      </c>
      <c r="B248" s="39"/>
      <c r="C248" s="39"/>
      <c r="D248" s="39"/>
      <c r="E248" s="39"/>
      <c r="F248" s="39"/>
      <c r="G248" s="39"/>
      <c r="H248" s="40"/>
      <c r="I248" s="10"/>
      <c r="J248" s="11"/>
      <c r="K248" s="10"/>
      <c r="L248" s="11"/>
      <c r="M248" s="12"/>
    </row>
    <row r="249" spans="1:13" x14ac:dyDescent="0.25">
      <c r="A249" s="41" t="s">
        <v>66</v>
      </c>
      <c r="B249" s="15"/>
      <c r="C249" s="15"/>
      <c r="D249" s="15"/>
      <c r="E249" s="15"/>
      <c r="F249" s="15"/>
      <c r="G249" s="15"/>
      <c r="H249" s="16"/>
      <c r="I249" s="214" t="s">
        <v>8</v>
      </c>
      <c r="J249" s="215"/>
      <c r="K249" s="179">
        <v>3.86</v>
      </c>
      <c r="L249" s="180"/>
      <c r="M249" s="13">
        <f>K249*12*I245</f>
        <v>26578.415999999997</v>
      </c>
    </row>
    <row r="250" spans="1:13" x14ac:dyDescent="0.25">
      <c r="A250" s="42" t="s">
        <v>73</v>
      </c>
      <c r="B250" s="7"/>
      <c r="C250" s="7"/>
      <c r="D250" s="7"/>
      <c r="E250" s="7"/>
      <c r="F250" s="7"/>
      <c r="G250" s="7"/>
      <c r="H250" s="8"/>
      <c r="I250" s="174" t="s">
        <v>62</v>
      </c>
      <c r="J250" s="175"/>
      <c r="K250" s="1"/>
      <c r="L250" s="8"/>
      <c r="M250" s="13"/>
    </row>
    <row r="251" spans="1:13" x14ac:dyDescent="0.25">
      <c r="A251" s="41" t="s">
        <v>72</v>
      </c>
      <c r="B251" s="15"/>
      <c r="C251" s="15"/>
      <c r="D251" s="15"/>
      <c r="E251" s="15"/>
      <c r="F251" s="15"/>
      <c r="G251" s="15"/>
      <c r="H251" s="16"/>
      <c r="I251" s="214"/>
      <c r="J251" s="215"/>
      <c r="K251" s="1"/>
      <c r="L251" s="8"/>
      <c r="M251" s="13"/>
    </row>
    <row r="252" spans="1:13" x14ac:dyDescent="0.25">
      <c r="A252" s="41" t="s">
        <v>67</v>
      </c>
      <c r="B252" s="15"/>
      <c r="C252" s="15"/>
      <c r="D252" s="15"/>
      <c r="E252" s="15"/>
      <c r="F252" s="15"/>
      <c r="G252" s="15"/>
      <c r="H252" s="16"/>
      <c r="I252" s="209" t="s">
        <v>11</v>
      </c>
      <c r="J252" s="210"/>
      <c r="K252" s="174">
        <v>2.59</v>
      </c>
      <c r="L252" s="175"/>
      <c r="M252" s="13">
        <f>K252*12*I245</f>
        <v>17833.703999999998</v>
      </c>
    </row>
    <row r="253" spans="1:13" x14ac:dyDescent="0.25">
      <c r="A253" s="43" t="s">
        <v>34</v>
      </c>
      <c r="B253" s="44"/>
      <c r="C253" s="44"/>
      <c r="D253" s="44"/>
      <c r="E253" s="44"/>
      <c r="F253" s="44"/>
      <c r="G253" s="44"/>
      <c r="H253" s="45"/>
      <c r="I253" s="174" t="s">
        <v>62</v>
      </c>
      <c r="J253" s="175"/>
      <c r="K253" s="29"/>
      <c r="L253" s="37"/>
      <c r="M253" s="13"/>
    </row>
    <row r="254" spans="1:13" x14ac:dyDescent="0.25">
      <c r="A254" s="46" t="s">
        <v>35</v>
      </c>
      <c r="B254" s="3"/>
      <c r="C254" s="3"/>
      <c r="D254" s="3"/>
      <c r="E254" s="3"/>
      <c r="F254" s="3"/>
      <c r="G254" s="3"/>
      <c r="H254" s="4"/>
      <c r="I254" s="174"/>
      <c r="J254" s="175"/>
      <c r="K254" s="1"/>
      <c r="L254" s="8"/>
      <c r="M254" s="13"/>
    </row>
    <row r="255" spans="1:13" ht="15.75" thickBot="1" x14ac:dyDescent="0.3">
      <c r="A255" s="41" t="s">
        <v>36</v>
      </c>
      <c r="B255" s="47"/>
      <c r="C255" s="47"/>
      <c r="D255" s="47"/>
      <c r="E255" s="47"/>
      <c r="F255" s="47"/>
      <c r="G255" s="47"/>
      <c r="H255" s="48"/>
      <c r="I255" s="15"/>
      <c r="J255" s="16"/>
      <c r="K255" s="203"/>
      <c r="L255" s="204"/>
      <c r="M255" s="13"/>
    </row>
    <row r="256" spans="1:13" x14ac:dyDescent="0.25">
      <c r="A256" s="32" t="s">
        <v>14</v>
      </c>
      <c r="B256" s="49"/>
      <c r="C256" s="49"/>
      <c r="D256" s="49"/>
      <c r="E256" s="49"/>
      <c r="F256" s="49"/>
      <c r="G256" s="49"/>
      <c r="H256" s="50"/>
      <c r="I256" s="21"/>
      <c r="J256" s="51"/>
      <c r="K256" s="222">
        <f>K258+K263+K266</f>
        <v>5.28</v>
      </c>
      <c r="L256" s="217"/>
      <c r="M256" s="6">
        <f>K256*12*I245</f>
        <v>36355.967999999993</v>
      </c>
    </row>
    <row r="257" spans="1:13" ht="15.75" thickBot="1" x14ac:dyDescent="0.3">
      <c r="A257" s="38" t="s">
        <v>33</v>
      </c>
      <c r="B257" s="52"/>
      <c r="C257" s="52"/>
      <c r="D257" s="52"/>
      <c r="E257" s="52"/>
      <c r="F257" s="52"/>
      <c r="G257" s="52"/>
      <c r="H257" s="53"/>
      <c r="I257" s="10"/>
      <c r="J257" s="54"/>
      <c r="K257" s="10"/>
      <c r="L257" s="11"/>
      <c r="M257" s="12"/>
    </row>
    <row r="258" spans="1:13" x14ac:dyDescent="0.25">
      <c r="A258" s="42" t="s">
        <v>70</v>
      </c>
      <c r="B258" s="55"/>
      <c r="C258" s="55"/>
      <c r="D258" s="55"/>
      <c r="E258" s="55"/>
      <c r="F258" s="55"/>
      <c r="G258" s="55"/>
      <c r="H258" s="56"/>
      <c r="I258" s="174" t="s">
        <v>8</v>
      </c>
      <c r="J258" s="175"/>
      <c r="K258" s="179">
        <v>2.64</v>
      </c>
      <c r="L258" s="180"/>
      <c r="M258" s="13">
        <f>K258*12*I245</f>
        <v>18177.983999999997</v>
      </c>
    </row>
    <row r="259" spans="1:13" x14ac:dyDescent="0.25">
      <c r="A259" s="41" t="s">
        <v>71</v>
      </c>
      <c r="B259" s="47"/>
      <c r="C259" s="47"/>
      <c r="D259" s="47"/>
      <c r="E259" s="47"/>
      <c r="F259" s="47"/>
      <c r="G259" s="47"/>
      <c r="H259" s="48"/>
      <c r="I259" s="57"/>
      <c r="J259" s="58"/>
      <c r="K259" s="1"/>
      <c r="L259" s="8"/>
      <c r="M259" s="13"/>
    </row>
    <row r="260" spans="1:13" x14ac:dyDescent="0.25">
      <c r="A260" s="42" t="s">
        <v>73</v>
      </c>
      <c r="B260" s="7"/>
      <c r="C260" s="7"/>
      <c r="D260" s="7"/>
      <c r="E260" s="7"/>
      <c r="F260" s="7"/>
      <c r="G260" s="7"/>
      <c r="H260" s="8"/>
      <c r="I260" s="174" t="s">
        <v>62</v>
      </c>
      <c r="J260" s="175"/>
      <c r="K260" s="1"/>
      <c r="L260" s="8"/>
      <c r="M260" s="13"/>
    </row>
    <row r="261" spans="1:13" x14ac:dyDescent="0.25">
      <c r="A261" s="41" t="s">
        <v>72</v>
      </c>
      <c r="B261" s="15"/>
      <c r="C261" s="15"/>
      <c r="D261" s="15"/>
      <c r="E261" s="15"/>
      <c r="F261" s="15"/>
      <c r="G261" s="15"/>
      <c r="H261" s="16"/>
      <c r="I261" s="214"/>
      <c r="J261" s="215"/>
      <c r="K261" s="1"/>
      <c r="L261" s="8"/>
      <c r="M261" s="13"/>
    </row>
    <row r="262" spans="1:13" x14ac:dyDescent="0.25">
      <c r="A262" s="43" t="s">
        <v>68</v>
      </c>
      <c r="B262" s="44"/>
      <c r="C262" s="45"/>
      <c r="D262" s="7"/>
      <c r="E262" s="7"/>
      <c r="F262" s="7"/>
      <c r="G262" s="7"/>
      <c r="H262" s="8"/>
      <c r="I262" s="174" t="s">
        <v>62</v>
      </c>
      <c r="J262" s="175"/>
      <c r="K262" s="1"/>
      <c r="L262" s="8"/>
      <c r="M262" s="13"/>
    </row>
    <row r="263" spans="1:13" x14ac:dyDescent="0.25">
      <c r="A263" s="42" t="s">
        <v>69</v>
      </c>
      <c r="B263" s="7"/>
      <c r="C263" s="7"/>
      <c r="D263" s="44"/>
      <c r="E263" s="44"/>
      <c r="F263" s="44"/>
      <c r="G263" s="44"/>
      <c r="H263" s="45"/>
      <c r="I263" s="209" t="s">
        <v>11</v>
      </c>
      <c r="J263" s="210"/>
      <c r="K263" s="174">
        <v>1.17</v>
      </c>
      <c r="L263" s="175"/>
      <c r="M263" s="13">
        <f>K263*12*I245</f>
        <v>8056.1519999999991</v>
      </c>
    </row>
    <row r="264" spans="1:13" x14ac:dyDescent="0.25">
      <c r="A264" s="46" t="s">
        <v>40</v>
      </c>
      <c r="B264" s="59"/>
      <c r="C264" s="59"/>
      <c r="D264" s="59"/>
      <c r="E264" s="59"/>
      <c r="F264" s="59"/>
      <c r="G264" s="59"/>
      <c r="H264" s="60"/>
      <c r="I264" s="207" t="s">
        <v>39</v>
      </c>
      <c r="J264" s="208"/>
      <c r="K264" s="1"/>
      <c r="L264" s="8"/>
      <c r="M264" s="13"/>
    </row>
    <row r="265" spans="1:13" x14ac:dyDescent="0.25">
      <c r="A265" s="41"/>
      <c r="B265" s="47"/>
      <c r="C265" s="47"/>
      <c r="D265" s="47"/>
      <c r="E265" s="47"/>
      <c r="F265" s="47"/>
      <c r="G265" s="47"/>
      <c r="H265" s="48"/>
      <c r="I265" s="15" t="s">
        <v>41</v>
      </c>
      <c r="J265" s="16"/>
      <c r="K265" s="1"/>
      <c r="L265" s="8"/>
      <c r="M265" s="13"/>
    </row>
    <row r="266" spans="1:13" x14ac:dyDescent="0.25">
      <c r="A266" s="46" t="s">
        <v>42</v>
      </c>
      <c r="B266" s="59"/>
      <c r="C266" s="59"/>
      <c r="D266" s="59"/>
      <c r="E266" s="59"/>
      <c r="F266" s="59"/>
      <c r="G266" s="59"/>
      <c r="H266" s="60"/>
      <c r="I266" s="207" t="s">
        <v>11</v>
      </c>
      <c r="J266" s="208"/>
      <c r="K266" s="174">
        <v>1.47</v>
      </c>
      <c r="L266" s="175"/>
      <c r="M266" s="13">
        <f>K266*12*I245</f>
        <v>10121.832</v>
      </c>
    </row>
    <row r="267" spans="1:13" x14ac:dyDescent="0.25">
      <c r="A267" s="41" t="s">
        <v>43</v>
      </c>
      <c r="B267" s="47"/>
      <c r="C267" s="47"/>
      <c r="D267" s="47"/>
      <c r="E267" s="47"/>
      <c r="F267" s="47"/>
      <c r="G267" s="47"/>
      <c r="H267" s="48"/>
      <c r="I267" s="15"/>
      <c r="J267" s="16"/>
      <c r="K267" s="1"/>
      <c r="L267" s="8"/>
      <c r="M267" s="13"/>
    </row>
    <row r="268" spans="1:13" x14ac:dyDescent="0.25">
      <c r="A268" s="46" t="s">
        <v>44</v>
      </c>
      <c r="B268" s="59"/>
      <c r="C268" s="59"/>
      <c r="D268" s="59"/>
      <c r="E268" s="59"/>
      <c r="F268" s="59"/>
      <c r="G268" s="59"/>
      <c r="H268" s="60"/>
      <c r="I268" s="174" t="s">
        <v>62</v>
      </c>
      <c r="J268" s="175"/>
      <c r="K268" s="1"/>
      <c r="L268" s="8"/>
      <c r="M268" s="13"/>
    </row>
    <row r="269" spans="1:13" x14ac:dyDescent="0.25">
      <c r="A269" s="46" t="s">
        <v>47</v>
      </c>
      <c r="B269" s="59"/>
      <c r="C269" s="59"/>
      <c r="D269" s="59"/>
      <c r="E269" s="59"/>
      <c r="F269" s="59"/>
      <c r="G269" s="59"/>
      <c r="H269" s="60"/>
      <c r="I269" s="207" t="s">
        <v>45</v>
      </c>
      <c r="J269" s="208"/>
      <c r="K269" s="3"/>
      <c r="L269" s="4"/>
      <c r="M269" s="14"/>
    </row>
    <row r="270" spans="1:13" ht="15.75" thickBot="1" x14ac:dyDescent="0.3">
      <c r="A270" s="41"/>
      <c r="B270" s="47"/>
      <c r="C270" s="47"/>
      <c r="D270" s="47"/>
      <c r="E270" s="47"/>
      <c r="F270" s="47"/>
      <c r="G270" s="47"/>
      <c r="H270" s="48"/>
      <c r="I270" s="211" t="s">
        <v>46</v>
      </c>
      <c r="J270" s="212"/>
      <c r="K270" s="15"/>
      <c r="L270" s="16"/>
      <c r="M270" s="17"/>
    </row>
    <row r="271" spans="1:13" x14ac:dyDescent="0.25">
      <c r="A271" s="61" t="s">
        <v>88</v>
      </c>
      <c r="B271" s="33"/>
      <c r="C271" s="33"/>
      <c r="D271" s="33"/>
      <c r="E271" s="33"/>
      <c r="F271" s="33"/>
      <c r="G271" s="21"/>
      <c r="H271" s="22"/>
      <c r="I271" s="21"/>
      <c r="J271" s="22"/>
      <c r="K271" s="216">
        <f>K273+K280+K288+K292+K293+K297</f>
        <v>24.86</v>
      </c>
      <c r="L271" s="217"/>
      <c r="M271" s="6">
        <f>M273+M280+M288+M292+M293+M297</f>
        <v>171176.01599999997</v>
      </c>
    </row>
    <row r="272" spans="1:13" ht="15.75" thickBot="1" x14ac:dyDescent="0.3">
      <c r="A272" s="62"/>
      <c r="B272" s="10"/>
      <c r="C272" s="10"/>
      <c r="D272" s="10"/>
      <c r="E272" s="10"/>
      <c r="F272" s="10"/>
      <c r="G272" s="10"/>
      <c r="H272" s="11"/>
      <c r="I272" s="10"/>
      <c r="J272" s="11"/>
      <c r="K272" s="10"/>
      <c r="L272" s="11"/>
      <c r="M272" s="12"/>
    </row>
    <row r="273" spans="1:13" ht="15.75" thickBot="1" x14ac:dyDescent="0.3">
      <c r="A273" s="181" t="s">
        <v>89</v>
      </c>
      <c r="B273" s="182"/>
      <c r="C273" s="182"/>
      <c r="D273" s="182"/>
      <c r="E273" s="182"/>
      <c r="F273" s="182"/>
      <c r="G273" s="182"/>
      <c r="H273" s="205"/>
      <c r="I273" s="63"/>
      <c r="J273" s="64"/>
      <c r="K273" s="218">
        <f>K274+K275+K276+K278+K279</f>
        <v>7.3</v>
      </c>
      <c r="L273" s="213"/>
      <c r="M273" s="18">
        <f>K273*12*I245</f>
        <v>50264.87999999999</v>
      </c>
    </row>
    <row r="274" spans="1:13" x14ac:dyDescent="0.25">
      <c r="A274" s="41" t="s">
        <v>37</v>
      </c>
      <c r="B274" s="47"/>
      <c r="C274" s="47"/>
      <c r="D274" s="47"/>
      <c r="E274" s="47"/>
      <c r="F274" s="47"/>
      <c r="G274" s="47"/>
      <c r="H274" s="48"/>
      <c r="I274" s="214" t="s">
        <v>16</v>
      </c>
      <c r="J274" s="215"/>
      <c r="K274" s="179">
        <v>1.23</v>
      </c>
      <c r="L274" s="180"/>
      <c r="M274" s="13">
        <f>K274*12*I245</f>
        <v>8469.2879999999986</v>
      </c>
    </row>
    <row r="275" spans="1:13" x14ac:dyDescent="0.25">
      <c r="A275" s="43" t="s">
        <v>38</v>
      </c>
      <c r="B275" s="65"/>
      <c r="C275" s="65"/>
      <c r="D275" s="65"/>
      <c r="E275" s="65"/>
      <c r="F275" s="65"/>
      <c r="G275" s="65"/>
      <c r="H275" s="66"/>
      <c r="I275" s="209" t="s">
        <v>10</v>
      </c>
      <c r="J275" s="210"/>
      <c r="K275" s="174">
        <v>2.9</v>
      </c>
      <c r="L275" s="175"/>
      <c r="M275" s="13">
        <f>K275*12*I245</f>
        <v>19968.239999999998</v>
      </c>
    </row>
    <row r="276" spans="1:13" x14ac:dyDescent="0.25">
      <c r="A276" s="46" t="s">
        <v>30</v>
      </c>
      <c r="B276" s="59"/>
      <c r="C276" s="59"/>
      <c r="D276" s="59"/>
      <c r="E276" s="59"/>
      <c r="F276" s="59"/>
      <c r="G276" s="59"/>
      <c r="H276" s="60"/>
      <c r="I276" s="207" t="s">
        <v>11</v>
      </c>
      <c r="J276" s="208"/>
      <c r="K276" s="174">
        <v>0.33</v>
      </c>
      <c r="L276" s="175"/>
      <c r="M276" s="13">
        <f>K276*12*I245</f>
        <v>2272.2479999999996</v>
      </c>
    </row>
    <row r="277" spans="1:13" x14ac:dyDescent="0.25">
      <c r="A277" s="67" t="s">
        <v>17</v>
      </c>
      <c r="B277" s="15"/>
      <c r="C277" s="15"/>
      <c r="D277" s="15"/>
      <c r="E277" s="47"/>
      <c r="F277" s="47"/>
      <c r="G277" s="47"/>
      <c r="H277" s="48"/>
      <c r="I277" s="15"/>
      <c r="J277" s="16"/>
      <c r="K277" s="7"/>
      <c r="L277" s="8"/>
      <c r="M277" s="13"/>
    </row>
    <row r="278" spans="1:13" x14ac:dyDescent="0.25">
      <c r="A278" s="43" t="s">
        <v>31</v>
      </c>
      <c r="B278" s="65"/>
      <c r="C278" s="65"/>
      <c r="D278" s="65"/>
      <c r="E278" s="65"/>
      <c r="F278" s="65"/>
      <c r="G278" s="65"/>
      <c r="H278" s="66"/>
      <c r="I278" s="209" t="s">
        <v>8</v>
      </c>
      <c r="J278" s="210"/>
      <c r="K278" s="174">
        <v>0.1</v>
      </c>
      <c r="L278" s="175"/>
      <c r="M278" s="13">
        <f>K278*12*I245</f>
        <v>688.56000000000006</v>
      </c>
    </row>
    <row r="279" spans="1:13" ht="15.75" thickBot="1" x14ac:dyDescent="0.3">
      <c r="A279" s="46" t="s">
        <v>86</v>
      </c>
      <c r="B279" s="59"/>
      <c r="C279" s="59"/>
      <c r="D279" s="59"/>
      <c r="E279" s="59"/>
      <c r="F279" s="59"/>
      <c r="G279" s="59"/>
      <c r="H279" s="60"/>
      <c r="I279" s="190" t="s">
        <v>8</v>
      </c>
      <c r="J279" s="191"/>
      <c r="K279" s="211">
        <v>2.74</v>
      </c>
      <c r="L279" s="212"/>
      <c r="M279" s="13">
        <f>K279*12*I245</f>
        <v>18866.544000000002</v>
      </c>
    </row>
    <row r="280" spans="1:13" ht="15.75" thickBot="1" x14ac:dyDescent="0.3">
      <c r="A280" s="194" t="s">
        <v>90</v>
      </c>
      <c r="B280" s="195"/>
      <c r="C280" s="195"/>
      <c r="D280" s="195"/>
      <c r="E280" s="195"/>
      <c r="F280" s="195"/>
      <c r="G280" s="195"/>
      <c r="H280" s="196"/>
      <c r="I280" s="63"/>
      <c r="J280" s="64"/>
      <c r="K280" s="206">
        <f>K281+K282+K284+K285+K286+K287</f>
        <v>1.94</v>
      </c>
      <c r="L280" s="213"/>
      <c r="M280" s="18">
        <f>K280*12*I245</f>
        <v>13358.064</v>
      </c>
    </row>
    <row r="281" spans="1:13" x14ac:dyDescent="0.25">
      <c r="A281" s="68" t="s">
        <v>23</v>
      </c>
      <c r="B281" s="15"/>
      <c r="C281" s="15"/>
      <c r="D281" s="15"/>
      <c r="E281" s="15"/>
      <c r="F281" s="47"/>
      <c r="G281" s="47"/>
      <c r="H281" s="48"/>
      <c r="I281" s="69"/>
      <c r="J281" s="8"/>
      <c r="K281" s="179">
        <v>0.11</v>
      </c>
      <c r="L281" s="180"/>
      <c r="M281" s="13">
        <f>K281*12*I245</f>
        <v>757.41599999999994</v>
      </c>
    </row>
    <row r="282" spans="1:13" x14ac:dyDescent="0.25">
      <c r="A282" s="2" t="s">
        <v>19</v>
      </c>
      <c r="B282" s="3"/>
      <c r="C282" s="3"/>
      <c r="D282" s="3"/>
      <c r="E282" s="3"/>
      <c r="F282" s="59"/>
      <c r="G282" s="59"/>
      <c r="H282" s="60"/>
      <c r="I282" s="174" t="s">
        <v>58</v>
      </c>
      <c r="J282" s="175"/>
      <c r="K282" s="174">
        <v>0.93</v>
      </c>
      <c r="L282" s="175"/>
      <c r="M282" s="13">
        <f>K282*12*I245</f>
        <v>6403.6079999999993</v>
      </c>
    </row>
    <row r="283" spans="1:13" x14ac:dyDescent="0.25">
      <c r="A283" s="41" t="s">
        <v>18</v>
      </c>
      <c r="B283" s="47"/>
      <c r="C283" s="47"/>
      <c r="D283" s="47"/>
      <c r="E283" s="47"/>
      <c r="F283" s="47"/>
      <c r="G283" s="47"/>
      <c r="H283" s="48"/>
      <c r="I283" s="214" t="s">
        <v>59</v>
      </c>
      <c r="J283" s="215"/>
      <c r="K283" s="1"/>
      <c r="L283" s="8"/>
      <c r="M283" s="13"/>
    </row>
    <row r="284" spans="1:13" x14ac:dyDescent="0.25">
      <c r="A284" s="43" t="s">
        <v>20</v>
      </c>
      <c r="B284" s="65"/>
      <c r="C284" s="65"/>
      <c r="D284" s="65"/>
      <c r="E284" s="65"/>
      <c r="F284" s="65"/>
      <c r="G284" s="65"/>
      <c r="H284" s="66"/>
      <c r="I284" s="209" t="s">
        <v>57</v>
      </c>
      <c r="J284" s="210"/>
      <c r="K284" s="174">
        <v>0.56999999999999995</v>
      </c>
      <c r="L284" s="175"/>
      <c r="M284" s="13">
        <f>K284*12*I245</f>
        <v>3924.7919999999995</v>
      </c>
    </row>
    <row r="285" spans="1:13" x14ac:dyDescent="0.25">
      <c r="A285" s="43" t="s">
        <v>21</v>
      </c>
      <c r="B285" s="65"/>
      <c r="C285" s="65"/>
      <c r="D285" s="65"/>
      <c r="E285" s="65"/>
      <c r="F285" s="65"/>
      <c r="G285" s="65"/>
      <c r="H285" s="66"/>
      <c r="I285" s="209" t="s">
        <v>74</v>
      </c>
      <c r="J285" s="210"/>
      <c r="K285" s="174">
        <v>0.14000000000000001</v>
      </c>
      <c r="L285" s="175"/>
      <c r="M285" s="13">
        <f>K285*12*I245</f>
        <v>963.98400000000004</v>
      </c>
    </row>
    <row r="286" spans="1:13" x14ac:dyDescent="0.25">
      <c r="A286" s="46" t="s">
        <v>22</v>
      </c>
      <c r="B286" s="59"/>
      <c r="C286" s="59"/>
      <c r="D286" s="59"/>
      <c r="E286" s="59"/>
      <c r="F286" s="59"/>
      <c r="G286" s="59"/>
      <c r="H286" s="60"/>
      <c r="I286" s="209" t="s">
        <v>60</v>
      </c>
      <c r="J286" s="210"/>
      <c r="K286" s="203">
        <v>7.0000000000000007E-2</v>
      </c>
      <c r="L286" s="204"/>
      <c r="M286" s="13">
        <f>K286*12*I245</f>
        <v>481.99200000000002</v>
      </c>
    </row>
    <row r="287" spans="1:13" ht="15.75" thickBot="1" x14ac:dyDescent="0.3">
      <c r="A287" s="46" t="s">
        <v>84</v>
      </c>
      <c r="B287" s="59"/>
      <c r="C287" s="59"/>
      <c r="D287" s="59"/>
      <c r="E287" s="59"/>
      <c r="F287" s="59"/>
      <c r="G287" s="59"/>
      <c r="H287" s="60"/>
      <c r="I287" s="190" t="s">
        <v>85</v>
      </c>
      <c r="J287" s="191"/>
      <c r="K287" s="192">
        <v>0.12</v>
      </c>
      <c r="L287" s="193"/>
      <c r="M287" s="19">
        <f>K287*12*I245</f>
        <v>826.27199999999993</v>
      </c>
    </row>
    <row r="288" spans="1:13" ht="15.75" thickBot="1" x14ac:dyDescent="0.3">
      <c r="A288" s="194" t="s">
        <v>91</v>
      </c>
      <c r="B288" s="195"/>
      <c r="C288" s="195"/>
      <c r="D288" s="195"/>
      <c r="E288" s="195"/>
      <c r="F288" s="195"/>
      <c r="G288" s="195"/>
      <c r="H288" s="196"/>
      <c r="I288" s="71"/>
      <c r="J288" s="72"/>
      <c r="K288" s="197">
        <f>K289+K290+K291</f>
        <v>1.27</v>
      </c>
      <c r="L288" s="198"/>
      <c r="M288" s="18">
        <f>K288*12*I245</f>
        <v>8744.7119999999995</v>
      </c>
    </row>
    <row r="289" spans="1:13" x14ac:dyDescent="0.25">
      <c r="A289" s="41" t="s">
        <v>24</v>
      </c>
      <c r="B289" s="47"/>
      <c r="C289" s="47"/>
      <c r="D289" s="47"/>
      <c r="E289" s="47"/>
      <c r="F289" s="47"/>
      <c r="G289" s="47"/>
      <c r="H289" s="48"/>
      <c r="I289" s="199" t="s">
        <v>75</v>
      </c>
      <c r="J289" s="200"/>
      <c r="K289" s="201">
        <v>0.61</v>
      </c>
      <c r="L289" s="202"/>
      <c r="M289" s="13">
        <f>K289*12*I245</f>
        <v>4200.2159999999994</v>
      </c>
    </row>
    <row r="290" spans="1:13" x14ac:dyDescent="0.25">
      <c r="A290" s="43" t="s">
        <v>25</v>
      </c>
      <c r="B290" s="65"/>
      <c r="C290" s="65"/>
      <c r="D290" s="65"/>
      <c r="E290" s="65"/>
      <c r="F290" s="65"/>
      <c r="G290" s="65"/>
      <c r="H290" s="66"/>
      <c r="I290" s="44" t="s">
        <v>61</v>
      </c>
      <c r="J290" s="45"/>
      <c r="K290" s="203">
        <v>0.53</v>
      </c>
      <c r="L290" s="204"/>
      <c r="M290" s="13">
        <f>K290*12*I245</f>
        <v>3649.3679999999999</v>
      </c>
    </row>
    <row r="291" spans="1:13" ht="15.75" thickBot="1" x14ac:dyDescent="0.3">
      <c r="A291" s="46" t="s">
        <v>22</v>
      </c>
      <c r="B291" s="59"/>
      <c r="C291" s="59"/>
      <c r="D291" s="59"/>
      <c r="E291" s="59"/>
      <c r="F291" s="59"/>
      <c r="G291" s="59"/>
      <c r="H291" s="60"/>
      <c r="I291" s="190" t="s">
        <v>60</v>
      </c>
      <c r="J291" s="191"/>
      <c r="K291" s="192">
        <v>0.13</v>
      </c>
      <c r="L291" s="193"/>
      <c r="M291" s="13">
        <f>K291*12*I245</f>
        <v>895.12799999999993</v>
      </c>
    </row>
    <row r="292" spans="1:13" ht="15.75" thickBot="1" x14ac:dyDescent="0.3">
      <c r="A292" s="73" t="s">
        <v>94</v>
      </c>
      <c r="B292" s="74"/>
      <c r="C292" s="74"/>
      <c r="D292" s="74"/>
      <c r="E292" s="74"/>
      <c r="F292" s="74"/>
      <c r="G292" s="74"/>
      <c r="H292" s="75"/>
      <c r="I292" s="226" t="s">
        <v>95</v>
      </c>
      <c r="J292" s="227"/>
      <c r="K292" s="228">
        <v>12.63</v>
      </c>
      <c r="L292" s="229"/>
      <c r="M292" s="18">
        <f>K292*12*I245</f>
        <v>86965.127999999997</v>
      </c>
    </row>
    <row r="293" spans="1:13" ht="15.75" thickBot="1" x14ac:dyDescent="0.3">
      <c r="A293" s="181" t="s">
        <v>96</v>
      </c>
      <c r="B293" s="182"/>
      <c r="C293" s="182"/>
      <c r="D293" s="182"/>
      <c r="E293" s="182"/>
      <c r="F293" s="182"/>
      <c r="G293" s="182"/>
      <c r="H293" s="205"/>
      <c r="I293" s="63"/>
      <c r="J293" s="64"/>
      <c r="K293" s="206">
        <v>1.65</v>
      </c>
      <c r="L293" s="198"/>
      <c r="M293" s="18">
        <f>K293*12*I245</f>
        <v>11361.239999999998</v>
      </c>
    </row>
    <row r="294" spans="1:13" x14ac:dyDescent="0.25">
      <c r="A294" s="42" t="s">
        <v>32</v>
      </c>
      <c r="B294" s="55"/>
      <c r="C294" s="55"/>
      <c r="D294" s="55"/>
      <c r="E294" s="55"/>
      <c r="F294" s="55"/>
      <c r="G294" s="55"/>
      <c r="H294" s="56"/>
      <c r="I294" s="179" t="s">
        <v>13</v>
      </c>
      <c r="J294" s="180"/>
      <c r="K294" s="20"/>
      <c r="L294" s="27"/>
      <c r="M294" s="13"/>
    </row>
    <row r="295" spans="1:13" x14ac:dyDescent="0.25">
      <c r="A295" s="42" t="s">
        <v>26</v>
      </c>
      <c r="B295" s="55"/>
      <c r="C295" s="55"/>
      <c r="D295" s="55"/>
      <c r="E295" s="55"/>
      <c r="F295" s="55"/>
      <c r="G295" s="55"/>
      <c r="H295" s="56"/>
      <c r="I295" s="7"/>
      <c r="J295" s="8"/>
      <c r="K295" s="20"/>
      <c r="L295" s="27"/>
      <c r="M295" s="13"/>
    </row>
    <row r="296" spans="1:13" ht="15.75" thickBot="1" x14ac:dyDescent="0.3">
      <c r="A296" s="42" t="s">
        <v>27</v>
      </c>
      <c r="B296" s="55"/>
      <c r="C296" s="55"/>
      <c r="D296" s="55"/>
      <c r="E296" s="55"/>
      <c r="F296" s="55"/>
      <c r="G296" s="55"/>
      <c r="H296" s="56"/>
      <c r="I296" s="30"/>
      <c r="J296" s="8"/>
      <c r="K296" s="20"/>
      <c r="L296" s="27"/>
      <c r="M296" s="13"/>
    </row>
    <row r="297" spans="1:13" ht="15.75" thickBot="1" x14ac:dyDescent="0.3">
      <c r="A297" s="73" t="s">
        <v>97</v>
      </c>
      <c r="B297" s="74"/>
      <c r="C297" s="74"/>
      <c r="D297" s="74"/>
      <c r="E297" s="74"/>
      <c r="F297" s="74"/>
      <c r="G297" s="74"/>
      <c r="H297" s="75"/>
      <c r="I297" s="63"/>
      <c r="J297" s="64"/>
      <c r="K297" s="206">
        <v>7.0000000000000007E-2</v>
      </c>
      <c r="L297" s="198"/>
      <c r="M297" s="18">
        <f>K297*12*I245</f>
        <v>481.99200000000002</v>
      </c>
    </row>
    <row r="298" spans="1:13" x14ac:dyDescent="0.25">
      <c r="A298" s="42" t="s">
        <v>28</v>
      </c>
      <c r="B298" s="55"/>
      <c r="C298" s="55"/>
      <c r="D298" s="55"/>
      <c r="E298" s="55"/>
      <c r="F298" s="55"/>
      <c r="G298" s="55"/>
      <c r="H298" s="56"/>
      <c r="I298" s="179" t="s">
        <v>8</v>
      </c>
      <c r="J298" s="180"/>
      <c r="K298" s="26"/>
      <c r="L298" s="27"/>
      <c r="M298" s="13"/>
    </row>
    <row r="299" spans="1:13" ht="15.75" thickBot="1" x14ac:dyDescent="0.3">
      <c r="A299" s="42" t="s">
        <v>29</v>
      </c>
      <c r="B299" s="55"/>
      <c r="C299" s="55"/>
      <c r="D299" s="55"/>
      <c r="E299" s="55"/>
      <c r="F299" s="55"/>
      <c r="G299" s="55"/>
      <c r="H299" s="56"/>
      <c r="I299" s="7"/>
      <c r="J299" s="8"/>
      <c r="K299" s="26"/>
      <c r="L299" s="27"/>
      <c r="M299" s="13"/>
    </row>
    <row r="300" spans="1:13" ht="15.75" thickBot="1" x14ac:dyDescent="0.3">
      <c r="A300" s="181" t="s">
        <v>92</v>
      </c>
      <c r="B300" s="182"/>
      <c r="C300" s="182"/>
      <c r="D300" s="182"/>
      <c r="E300" s="182"/>
      <c r="F300" s="182"/>
      <c r="G300" s="182"/>
      <c r="H300" s="205"/>
      <c r="I300" s="63"/>
      <c r="J300" s="64"/>
      <c r="K300" s="206">
        <v>6.19</v>
      </c>
      <c r="L300" s="198"/>
      <c r="M300" s="18">
        <f>K300*12*I245</f>
        <v>42621.863999999994</v>
      </c>
    </row>
    <row r="301" spans="1:13" x14ac:dyDescent="0.25">
      <c r="A301" s="42" t="s">
        <v>76</v>
      </c>
      <c r="B301" s="76"/>
      <c r="C301" s="76"/>
      <c r="D301" s="76"/>
      <c r="E301" s="76"/>
      <c r="F301" s="55"/>
      <c r="G301" s="76"/>
      <c r="H301" s="56"/>
      <c r="I301" s="174" t="s">
        <v>49</v>
      </c>
      <c r="J301" s="175"/>
      <c r="K301" s="20"/>
      <c r="L301" s="27"/>
      <c r="M301" s="13"/>
    </row>
    <row r="302" spans="1:13" x14ac:dyDescent="0.25">
      <c r="A302" s="42" t="s">
        <v>77</v>
      </c>
      <c r="B302" s="76"/>
      <c r="C302" s="76"/>
      <c r="D302" s="76"/>
      <c r="E302" s="76"/>
      <c r="F302" s="55"/>
      <c r="G302" s="76"/>
      <c r="H302" s="56"/>
      <c r="I302" s="174" t="s">
        <v>50</v>
      </c>
      <c r="J302" s="175"/>
      <c r="K302" s="20"/>
      <c r="L302" s="27"/>
      <c r="M302" s="13"/>
    </row>
    <row r="303" spans="1:13" x14ac:dyDescent="0.25">
      <c r="A303" s="42" t="s">
        <v>48</v>
      </c>
      <c r="B303" s="76"/>
      <c r="C303" s="76"/>
      <c r="D303" s="76"/>
      <c r="E303" s="76"/>
      <c r="F303" s="55"/>
      <c r="G303" s="76"/>
      <c r="H303" s="56"/>
      <c r="I303" s="174" t="s">
        <v>54</v>
      </c>
      <c r="J303" s="175"/>
      <c r="K303" s="20"/>
      <c r="L303" s="27"/>
      <c r="M303" s="13"/>
    </row>
    <row r="304" spans="1:13" x14ac:dyDescent="0.25">
      <c r="A304" s="42" t="s">
        <v>78</v>
      </c>
      <c r="B304" s="76"/>
      <c r="C304" s="76"/>
      <c r="D304" s="76"/>
      <c r="E304" s="76"/>
      <c r="F304" s="55"/>
      <c r="G304" s="76"/>
      <c r="H304" s="56"/>
      <c r="I304" s="174" t="s">
        <v>55</v>
      </c>
      <c r="J304" s="175"/>
      <c r="K304" s="20"/>
      <c r="L304" s="27"/>
      <c r="M304" s="13"/>
    </row>
    <row r="305" spans="1:13" x14ac:dyDescent="0.25">
      <c r="A305" s="42" t="s">
        <v>79</v>
      </c>
      <c r="B305" s="76"/>
      <c r="C305" s="76"/>
      <c r="D305" s="76"/>
      <c r="E305" s="76"/>
      <c r="F305" s="55"/>
      <c r="G305" s="76"/>
      <c r="H305" s="56"/>
      <c r="I305" s="174" t="s">
        <v>51</v>
      </c>
      <c r="J305" s="175"/>
      <c r="K305" s="20"/>
      <c r="L305" s="27"/>
      <c r="M305" s="13"/>
    </row>
    <row r="306" spans="1:13" x14ac:dyDescent="0.25">
      <c r="A306" s="42" t="s">
        <v>80</v>
      </c>
      <c r="B306" s="76"/>
      <c r="C306" s="76"/>
      <c r="D306" s="76"/>
      <c r="E306" s="76"/>
      <c r="F306" s="55"/>
      <c r="G306" s="76"/>
      <c r="H306" s="56"/>
      <c r="I306" s="7"/>
      <c r="J306" s="8"/>
      <c r="K306" s="20"/>
      <c r="L306" s="27"/>
      <c r="M306" s="13"/>
    </row>
    <row r="307" spans="1:13" x14ac:dyDescent="0.25">
      <c r="A307" s="42" t="s">
        <v>81</v>
      </c>
      <c r="B307" s="76"/>
      <c r="C307" s="76"/>
      <c r="D307" s="76"/>
      <c r="E307" s="76"/>
      <c r="F307" s="55"/>
      <c r="G307" s="76"/>
      <c r="H307" s="56"/>
      <c r="I307" s="7"/>
      <c r="J307" s="8"/>
      <c r="K307" s="20"/>
      <c r="L307" s="27"/>
      <c r="M307" s="13"/>
    </row>
    <row r="308" spans="1:13" x14ac:dyDescent="0.25">
      <c r="A308" s="42" t="s">
        <v>82</v>
      </c>
      <c r="B308" s="76"/>
      <c r="C308" s="76"/>
      <c r="D308" s="76"/>
      <c r="E308" s="76"/>
      <c r="F308" s="55"/>
      <c r="G308" s="76"/>
      <c r="H308" s="56"/>
      <c r="I308" s="7"/>
      <c r="J308" s="8"/>
      <c r="K308" s="20"/>
      <c r="L308" s="27"/>
      <c r="M308" s="13"/>
    </row>
    <row r="309" spans="1:13" x14ac:dyDescent="0.25">
      <c r="A309" s="42" t="s">
        <v>83</v>
      </c>
      <c r="B309" s="76"/>
      <c r="C309" s="76"/>
      <c r="D309" s="76"/>
      <c r="E309" s="76"/>
      <c r="F309" s="55"/>
      <c r="G309" s="76"/>
      <c r="H309" s="56"/>
      <c r="I309" s="7"/>
      <c r="J309" s="8"/>
      <c r="K309" s="20"/>
      <c r="L309" s="27"/>
      <c r="M309" s="13"/>
    </row>
    <row r="310" spans="1:13" x14ac:dyDescent="0.25">
      <c r="A310" s="42" t="s">
        <v>52</v>
      </c>
      <c r="B310" s="76"/>
      <c r="C310" s="76"/>
      <c r="D310" s="76"/>
      <c r="E310" s="76"/>
      <c r="F310" s="55"/>
      <c r="G310" s="76"/>
      <c r="H310" s="56"/>
      <c r="I310" s="7"/>
      <c r="J310" s="8"/>
      <c r="K310" s="20"/>
      <c r="L310" s="27"/>
      <c r="M310" s="13"/>
    </row>
    <row r="311" spans="1:13" ht="15.75" thickBot="1" x14ac:dyDescent="0.3">
      <c r="A311" s="176" t="s">
        <v>53</v>
      </c>
      <c r="B311" s="177"/>
      <c r="C311" s="177"/>
      <c r="D311" s="177"/>
      <c r="E311" s="177"/>
      <c r="F311" s="177"/>
      <c r="G311" s="177"/>
      <c r="H311" s="178"/>
      <c r="I311" s="7"/>
      <c r="J311" s="8"/>
      <c r="K311" s="7"/>
      <c r="L311" s="8"/>
      <c r="M311" s="13"/>
    </row>
    <row r="312" spans="1:13" x14ac:dyDescent="0.25">
      <c r="A312" s="77" t="s">
        <v>93</v>
      </c>
      <c r="B312" s="78"/>
      <c r="C312" s="78"/>
      <c r="D312" s="78"/>
      <c r="E312" s="78"/>
      <c r="F312" s="78"/>
      <c r="G312" s="78"/>
      <c r="H312" s="78"/>
      <c r="I312" s="179" t="s">
        <v>9</v>
      </c>
      <c r="J312" s="180"/>
      <c r="K312" s="21"/>
      <c r="L312" s="22"/>
      <c r="M312" s="6"/>
    </row>
    <row r="313" spans="1:13" ht="15.75" thickBot="1" x14ac:dyDescent="0.3">
      <c r="A313" s="79" t="s">
        <v>56</v>
      </c>
      <c r="B313" s="80"/>
      <c r="C313" s="80"/>
      <c r="D313" s="80"/>
      <c r="E313" s="80"/>
      <c r="F313" s="80"/>
      <c r="G313" s="80"/>
      <c r="H313" s="80"/>
      <c r="I313" s="81"/>
      <c r="J313" s="11"/>
      <c r="K313" s="10"/>
      <c r="L313" s="11"/>
      <c r="M313" s="12"/>
    </row>
    <row r="314" spans="1:13" ht="15.75" thickBot="1" x14ac:dyDescent="0.3">
      <c r="A314" s="181" t="s">
        <v>98</v>
      </c>
      <c r="B314" s="182"/>
      <c r="C314" s="182"/>
      <c r="D314" s="182"/>
      <c r="E314" s="182"/>
      <c r="F314" s="182"/>
      <c r="G314" s="182"/>
      <c r="H314" s="183"/>
      <c r="I314" s="184" t="s">
        <v>99</v>
      </c>
      <c r="J314" s="185"/>
      <c r="K314" s="186">
        <v>1.52</v>
      </c>
      <c r="L314" s="187"/>
      <c r="M314" s="23">
        <f>K314*12*I245</f>
        <v>10466.112000000001</v>
      </c>
    </row>
    <row r="315" spans="1:13" ht="15.75" thickBot="1" x14ac:dyDescent="0.3">
      <c r="A315" s="24" t="s">
        <v>100</v>
      </c>
      <c r="B315" s="25"/>
      <c r="C315" s="25"/>
      <c r="D315" s="25"/>
      <c r="E315" s="25"/>
      <c r="F315" s="25"/>
      <c r="G315" s="25"/>
      <c r="H315" s="25"/>
      <c r="I315" s="82"/>
      <c r="J315" s="83"/>
      <c r="K315" s="186"/>
      <c r="L315" s="187"/>
      <c r="M315" s="23"/>
    </row>
    <row r="316" spans="1:13" ht="15.75" thickBot="1" x14ac:dyDescent="0.3">
      <c r="A316" s="181" t="s">
        <v>63</v>
      </c>
      <c r="B316" s="182"/>
      <c r="C316" s="182"/>
      <c r="D316" s="182"/>
      <c r="E316" s="182"/>
      <c r="F316" s="182"/>
      <c r="G316" s="182"/>
      <c r="H316" s="182"/>
      <c r="I316" s="84"/>
      <c r="J316" s="23"/>
      <c r="K316" s="188">
        <f>K246+K256+K271+K300+K314+K315</f>
        <v>44.300000000000004</v>
      </c>
      <c r="L316" s="189"/>
      <c r="M316" s="23">
        <f>M246+M256+M271+M300+M314+M315</f>
        <v>305032.07999999996</v>
      </c>
    </row>
    <row r="318" spans="1:13" x14ac:dyDescent="0.25">
      <c r="A318" s="223" t="s">
        <v>0</v>
      </c>
      <c r="B318" s="223"/>
      <c r="C318" s="223"/>
      <c r="D318" s="223"/>
      <c r="E318" s="223"/>
      <c r="F318" s="223"/>
      <c r="G318" s="223"/>
      <c r="H318" s="223"/>
      <c r="I318" s="223"/>
      <c r="J318" s="223"/>
      <c r="K318" s="223"/>
      <c r="L318" s="223"/>
      <c r="M318" s="1"/>
    </row>
    <row r="319" spans="1:13" x14ac:dyDescent="0.25">
      <c r="A319" s="224" t="s">
        <v>12</v>
      </c>
      <c r="B319" s="224"/>
      <c r="C319" s="224"/>
      <c r="D319" s="224"/>
      <c r="E319" s="224"/>
      <c r="F319" s="224"/>
      <c r="G319" s="224"/>
      <c r="H319" s="224"/>
      <c r="I319" s="224"/>
      <c r="J319" s="224"/>
      <c r="K319" s="224"/>
      <c r="L319" s="224"/>
      <c r="M319" s="1"/>
    </row>
    <row r="320" spans="1:13" x14ac:dyDescent="0.25">
      <c r="A320" s="29"/>
      <c r="B320" s="29"/>
      <c r="C320" s="29"/>
      <c r="D320" s="29"/>
      <c r="E320" s="29"/>
      <c r="F320" s="29" t="s">
        <v>117</v>
      </c>
      <c r="G320" s="29"/>
      <c r="H320" s="29"/>
      <c r="I320" s="29"/>
      <c r="J320" s="29"/>
      <c r="K320" s="29"/>
      <c r="L320" s="29"/>
      <c r="M320" s="1"/>
    </row>
    <row r="321" spans="1:13" x14ac:dyDescent="0.25">
      <c r="A321" s="2"/>
      <c r="B321" s="3"/>
      <c r="C321" s="225" t="s">
        <v>15</v>
      </c>
      <c r="D321" s="225"/>
      <c r="E321" s="225"/>
      <c r="F321" s="3"/>
      <c r="G321" s="3"/>
      <c r="H321" s="4"/>
      <c r="I321" s="207" t="s">
        <v>1</v>
      </c>
      <c r="J321" s="208"/>
      <c r="K321" s="207" t="s">
        <v>2</v>
      </c>
      <c r="L321" s="208"/>
      <c r="M321" s="14"/>
    </row>
    <row r="322" spans="1:13" x14ac:dyDescent="0.25">
      <c r="A322" s="30"/>
      <c r="B322" s="7"/>
      <c r="C322" s="7"/>
      <c r="D322" s="7"/>
      <c r="E322" s="7"/>
      <c r="F322" s="7"/>
      <c r="G322" s="7"/>
      <c r="H322" s="8"/>
      <c r="I322" s="7"/>
      <c r="J322" s="8"/>
      <c r="K322" s="174" t="s">
        <v>3</v>
      </c>
      <c r="L322" s="175"/>
      <c r="M322" s="31" t="s">
        <v>4</v>
      </c>
    </row>
    <row r="323" spans="1:13" x14ac:dyDescent="0.25">
      <c r="A323" s="30"/>
      <c r="B323" s="7"/>
      <c r="C323" s="7"/>
      <c r="D323" s="7"/>
      <c r="E323" s="7"/>
      <c r="F323" s="7"/>
      <c r="G323" s="7"/>
      <c r="H323" s="8"/>
      <c r="I323" s="174" t="s">
        <v>5</v>
      </c>
      <c r="J323" s="175"/>
      <c r="K323" s="214" t="s">
        <v>6</v>
      </c>
      <c r="L323" s="215"/>
      <c r="M323" s="31" t="s">
        <v>7</v>
      </c>
    </row>
    <row r="324" spans="1:13" ht="15.75" thickBot="1" x14ac:dyDescent="0.3">
      <c r="A324" s="2"/>
      <c r="B324" s="3"/>
      <c r="C324" s="3"/>
      <c r="D324" s="3"/>
      <c r="E324" s="3"/>
      <c r="F324" s="3"/>
      <c r="G324" s="3"/>
      <c r="H324" s="4"/>
      <c r="I324" s="219">
        <v>773.1</v>
      </c>
      <c r="J324" s="220"/>
      <c r="K324" s="190"/>
      <c r="L324" s="191"/>
      <c r="M324" s="5"/>
    </row>
    <row r="325" spans="1:13" x14ac:dyDescent="0.25">
      <c r="A325" s="32" t="s">
        <v>87</v>
      </c>
      <c r="B325" s="33"/>
      <c r="C325" s="33"/>
      <c r="D325" s="33"/>
      <c r="E325" s="33"/>
      <c r="F325" s="33"/>
      <c r="G325" s="33"/>
      <c r="H325" s="34"/>
      <c r="I325" s="21"/>
      <c r="J325" s="22"/>
      <c r="K325" s="221">
        <f>K328+K331</f>
        <v>6.4499999999999993</v>
      </c>
      <c r="L325" s="217"/>
      <c r="M325" s="6">
        <f>K325*12*I324</f>
        <v>59837.939999999995</v>
      </c>
    </row>
    <row r="326" spans="1:13" x14ac:dyDescent="0.25">
      <c r="A326" s="35" t="s">
        <v>64</v>
      </c>
      <c r="B326" s="36"/>
      <c r="C326" s="36"/>
      <c r="D326" s="36"/>
      <c r="E326" s="36"/>
      <c r="F326" s="36"/>
      <c r="G326" s="36"/>
      <c r="H326" s="37"/>
      <c r="I326" s="7"/>
      <c r="J326" s="8"/>
      <c r="K326" s="7"/>
      <c r="L326" s="8"/>
      <c r="M326" s="9"/>
    </row>
    <row r="327" spans="1:13" ht="15.75" thickBot="1" x14ac:dyDescent="0.3">
      <c r="A327" s="38" t="s">
        <v>65</v>
      </c>
      <c r="B327" s="39"/>
      <c r="C327" s="39"/>
      <c r="D327" s="39"/>
      <c r="E327" s="39"/>
      <c r="F327" s="39"/>
      <c r="G327" s="39"/>
      <c r="H327" s="40"/>
      <c r="I327" s="10"/>
      <c r="J327" s="11"/>
      <c r="K327" s="10"/>
      <c r="L327" s="11"/>
      <c r="M327" s="12"/>
    </row>
    <row r="328" spans="1:13" x14ac:dyDescent="0.25">
      <c r="A328" s="41" t="s">
        <v>66</v>
      </c>
      <c r="B328" s="15"/>
      <c r="C328" s="15"/>
      <c r="D328" s="15"/>
      <c r="E328" s="15"/>
      <c r="F328" s="15"/>
      <c r="G328" s="15"/>
      <c r="H328" s="16"/>
      <c r="I328" s="214" t="s">
        <v>8</v>
      </c>
      <c r="J328" s="215"/>
      <c r="K328" s="179">
        <v>3.86</v>
      </c>
      <c r="L328" s="180"/>
      <c r="M328" s="13">
        <f>K328*12*I324</f>
        <v>35809.991999999998</v>
      </c>
    </row>
    <row r="329" spans="1:13" x14ac:dyDescent="0.25">
      <c r="A329" s="42" t="s">
        <v>73</v>
      </c>
      <c r="B329" s="7"/>
      <c r="C329" s="7"/>
      <c r="D329" s="7"/>
      <c r="E329" s="7"/>
      <c r="F329" s="7"/>
      <c r="G329" s="7"/>
      <c r="H329" s="8"/>
      <c r="I329" s="174" t="s">
        <v>62</v>
      </c>
      <c r="J329" s="175"/>
      <c r="K329" s="1"/>
      <c r="L329" s="8"/>
      <c r="M329" s="13"/>
    </row>
    <row r="330" spans="1:13" x14ac:dyDescent="0.25">
      <c r="A330" s="41" t="s">
        <v>72</v>
      </c>
      <c r="B330" s="15"/>
      <c r="C330" s="15"/>
      <c r="D330" s="15"/>
      <c r="E330" s="15"/>
      <c r="F330" s="15"/>
      <c r="G330" s="15"/>
      <c r="H330" s="16"/>
      <c r="I330" s="214"/>
      <c r="J330" s="215"/>
      <c r="K330" s="1"/>
      <c r="L330" s="8"/>
      <c r="M330" s="13"/>
    </row>
    <row r="331" spans="1:13" x14ac:dyDescent="0.25">
      <c r="A331" s="41" t="s">
        <v>67</v>
      </c>
      <c r="B331" s="15"/>
      <c r="C331" s="15"/>
      <c r="D331" s="15"/>
      <c r="E331" s="15"/>
      <c r="F331" s="15"/>
      <c r="G331" s="15"/>
      <c r="H331" s="16"/>
      <c r="I331" s="209" t="s">
        <v>11</v>
      </c>
      <c r="J331" s="210"/>
      <c r="K331" s="174">
        <v>2.59</v>
      </c>
      <c r="L331" s="175"/>
      <c r="M331" s="13">
        <f>K331*12*I324</f>
        <v>24027.948</v>
      </c>
    </row>
    <row r="332" spans="1:13" x14ac:dyDescent="0.25">
      <c r="A332" s="43" t="s">
        <v>34</v>
      </c>
      <c r="B332" s="44"/>
      <c r="C332" s="44"/>
      <c r="D332" s="44"/>
      <c r="E332" s="44"/>
      <c r="F332" s="44"/>
      <c r="G332" s="44"/>
      <c r="H332" s="45"/>
      <c r="I332" s="174" t="s">
        <v>62</v>
      </c>
      <c r="J332" s="175"/>
      <c r="K332" s="29"/>
      <c r="L332" s="37"/>
      <c r="M332" s="13"/>
    </row>
    <row r="333" spans="1:13" x14ac:dyDescent="0.25">
      <c r="A333" s="46" t="s">
        <v>35</v>
      </c>
      <c r="B333" s="3"/>
      <c r="C333" s="3"/>
      <c r="D333" s="3"/>
      <c r="E333" s="3"/>
      <c r="F333" s="3"/>
      <c r="G333" s="3"/>
      <c r="H333" s="4"/>
      <c r="I333" s="174"/>
      <c r="J333" s="175"/>
      <c r="K333" s="1"/>
      <c r="L333" s="8"/>
      <c r="M333" s="13"/>
    </row>
    <row r="334" spans="1:13" ht="15.75" thickBot="1" x14ac:dyDescent="0.3">
      <c r="A334" s="41" t="s">
        <v>36</v>
      </c>
      <c r="B334" s="47"/>
      <c r="C334" s="47"/>
      <c r="D334" s="47"/>
      <c r="E334" s="47"/>
      <c r="F334" s="47"/>
      <c r="G334" s="47"/>
      <c r="H334" s="48"/>
      <c r="I334" s="15"/>
      <c r="J334" s="16"/>
      <c r="K334" s="203"/>
      <c r="L334" s="204"/>
      <c r="M334" s="13"/>
    </row>
    <row r="335" spans="1:13" x14ac:dyDescent="0.25">
      <c r="A335" s="32" t="s">
        <v>14</v>
      </c>
      <c r="B335" s="49"/>
      <c r="C335" s="49"/>
      <c r="D335" s="49"/>
      <c r="E335" s="49"/>
      <c r="F335" s="49"/>
      <c r="G335" s="49"/>
      <c r="H335" s="50"/>
      <c r="I335" s="21"/>
      <c r="J335" s="51"/>
      <c r="K335" s="222">
        <f>K337+K342+K345</f>
        <v>5.28</v>
      </c>
      <c r="L335" s="217"/>
      <c r="M335" s="6">
        <f>K335*12*I324</f>
        <v>48983.616000000002</v>
      </c>
    </row>
    <row r="336" spans="1:13" ht="15.75" thickBot="1" x14ac:dyDescent="0.3">
      <c r="A336" s="38" t="s">
        <v>33</v>
      </c>
      <c r="B336" s="52"/>
      <c r="C336" s="52"/>
      <c r="D336" s="52"/>
      <c r="E336" s="52"/>
      <c r="F336" s="52"/>
      <c r="G336" s="52"/>
      <c r="H336" s="53"/>
      <c r="I336" s="10"/>
      <c r="J336" s="54"/>
      <c r="K336" s="10"/>
      <c r="L336" s="11"/>
      <c r="M336" s="12"/>
    </row>
    <row r="337" spans="1:13" x14ac:dyDescent="0.25">
      <c r="A337" s="42" t="s">
        <v>70</v>
      </c>
      <c r="B337" s="55"/>
      <c r="C337" s="55"/>
      <c r="D337" s="55"/>
      <c r="E337" s="55"/>
      <c r="F337" s="55"/>
      <c r="G337" s="55"/>
      <c r="H337" s="56"/>
      <c r="I337" s="174" t="s">
        <v>8</v>
      </c>
      <c r="J337" s="175"/>
      <c r="K337" s="179">
        <v>2.64</v>
      </c>
      <c r="L337" s="180"/>
      <c r="M337" s="13">
        <f>K337*12*I324</f>
        <v>24491.808000000001</v>
      </c>
    </row>
    <row r="338" spans="1:13" x14ac:dyDescent="0.25">
      <c r="A338" s="41" t="s">
        <v>71</v>
      </c>
      <c r="B338" s="47"/>
      <c r="C338" s="47"/>
      <c r="D338" s="47"/>
      <c r="E338" s="47"/>
      <c r="F338" s="47"/>
      <c r="G338" s="47"/>
      <c r="H338" s="48"/>
      <c r="I338" s="57"/>
      <c r="J338" s="58"/>
      <c r="K338" s="1"/>
      <c r="L338" s="8"/>
      <c r="M338" s="13"/>
    </row>
    <row r="339" spans="1:13" x14ac:dyDescent="0.25">
      <c r="A339" s="42" t="s">
        <v>73</v>
      </c>
      <c r="B339" s="7"/>
      <c r="C339" s="7"/>
      <c r="D339" s="7"/>
      <c r="E339" s="7"/>
      <c r="F339" s="7"/>
      <c r="G339" s="7"/>
      <c r="H339" s="8"/>
      <c r="I339" s="174" t="s">
        <v>62</v>
      </c>
      <c r="J339" s="175"/>
      <c r="K339" s="1"/>
      <c r="L339" s="8"/>
      <c r="M339" s="13"/>
    </row>
    <row r="340" spans="1:13" x14ac:dyDescent="0.25">
      <c r="A340" s="41" t="s">
        <v>72</v>
      </c>
      <c r="B340" s="15"/>
      <c r="C340" s="15"/>
      <c r="D340" s="15"/>
      <c r="E340" s="15"/>
      <c r="F340" s="15"/>
      <c r="G340" s="15"/>
      <c r="H340" s="16"/>
      <c r="I340" s="214"/>
      <c r="J340" s="215"/>
      <c r="K340" s="1"/>
      <c r="L340" s="8"/>
      <c r="M340" s="13"/>
    </row>
    <row r="341" spans="1:13" x14ac:dyDescent="0.25">
      <c r="A341" s="43" t="s">
        <v>68</v>
      </c>
      <c r="B341" s="44"/>
      <c r="C341" s="45"/>
      <c r="D341" s="7"/>
      <c r="E341" s="7"/>
      <c r="F341" s="7"/>
      <c r="G341" s="7"/>
      <c r="H341" s="8"/>
      <c r="I341" s="174" t="s">
        <v>62</v>
      </c>
      <c r="J341" s="175"/>
      <c r="K341" s="1"/>
      <c r="L341" s="8"/>
      <c r="M341" s="13"/>
    </row>
    <row r="342" spans="1:13" x14ac:dyDescent="0.25">
      <c r="A342" s="42" t="s">
        <v>69</v>
      </c>
      <c r="B342" s="7"/>
      <c r="C342" s="7"/>
      <c r="D342" s="44"/>
      <c r="E342" s="44"/>
      <c r="F342" s="44"/>
      <c r="G342" s="44"/>
      <c r="H342" s="45"/>
      <c r="I342" s="209" t="s">
        <v>11</v>
      </c>
      <c r="J342" s="210"/>
      <c r="K342" s="174">
        <v>1.17</v>
      </c>
      <c r="L342" s="175"/>
      <c r="M342" s="13">
        <f>K342*12*I324</f>
        <v>10854.324000000001</v>
      </c>
    </row>
    <row r="343" spans="1:13" x14ac:dyDescent="0.25">
      <c r="A343" s="46" t="s">
        <v>40</v>
      </c>
      <c r="B343" s="59"/>
      <c r="C343" s="59"/>
      <c r="D343" s="59"/>
      <c r="E343" s="59"/>
      <c r="F343" s="59"/>
      <c r="G343" s="59"/>
      <c r="H343" s="60"/>
      <c r="I343" s="207" t="s">
        <v>39</v>
      </c>
      <c r="J343" s="208"/>
      <c r="K343" s="1"/>
      <c r="L343" s="8"/>
      <c r="M343" s="13"/>
    </row>
    <row r="344" spans="1:13" x14ac:dyDescent="0.25">
      <c r="A344" s="41"/>
      <c r="B344" s="47"/>
      <c r="C344" s="47"/>
      <c r="D344" s="47"/>
      <c r="E344" s="47"/>
      <c r="F344" s="47"/>
      <c r="G344" s="47"/>
      <c r="H344" s="48"/>
      <c r="I344" s="15" t="s">
        <v>41</v>
      </c>
      <c r="J344" s="16"/>
      <c r="K344" s="1"/>
      <c r="L344" s="8"/>
      <c r="M344" s="13"/>
    </row>
    <row r="345" spans="1:13" x14ac:dyDescent="0.25">
      <c r="A345" s="46" t="s">
        <v>42</v>
      </c>
      <c r="B345" s="59"/>
      <c r="C345" s="59"/>
      <c r="D345" s="59"/>
      <c r="E345" s="59"/>
      <c r="F345" s="59"/>
      <c r="G345" s="59"/>
      <c r="H345" s="60"/>
      <c r="I345" s="207" t="s">
        <v>11</v>
      </c>
      <c r="J345" s="208"/>
      <c r="K345" s="174">
        <v>1.47</v>
      </c>
      <c r="L345" s="175"/>
      <c r="M345" s="13">
        <f>K345*12*I324</f>
        <v>13637.484</v>
      </c>
    </row>
    <row r="346" spans="1:13" x14ac:dyDescent="0.25">
      <c r="A346" s="41" t="s">
        <v>43</v>
      </c>
      <c r="B346" s="47"/>
      <c r="C346" s="47"/>
      <c r="D346" s="47"/>
      <c r="E346" s="47"/>
      <c r="F346" s="47"/>
      <c r="G346" s="47"/>
      <c r="H346" s="48"/>
      <c r="I346" s="15"/>
      <c r="J346" s="16"/>
      <c r="K346" s="1"/>
      <c r="L346" s="8"/>
      <c r="M346" s="13"/>
    </row>
    <row r="347" spans="1:13" x14ac:dyDescent="0.25">
      <c r="A347" s="46" t="s">
        <v>44</v>
      </c>
      <c r="B347" s="59"/>
      <c r="C347" s="59"/>
      <c r="D347" s="59"/>
      <c r="E347" s="59"/>
      <c r="F347" s="59"/>
      <c r="G347" s="59"/>
      <c r="H347" s="60"/>
      <c r="I347" s="174" t="s">
        <v>62</v>
      </c>
      <c r="J347" s="175"/>
      <c r="K347" s="1"/>
      <c r="L347" s="8"/>
      <c r="M347" s="13"/>
    </row>
    <row r="348" spans="1:13" x14ac:dyDescent="0.25">
      <c r="A348" s="46" t="s">
        <v>47</v>
      </c>
      <c r="B348" s="59"/>
      <c r="C348" s="59"/>
      <c r="D348" s="59"/>
      <c r="E348" s="59"/>
      <c r="F348" s="59"/>
      <c r="G348" s="59"/>
      <c r="H348" s="60"/>
      <c r="I348" s="207" t="s">
        <v>45</v>
      </c>
      <c r="J348" s="208"/>
      <c r="K348" s="3"/>
      <c r="L348" s="4"/>
      <c r="M348" s="14"/>
    </row>
    <row r="349" spans="1:13" ht="15.75" thickBot="1" x14ac:dyDescent="0.3">
      <c r="A349" s="41"/>
      <c r="B349" s="47"/>
      <c r="C349" s="47"/>
      <c r="D349" s="47"/>
      <c r="E349" s="47"/>
      <c r="F349" s="47"/>
      <c r="G349" s="47"/>
      <c r="H349" s="48"/>
      <c r="I349" s="211" t="s">
        <v>46</v>
      </c>
      <c r="J349" s="212"/>
      <c r="K349" s="15"/>
      <c r="L349" s="16"/>
      <c r="M349" s="17"/>
    </row>
    <row r="350" spans="1:13" x14ac:dyDescent="0.25">
      <c r="A350" s="61" t="s">
        <v>88</v>
      </c>
      <c r="B350" s="33"/>
      <c r="C350" s="33"/>
      <c r="D350" s="33"/>
      <c r="E350" s="33"/>
      <c r="F350" s="33"/>
      <c r="G350" s="21"/>
      <c r="H350" s="22"/>
      <c r="I350" s="21"/>
      <c r="J350" s="22"/>
      <c r="K350" s="216">
        <f>K352+K359+K367+K371+K372+K376</f>
        <v>38.46</v>
      </c>
      <c r="L350" s="217"/>
      <c r="M350" s="6">
        <f>M352+M359+M367+M371+M372+M376</f>
        <v>356801.11199999996</v>
      </c>
    </row>
    <row r="351" spans="1:13" ht="15.75" thickBot="1" x14ac:dyDescent="0.3">
      <c r="A351" s="62"/>
      <c r="B351" s="10"/>
      <c r="C351" s="10"/>
      <c r="D351" s="10"/>
      <c r="E351" s="10"/>
      <c r="F351" s="10"/>
      <c r="G351" s="10"/>
      <c r="H351" s="11"/>
      <c r="I351" s="10"/>
      <c r="J351" s="11"/>
      <c r="K351" s="10"/>
      <c r="L351" s="11"/>
      <c r="M351" s="12"/>
    </row>
    <row r="352" spans="1:13" ht="15.75" thickBot="1" x14ac:dyDescent="0.3">
      <c r="A352" s="181" t="s">
        <v>89</v>
      </c>
      <c r="B352" s="182"/>
      <c r="C352" s="182"/>
      <c r="D352" s="182"/>
      <c r="E352" s="182"/>
      <c r="F352" s="182"/>
      <c r="G352" s="182"/>
      <c r="H352" s="205"/>
      <c r="I352" s="63"/>
      <c r="J352" s="64"/>
      <c r="K352" s="218">
        <f>K353+K354+K355+K357+K358</f>
        <v>6.6099999999999994</v>
      </c>
      <c r="L352" s="213"/>
      <c r="M352" s="18">
        <f>K352*12*I324</f>
        <v>61322.291999999994</v>
      </c>
    </row>
    <row r="353" spans="1:13" x14ac:dyDescent="0.25">
      <c r="A353" s="41" t="s">
        <v>37</v>
      </c>
      <c r="B353" s="47"/>
      <c r="C353" s="47"/>
      <c r="D353" s="47"/>
      <c r="E353" s="47"/>
      <c r="F353" s="47"/>
      <c r="G353" s="47"/>
      <c r="H353" s="48"/>
      <c r="I353" s="214" t="s">
        <v>16</v>
      </c>
      <c r="J353" s="215"/>
      <c r="K353" s="179">
        <v>1.23</v>
      </c>
      <c r="L353" s="180"/>
      <c r="M353" s="13">
        <f>K353*12*I324</f>
        <v>11410.956</v>
      </c>
    </row>
    <row r="354" spans="1:13" x14ac:dyDescent="0.25">
      <c r="A354" s="43" t="s">
        <v>38</v>
      </c>
      <c r="B354" s="65"/>
      <c r="C354" s="65"/>
      <c r="D354" s="65"/>
      <c r="E354" s="65"/>
      <c r="F354" s="65"/>
      <c r="G354" s="65"/>
      <c r="H354" s="66"/>
      <c r="I354" s="209" t="s">
        <v>10</v>
      </c>
      <c r="J354" s="210"/>
      <c r="K354" s="174">
        <v>2.9</v>
      </c>
      <c r="L354" s="175"/>
      <c r="M354" s="13">
        <f>K354*12*I324</f>
        <v>26903.879999999997</v>
      </c>
    </row>
    <row r="355" spans="1:13" x14ac:dyDescent="0.25">
      <c r="A355" s="46" t="s">
        <v>30</v>
      </c>
      <c r="B355" s="59"/>
      <c r="C355" s="59"/>
      <c r="D355" s="59"/>
      <c r="E355" s="59"/>
      <c r="F355" s="59"/>
      <c r="G355" s="59"/>
      <c r="H355" s="60"/>
      <c r="I355" s="207" t="s">
        <v>11</v>
      </c>
      <c r="J355" s="208"/>
      <c r="K355" s="174">
        <v>0.33</v>
      </c>
      <c r="L355" s="175"/>
      <c r="M355" s="13">
        <f>K355*12*I324</f>
        <v>3061.4760000000001</v>
      </c>
    </row>
    <row r="356" spans="1:13" x14ac:dyDescent="0.25">
      <c r="A356" s="67" t="s">
        <v>17</v>
      </c>
      <c r="B356" s="15"/>
      <c r="C356" s="15"/>
      <c r="D356" s="15"/>
      <c r="E356" s="47"/>
      <c r="F356" s="47"/>
      <c r="G356" s="47"/>
      <c r="H356" s="48"/>
      <c r="I356" s="15"/>
      <c r="J356" s="16"/>
      <c r="K356" s="7"/>
      <c r="L356" s="8"/>
      <c r="M356" s="13"/>
    </row>
    <row r="357" spans="1:13" x14ac:dyDescent="0.25">
      <c r="A357" s="43" t="s">
        <v>31</v>
      </c>
      <c r="B357" s="65"/>
      <c r="C357" s="65"/>
      <c r="D357" s="65"/>
      <c r="E357" s="65"/>
      <c r="F357" s="65"/>
      <c r="G357" s="65"/>
      <c r="H357" s="66"/>
      <c r="I357" s="209" t="s">
        <v>8</v>
      </c>
      <c r="J357" s="210"/>
      <c r="K357" s="174">
        <v>0.1</v>
      </c>
      <c r="L357" s="175"/>
      <c r="M357" s="13">
        <f>K357*12*I324</f>
        <v>927.72000000000014</v>
      </c>
    </row>
    <row r="358" spans="1:13" ht="15.75" thickBot="1" x14ac:dyDescent="0.3">
      <c r="A358" s="46" t="s">
        <v>86</v>
      </c>
      <c r="B358" s="59"/>
      <c r="C358" s="59"/>
      <c r="D358" s="59"/>
      <c r="E358" s="59"/>
      <c r="F358" s="59"/>
      <c r="G358" s="59"/>
      <c r="H358" s="60"/>
      <c r="I358" s="190" t="s">
        <v>8</v>
      </c>
      <c r="J358" s="191"/>
      <c r="K358" s="211">
        <v>2.0499999999999998</v>
      </c>
      <c r="L358" s="212"/>
      <c r="M358" s="13">
        <f>K358*12*I324</f>
        <v>19018.259999999998</v>
      </c>
    </row>
    <row r="359" spans="1:13" ht="15.75" thickBot="1" x14ac:dyDescent="0.3">
      <c r="A359" s="194" t="s">
        <v>90</v>
      </c>
      <c r="B359" s="195"/>
      <c r="C359" s="195"/>
      <c r="D359" s="195"/>
      <c r="E359" s="195"/>
      <c r="F359" s="195"/>
      <c r="G359" s="195"/>
      <c r="H359" s="196"/>
      <c r="I359" s="63"/>
      <c r="J359" s="64"/>
      <c r="K359" s="206">
        <f>K360+K361+K363+K364+K365+K366</f>
        <v>1.94</v>
      </c>
      <c r="L359" s="213"/>
      <c r="M359" s="18">
        <f>K359*12*I324</f>
        <v>17997.768</v>
      </c>
    </row>
    <row r="360" spans="1:13" x14ac:dyDescent="0.25">
      <c r="A360" s="68" t="s">
        <v>23</v>
      </c>
      <c r="B360" s="15"/>
      <c r="C360" s="15"/>
      <c r="D360" s="15"/>
      <c r="E360" s="15"/>
      <c r="F360" s="47"/>
      <c r="G360" s="47"/>
      <c r="H360" s="48"/>
      <c r="I360" s="69"/>
      <c r="J360" s="8"/>
      <c r="K360" s="179">
        <v>0.11</v>
      </c>
      <c r="L360" s="180"/>
      <c r="M360" s="13">
        <f>K360*12*I324</f>
        <v>1020.4920000000001</v>
      </c>
    </row>
    <row r="361" spans="1:13" x14ac:dyDescent="0.25">
      <c r="A361" s="2" t="s">
        <v>19</v>
      </c>
      <c r="B361" s="3"/>
      <c r="C361" s="3"/>
      <c r="D361" s="3"/>
      <c r="E361" s="3"/>
      <c r="F361" s="59"/>
      <c r="G361" s="59"/>
      <c r="H361" s="60"/>
      <c r="I361" s="174" t="s">
        <v>58</v>
      </c>
      <c r="J361" s="175"/>
      <c r="K361" s="174">
        <v>0.93</v>
      </c>
      <c r="L361" s="175"/>
      <c r="M361" s="13">
        <f>K361*12*I324</f>
        <v>8627.7960000000003</v>
      </c>
    </row>
    <row r="362" spans="1:13" x14ac:dyDescent="0.25">
      <c r="A362" s="41" t="s">
        <v>18</v>
      </c>
      <c r="B362" s="47"/>
      <c r="C362" s="47"/>
      <c r="D362" s="47"/>
      <c r="E362" s="47"/>
      <c r="F362" s="47"/>
      <c r="G362" s="47"/>
      <c r="H362" s="48"/>
      <c r="I362" s="214" t="s">
        <v>59</v>
      </c>
      <c r="J362" s="215"/>
      <c r="K362" s="1"/>
      <c r="L362" s="8"/>
      <c r="M362" s="13"/>
    </row>
    <row r="363" spans="1:13" x14ac:dyDescent="0.25">
      <c r="A363" s="43" t="s">
        <v>20</v>
      </c>
      <c r="B363" s="65"/>
      <c r="C363" s="65"/>
      <c r="D363" s="65"/>
      <c r="E363" s="65"/>
      <c r="F363" s="65"/>
      <c r="G363" s="65"/>
      <c r="H363" s="66"/>
      <c r="I363" s="209" t="s">
        <v>57</v>
      </c>
      <c r="J363" s="210"/>
      <c r="K363" s="174">
        <v>0.56999999999999995</v>
      </c>
      <c r="L363" s="175"/>
      <c r="M363" s="13">
        <f>K363*12*I324</f>
        <v>5288.0039999999999</v>
      </c>
    </row>
    <row r="364" spans="1:13" x14ac:dyDescent="0.25">
      <c r="A364" s="43" t="s">
        <v>21</v>
      </c>
      <c r="B364" s="65"/>
      <c r="C364" s="65"/>
      <c r="D364" s="65"/>
      <c r="E364" s="65"/>
      <c r="F364" s="65"/>
      <c r="G364" s="65"/>
      <c r="H364" s="66"/>
      <c r="I364" s="209" t="s">
        <v>74</v>
      </c>
      <c r="J364" s="210"/>
      <c r="K364" s="174">
        <v>0.14000000000000001</v>
      </c>
      <c r="L364" s="175"/>
      <c r="M364" s="13">
        <f>K364*12*I324</f>
        <v>1298.8080000000002</v>
      </c>
    </row>
    <row r="365" spans="1:13" x14ac:dyDescent="0.25">
      <c r="A365" s="46" t="s">
        <v>22</v>
      </c>
      <c r="B365" s="59"/>
      <c r="C365" s="59"/>
      <c r="D365" s="59"/>
      <c r="E365" s="59"/>
      <c r="F365" s="59"/>
      <c r="G365" s="59"/>
      <c r="H365" s="60"/>
      <c r="I365" s="209" t="s">
        <v>60</v>
      </c>
      <c r="J365" s="210"/>
      <c r="K365" s="203">
        <v>7.0000000000000007E-2</v>
      </c>
      <c r="L365" s="204"/>
      <c r="M365" s="13">
        <f>K365*12*I324</f>
        <v>649.40400000000011</v>
      </c>
    </row>
    <row r="366" spans="1:13" ht="15.75" thickBot="1" x14ac:dyDescent="0.3">
      <c r="A366" s="46" t="s">
        <v>84</v>
      </c>
      <c r="B366" s="59"/>
      <c r="C366" s="59"/>
      <c r="D366" s="59"/>
      <c r="E366" s="59"/>
      <c r="F366" s="59"/>
      <c r="G366" s="59"/>
      <c r="H366" s="60"/>
      <c r="I366" s="190" t="s">
        <v>85</v>
      </c>
      <c r="J366" s="191"/>
      <c r="K366" s="192">
        <v>0.12</v>
      </c>
      <c r="L366" s="193"/>
      <c r="M366" s="19">
        <f>K366*12*I324</f>
        <v>1113.2639999999999</v>
      </c>
    </row>
    <row r="367" spans="1:13" ht="15.75" thickBot="1" x14ac:dyDescent="0.3">
      <c r="A367" s="194" t="s">
        <v>91</v>
      </c>
      <c r="B367" s="195"/>
      <c r="C367" s="195"/>
      <c r="D367" s="195"/>
      <c r="E367" s="195"/>
      <c r="F367" s="195"/>
      <c r="G367" s="195"/>
      <c r="H367" s="196"/>
      <c r="I367" s="71"/>
      <c r="J367" s="72"/>
      <c r="K367" s="197">
        <f>K368+K369+K370</f>
        <v>1.27</v>
      </c>
      <c r="L367" s="198"/>
      <c r="M367" s="18">
        <f>K367*12*I324</f>
        <v>11782.044</v>
      </c>
    </row>
    <row r="368" spans="1:13" x14ac:dyDescent="0.25">
      <c r="A368" s="41" t="s">
        <v>24</v>
      </c>
      <c r="B368" s="47"/>
      <c r="C368" s="47"/>
      <c r="D368" s="47"/>
      <c r="E368" s="47"/>
      <c r="F368" s="47"/>
      <c r="G368" s="47"/>
      <c r="H368" s="48"/>
      <c r="I368" s="199" t="s">
        <v>75</v>
      </c>
      <c r="J368" s="200"/>
      <c r="K368" s="201">
        <v>0.61</v>
      </c>
      <c r="L368" s="202"/>
      <c r="M368" s="13">
        <f>K368*12*I324</f>
        <v>5659.0920000000006</v>
      </c>
    </row>
    <row r="369" spans="1:13" x14ac:dyDescent="0.25">
      <c r="A369" s="43" t="s">
        <v>25</v>
      </c>
      <c r="B369" s="65"/>
      <c r="C369" s="65"/>
      <c r="D369" s="65"/>
      <c r="E369" s="65"/>
      <c r="F369" s="65"/>
      <c r="G369" s="65"/>
      <c r="H369" s="66"/>
      <c r="I369" s="44" t="s">
        <v>61</v>
      </c>
      <c r="J369" s="45"/>
      <c r="K369" s="203">
        <v>0.53</v>
      </c>
      <c r="L369" s="204"/>
      <c r="M369" s="13">
        <f>K369*12*I324</f>
        <v>4916.9160000000002</v>
      </c>
    </row>
    <row r="370" spans="1:13" ht="15.75" thickBot="1" x14ac:dyDescent="0.3">
      <c r="A370" s="46" t="s">
        <v>22</v>
      </c>
      <c r="B370" s="59"/>
      <c r="C370" s="59"/>
      <c r="D370" s="59"/>
      <c r="E370" s="59"/>
      <c r="F370" s="59"/>
      <c r="G370" s="59"/>
      <c r="H370" s="60"/>
      <c r="I370" s="190" t="s">
        <v>60</v>
      </c>
      <c r="J370" s="191"/>
      <c r="K370" s="192">
        <v>0.13</v>
      </c>
      <c r="L370" s="193"/>
      <c r="M370" s="13">
        <f>K370*12*I324</f>
        <v>1206.0360000000001</v>
      </c>
    </row>
    <row r="371" spans="1:13" ht="15.75" thickBot="1" x14ac:dyDescent="0.3">
      <c r="A371" s="73" t="s">
        <v>94</v>
      </c>
      <c r="B371" s="74"/>
      <c r="C371" s="74"/>
      <c r="D371" s="74"/>
      <c r="E371" s="74"/>
      <c r="F371" s="74"/>
      <c r="G371" s="74"/>
      <c r="H371" s="75"/>
      <c r="I371" s="226" t="s">
        <v>95</v>
      </c>
      <c r="J371" s="227"/>
      <c r="K371" s="228">
        <v>26.92</v>
      </c>
      <c r="L371" s="229"/>
      <c r="M371" s="18">
        <f>K371*12*I324</f>
        <v>249742.22400000002</v>
      </c>
    </row>
    <row r="372" spans="1:13" ht="15.75" thickBot="1" x14ac:dyDescent="0.3">
      <c r="A372" s="181" t="s">
        <v>96</v>
      </c>
      <c r="B372" s="182"/>
      <c r="C372" s="182"/>
      <c r="D372" s="182"/>
      <c r="E372" s="182"/>
      <c r="F372" s="182"/>
      <c r="G372" s="182"/>
      <c r="H372" s="205"/>
      <c r="I372" s="63"/>
      <c r="J372" s="64"/>
      <c r="K372" s="206">
        <v>1.65</v>
      </c>
      <c r="L372" s="198"/>
      <c r="M372" s="18">
        <f>K372*12*I324</f>
        <v>15307.379999999997</v>
      </c>
    </row>
    <row r="373" spans="1:13" x14ac:dyDescent="0.25">
      <c r="A373" s="42" t="s">
        <v>32</v>
      </c>
      <c r="B373" s="55"/>
      <c r="C373" s="55"/>
      <c r="D373" s="55"/>
      <c r="E373" s="55"/>
      <c r="F373" s="55"/>
      <c r="G373" s="55"/>
      <c r="H373" s="56"/>
      <c r="I373" s="179" t="s">
        <v>13</v>
      </c>
      <c r="J373" s="180"/>
      <c r="K373" s="20"/>
      <c r="L373" s="27"/>
      <c r="M373" s="13"/>
    </row>
    <row r="374" spans="1:13" x14ac:dyDescent="0.25">
      <c r="A374" s="42" t="s">
        <v>26</v>
      </c>
      <c r="B374" s="55"/>
      <c r="C374" s="55"/>
      <c r="D374" s="55"/>
      <c r="E374" s="55"/>
      <c r="F374" s="55"/>
      <c r="G374" s="55"/>
      <c r="H374" s="56"/>
      <c r="I374" s="7"/>
      <c r="J374" s="8"/>
      <c r="K374" s="20"/>
      <c r="L374" s="27"/>
      <c r="M374" s="13"/>
    </row>
    <row r="375" spans="1:13" ht="15.75" thickBot="1" x14ac:dyDescent="0.3">
      <c r="A375" s="42" t="s">
        <v>27</v>
      </c>
      <c r="B375" s="55"/>
      <c r="C375" s="55"/>
      <c r="D375" s="55"/>
      <c r="E375" s="55"/>
      <c r="F375" s="55"/>
      <c r="G375" s="55"/>
      <c r="H375" s="56"/>
      <c r="I375" s="30"/>
      <c r="J375" s="8"/>
      <c r="K375" s="20"/>
      <c r="L375" s="27"/>
      <c r="M375" s="13"/>
    </row>
    <row r="376" spans="1:13" ht="15.75" thickBot="1" x14ac:dyDescent="0.3">
      <c r="A376" s="73" t="s">
        <v>97</v>
      </c>
      <c r="B376" s="74"/>
      <c r="C376" s="74"/>
      <c r="D376" s="74"/>
      <c r="E376" s="74"/>
      <c r="F376" s="74"/>
      <c r="G376" s="74"/>
      <c r="H376" s="75"/>
      <c r="I376" s="63"/>
      <c r="J376" s="64"/>
      <c r="K376" s="206">
        <v>7.0000000000000007E-2</v>
      </c>
      <c r="L376" s="198"/>
      <c r="M376" s="18">
        <f>K376*12*I324</f>
        <v>649.40400000000011</v>
      </c>
    </row>
    <row r="377" spans="1:13" x14ac:dyDescent="0.25">
      <c r="A377" s="42" t="s">
        <v>28</v>
      </c>
      <c r="B377" s="55"/>
      <c r="C377" s="55"/>
      <c r="D377" s="55"/>
      <c r="E377" s="55"/>
      <c r="F377" s="55"/>
      <c r="G377" s="55"/>
      <c r="H377" s="56"/>
      <c r="I377" s="179" t="s">
        <v>8</v>
      </c>
      <c r="J377" s="180"/>
      <c r="K377" s="26"/>
      <c r="L377" s="27"/>
      <c r="M377" s="13"/>
    </row>
    <row r="378" spans="1:13" ht="15.75" thickBot="1" x14ac:dyDescent="0.3">
      <c r="A378" s="42" t="s">
        <v>29</v>
      </c>
      <c r="B378" s="55"/>
      <c r="C378" s="55"/>
      <c r="D378" s="55"/>
      <c r="E378" s="55"/>
      <c r="F378" s="55"/>
      <c r="G378" s="55"/>
      <c r="H378" s="56"/>
      <c r="I378" s="7"/>
      <c r="J378" s="8"/>
      <c r="K378" s="26"/>
      <c r="L378" s="27"/>
      <c r="M378" s="13"/>
    </row>
    <row r="379" spans="1:13" ht="15.75" thickBot="1" x14ac:dyDescent="0.3">
      <c r="A379" s="181" t="s">
        <v>92</v>
      </c>
      <c r="B379" s="182"/>
      <c r="C379" s="182"/>
      <c r="D379" s="182"/>
      <c r="E379" s="182"/>
      <c r="F379" s="182"/>
      <c r="G379" s="182"/>
      <c r="H379" s="205"/>
      <c r="I379" s="63"/>
      <c r="J379" s="64"/>
      <c r="K379" s="206">
        <v>6.19</v>
      </c>
      <c r="L379" s="198"/>
      <c r="M379" s="18">
        <f>K379*12*I324</f>
        <v>57425.868000000002</v>
      </c>
    </row>
    <row r="380" spans="1:13" x14ac:dyDescent="0.25">
      <c r="A380" s="42" t="s">
        <v>76</v>
      </c>
      <c r="B380" s="76"/>
      <c r="C380" s="76"/>
      <c r="D380" s="76"/>
      <c r="E380" s="76"/>
      <c r="F380" s="55"/>
      <c r="G380" s="76"/>
      <c r="H380" s="56"/>
      <c r="I380" s="174" t="s">
        <v>49</v>
      </c>
      <c r="J380" s="175"/>
      <c r="K380" s="20"/>
      <c r="L380" s="27"/>
      <c r="M380" s="13"/>
    </row>
    <row r="381" spans="1:13" x14ac:dyDescent="0.25">
      <c r="A381" s="42" t="s">
        <v>77</v>
      </c>
      <c r="B381" s="76"/>
      <c r="C381" s="76"/>
      <c r="D381" s="76"/>
      <c r="E381" s="76"/>
      <c r="F381" s="55"/>
      <c r="G381" s="76"/>
      <c r="H381" s="56"/>
      <c r="I381" s="174" t="s">
        <v>50</v>
      </c>
      <c r="J381" s="175"/>
      <c r="K381" s="20"/>
      <c r="L381" s="27"/>
      <c r="M381" s="13"/>
    </row>
    <row r="382" spans="1:13" x14ac:dyDescent="0.25">
      <c r="A382" s="42" t="s">
        <v>48</v>
      </c>
      <c r="B382" s="76"/>
      <c r="C382" s="76"/>
      <c r="D382" s="76"/>
      <c r="E382" s="76"/>
      <c r="F382" s="55"/>
      <c r="G382" s="76"/>
      <c r="H382" s="56"/>
      <c r="I382" s="174" t="s">
        <v>54</v>
      </c>
      <c r="J382" s="175"/>
      <c r="K382" s="20"/>
      <c r="L382" s="27"/>
      <c r="M382" s="13"/>
    </row>
    <row r="383" spans="1:13" x14ac:dyDescent="0.25">
      <c r="A383" s="42" t="s">
        <v>78</v>
      </c>
      <c r="B383" s="76"/>
      <c r="C383" s="76"/>
      <c r="D383" s="76"/>
      <c r="E383" s="76"/>
      <c r="F383" s="55"/>
      <c r="G383" s="76"/>
      <c r="H383" s="56"/>
      <c r="I383" s="174" t="s">
        <v>55</v>
      </c>
      <c r="J383" s="175"/>
      <c r="K383" s="20"/>
      <c r="L383" s="27"/>
      <c r="M383" s="13"/>
    </row>
    <row r="384" spans="1:13" x14ac:dyDescent="0.25">
      <c r="A384" s="42" t="s">
        <v>79</v>
      </c>
      <c r="B384" s="76"/>
      <c r="C384" s="76"/>
      <c r="D384" s="76"/>
      <c r="E384" s="76"/>
      <c r="F384" s="55"/>
      <c r="G384" s="76"/>
      <c r="H384" s="56"/>
      <c r="I384" s="174" t="s">
        <v>51</v>
      </c>
      <c r="J384" s="175"/>
      <c r="K384" s="20"/>
      <c r="L384" s="27"/>
      <c r="M384" s="13"/>
    </row>
    <row r="385" spans="1:13" x14ac:dyDescent="0.25">
      <c r="A385" s="42" t="s">
        <v>80</v>
      </c>
      <c r="B385" s="76"/>
      <c r="C385" s="76"/>
      <c r="D385" s="76"/>
      <c r="E385" s="76"/>
      <c r="F385" s="55"/>
      <c r="G385" s="76"/>
      <c r="H385" s="56"/>
      <c r="I385" s="7"/>
      <c r="J385" s="8"/>
      <c r="K385" s="20"/>
      <c r="L385" s="27"/>
      <c r="M385" s="13"/>
    </row>
    <row r="386" spans="1:13" x14ac:dyDescent="0.25">
      <c r="A386" s="42" t="s">
        <v>81</v>
      </c>
      <c r="B386" s="76"/>
      <c r="C386" s="76"/>
      <c r="D386" s="76"/>
      <c r="E386" s="76"/>
      <c r="F386" s="55"/>
      <c r="G386" s="76"/>
      <c r="H386" s="56"/>
      <c r="I386" s="7"/>
      <c r="J386" s="8"/>
      <c r="K386" s="20"/>
      <c r="L386" s="27"/>
      <c r="M386" s="13"/>
    </row>
    <row r="387" spans="1:13" x14ac:dyDescent="0.25">
      <c r="A387" s="42" t="s">
        <v>82</v>
      </c>
      <c r="B387" s="76"/>
      <c r="C387" s="76"/>
      <c r="D387" s="76"/>
      <c r="E387" s="76"/>
      <c r="F387" s="55"/>
      <c r="G387" s="76"/>
      <c r="H387" s="56"/>
      <c r="I387" s="7"/>
      <c r="J387" s="8"/>
      <c r="K387" s="20"/>
      <c r="L387" s="27"/>
      <c r="M387" s="13"/>
    </row>
    <row r="388" spans="1:13" x14ac:dyDescent="0.25">
      <c r="A388" s="42" t="s">
        <v>83</v>
      </c>
      <c r="B388" s="76"/>
      <c r="C388" s="76"/>
      <c r="D388" s="76"/>
      <c r="E388" s="76"/>
      <c r="F388" s="55"/>
      <c r="G388" s="76"/>
      <c r="H388" s="56"/>
      <c r="I388" s="7"/>
      <c r="J388" s="8"/>
      <c r="K388" s="20"/>
      <c r="L388" s="27"/>
      <c r="M388" s="13"/>
    </row>
    <row r="389" spans="1:13" x14ac:dyDescent="0.25">
      <c r="A389" s="42" t="s">
        <v>52</v>
      </c>
      <c r="B389" s="76"/>
      <c r="C389" s="76"/>
      <c r="D389" s="76"/>
      <c r="E389" s="76"/>
      <c r="F389" s="55"/>
      <c r="G389" s="76"/>
      <c r="H389" s="56"/>
      <c r="I389" s="7"/>
      <c r="J389" s="8"/>
      <c r="K389" s="20"/>
      <c r="L389" s="27"/>
      <c r="M389" s="13"/>
    </row>
    <row r="390" spans="1:13" ht="15.75" thickBot="1" x14ac:dyDescent="0.3">
      <c r="A390" s="176" t="s">
        <v>53</v>
      </c>
      <c r="B390" s="177"/>
      <c r="C390" s="177"/>
      <c r="D390" s="177"/>
      <c r="E390" s="177"/>
      <c r="F390" s="177"/>
      <c r="G390" s="177"/>
      <c r="H390" s="178"/>
      <c r="I390" s="7"/>
      <c r="J390" s="8"/>
      <c r="K390" s="7"/>
      <c r="L390" s="8"/>
      <c r="M390" s="13"/>
    </row>
    <row r="391" spans="1:13" x14ac:dyDescent="0.25">
      <c r="A391" s="77" t="s">
        <v>93</v>
      </c>
      <c r="B391" s="78"/>
      <c r="C391" s="78"/>
      <c r="D391" s="78"/>
      <c r="E391" s="78"/>
      <c r="F391" s="78"/>
      <c r="G391" s="78"/>
      <c r="H391" s="78"/>
      <c r="I391" s="179" t="s">
        <v>9</v>
      </c>
      <c r="J391" s="180"/>
      <c r="K391" s="21"/>
      <c r="L391" s="22"/>
      <c r="M391" s="6"/>
    </row>
    <row r="392" spans="1:13" ht="15.75" thickBot="1" x14ac:dyDescent="0.3">
      <c r="A392" s="79" t="s">
        <v>56</v>
      </c>
      <c r="B392" s="80"/>
      <c r="C392" s="80"/>
      <c r="D392" s="80"/>
      <c r="E392" s="80"/>
      <c r="F392" s="80"/>
      <c r="G392" s="80"/>
      <c r="H392" s="80"/>
      <c r="I392" s="81"/>
      <c r="J392" s="11"/>
      <c r="K392" s="10"/>
      <c r="L392" s="11"/>
      <c r="M392" s="12"/>
    </row>
    <row r="393" spans="1:13" ht="15.75" thickBot="1" x14ac:dyDescent="0.3">
      <c r="A393" s="181" t="s">
        <v>63</v>
      </c>
      <c r="B393" s="182"/>
      <c r="C393" s="182"/>
      <c r="D393" s="182"/>
      <c r="E393" s="182"/>
      <c r="F393" s="182"/>
      <c r="G393" s="182"/>
      <c r="H393" s="182"/>
      <c r="I393" s="84"/>
      <c r="J393" s="23"/>
      <c r="K393" s="188">
        <f>K325+K335+K350+K379</f>
        <v>56.379999999999995</v>
      </c>
      <c r="L393" s="189"/>
      <c r="M393" s="23">
        <f>M325+M335+M350+M379</f>
        <v>523048.53599999996</v>
      </c>
    </row>
    <row r="395" spans="1:13" x14ac:dyDescent="0.25">
      <c r="A395" s="223" t="s">
        <v>0</v>
      </c>
      <c r="B395" s="223"/>
      <c r="C395" s="223"/>
      <c r="D395" s="223"/>
      <c r="E395" s="223"/>
      <c r="F395" s="223"/>
      <c r="G395" s="223"/>
      <c r="H395" s="223"/>
      <c r="I395" s="223"/>
      <c r="J395" s="223"/>
      <c r="K395" s="223"/>
      <c r="L395" s="223"/>
      <c r="M395" s="1"/>
    </row>
    <row r="396" spans="1:13" x14ac:dyDescent="0.25">
      <c r="A396" s="224" t="s">
        <v>12</v>
      </c>
      <c r="B396" s="224"/>
      <c r="C396" s="224"/>
      <c r="D396" s="224"/>
      <c r="E396" s="224"/>
      <c r="F396" s="224"/>
      <c r="G396" s="224"/>
      <c r="H396" s="224"/>
      <c r="I396" s="224"/>
      <c r="J396" s="224"/>
      <c r="K396" s="224"/>
      <c r="L396" s="224"/>
      <c r="M396" s="1"/>
    </row>
    <row r="397" spans="1:13" x14ac:dyDescent="0.25">
      <c r="A397" s="29"/>
      <c r="B397" s="29"/>
      <c r="C397" s="29"/>
      <c r="D397" s="29"/>
      <c r="E397" s="29"/>
      <c r="F397" s="29" t="s">
        <v>118</v>
      </c>
      <c r="G397" s="29"/>
      <c r="H397" s="29"/>
      <c r="I397" s="29"/>
      <c r="J397" s="29"/>
      <c r="K397" s="29"/>
      <c r="L397" s="29"/>
      <c r="M397" s="1"/>
    </row>
    <row r="398" spans="1:13" x14ac:dyDescent="0.25">
      <c r="A398" s="2"/>
      <c r="B398" s="3"/>
      <c r="C398" s="225" t="s">
        <v>15</v>
      </c>
      <c r="D398" s="225"/>
      <c r="E398" s="225"/>
      <c r="F398" s="3"/>
      <c r="G398" s="3"/>
      <c r="H398" s="4"/>
      <c r="I398" s="207" t="s">
        <v>1</v>
      </c>
      <c r="J398" s="208"/>
      <c r="K398" s="207" t="s">
        <v>2</v>
      </c>
      <c r="L398" s="208"/>
      <c r="M398" s="14"/>
    </row>
    <row r="399" spans="1:13" x14ac:dyDescent="0.25">
      <c r="A399" s="30"/>
      <c r="B399" s="7"/>
      <c r="C399" s="7"/>
      <c r="D399" s="7"/>
      <c r="E399" s="7"/>
      <c r="F399" s="7"/>
      <c r="G399" s="7"/>
      <c r="H399" s="8"/>
      <c r="I399" s="7"/>
      <c r="J399" s="8"/>
      <c r="K399" s="174" t="s">
        <v>3</v>
      </c>
      <c r="L399" s="175"/>
      <c r="M399" s="31" t="s">
        <v>4</v>
      </c>
    </row>
    <row r="400" spans="1:13" x14ac:dyDescent="0.25">
      <c r="A400" s="30"/>
      <c r="B400" s="7"/>
      <c r="C400" s="7"/>
      <c r="D400" s="7"/>
      <c r="E400" s="7"/>
      <c r="F400" s="7"/>
      <c r="G400" s="7"/>
      <c r="H400" s="8"/>
      <c r="I400" s="174" t="s">
        <v>5</v>
      </c>
      <c r="J400" s="175"/>
      <c r="K400" s="214" t="s">
        <v>6</v>
      </c>
      <c r="L400" s="215"/>
      <c r="M400" s="31" t="s">
        <v>7</v>
      </c>
    </row>
    <row r="401" spans="1:13" ht="15.75" thickBot="1" x14ac:dyDescent="0.3">
      <c r="A401" s="2"/>
      <c r="B401" s="3"/>
      <c r="C401" s="3"/>
      <c r="D401" s="3"/>
      <c r="E401" s="3"/>
      <c r="F401" s="3"/>
      <c r="G401" s="3"/>
      <c r="H401" s="4"/>
      <c r="I401" s="219">
        <v>285.39999999999998</v>
      </c>
      <c r="J401" s="220"/>
      <c r="K401" s="190"/>
      <c r="L401" s="191"/>
      <c r="M401" s="5"/>
    </row>
    <row r="402" spans="1:13" x14ac:dyDescent="0.25">
      <c r="A402" s="32" t="s">
        <v>87</v>
      </c>
      <c r="B402" s="33"/>
      <c r="C402" s="33"/>
      <c r="D402" s="33"/>
      <c r="E402" s="33"/>
      <c r="F402" s="33"/>
      <c r="G402" s="33"/>
      <c r="H402" s="34"/>
      <c r="I402" s="21"/>
      <c r="J402" s="22"/>
      <c r="K402" s="221">
        <f>K405+K408</f>
        <v>6.4499999999999993</v>
      </c>
      <c r="L402" s="217"/>
      <c r="M402" s="6">
        <f>K402*12*I401</f>
        <v>22089.959999999995</v>
      </c>
    </row>
    <row r="403" spans="1:13" x14ac:dyDescent="0.25">
      <c r="A403" s="35" t="s">
        <v>64</v>
      </c>
      <c r="B403" s="36"/>
      <c r="C403" s="36"/>
      <c r="D403" s="36"/>
      <c r="E403" s="36"/>
      <c r="F403" s="36"/>
      <c r="G403" s="36"/>
      <c r="H403" s="37"/>
      <c r="I403" s="7"/>
      <c r="J403" s="8"/>
      <c r="K403" s="7"/>
      <c r="L403" s="8"/>
      <c r="M403" s="9"/>
    </row>
    <row r="404" spans="1:13" ht="15.75" thickBot="1" x14ac:dyDescent="0.3">
      <c r="A404" s="38" t="s">
        <v>65</v>
      </c>
      <c r="B404" s="39"/>
      <c r="C404" s="39"/>
      <c r="D404" s="39"/>
      <c r="E404" s="39"/>
      <c r="F404" s="39"/>
      <c r="G404" s="39"/>
      <c r="H404" s="40"/>
      <c r="I404" s="10"/>
      <c r="J404" s="11"/>
      <c r="K404" s="10"/>
      <c r="L404" s="11"/>
      <c r="M404" s="12"/>
    </row>
    <row r="405" spans="1:13" x14ac:dyDescent="0.25">
      <c r="A405" s="41" t="s">
        <v>66</v>
      </c>
      <c r="B405" s="15"/>
      <c r="C405" s="15"/>
      <c r="D405" s="15"/>
      <c r="E405" s="15"/>
      <c r="F405" s="15"/>
      <c r="G405" s="15"/>
      <c r="H405" s="16"/>
      <c r="I405" s="214" t="s">
        <v>8</v>
      </c>
      <c r="J405" s="215"/>
      <c r="K405" s="179">
        <v>3.86</v>
      </c>
      <c r="L405" s="180"/>
      <c r="M405" s="13">
        <f>K405*12*I401</f>
        <v>13219.727999999999</v>
      </c>
    </row>
    <row r="406" spans="1:13" x14ac:dyDescent="0.25">
      <c r="A406" s="42" t="s">
        <v>73</v>
      </c>
      <c r="B406" s="7"/>
      <c r="C406" s="7"/>
      <c r="D406" s="7"/>
      <c r="E406" s="7"/>
      <c r="F406" s="7"/>
      <c r="G406" s="7"/>
      <c r="H406" s="8"/>
      <c r="I406" s="174" t="s">
        <v>62</v>
      </c>
      <c r="J406" s="175"/>
      <c r="K406" s="1"/>
      <c r="L406" s="8"/>
      <c r="M406" s="13"/>
    </row>
    <row r="407" spans="1:13" x14ac:dyDescent="0.25">
      <c r="A407" s="41" t="s">
        <v>72</v>
      </c>
      <c r="B407" s="15"/>
      <c r="C407" s="15"/>
      <c r="D407" s="15"/>
      <c r="E407" s="15"/>
      <c r="F407" s="15"/>
      <c r="G407" s="15"/>
      <c r="H407" s="16"/>
      <c r="I407" s="214"/>
      <c r="J407" s="215"/>
      <c r="K407" s="1"/>
      <c r="L407" s="8"/>
      <c r="M407" s="13"/>
    </row>
    <row r="408" spans="1:13" x14ac:dyDescent="0.25">
      <c r="A408" s="41" t="s">
        <v>67</v>
      </c>
      <c r="B408" s="15"/>
      <c r="C408" s="15"/>
      <c r="D408" s="15"/>
      <c r="E408" s="15"/>
      <c r="F408" s="15"/>
      <c r="G408" s="15"/>
      <c r="H408" s="16"/>
      <c r="I408" s="209" t="s">
        <v>11</v>
      </c>
      <c r="J408" s="210"/>
      <c r="K408" s="174">
        <v>2.59</v>
      </c>
      <c r="L408" s="175"/>
      <c r="M408" s="13">
        <f>K408*12*I401</f>
        <v>8870.2319999999982</v>
      </c>
    </row>
    <row r="409" spans="1:13" x14ac:dyDescent="0.25">
      <c r="A409" s="43" t="s">
        <v>34</v>
      </c>
      <c r="B409" s="44"/>
      <c r="C409" s="44"/>
      <c r="D409" s="44"/>
      <c r="E409" s="44"/>
      <c r="F409" s="44"/>
      <c r="G409" s="44"/>
      <c r="H409" s="45"/>
      <c r="I409" s="174" t="s">
        <v>62</v>
      </c>
      <c r="J409" s="175"/>
      <c r="K409" s="29"/>
      <c r="L409" s="37"/>
      <c r="M409" s="13"/>
    </row>
    <row r="410" spans="1:13" x14ac:dyDescent="0.25">
      <c r="A410" s="46" t="s">
        <v>35</v>
      </c>
      <c r="B410" s="3"/>
      <c r="C410" s="3"/>
      <c r="D410" s="3"/>
      <c r="E410" s="3"/>
      <c r="F410" s="3"/>
      <c r="G410" s="3"/>
      <c r="H410" s="4"/>
      <c r="I410" s="174"/>
      <c r="J410" s="175"/>
      <c r="K410" s="1"/>
      <c r="L410" s="8"/>
      <c r="M410" s="13"/>
    </row>
    <row r="411" spans="1:13" ht="15.75" thickBot="1" x14ac:dyDescent="0.3">
      <c r="A411" s="41" t="s">
        <v>36</v>
      </c>
      <c r="B411" s="47"/>
      <c r="C411" s="47"/>
      <c r="D411" s="47"/>
      <c r="E411" s="47"/>
      <c r="F411" s="47"/>
      <c r="G411" s="47"/>
      <c r="H411" s="48"/>
      <c r="I411" s="15"/>
      <c r="J411" s="16"/>
      <c r="K411" s="203"/>
      <c r="L411" s="204"/>
      <c r="M411" s="13"/>
    </row>
    <row r="412" spans="1:13" x14ac:dyDescent="0.25">
      <c r="A412" s="32" t="s">
        <v>14</v>
      </c>
      <c r="B412" s="49"/>
      <c r="C412" s="49"/>
      <c r="D412" s="49"/>
      <c r="E412" s="49"/>
      <c r="F412" s="49"/>
      <c r="G412" s="49"/>
      <c r="H412" s="50"/>
      <c r="I412" s="21"/>
      <c r="J412" s="51"/>
      <c r="K412" s="222">
        <f>K414+K419+K422</f>
        <v>5.28</v>
      </c>
      <c r="L412" s="217"/>
      <c r="M412" s="6">
        <f>K412*12*I401</f>
        <v>18082.944</v>
      </c>
    </row>
    <row r="413" spans="1:13" ht="15.75" thickBot="1" x14ac:dyDescent="0.3">
      <c r="A413" s="38" t="s">
        <v>33</v>
      </c>
      <c r="B413" s="52"/>
      <c r="C413" s="52"/>
      <c r="D413" s="52"/>
      <c r="E413" s="52"/>
      <c r="F413" s="52"/>
      <c r="G413" s="52"/>
      <c r="H413" s="53"/>
      <c r="I413" s="10"/>
      <c r="J413" s="54"/>
      <c r="K413" s="10"/>
      <c r="L413" s="11"/>
      <c r="M413" s="12"/>
    </row>
    <row r="414" spans="1:13" x14ac:dyDescent="0.25">
      <c r="A414" s="42" t="s">
        <v>70</v>
      </c>
      <c r="B414" s="55"/>
      <c r="C414" s="55"/>
      <c r="D414" s="55"/>
      <c r="E414" s="55"/>
      <c r="F414" s="55"/>
      <c r="G414" s="55"/>
      <c r="H414" s="56"/>
      <c r="I414" s="174" t="s">
        <v>8</v>
      </c>
      <c r="J414" s="175"/>
      <c r="K414" s="179">
        <v>2.64</v>
      </c>
      <c r="L414" s="180"/>
      <c r="M414" s="13">
        <f>K414*12*I401</f>
        <v>9041.4719999999998</v>
      </c>
    </row>
    <row r="415" spans="1:13" x14ac:dyDescent="0.25">
      <c r="A415" s="41" t="s">
        <v>71</v>
      </c>
      <c r="B415" s="47"/>
      <c r="C415" s="47"/>
      <c r="D415" s="47"/>
      <c r="E415" s="47"/>
      <c r="F415" s="47"/>
      <c r="G415" s="47"/>
      <c r="H415" s="48"/>
      <c r="I415" s="57"/>
      <c r="J415" s="58"/>
      <c r="K415" s="1"/>
      <c r="L415" s="8"/>
      <c r="M415" s="13"/>
    </row>
    <row r="416" spans="1:13" x14ac:dyDescent="0.25">
      <c r="A416" s="42" t="s">
        <v>73</v>
      </c>
      <c r="B416" s="7"/>
      <c r="C416" s="7"/>
      <c r="D416" s="7"/>
      <c r="E416" s="7"/>
      <c r="F416" s="7"/>
      <c r="G416" s="7"/>
      <c r="H416" s="8"/>
      <c r="I416" s="174" t="s">
        <v>62</v>
      </c>
      <c r="J416" s="175"/>
      <c r="K416" s="1"/>
      <c r="L416" s="8"/>
      <c r="M416" s="13"/>
    </row>
    <row r="417" spans="1:13" x14ac:dyDescent="0.25">
      <c r="A417" s="41" t="s">
        <v>72</v>
      </c>
      <c r="B417" s="15"/>
      <c r="C417" s="15"/>
      <c r="D417" s="15"/>
      <c r="E417" s="15"/>
      <c r="F417" s="15"/>
      <c r="G417" s="15"/>
      <c r="H417" s="16"/>
      <c r="I417" s="214"/>
      <c r="J417" s="215"/>
      <c r="K417" s="1"/>
      <c r="L417" s="8"/>
      <c r="M417" s="13"/>
    </row>
    <row r="418" spans="1:13" x14ac:dyDescent="0.25">
      <c r="A418" s="43" t="s">
        <v>68</v>
      </c>
      <c r="B418" s="44"/>
      <c r="C418" s="45"/>
      <c r="D418" s="7"/>
      <c r="E418" s="7"/>
      <c r="F418" s="7"/>
      <c r="G418" s="7"/>
      <c r="H418" s="8"/>
      <c r="I418" s="174" t="s">
        <v>62</v>
      </c>
      <c r="J418" s="175"/>
      <c r="K418" s="1"/>
      <c r="L418" s="8"/>
      <c r="M418" s="13"/>
    </row>
    <row r="419" spans="1:13" x14ac:dyDescent="0.25">
      <c r="A419" s="42" t="s">
        <v>69</v>
      </c>
      <c r="B419" s="7"/>
      <c r="C419" s="7"/>
      <c r="D419" s="44"/>
      <c r="E419" s="44"/>
      <c r="F419" s="44"/>
      <c r="G419" s="44"/>
      <c r="H419" s="45"/>
      <c r="I419" s="209" t="s">
        <v>11</v>
      </c>
      <c r="J419" s="210"/>
      <c r="K419" s="174">
        <v>1.17</v>
      </c>
      <c r="L419" s="175"/>
      <c r="M419" s="13">
        <f>K419*12*I401</f>
        <v>4007.0159999999996</v>
      </c>
    </row>
    <row r="420" spans="1:13" x14ac:dyDescent="0.25">
      <c r="A420" s="46" t="s">
        <v>40</v>
      </c>
      <c r="B420" s="59"/>
      <c r="C420" s="59"/>
      <c r="D420" s="59"/>
      <c r="E420" s="59"/>
      <c r="F420" s="59"/>
      <c r="G420" s="59"/>
      <c r="H420" s="60"/>
      <c r="I420" s="207" t="s">
        <v>39</v>
      </c>
      <c r="J420" s="208"/>
      <c r="K420" s="1"/>
      <c r="L420" s="8"/>
      <c r="M420" s="13"/>
    </row>
    <row r="421" spans="1:13" x14ac:dyDescent="0.25">
      <c r="A421" s="41"/>
      <c r="B421" s="47"/>
      <c r="C421" s="47"/>
      <c r="D421" s="47"/>
      <c r="E421" s="47"/>
      <c r="F421" s="47"/>
      <c r="G421" s="47"/>
      <c r="H421" s="48"/>
      <c r="I421" s="15" t="s">
        <v>41</v>
      </c>
      <c r="J421" s="16"/>
      <c r="K421" s="1"/>
      <c r="L421" s="8"/>
      <c r="M421" s="13"/>
    </row>
    <row r="422" spans="1:13" x14ac:dyDescent="0.25">
      <c r="A422" s="46" t="s">
        <v>42</v>
      </c>
      <c r="B422" s="59"/>
      <c r="C422" s="59"/>
      <c r="D422" s="59"/>
      <c r="E422" s="59"/>
      <c r="F422" s="59"/>
      <c r="G422" s="59"/>
      <c r="H422" s="60"/>
      <c r="I422" s="207" t="s">
        <v>11</v>
      </c>
      <c r="J422" s="208"/>
      <c r="K422" s="174">
        <v>1.47</v>
      </c>
      <c r="L422" s="175"/>
      <c r="M422" s="13">
        <f>K422*12*I401</f>
        <v>5034.4560000000001</v>
      </c>
    </row>
    <row r="423" spans="1:13" x14ac:dyDescent="0.25">
      <c r="A423" s="41" t="s">
        <v>43</v>
      </c>
      <c r="B423" s="47"/>
      <c r="C423" s="47"/>
      <c r="D423" s="47"/>
      <c r="E423" s="47"/>
      <c r="F423" s="47"/>
      <c r="G423" s="47"/>
      <c r="H423" s="48"/>
      <c r="I423" s="15"/>
      <c r="J423" s="16"/>
      <c r="K423" s="1"/>
      <c r="L423" s="8"/>
      <c r="M423" s="13"/>
    </row>
    <row r="424" spans="1:13" x14ac:dyDescent="0.25">
      <c r="A424" s="46" t="s">
        <v>44</v>
      </c>
      <c r="B424" s="59"/>
      <c r="C424" s="59"/>
      <c r="D424" s="59"/>
      <c r="E424" s="59"/>
      <c r="F424" s="59"/>
      <c r="G424" s="59"/>
      <c r="H424" s="60"/>
      <c r="I424" s="174" t="s">
        <v>62</v>
      </c>
      <c r="J424" s="175"/>
      <c r="K424" s="1"/>
      <c r="L424" s="8"/>
      <c r="M424" s="13"/>
    </row>
    <row r="425" spans="1:13" x14ac:dyDescent="0.25">
      <c r="A425" s="46" t="s">
        <v>47</v>
      </c>
      <c r="B425" s="59"/>
      <c r="C425" s="59"/>
      <c r="D425" s="59"/>
      <c r="E425" s="59"/>
      <c r="F425" s="59"/>
      <c r="G425" s="59"/>
      <c r="H425" s="60"/>
      <c r="I425" s="207" t="s">
        <v>45</v>
      </c>
      <c r="J425" s="208"/>
      <c r="K425" s="3"/>
      <c r="L425" s="4"/>
      <c r="M425" s="14"/>
    </row>
    <row r="426" spans="1:13" ht="15.75" thickBot="1" x14ac:dyDescent="0.3">
      <c r="A426" s="41"/>
      <c r="B426" s="47"/>
      <c r="C426" s="47"/>
      <c r="D426" s="47"/>
      <c r="E426" s="47"/>
      <c r="F426" s="47"/>
      <c r="G426" s="47"/>
      <c r="H426" s="48"/>
      <c r="I426" s="211" t="s">
        <v>46</v>
      </c>
      <c r="J426" s="212"/>
      <c r="K426" s="15"/>
      <c r="L426" s="16"/>
      <c r="M426" s="17"/>
    </row>
    <row r="427" spans="1:13" x14ac:dyDescent="0.25">
      <c r="A427" s="61" t="s">
        <v>88</v>
      </c>
      <c r="B427" s="33"/>
      <c r="C427" s="33"/>
      <c r="D427" s="33"/>
      <c r="E427" s="33"/>
      <c r="F427" s="33"/>
      <c r="G427" s="21"/>
      <c r="H427" s="22"/>
      <c r="I427" s="21"/>
      <c r="J427" s="22"/>
      <c r="K427" s="216">
        <f>K429+K436+K444+K448+K449+K453</f>
        <v>24.83</v>
      </c>
      <c r="L427" s="217"/>
      <c r="M427" s="6">
        <f>M429+M436+M444+M448+M449+M453</f>
        <v>85037.784</v>
      </c>
    </row>
    <row r="428" spans="1:13" ht="15.75" thickBot="1" x14ac:dyDescent="0.3">
      <c r="A428" s="62"/>
      <c r="B428" s="10"/>
      <c r="C428" s="10"/>
      <c r="D428" s="10"/>
      <c r="E428" s="10"/>
      <c r="F428" s="10"/>
      <c r="G428" s="10"/>
      <c r="H428" s="11"/>
      <c r="I428" s="10"/>
      <c r="J428" s="11"/>
      <c r="K428" s="10"/>
      <c r="L428" s="11"/>
      <c r="M428" s="12"/>
    </row>
    <row r="429" spans="1:13" ht="15.75" thickBot="1" x14ac:dyDescent="0.3">
      <c r="A429" s="181" t="s">
        <v>89</v>
      </c>
      <c r="B429" s="182"/>
      <c r="C429" s="182"/>
      <c r="D429" s="182"/>
      <c r="E429" s="182"/>
      <c r="F429" s="182"/>
      <c r="G429" s="182"/>
      <c r="H429" s="205"/>
      <c r="I429" s="63"/>
      <c r="J429" s="64"/>
      <c r="K429" s="218">
        <f>K430+K431+K432+K434+K435</f>
        <v>4.5599999999999996</v>
      </c>
      <c r="L429" s="213"/>
      <c r="M429" s="18">
        <f>K429*12*I401</f>
        <v>15617.087999999998</v>
      </c>
    </row>
    <row r="430" spans="1:13" x14ac:dyDescent="0.25">
      <c r="A430" s="41" t="s">
        <v>37</v>
      </c>
      <c r="B430" s="47"/>
      <c r="C430" s="47"/>
      <c r="D430" s="47"/>
      <c r="E430" s="47"/>
      <c r="F430" s="47"/>
      <c r="G430" s="47"/>
      <c r="H430" s="48"/>
      <c r="I430" s="214" t="s">
        <v>16</v>
      </c>
      <c r="J430" s="215"/>
      <c r="K430" s="179">
        <v>1.23</v>
      </c>
      <c r="L430" s="180"/>
      <c r="M430" s="13">
        <f>K430*12*I401</f>
        <v>4212.5039999999999</v>
      </c>
    </row>
    <row r="431" spans="1:13" x14ac:dyDescent="0.25">
      <c r="A431" s="43" t="s">
        <v>38</v>
      </c>
      <c r="B431" s="65"/>
      <c r="C431" s="65"/>
      <c r="D431" s="65"/>
      <c r="E431" s="65"/>
      <c r="F431" s="65"/>
      <c r="G431" s="65"/>
      <c r="H431" s="66"/>
      <c r="I431" s="209" t="s">
        <v>10</v>
      </c>
      <c r="J431" s="210"/>
      <c r="K431" s="174">
        <v>2.9</v>
      </c>
      <c r="L431" s="175"/>
      <c r="M431" s="13">
        <f>K431*12*I401</f>
        <v>9931.9199999999983</v>
      </c>
    </row>
    <row r="432" spans="1:13" x14ac:dyDescent="0.25">
      <c r="A432" s="46" t="s">
        <v>30</v>
      </c>
      <c r="B432" s="59"/>
      <c r="C432" s="59"/>
      <c r="D432" s="59"/>
      <c r="E432" s="59"/>
      <c r="F432" s="59"/>
      <c r="G432" s="59"/>
      <c r="H432" s="60"/>
      <c r="I432" s="207" t="s">
        <v>11</v>
      </c>
      <c r="J432" s="208"/>
      <c r="K432" s="174">
        <v>0.33</v>
      </c>
      <c r="L432" s="175"/>
      <c r="M432" s="13">
        <f>K432*12*I401</f>
        <v>1130.184</v>
      </c>
    </row>
    <row r="433" spans="1:13" x14ac:dyDescent="0.25">
      <c r="A433" s="67" t="s">
        <v>17</v>
      </c>
      <c r="B433" s="15"/>
      <c r="C433" s="15"/>
      <c r="D433" s="15"/>
      <c r="E433" s="47"/>
      <c r="F433" s="47"/>
      <c r="G433" s="47"/>
      <c r="H433" s="48"/>
      <c r="I433" s="15"/>
      <c r="J433" s="16"/>
      <c r="K433" s="7"/>
      <c r="L433" s="8"/>
      <c r="M433" s="13"/>
    </row>
    <row r="434" spans="1:13" x14ac:dyDescent="0.25">
      <c r="A434" s="43" t="s">
        <v>31</v>
      </c>
      <c r="B434" s="65"/>
      <c r="C434" s="65"/>
      <c r="D434" s="65"/>
      <c r="E434" s="65"/>
      <c r="F434" s="65"/>
      <c r="G434" s="65"/>
      <c r="H434" s="66"/>
      <c r="I434" s="209" t="s">
        <v>8</v>
      </c>
      <c r="J434" s="210"/>
      <c r="K434" s="174">
        <v>0.1</v>
      </c>
      <c r="L434" s="175"/>
      <c r="M434" s="13">
        <f>K434*12*I401</f>
        <v>342.48</v>
      </c>
    </row>
    <row r="435" spans="1:13" ht="15.75" thickBot="1" x14ac:dyDescent="0.3">
      <c r="A435" s="46" t="s">
        <v>86</v>
      </c>
      <c r="B435" s="59"/>
      <c r="C435" s="59"/>
      <c r="D435" s="59"/>
      <c r="E435" s="59"/>
      <c r="F435" s="59"/>
      <c r="G435" s="59"/>
      <c r="H435" s="60"/>
      <c r="I435" s="190" t="s">
        <v>8</v>
      </c>
      <c r="J435" s="191"/>
      <c r="K435" s="211"/>
      <c r="L435" s="212"/>
      <c r="M435" s="13"/>
    </row>
    <row r="436" spans="1:13" ht="15.75" thickBot="1" x14ac:dyDescent="0.3">
      <c r="A436" s="194" t="s">
        <v>90</v>
      </c>
      <c r="B436" s="195"/>
      <c r="C436" s="195"/>
      <c r="D436" s="195"/>
      <c r="E436" s="195"/>
      <c r="F436" s="195"/>
      <c r="G436" s="195"/>
      <c r="H436" s="196"/>
      <c r="I436" s="63"/>
      <c r="J436" s="64"/>
      <c r="K436" s="206">
        <f>K437+K438+K440+K441+K442+K443</f>
        <v>1.94</v>
      </c>
      <c r="L436" s="213"/>
      <c r="M436" s="18">
        <f>K436*12*I401</f>
        <v>6644.1120000000001</v>
      </c>
    </row>
    <row r="437" spans="1:13" x14ac:dyDescent="0.25">
      <c r="A437" s="68" t="s">
        <v>23</v>
      </c>
      <c r="B437" s="15"/>
      <c r="C437" s="15"/>
      <c r="D437" s="15"/>
      <c r="E437" s="15"/>
      <c r="F437" s="47"/>
      <c r="G437" s="47"/>
      <c r="H437" s="48"/>
      <c r="I437" s="69"/>
      <c r="J437" s="8"/>
      <c r="K437" s="179">
        <v>0.11</v>
      </c>
      <c r="L437" s="180"/>
      <c r="M437" s="13">
        <f>K437*12*I401</f>
        <v>376.72800000000001</v>
      </c>
    </row>
    <row r="438" spans="1:13" x14ac:dyDescent="0.25">
      <c r="A438" s="2" t="s">
        <v>19</v>
      </c>
      <c r="B438" s="3"/>
      <c r="C438" s="3"/>
      <c r="D438" s="3"/>
      <c r="E438" s="3"/>
      <c r="F438" s="59"/>
      <c r="G438" s="59"/>
      <c r="H438" s="60"/>
      <c r="I438" s="174" t="s">
        <v>58</v>
      </c>
      <c r="J438" s="175"/>
      <c r="K438" s="174">
        <v>0.93</v>
      </c>
      <c r="L438" s="175"/>
      <c r="M438" s="13">
        <f>K438*12*I401</f>
        <v>3185.0639999999999</v>
      </c>
    </row>
    <row r="439" spans="1:13" x14ac:dyDescent="0.25">
      <c r="A439" s="41" t="s">
        <v>18</v>
      </c>
      <c r="B439" s="47"/>
      <c r="C439" s="47"/>
      <c r="D439" s="47"/>
      <c r="E439" s="47"/>
      <c r="F439" s="47"/>
      <c r="G439" s="47"/>
      <c r="H439" s="48"/>
      <c r="I439" s="214" t="s">
        <v>59</v>
      </c>
      <c r="J439" s="215"/>
      <c r="K439" s="1"/>
      <c r="L439" s="8"/>
      <c r="M439" s="13"/>
    </row>
    <row r="440" spans="1:13" x14ac:dyDescent="0.25">
      <c r="A440" s="43" t="s">
        <v>20</v>
      </c>
      <c r="B440" s="65"/>
      <c r="C440" s="65"/>
      <c r="D440" s="65"/>
      <c r="E440" s="65"/>
      <c r="F440" s="65"/>
      <c r="G440" s="65"/>
      <c r="H440" s="66"/>
      <c r="I440" s="209" t="s">
        <v>57</v>
      </c>
      <c r="J440" s="210"/>
      <c r="K440" s="174">
        <v>0.56999999999999995</v>
      </c>
      <c r="L440" s="175"/>
      <c r="M440" s="13">
        <f>K440*12*I401</f>
        <v>1952.1359999999997</v>
      </c>
    </row>
    <row r="441" spans="1:13" x14ac:dyDescent="0.25">
      <c r="A441" s="43" t="s">
        <v>21</v>
      </c>
      <c r="B441" s="65"/>
      <c r="C441" s="65"/>
      <c r="D441" s="65"/>
      <c r="E441" s="65"/>
      <c r="F441" s="65"/>
      <c r="G441" s="65"/>
      <c r="H441" s="66"/>
      <c r="I441" s="209" t="s">
        <v>74</v>
      </c>
      <c r="J441" s="210"/>
      <c r="K441" s="174">
        <v>0.14000000000000001</v>
      </c>
      <c r="L441" s="175"/>
      <c r="M441" s="13">
        <f>K441*12*I401</f>
        <v>479.47199999999998</v>
      </c>
    </row>
    <row r="442" spans="1:13" x14ac:dyDescent="0.25">
      <c r="A442" s="46" t="s">
        <v>22</v>
      </c>
      <c r="B442" s="59"/>
      <c r="C442" s="59"/>
      <c r="D442" s="59"/>
      <c r="E442" s="59"/>
      <c r="F442" s="59"/>
      <c r="G442" s="59"/>
      <c r="H442" s="60"/>
      <c r="I442" s="209" t="s">
        <v>60</v>
      </c>
      <c r="J442" s="210"/>
      <c r="K442" s="203">
        <v>7.0000000000000007E-2</v>
      </c>
      <c r="L442" s="204"/>
      <c r="M442" s="13">
        <f>K442*12*I401</f>
        <v>239.73599999999999</v>
      </c>
    </row>
    <row r="443" spans="1:13" ht="15.75" thickBot="1" x14ac:dyDescent="0.3">
      <c r="A443" s="46" t="s">
        <v>84</v>
      </c>
      <c r="B443" s="59"/>
      <c r="C443" s="59"/>
      <c r="D443" s="59"/>
      <c r="E443" s="59"/>
      <c r="F443" s="59"/>
      <c r="G443" s="59"/>
      <c r="H443" s="60"/>
      <c r="I443" s="190" t="s">
        <v>85</v>
      </c>
      <c r="J443" s="191"/>
      <c r="K443" s="192">
        <v>0.12</v>
      </c>
      <c r="L443" s="193"/>
      <c r="M443" s="19">
        <f>K443*12*I401</f>
        <v>410.97599999999994</v>
      </c>
    </row>
    <row r="444" spans="1:13" ht="15.75" thickBot="1" x14ac:dyDescent="0.3">
      <c r="A444" s="194" t="s">
        <v>91</v>
      </c>
      <c r="B444" s="195"/>
      <c r="C444" s="195"/>
      <c r="D444" s="195"/>
      <c r="E444" s="195"/>
      <c r="F444" s="195"/>
      <c r="G444" s="195"/>
      <c r="H444" s="196"/>
      <c r="I444" s="71"/>
      <c r="J444" s="72"/>
      <c r="K444" s="197">
        <f>K445+K446+K447</f>
        <v>1.27</v>
      </c>
      <c r="L444" s="198"/>
      <c r="M444" s="18">
        <f>K444*12*I401</f>
        <v>4349.4960000000001</v>
      </c>
    </row>
    <row r="445" spans="1:13" x14ac:dyDescent="0.25">
      <c r="A445" s="41" t="s">
        <v>24</v>
      </c>
      <c r="B445" s="47"/>
      <c r="C445" s="47"/>
      <c r="D445" s="47"/>
      <c r="E445" s="47"/>
      <c r="F445" s="47"/>
      <c r="G445" s="47"/>
      <c r="H445" s="48"/>
      <c r="I445" s="199" t="s">
        <v>75</v>
      </c>
      <c r="J445" s="200"/>
      <c r="K445" s="201">
        <v>0.61</v>
      </c>
      <c r="L445" s="202"/>
      <c r="M445" s="13">
        <f>K445*12*I401</f>
        <v>2089.1279999999997</v>
      </c>
    </row>
    <row r="446" spans="1:13" x14ac:dyDescent="0.25">
      <c r="A446" s="43" t="s">
        <v>25</v>
      </c>
      <c r="B446" s="65"/>
      <c r="C446" s="65"/>
      <c r="D446" s="65"/>
      <c r="E446" s="65"/>
      <c r="F446" s="65"/>
      <c r="G446" s="65"/>
      <c r="H446" s="66"/>
      <c r="I446" s="44" t="s">
        <v>61</v>
      </c>
      <c r="J446" s="45"/>
      <c r="K446" s="203">
        <v>0.53</v>
      </c>
      <c r="L446" s="204"/>
      <c r="M446" s="13">
        <f>K446*12*I401</f>
        <v>1815.144</v>
      </c>
    </row>
    <row r="447" spans="1:13" ht="15.75" thickBot="1" x14ac:dyDescent="0.3">
      <c r="A447" s="46" t="s">
        <v>22</v>
      </c>
      <c r="B447" s="59"/>
      <c r="C447" s="59"/>
      <c r="D447" s="59"/>
      <c r="E447" s="59"/>
      <c r="F447" s="59"/>
      <c r="G447" s="59"/>
      <c r="H447" s="60"/>
      <c r="I447" s="190" t="s">
        <v>60</v>
      </c>
      <c r="J447" s="191"/>
      <c r="K447" s="192">
        <v>0.13</v>
      </c>
      <c r="L447" s="193"/>
      <c r="M447" s="13">
        <f>K447*12*I401</f>
        <v>445.22399999999999</v>
      </c>
    </row>
    <row r="448" spans="1:13" ht="15.75" thickBot="1" x14ac:dyDescent="0.3">
      <c r="A448" s="73" t="s">
        <v>94</v>
      </c>
      <c r="B448" s="74"/>
      <c r="C448" s="74"/>
      <c r="D448" s="74"/>
      <c r="E448" s="74"/>
      <c r="F448" s="74"/>
      <c r="G448" s="74"/>
      <c r="H448" s="75"/>
      <c r="I448" s="226" t="s">
        <v>95</v>
      </c>
      <c r="J448" s="227"/>
      <c r="K448" s="228">
        <v>15.34</v>
      </c>
      <c r="L448" s="229"/>
      <c r="M448" s="18">
        <f>K448*12*I401</f>
        <v>52536.431999999993</v>
      </c>
    </row>
    <row r="449" spans="1:13" ht="15.75" thickBot="1" x14ac:dyDescent="0.3">
      <c r="A449" s="181" t="s">
        <v>96</v>
      </c>
      <c r="B449" s="182"/>
      <c r="C449" s="182"/>
      <c r="D449" s="182"/>
      <c r="E449" s="182"/>
      <c r="F449" s="182"/>
      <c r="G449" s="182"/>
      <c r="H449" s="205"/>
      <c r="I449" s="63"/>
      <c r="J449" s="64"/>
      <c r="K449" s="206">
        <v>1.65</v>
      </c>
      <c r="L449" s="198"/>
      <c r="M449" s="18">
        <f>K449*12*I401</f>
        <v>5650.9199999999992</v>
      </c>
    </row>
    <row r="450" spans="1:13" x14ac:dyDescent="0.25">
      <c r="A450" s="42" t="s">
        <v>32</v>
      </c>
      <c r="B450" s="55"/>
      <c r="C450" s="55"/>
      <c r="D450" s="55"/>
      <c r="E450" s="55"/>
      <c r="F450" s="55"/>
      <c r="G450" s="55"/>
      <c r="H450" s="56"/>
      <c r="I450" s="179" t="s">
        <v>13</v>
      </c>
      <c r="J450" s="180"/>
      <c r="K450" s="20"/>
      <c r="L450" s="27"/>
      <c r="M450" s="13"/>
    </row>
    <row r="451" spans="1:13" x14ac:dyDescent="0.25">
      <c r="A451" s="42" t="s">
        <v>26</v>
      </c>
      <c r="B451" s="55"/>
      <c r="C451" s="55"/>
      <c r="D451" s="55"/>
      <c r="E451" s="55"/>
      <c r="F451" s="55"/>
      <c r="G451" s="55"/>
      <c r="H451" s="56"/>
      <c r="I451" s="7"/>
      <c r="J451" s="8"/>
      <c r="K451" s="20"/>
      <c r="L451" s="27"/>
      <c r="M451" s="13"/>
    </row>
    <row r="452" spans="1:13" ht="15.75" thickBot="1" x14ac:dyDescent="0.3">
      <c r="A452" s="42" t="s">
        <v>27</v>
      </c>
      <c r="B452" s="55"/>
      <c r="C452" s="55"/>
      <c r="D452" s="55"/>
      <c r="E452" s="55"/>
      <c r="F452" s="55"/>
      <c r="G452" s="55"/>
      <c r="H452" s="56"/>
      <c r="I452" s="30"/>
      <c r="J452" s="8"/>
      <c r="K452" s="20"/>
      <c r="L452" s="27"/>
      <c r="M452" s="13"/>
    </row>
    <row r="453" spans="1:13" ht="15.75" thickBot="1" x14ac:dyDescent="0.3">
      <c r="A453" s="73" t="s">
        <v>97</v>
      </c>
      <c r="B453" s="74"/>
      <c r="C453" s="74"/>
      <c r="D453" s="74"/>
      <c r="E453" s="74"/>
      <c r="F453" s="74"/>
      <c r="G453" s="74"/>
      <c r="H453" s="75"/>
      <c r="I453" s="63"/>
      <c r="J453" s="64"/>
      <c r="K453" s="206">
        <v>7.0000000000000007E-2</v>
      </c>
      <c r="L453" s="198"/>
      <c r="M453" s="18">
        <f>K453*12*I401</f>
        <v>239.73599999999999</v>
      </c>
    </row>
    <row r="454" spans="1:13" x14ac:dyDescent="0.25">
      <c r="A454" s="42" t="s">
        <v>28</v>
      </c>
      <c r="B454" s="55"/>
      <c r="C454" s="55"/>
      <c r="D454" s="55"/>
      <c r="E454" s="55"/>
      <c r="F454" s="55"/>
      <c r="G454" s="55"/>
      <c r="H454" s="56"/>
      <c r="I454" s="179" t="s">
        <v>8</v>
      </c>
      <c r="J454" s="180"/>
      <c r="K454" s="26"/>
      <c r="L454" s="27"/>
      <c r="M454" s="13"/>
    </row>
    <row r="455" spans="1:13" ht="15.75" thickBot="1" x14ac:dyDescent="0.3">
      <c r="A455" s="42" t="s">
        <v>29</v>
      </c>
      <c r="B455" s="55"/>
      <c r="C455" s="55"/>
      <c r="D455" s="55"/>
      <c r="E455" s="55"/>
      <c r="F455" s="55"/>
      <c r="G455" s="55"/>
      <c r="H455" s="56"/>
      <c r="I455" s="7"/>
      <c r="J455" s="8"/>
      <c r="K455" s="26"/>
      <c r="L455" s="27"/>
      <c r="M455" s="13"/>
    </row>
    <row r="456" spans="1:13" ht="15.75" thickBot="1" x14ac:dyDescent="0.3">
      <c r="A456" s="181" t="s">
        <v>92</v>
      </c>
      <c r="B456" s="182"/>
      <c r="C456" s="182"/>
      <c r="D456" s="182"/>
      <c r="E456" s="182"/>
      <c r="F456" s="182"/>
      <c r="G456" s="182"/>
      <c r="H456" s="205"/>
      <c r="I456" s="63"/>
      <c r="J456" s="64"/>
      <c r="K456" s="206">
        <v>6.19</v>
      </c>
      <c r="L456" s="198"/>
      <c r="M456" s="18">
        <f>K456*12*I401</f>
        <v>21199.511999999999</v>
      </c>
    </row>
    <row r="457" spans="1:13" x14ac:dyDescent="0.25">
      <c r="A457" s="42" t="s">
        <v>76</v>
      </c>
      <c r="B457" s="76"/>
      <c r="C457" s="76"/>
      <c r="D457" s="76"/>
      <c r="E457" s="76"/>
      <c r="F457" s="55"/>
      <c r="G457" s="76"/>
      <c r="H457" s="56"/>
      <c r="I457" s="174" t="s">
        <v>49</v>
      </c>
      <c r="J457" s="175"/>
      <c r="K457" s="20"/>
      <c r="L457" s="27"/>
      <c r="M457" s="13"/>
    </row>
    <row r="458" spans="1:13" x14ac:dyDescent="0.25">
      <c r="A458" s="42" t="s">
        <v>77</v>
      </c>
      <c r="B458" s="76"/>
      <c r="C458" s="76"/>
      <c r="D458" s="76"/>
      <c r="E458" s="76"/>
      <c r="F458" s="55"/>
      <c r="G458" s="76"/>
      <c r="H458" s="56"/>
      <c r="I458" s="174" t="s">
        <v>50</v>
      </c>
      <c r="J458" s="175"/>
      <c r="K458" s="20"/>
      <c r="L458" s="27"/>
      <c r="M458" s="13"/>
    </row>
    <row r="459" spans="1:13" x14ac:dyDescent="0.25">
      <c r="A459" s="42" t="s">
        <v>48</v>
      </c>
      <c r="B459" s="76"/>
      <c r="C459" s="76"/>
      <c r="D459" s="76"/>
      <c r="E459" s="76"/>
      <c r="F459" s="55"/>
      <c r="G459" s="76"/>
      <c r="H459" s="56"/>
      <c r="I459" s="174" t="s">
        <v>54</v>
      </c>
      <c r="J459" s="175"/>
      <c r="K459" s="20"/>
      <c r="L459" s="27"/>
      <c r="M459" s="13"/>
    </row>
    <row r="460" spans="1:13" x14ac:dyDescent="0.25">
      <c r="A460" s="42" t="s">
        <v>78</v>
      </c>
      <c r="B460" s="76"/>
      <c r="C460" s="76"/>
      <c r="D460" s="76"/>
      <c r="E460" s="76"/>
      <c r="F460" s="55"/>
      <c r="G460" s="76"/>
      <c r="H460" s="56"/>
      <c r="I460" s="174" t="s">
        <v>55</v>
      </c>
      <c r="J460" s="175"/>
      <c r="K460" s="20"/>
      <c r="L460" s="27"/>
      <c r="M460" s="13"/>
    </row>
    <row r="461" spans="1:13" x14ac:dyDescent="0.25">
      <c r="A461" s="42" t="s">
        <v>79</v>
      </c>
      <c r="B461" s="76"/>
      <c r="C461" s="76"/>
      <c r="D461" s="76"/>
      <c r="E461" s="76"/>
      <c r="F461" s="55"/>
      <c r="G461" s="76"/>
      <c r="H461" s="56"/>
      <c r="I461" s="174" t="s">
        <v>51</v>
      </c>
      <c r="J461" s="175"/>
      <c r="K461" s="20"/>
      <c r="L461" s="27"/>
      <c r="M461" s="13"/>
    </row>
    <row r="462" spans="1:13" x14ac:dyDescent="0.25">
      <c r="A462" s="42" t="s">
        <v>80</v>
      </c>
      <c r="B462" s="76"/>
      <c r="C462" s="76"/>
      <c r="D462" s="76"/>
      <c r="E462" s="76"/>
      <c r="F462" s="55"/>
      <c r="G462" s="76"/>
      <c r="H462" s="56"/>
      <c r="I462" s="7"/>
      <c r="J462" s="8"/>
      <c r="K462" s="20"/>
      <c r="L462" s="27"/>
      <c r="M462" s="13"/>
    </row>
    <row r="463" spans="1:13" x14ac:dyDescent="0.25">
      <c r="A463" s="42" t="s">
        <v>81</v>
      </c>
      <c r="B463" s="76"/>
      <c r="C463" s="76"/>
      <c r="D463" s="76"/>
      <c r="E463" s="76"/>
      <c r="F463" s="55"/>
      <c r="G463" s="76"/>
      <c r="H463" s="56"/>
      <c r="I463" s="7"/>
      <c r="J463" s="8"/>
      <c r="K463" s="20"/>
      <c r="L463" s="27"/>
      <c r="M463" s="13"/>
    </row>
    <row r="464" spans="1:13" x14ac:dyDescent="0.25">
      <c r="A464" s="42" t="s">
        <v>82</v>
      </c>
      <c r="B464" s="76"/>
      <c r="C464" s="76"/>
      <c r="D464" s="76"/>
      <c r="E464" s="76"/>
      <c r="F464" s="55"/>
      <c r="G464" s="76"/>
      <c r="H464" s="56"/>
      <c r="I464" s="7"/>
      <c r="J464" s="8"/>
      <c r="K464" s="20"/>
      <c r="L464" s="27"/>
      <c r="M464" s="13"/>
    </row>
    <row r="465" spans="1:13" x14ac:dyDescent="0.25">
      <c r="A465" s="42" t="s">
        <v>83</v>
      </c>
      <c r="B465" s="76"/>
      <c r="C465" s="76"/>
      <c r="D465" s="76"/>
      <c r="E465" s="76"/>
      <c r="F465" s="55"/>
      <c r="G465" s="76"/>
      <c r="H465" s="56"/>
      <c r="I465" s="7"/>
      <c r="J465" s="8"/>
      <c r="K465" s="20"/>
      <c r="L465" s="27"/>
      <c r="M465" s="13"/>
    </row>
    <row r="466" spans="1:13" x14ac:dyDescent="0.25">
      <c r="A466" s="42" t="s">
        <v>52</v>
      </c>
      <c r="B466" s="76"/>
      <c r="C466" s="76"/>
      <c r="D466" s="76"/>
      <c r="E466" s="76"/>
      <c r="F466" s="55"/>
      <c r="G466" s="76"/>
      <c r="H466" s="56"/>
      <c r="I466" s="7"/>
      <c r="J466" s="8"/>
      <c r="K466" s="20"/>
      <c r="L466" s="27"/>
      <c r="M466" s="13"/>
    </row>
    <row r="467" spans="1:13" ht="15.75" thickBot="1" x14ac:dyDescent="0.3">
      <c r="A467" s="176" t="s">
        <v>53</v>
      </c>
      <c r="B467" s="177"/>
      <c r="C467" s="177"/>
      <c r="D467" s="177"/>
      <c r="E467" s="177"/>
      <c r="F467" s="177"/>
      <c r="G467" s="177"/>
      <c r="H467" s="178"/>
      <c r="I467" s="7"/>
      <c r="J467" s="8"/>
      <c r="K467" s="7"/>
      <c r="L467" s="8"/>
      <c r="M467" s="13"/>
    </row>
    <row r="468" spans="1:13" x14ac:dyDescent="0.25">
      <c r="A468" s="77" t="s">
        <v>93</v>
      </c>
      <c r="B468" s="78"/>
      <c r="C468" s="78"/>
      <c r="D468" s="78"/>
      <c r="E468" s="78"/>
      <c r="F468" s="78"/>
      <c r="G468" s="78"/>
      <c r="H468" s="78"/>
      <c r="I468" s="179" t="s">
        <v>9</v>
      </c>
      <c r="J468" s="180"/>
      <c r="K468" s="21"/>
      <c r="L468" s="22"/>
      <c r="M468" s="6"/>
    </row>
    <row r="469" spans="1:13" ht="15.75" thickBot="1" x14ac:dyDescent="0.3">
      <c r="A469" s="79" t="s">
        <v>56</v>
      </c>
      <c r="B469" s="80"/>
      <c r="C469" s="80"/>
      <c r="D469" s="80"/>
      <c r="E469" s="80"/>
      <c r="F469" s="80"/>
      <c r="G469" s="80"/>
      <c r="H469" s="80"/>
      <c r="I469" s="81"/>
      <c r="J469" s="11"/>
      <c r="K469" s="10"/>
      <c r="L469" s="11"/>
      <c r="M469" s="12"/>
    </row>
    <row r="470" spans="1:13" ht="15.75" thickBot="1" x14ac:dyDescent="0.3">
      <c r="A470" s="181" t="s">
        <v>98</v>
      </c>
      <c r="B470" s="182"/>
      <c r="C470" s="182"/>
      <c r="D470" s="182"/>
      <c r="E470" s="182"/>
      <c r="F470" s="182"/>
      <c r="G470" s="182"/>
      <c r="H470" s="183"/>
      <c r="I470" s="184" t="s">
        <v>99</v>
      </c>
      <c r="J470" s="185"/>
      <c r="K470" s="186">
        <v>1.52</v>
      </c>
      <c r="L470" s="187"/>
      <c r="M470" s="23">
        <f>K470*12*I401</f>
        <v>5205.6959999999999</v>
      </c>
    </row>
    <row r="471" spans="1:13" ht="15.75" thickBot="1" x14ac:dyDescent="0.3">
      <c r="A471" s="24" t="s">
        <v>100</v>
      </c>
      <c r="B471" s="25"/>
      <c r="C471" s="25"/>
      <c r="D471" s="25"/>
      <c r="E471" s="25"/>
      <c r="F471" s="25"/>
      <c r="G471" s="25"/>
      <c r="H471" s="25"/>
      <c r="I471" s="82"/>
      <c r="J471" s="83"/>
      <c r="K471" s="186"/>
      <c r="L471" s="187"/>
      <c r="M471" s="23">
        <f>K471*12*I401</f>
        <v>0</v>
      </c>
    </row>
    <row r="472" spans="1:13" ht="15.75" thickBot="1" x14ac:dyDescent="0.3">
      <c r="A472" s="181" t="s">
        <v>63</v>
      </c>
      <c r="B472" s="182"/>
      <c r="C472" s="182"/>
      <c r="D472" s="182"/>
      <c r="E472" s="182"/>
      <c r="F472" s="182"/>
      <c r="G472" s="182"/>
      <c r="H472" s="182"/>
      <c r="I472" s="84"/>
      <c r="J472" s="23"/>
      <c r="K472" s="188">
        <f>K402+K412+K427+K456+K470+K471</f>
        <v>44.27</v>
      </c>
      <c r="L472" s="189"/>
      <c r="M472" s="23">
        <f>M402+M412+M427+M456+M470+M471</f>
        <v>151615.89599999998</v>
      </c>
    </row>
    <row r="474" spans="1:13" x14ac:dyDescent="0.25">
      <c r="A474" s="223" t="s">
        <v>0</v>
      </c>
      <c r="B474" s="223"/>
      <c r="C474" s="223"/>
      <c r="D474" s="223"/>
      <c r="E474" s="223"/>
      <c r="F474" s="223"/>
      <c r="G474" s="223"/>
      <c r="H474" s="223"/>
      <c r="I474" s="223"/>
      <c r="J474" s="223"/>
      <c r="K474" s="223"/>
      <c r="L474" s="223"/>
      <c r="M474" s="1"/>
    </row>
    <row r="475" spans="1:13" x14ac:dyDescent="0.25">
      <c r="A475" s="224" t="s">
        <v>12</v>
      </c>
      <c r="B475" s="224"/>
      <c r="C475" s="224"/>
      <c r="D475" s="224"/>
      <c r="E475" s="224"/>
      <c r="F475" s="224"/>
      <c r="G475" s="224"/>
      <c r="H475" s="224"/>
      <c r="I475" s="224"/>
      <c r="J475" s="224"/>
      <c r="K475" s="224"/>
      <c r="L475" s="224"/>
      <c r="M475" s="1"/>
    </row>
    <row r="476" spans="1:13" x14ac:dyDescent="0.25">
      <c r="A476" s="29"/>
      <c r="B476" s="29"/>
      <c r="C476" s="29"/>
      <c r="D476" s="29"/>
      <c r="E476" s="29"/>
      <c r="F476" s="29" t="s">
        <v>119</v>
      </c>
      <c r="G476" s="29"/>
      <c r="H476" s="29"/>
      <c r="I476" s="29"/>
      <c r="J476" s="29"/>
      <c r="K476" s="29"/>
      <c r="L476" s="29"/>
      <c r="M476" s="1"/>
    </row>
    <row r="477" spans="1:13" x14ac:dyDescent="0.25">
      <c r="A477" s="2"/>
      <c r="B477" s="3"/>
      <c r="C477" s="225" t="s">
        <v>15</v>
      </c>
      <c r="D477" s="225"/>
      <c r="E477" s="225"/>
      <c r="F477" s="3"/>
      <c r="G477" s="3"/>
      <c r="H477" s="4"/>
      <c r="I477" s="207" t="s">
        <v>1</v>
      </c>
      <c r="J477" s="208"/>
      <c r="K477" s="207" t="s">
        <v>2</v>
      </c>
      <c r="L477" s="208"/>
      <c r="M477" s="14"/>
    </row>
    <row r="478" spans="1:13" x14ac:dyDescent="0.25">
      <c r="A478" s="30"/>
      <c r="B478" s="7"/>
      <c r="C478" s="7"/>
      <c r="D478" s="7"/>
      <c r="E478" s="7"/>
      <c r="F478" s="7"/>
      <c r="G478" s="7"/>
      <c r="H478" s="8"/>
      <c r="I478" s="7"/>
      <c r="J478" s="8"/>
      <c r="K478" s="174" t="s">
        <v>3</v>
      </c>
      <c r="L478" s="175"/>
      <c r="M478" s="31" t="s">
        <v>4</v>
      </c>
    </row>
    <row r="479" spans="1:13" x14ac:dyDescent="0.25">
      <c r="A479" s="30"/>
      <c r="B479" s="7"/>
      <c r="C479" s="7"/>
      <c r="D479" s="7"/>
      <c r="E479" s="7"/>
      <c r="F479" s="7"/>
      <c r="G479" s="7"/>
      <c r="H479" s="8"/>
      <c r="I479" s="174" t="s">
        <v>5</v>
      </c>
      <c r="J479" s="175"/>
      <c r="K479" s="214" t="s">
        <v>6</v>
      </c>
      <c r="L479" s="215"/>
      <c r="M479" s="31" t="s">
        <v>7</v>
      </c>
    </row>
    <row r="480" spans="1:13" ht="15.75" thickBot="1" x14ac:dyDescent="0.3">
      <c r="A480" s="2"/>
      <c r="B480" s="3"/>
      <c r="C480" s="3"/>
      <c r="D480" s="3"/>
      <c r="E480" s="3"/>
      <c r="F480" s="3"/>
      <c r="G480" s="3"/>
      <c r="H480" s="4"/>
      <c r="I480" s="219">
        <v>339.1</v>
      </c>
      <c r="J480" s="220"/>
      <c r="K480" s="190"/>
      <c r="L480" s="191"/>
      <c r="M480" s="5"/>
    </row>
    <row r="481" spans="1:13" x14ac:dyDescent="0.25">
      <c r="A481" s="32" t="s">
        <v>87</v>
      </c>
      <c r="B481" s="33"/>
      <c r="C481" s="33"/>
      <c r="D481" s="33"/>
      <c r="E481" s="33"/>
      <c r="F481" s="33"/>
      <c r="G481" s="33"/>
      <c r="H481" s="34"/>
      <c r="I481" s="21"/>
      <c r="J481" s="22"/>
      <c r="K481" s="221">
        <f>K484+K487</f>
        <v>6.4499999999999993</v>
      </c>
      <c r="L481" s="217"/>
      <c r="M481" s="6">
        <f>K481*12*I480</f>
        <v>26246.34</v>
      </c>
    </row>
    <row r="482" spans="1:13" x14ac:dyDescent="0.25">
      <c r="A482" s="35" t="s">
        <v>64</v>
      </c>
      <c r="B482" s="36"/>
      <c r="C482" s="36"/>
      <c r="D482" s="36"/>
      <c r="E482" s="36"/>
      <c r="F482" s="36"/>
      <c r="G482" s="36"/>
      <c r="H482" s="37"/>
      <c r="I482" s="7"/>
      <c r="J482" s="8"/>
      <c r="K482" s="7"/>
      <c r="L482" s="8"/>
      <c r="M482" s="9"/>
    </row>
    <row r="483" spans="1:13" ht="15.75" thickBot="1" x14ac:dyDescent="0.3">
      <c r="A483" s="38" t="s">
        <v>65</v>
      </c>
      <c r="B483" s="39"/>
      <c r="C483" s="39"/>
      <c r="D483" s="39"/>
      <c r="E483" s="39"/>
      <c r="F483" s="39"/>
      <c r="G483" s="39"/>
      <c r="H483" s="40"/>
      <c r="I483" s="10"/>
      <c r="J483" s="11"/>
      <c r="K483" s="10"/>
      <c r="L483" s="11"/>
      <c r="M483" s="12"/>
    </row>
    <row r="484" spans="1:13" x14ac:dyDescent="0.25">
      <c r="A484" s="41" t="s">
        <v>66</v>
      </c>
      <c r="B484" s="15"/>
      <c r="C484" s="15"/>
      <c r="D484" s="15"/>
      <c r="E484" s="15"/>
      <c r="F484" s="15"/>
      <c r="G484" s="15"/>
      <c r="H484" s="16"/>
      <c r="I484" s="214" t="s">
        <v>8</v>
      </c>
      <c r="J484" s="215"/>
      <c r="K484" s="179">
        <v>3.86</v>
      </c>
      <c r="L484" s="180"/>
      <c r="M484" s="13">
        <f>K484*12*I480</f>
        <v>15707.112000000001</v>
      </c>
    </row>
    <row r="485" spans="1:13" x14ac:dyDescent="0.25">
      <c r="A485" s="42" t="s">
        <v>73</v>
      </c>
      <c r="B485" s="7"/>
      <c r="C485" s="7"/>
      <c r="D485" s="7"/>
      <c r="E485" s="7"/>
      <c r="F485" s="7"/>
      <c r="G485" s="7"/>
      <c r="H485" s="8"/>
      <c r="I485" s="174" t="s">
        <v>62</v>
      </c>
      <c r="J485" s="175"/>
      <c r="K485" s="1"/>
      <c r="L485" s="8"/>
      <c r="M485" s="13"/>
    </row>
    <row r="486" spans="1:13" x14ac:dyDescent="0.25">
      <c r="A486" s="41" t="s">
        <v>72</v>
      </c>
      <c r="B486" s="15"/>
      <c r="C486" s="15"/>
      <c r="D486" s="15"/>
      <c r="E486" s="15"/>
      <c r="F486" s="15"/>
      <c r="G486" s="15"/>
      <c r="H486" s="16"/>
      <c r="I486" s="214"/>
      <c r="J486" s="215"/>
      <c r="K486" s="1"/>
      <c r="L486" s="8"/>
      <c r="M486" s="13"/>
    </row>
    <row r="487" spans="1:13" x14ac:dyDescent="0.25">
      <c r="A487" s="41" t="s">
        <v>67</v>
      </c>
      <c r="B487" s="15"/>
      <c r="C487" s="15"/>
      <c r="D487" s="15"/>
      <c r="E487" s="15"/>
      <c r="F487" s="15"/>
      <c r="G487" s="15"/>
      <c r="H487" s="16"/>
      <c r="I487" s="209" t="s">
        <v>11</v>
      </c>
      <c r="J487" s="210"/>
      <c r="K487" s="174">
        <v>2.59</v>
      </c>
      <c r="L487" s="175"/>
      <c r="M487" s="13">
        <f>K487*12*I480</f>
        <v>10539.228000000001</v>
      </c>
    </row>
    <row r="488" spans="1:13" x14ac:dyDescent="0.25">
      <c r="A488" s="43" t="s">
        <v>34</v>
      </c>
      <c r="B488" s="44"/>
      <c r="C488" s="44"/>
      <c r="D488" s="44"/>
      <c r="E488" s="44"/>
      <c r="F488" s="44"/>
      <c r="G488" s="44"/>
      <c r="H488" s="45"/>
      <c r="I488" s="174" t="s">
        <v>62</v>
      </c>
      <c r="J488" s="175"/>
      <c r="K488" s="29"/>
      <c r="L488" s="37"/>
      <c r="M488" s="13"/>
    </row>
    <row r="489" spans="1:13" x14ac:dyDescent="0.25">
      <c r="A489" s="46" t="s">
        <v>35</v>
      </c>
      <c r="B489" s="3"/>
      <c r="C489" s="3"/>
      <c r="D489" s="3"/>
      <c r="E489" s="3"/>
      <c r="F489" s="3"/>
      <c r="G489" s="3"/>
      <c r="H489" s="4"/>
      <c r="I489" s="174"/>
      <c r="J489" s="175"/>
      <c r="K489" s="1"/>
      <c r="L489" s="8"/>
      <c r="M489" s="13"/>
    </row>
    <row r="490" spans="1:13" ht="15.75" thickBot="1" x14ac:dyDescent="0.3">
      <c r="A490" s="41" t="s">
        <v>36</v>
      </c>
      <c r="B490" s="47"/>
      <c r="C490" s="47"/>
      <c r="D490" s="47"/>
      <c r="E490" s="47"/>
      <c r="F490" s="47"/>
      <c r="G490" s="47"/>
      <c r="H490" s="48"/>
      <c r="I490" s="15"/>
      <c r="J490" s="16"/>
      <c r="K490" s="203"/>
      <c r="L490" s="204"/>
      <c r="M490" s="13"/>
    </row>
    <row r="491" spans="1:13" x14ac:dyDescent="0.25">
      <c r="A491" s="32" t="s">
        <v>14</v>
      </c>
      <c r="B491" s="49"/>
      <c r="C491" s="49"/>
      <c r="D491" s="49"/>
      <c r="E491" s="49"/>
      <c r="F491" s="49"/>
      <c r="G491" s="49"/>
      <c r="H491" s="50"/>
      <c r="I491" s="21"/>
      <c r="J491" s="51"/>
      <c r="K491" s="222">
        <f>K493+K498+K501</f>
        <v>5.28</v>
      </c>
      <c r="L491" s="217"/>
      <c r="M491" s="6">
        <f>K491*12*I480</f>
        <v>21485.376</v>
      </c>
    </row>
    <row r="492" spans="1:13" ht="15.75" thickBot="1" x14ac:dyDescent="0.3">
      <c r="A492" s="38" t="s">
        <v>33</v>
      </c>
      <c r="B492" s="52"/>
      <c r="C492" s="52"/>
      <c r="D492" s="52"/>
      <c r="E492" s="52"/>
      <c r="F492" s="52"/>
      <c r="G492" s="52"/>
      <c r="H492" s="53"/>
      <c r="I492" s="10"/>
      <c r="J492" s="54"/>
      <c r="K492" s="10"/>
      <c r="L492" s="11"/>
      <c r="M492" s="12"/>
    </row>
    <row r="493" spans="1:13" x14ac:dyDescent="0.25">
      <c r="A493" s="42" t="s">
        <v>70</v>
      </c>
      <c r="B493" s="55"/>
      <c r="C493" s="55"/>
      <c r="D493" s="55"/>
      <c r="E493" s="55"/>
      <c r="F493" s="55"/>
      <c r="G493" s="55"/>
      <c r="H493" s="56"/>
      <c r="I493" s="174" t="s">
        <v>8</v>
      </c>
      <c r="J493" s="175"/>
      <c r="K493" s="179">
        <v>2.64</v>
      </c>
      <c r="L493" s="180"/>
      <c r="M493" s="13">
        <f>K493*12*I480</f>
        <v>10742.688</v>
      </c>
    </row>
    <row r="494" spans="1:13" x14ac:dyDescent="0.25">
      <c r="A494" s="41" t="s">
        <v>71</v>
      </c>
      <c r="B494" s="47"/>
      <c r="C494" s="47"/>
      <c r="D494" s="47"/>
      <c r="E494" s="47"/>
      <c r="F494" s="47"/>
      <c r="G494" s="47"/>
      <c r="H494" s="48"/>
      <c r="I494" s="57"/>
      <c r="J494" s="58"/>
      <c r="K494" s="1"/>
      <c r="L494" s="8"/>
      <c r="M494" s="13"/>
    </row>
    <row r="495" spans="1:13" x14ac:dyDescent="0.25">
      <c r="A495" s="42" t="s">
        <v>73</v>
      </c>
      <c r="B495" s="7"/>
      <c r="C495" s="7"/>
      <c r="D495" s="7"/>
      <c r="E495" s="7"/>
      <c r="F495" s="7"/>
      <c r="G495" s="7"/>
      <c r="H495" s="8"/>
      <c r="I495" s="174" t="s">
        <v>62</v>
      </c>
      <c r="J495" s="175"/>
      <c r="K495" s="1"/>
      <c r="L495" s="8"/>
      <c r="M495" s="13"/>
    </row>
    <row r="496" spans="1:13" x14ac:dyDescent="0.25">
      <c r="A496" s="41" t="s">
        <v>72</v>
      </c>
      <c r="B496" s="15"/>
      <c r="C496" s="15"/>
      <c r="D496" s="15"/>
      <c r="E496" s="15"/>
      <c r="F496" s="15"/>
      <c r="G496" s="15"/>
      <c r="H496" s="16"/>
      <c r="I496" s="214"/>
      <c r="J496" s="215"/>
      <c r="K496" s="1"/>
      <c r="L496" s="8"/>
      <c r="M496" s="13"/>
    </row>
    <row r="497" spans="1:13" x14ac:dyDescent="0.25">
      <c r="A497" s="43" t="s">
        <v>68</v>
      </c>
      <c r="B497" s="44"/>
      <c r="C497" s="45"/>
      <c r="D497" s="7"/>
      <c r="E497" s="7"/>
      <c r="F497" s="7"/>
      <c r="G497" s="7"/>
      <c r="H497" s="8"/>
      <c r="I497" s="174" t="s">
        <v>62</v>
      </c>
      <c r="J497" s="175"/>
      <c r="K497" s="1"/>
      <c r="L497" s="8"/>
      <c r="M497" s="13"/>
    </row>
    <row r="498" spans="1:13" x14ac:dyDescent="0.25">
      <c r="A498" s="42" t="s">
        <v>69</v>
      </c>
      <c r="B498" s="7"/>
      <c r="C498" s="7"/>
      <c r="D498" s="44"/>
      <c r="E498" s="44"/>
      <c r="F498" s="44"/>
      <c r="G498" s="44"/>
      <c r="H498" s="45"/>
      <c r="I498" s="209" t="s">
        <v>11</v>
      </c>
      <c r="J498" s="210"/>
      <c r="K498" s="174">
        <v>1.17</v>
      </c>
      <c r="L498" s="175"/>
      <c r="M498" s="13">
        <f>K498*12*I480</f>
        <v>4760.9639999999999</v>
      </c>
    </row>
    <row r="499" spans="1:13" x14ac:dyDescent="0.25">
      <c r="A499" s="46" t="s">
        <v>40</v>
      </c>
      <c r="B499" s="59"/>
      <c r="C499" s="59"/>
      <c r="D499" s="59"/>
      <c r="E499" s="59"/>
      <c r="F499" s="59"/>
      <c r="G499" s="59"/>
      <c r="H499" s="60"/>
      <c r="I499" s="207" t="s">
        <v>39</v>
      </c>
      <c r="J499" s="208"/>
      <c r="K499" s="1"/>
      <c r="L499" s="8"/>
      <c r="M499" s="13"/>
    </row>
    <row r="500" spans="1:13" x14ac:dyDescent="0.25">
      <c r="A500" s="41"/>
      <c r="B500" s="47"/>
      <c r="C500" s="47"/>
      <c r="D500" s="47"/>
      <c r="E500" s="47"/>
      <c r="F500" s="47"/>
      <c r="G500" s="47"/>
      <c r="H500" s="48"/>
      <c r="I500" s="15" t="s">
        <v>41</v>
      </c>
      <c r="J500" s="16"/>
      <c r="K500" s="1"/>
      <c r="L500" s="8"/>
      <c r="M500" s="13"/>
    </row>
    <row r="501" spans="1:13" x14ac:dyDescent="0.25">
      <c r="A501" s="46" t="s">
        <v>42</v>
      </c>
      <c r="B501" s="59"/>
      <c r="C501" s="59"/>
      <c r="D501" s="59"/>
      <c r="E501" s="59"/>
      <c r="F501" s="59"/>
      <c r="G501" s="59"/>
      <c r="H501" s="60"/>
      <c r="I501" s="207" t="s">
        <v>11</v>
      </c>
      <c r="J501" s="208"/>
      <c r="K501" s="174">
        <v>1.47</v>
      </c>
      <c r="L501" s="175"/>
      <c r="M501" s="13">
        <f>K501*12*I480</f>
        <v>5981.7240000000002</v>
      </c>
    </row>
    <row r="502" spans="1:13" x14ac:dyDescent="0.25">
      <c r="A502" s="41" t="s">
        <v>43</v>
      </c>
      <c r="B502" s="47"/>
      <c r="C502" s="47"/>
      <c r="D502" s="47"/>
      <c r="E502" s="47"/>
      <c r="F502" s="47"/>
      <c r="G502" s="47"/>
      <c r="H502" s="48"/>
      <c r="I502" s="15"/>
      <c r="J502" s="16"/>
      <c r="K502" s="1"/>
      <c r="L502" s="8"/>
      <c r="M502" s="13"/>
    </row>
    <row r="503" spans="1:13" x14ac:dyDescent="0.25">
      <c r="A503" s="46" t="s">
        <v>44</v>
      </c>
      <c r="B503" s="59"/>
      <c r="C503" s="59"/>
      <c r="D503" s="59"/>
      <c r="E503" s="59"/>
      <c r="F503" s="59"/>
      <c r="G503" s="59"/>
      <c r="H503" s="60"/>
      <c r="I503" s="174" t="s">
        <v>62</v>
      </c>
      <c r="J503" s="175"/>
      <c r="K503" s="1"/>
      <c r="L503" s="8"/>
      <c r="M503" s="13"/>
    </row>
    <row r="504" spans="1:13" x14ac:dyDescent="0.25">
      <c r="A504" s="46" t="s">
        <v>47</v>
      </c>
      <c r="B504" s="59"/>
      <c r="C504" s="59"/>
      <c r="D504" s="59"/>
      <c r="E504" s="59"/>
      <c r="F504" s="59"/>
      <c r="G504" s="59"/>
      <c r="H504" s="60"/>
      <c r="I504" s="207" t="s">
        <v>45</v>
      </c>
      <c r="J504" s="208"/>
      <c r="K504" s="3"/>
      <c r="L504" s="4"/>
      <c r="M504" s="14"/>
    </row>
    <row r="505" spans="1:13" ht="15.75" thickBot="1" x14ac:dyDescent="0.3">
      <c r="A505" s="41"/>
      <c r="B505" s="47"/>
      <c r="C505" s="47"/>
      <c r="D505" s="47"/>
      <c r="E505" s="47"/>
      <c r="F505" s="47"/>
      <c r="G505" s="47"/>
      <c r="H505" s="48"/>
      <c r="I505" s="211" t="s">
        <v>46</v>
      </c>
      <c r="J505" s="212"/>
      <c r="K505" s="15"/>
      <c r="L505" s="16"/>
      <c r="M505" s="17"/>
    </row>
    <row r="506" spans="1:13" x14ac:dyDescent="0.25">
      <c r="A506" s="61" t="s">
        <v>88</v>
      </c>
      <c r="B506" s="33"/>
      <c r="C506" s="33"/>
      <c r="D506" s="33"/>
      <c r="E506" s="33"/>
      <c r="F506" s="33"/>
      <c r="G506" s="21"/>
      <c r="H506" s="22"/>
      <c r="I506" s="21"/>
      <c r="J506" s="22"/>
      <c r="K506" s="216">
        <f>K508+K515+K523+K527+K528+K532</f>
        <v>35.93</v>
      </c>
      <c r="L506" s="217"/>
      <c r="M506" s="6">
        <f>M508+M515+M523+M527+M528+M532</f>
        <v>146206.35600000003</v>
      </c>
    </row>
    <row r="507" spans="1:13" ht="15.75" thickBot="1" x14ac:dyDescent="0.3">
      <c r="A507" s="62"/>
      <c r="B507" s="10"/>
      <c r="C507" s="10"/>
      <c r="D507" s="10"/>
      <c r="E507" s="10"/>
      <c r="F507" s="10"/>
      <c r="G507" s="10"/>
      <c r="H507" s="11"/>
      <c r="I507" s="10"/>
      <c r="J507" s="11"/>
      <c r="K507" s="10"/>
      <c r="L507" s="11"/>
      <c r="M507" s="12"/>
    </row>
    <row r="508" spans="1:13" ht="15.75" thickBot="1" x14ac:dyDescent="0.3">
      <c r="A508" s="181" t="s">
        <v>89</v>
      </c>
      <c r="B508" s="182"/>
      <c r="C508" s="182"/>
      <c r="D508" s="182"/>
      <c r="E508" s="182"/>
      <c r="F508" s="182"/>
      <c r="G508" s="182"/>
      <c r="H508" s="205"/>
      <c r="I508" s="63"/>
      <c r="J508" s="64"/>
      <c r="K508" s="218">
        <f>K509+K510+K511+K513+K514</f>
        <v>4.5599999999999996</v>
      </c>
      <c r="L508" s="213"/>
      <c r="M508" s="18">
        <f>K508*12*I480</f>
        <v>18555.552</v>
      </c>
    </row>
    <row r="509" spans="1:13" x14ac:dyDescent="0.25">
      <c r="A509" s="41" t="s">
        <v>37</v>
      </c>
      <c r="B509" s="47"/>
      <c r="C509" s="47"/>
      <c r="D509" s="47"/>
      <c r="E509" s="47"/>
      <c r="F509" s="47"/>
      <c r="G509" s="47"/>
      <c r="H509" s="48"/>
      <c r="I509" s="214" t="s">
        <v>16</v>
      </c>
      <c r="J509" s="215"/>
      <c r="K509" s="179">
        <v>1.23</v>
      </c>
      <c r="L509" s="180"/>
      <c r="M509" s="13">
        <f>K509*12*I480</f>
        <v>5005.116</v>
      </c>
    </row>
    <row r="510" spans="1:13" x14ac:dyDescent="0.25">
      <c r="A510" s="43" t="s">
        <v>38</v>
      </c>
      <c r="B510" s="65"/>
      <c r="C510" s="65"/>
      <c r="D510" s="65"/>
      <c r="E510" s="65"/>
      <c r="F510" s="65"/>
      <c r="G510" s="65"/>
      <c r="H510" s="66"/>
      <c r="I510" s="209" t="s">
        <v>10</v>
      </c>
      <c r="J510" s="210"/>
      <c r="K510" s="174">
        <v>2.9</v>
      </c>
      <c r="L510" s="175"/>
      <c r="M510" s="13">
        <f>K510*12*I480</f>
        <v>11800.68</v>
      </c>
    </row>
    <row r="511" spans="1:13" x14ac:dyDescent="0.25">
      <c r="A511" s="46" t="s">
        <v>30</v>
      </c>
      <c r="B511" s="59"/>
      <c r="C511" s="59"/>
      <c r="D511" s="59"/>
      <c r="E511" s="59"/>
      <c r="F511" s="59"/>
      <c r="G511" s="59"/>
      <c r="H511" s="60"/>
      <c r="I511" s="207" t="s">
        <v>11</v>
      </c>
      <c r="J511" s="208"/>
      <c r="K511" s="174">
        <v>0.33</v>
      </c>
      <c r="L511" s="175"/>
      <c r="M511" s="13">
        <f>K511*12*I480</f>
        <v>1342.836</v>
      </c>
    </row>
    <row r="512" spans="1:13" x14ac:dyDescent="0.25">
      <c r="A512" s="67" t="s">
        <v>17</v>
      </c>
      <c r="B512" s="15"/>
      <c r="C512" s="15"/>
      <c r="D512" s="15"/>
      <c r="E512" s="47"/>
      <c r="F512" s="47"/>
      <c r="G512" s="47"/>
      <c r="H512" s="48"/>
      <c r="I512" s="15"/>
      <c r="J512" s="16"/>
      <c r="K512" s="7"/>
      <c r="L512" s="8"/>
      <c r="M512" s="13"/>
    </row>
    <row r="513" spans="1:13" x14ac:dyDescent="0.25">
      <c r="A513" s="43" t="s">
        <v>31</v>
      </c>
      <c r="B513" s="65"/>
      <c r="C513" s="65"/>
      <c r="D513" s="65"/>
      <c r="E513" s="65"/>
      <c r="F513" s="65"/>
      <c r="G513" s="65"/>
      <c r="H513" s="66"/>
      <c r="I513" s="209" t="s">
        <v>8</v>
      </c>
      <c r="J513" s="210"/>
      <c r="K513" s="174">
        <v>0.1</v>
      </c>
      <c r="L513" s="175"/>
      <c r="M513" s="13">
        <f>K513*12*I480</f>
        <v>406.92000000000007</v>
      </c>
    </row>
    <row r="514" spans="1:13" ht="15.75" thickBot="1" x14ac:dyDescent="0.3">
      <c r="A514" s="46" t="s">
        <v>86</v>
      </c>
      <c r="B514" s="59"/>
      <c r="C514" s="59"/>
      <c r="D514" s="59"/>
      <c r="E514" s="59"/>
      <c r="F514" s="59"/>
      <c r="G514" s="59"/>
      <c r="H514" s="60"/>
      <c r="I514" s="190" t="s">
        <v>8</v>
      </c>
      <c r="J514" s="191"/>
      <c r="K514" s="211"/>
      <c r="L514" s="212"/>
      <c r="M514" s="13"/>
    </row>
    <row r="515" spans="1:13" ht="15.75" thickBot="1" x14ac:dyDescent="0.3">
      <c r="A515" s="194" t="s">
        <v>90</v>
      </c>
      <c r="B515" s="195"/>
      <c r="C515" s="195"/>
      <c r="D515" s="195"/>
      <c r="E515" s="195"/>
      <c r="F515" s="195"/>
      <c r="G515" s="195"/>
      <c r="H515" s="196"/>
      <c r="I515" s="63"/>
      <c r="J515" s="64"/>
      <c r="K515" s="206">
        <f>K516+K517+K519+K520+K521+K522</f>
        <v>1.94</v>
      </c>
      <c r="L515" s="213"/>
      <c r="M515" s="18">
        <f>K515*12*I480</f>
        <v>7894.2480000000005</v>
      </c>
    </row>
    <row r="516" spans="1:13" x14ac:dyDescent="0.25">
      <c r="A516" s="68" t="s">
        <v>23</v>
      </c>
      <c r="B516" s="15"/>
      <c r="C516" s="15"/>
      <c r="D516" s="15"/>
      <c r="E516" s="15"/>
      <c r="F516" s="47"/>
      <c r="G516" s="47"/>
      <c r="H516" s="48"/>
      <c r="I516" s="69"/>
      <c r="J516" s="8"/>
      <c r="K516" s="179">
        <v>0.11</v>
      </c>
      <c r="L516" s="180"/>
      <c r="M516" s="13">
        <f>K516*12*I480</f>
        <v>447.61200000000002</v>
      </c>
    </row>
    <row r="517" spans="1:13" x14ac:dyDescent="0.25">
      <c r="A517" s="2" t="s">
        <v>19</v>
      </c>
      <c r="B517" s="3"/>
      <c r="C517" s="3"/>
      <c r="D517" s="3"/>
      <c r="E517" s="3"/>
      <c r="F517" s="59"/>
      <c r="G517" s="59"/>
      <c r="H517" s="60"/>
      <c r="I517" s="174" t="s">
        <v>58</v>
      </c>
      <c r="J517" s="175"/>
      <c r="K517" s="174">
        <v>0.93</v>
      </c>
      <c r="L517" s="175"/>
      <c r="M517" s="13">
        <f>K517*12*I480</f>
        <v>3784.3560000000002</v>
      </c>
    </row>
    <row r="518" spans="1:13" x14ac:dyDescent="0.25">
      <c r="A518" s="41" t="s">
        <v>18</v>
      </c>
      <c r="B518" s="47"/>
      <c r="C518" s="47"/>
      <c r="D518" s="47"/>
      <c r="E518" s="47"/>
      <c r="F518" s="47"/>
      <c r="G518" s="47"/>
      <c r="H518" s="48"/>
      <c r="I518" s="214" t="s">
        <v>59</v>
      </c>
      <c r="J518" s="215"/>
      <c r="K518" s="1"/>
      <c r="L518" s="8"/>
      <c r="M518" s="13"/>
    </row>
    <row r="519" spans="1:13" x14ac:dyDescent="0.25">
      <c r="A519" s="43" t="s">
        <v>20</v>
      </c>
      <c r="B519" s="65"/>
      <c r="C519" s="65"/>
      <c r="D519" s="65"/>
      <c r="E519" s="65"/>
      <c r="F519" s="65"/>
      <c r="G519" s="65"/>
      <c r="H519" s="66"/>
      <c r="I519" s="209" t="s">
        <v>57</v>
      </c>
      <c r="J519" s="210"/>
      <c r="K519" s="174">
        <v>0.56999999999999995</v>
      </c>
      <c r="L519" s="175"/>
      <c r="M519" s="13">
        <f>K519*12*I480</f>
        <v>2319.444</v>
      </c>
    </row>
    <row r="520" spans="1:13" x14ac:dyDescent="0.25">
      <c r="A520" s="43" t="s">
        <v>21</v>
      </c>
      <c r="B520" s="65"/>
      <c r="C520" s="65"/>
      <c r="D520" s="65"/>
      <c r="E520" s="65"/>
      <c r="F520" s="65"/>
      <c r="G520" s="65"/>
      <c r="H520" s="66"/>
      <c r="I520" s="209" t="s">
        <v>74</v>
      </c>
      <c r="J520" s="210"/>
      <c r="K520" s="174">
        <v>0.14000000000000001</v>
      </c>
      <c r="L520" s="175"/>
      <c r="M520" s="13">
        <f>K520*12*I480</f>
        <v>569.6880000000001</v>
      </c>
    </row>
    <row r="521" spans="1:13" x14ac:dyDescent="0.25">
      <c r="A521" s="46" t="s">
        <v>22</v>
      </c>
      <c r="B521" s="59"/>
      <c r="C521" s="59"/>
      <c r="D521" s="59"/>
      <c r="E521" s="59"/>
      <c r="F521" s="59"/>
      <c r="G521" s="59"/>
      <c r="H521" s="60"/>
      <c r="I521" s="209" t="s">
        <v>60</v>
      </c>
      <c r="J521" s="210"/>
      <c r="K521" s="203">
        <v>7.0000000000000007E-2</v>
      </c>
      <c r="L521" s="204"/>
      <c r="M521" s="13">
        <f>K521*12*I480</f>
        <v>284.84400000000005</v>
      </c>
    </row>
    <row r="522" spans="1:13" ht="15.75" thickBot="1" x14ac:dyDescent="0.3">
      <c r="A522" s="46" t="s">
        <v>84</v>
      </c>
      <c r="B522" s="59"/>
      <c r="C522" s="59"/>
      <c r="D522" s="59"/>
      <c r="E522" s="59"/>
      <c r="F522" s="59"/>
      <c r="G522" s="59"/>
      <c r="H522" s="60"/>
      <c r="I522" s="190" t="s">
        <v>85</v>
      </c>
      <c r="J522" s="191"/>
      <c r="K522" s="192">
        <v>0.12</v>
      </c>
      <c r="L522" s="193"/>
      <c r="M522" s="19">
        <f>K522*12*I480</f>
        <v>488.30400000000003</v>
      </c>
    </row>
    <row r="523" spans="1:13" ht="15.75" thickBot="1" x14ac:dyDescent="0.3">
      <c r="A523" s="194" t="s">
        <v>91</v>
      </c>
      <c r="B523" s="195"/>
      <c r="C523" s="195"/>
      <c r="D523" s="195"/>
      <c r="E523" s="195"/>
      <c r="F523" s="195"/>
      <c r="G523" s="195"/>
      <c r="H523" s="196"/>
      <c r="I523" s="71"/>
      <c r="J523" s="72"/>
      <c r="K523" s="197">
        <f>K524+K525+K526</f>
        <v>1.27</v>
      </c>
      <c r="L523" s="198"/>
      <c r="M523" s="18">
        <f>K523*12*I480</f>
        <v>5167.884</v>
      </c>
    </row>
    <row r="524" spans="1:13" x14ac:dyDescent="0.25">
      <c r="A524" s="41" t="s">
        <v>24</v>
      </c>
      <c r="B524" s="47"/>
      <c r="C524" s="47"/>
      <c r="D524" s="47"/>
      <c r="E524" s="47"/>
      <c r="F524" s="47"/>
      <c r="G524" s="47"/>
      <c r="H524" s="48"/>
      <c r="I524" s="199" t="s">
        <v>75</v>
      </c>
      <c r="J524" s="200"/>
      <c r="K524" s="201">
        <v>0.61</v>
      </c>
      <c r="L524" s="202"/>
      <c r="M524" s="13">
        <f>K524*12*I480</f>
        <v>2482.2120000000004</v>
      </c>
    </row>
    <row r="525" spans="1:13" x14ac:dyDescent="0.25">
      <c r="A525" s="43" t="s">
        <v>25</v>
      </c>
      <c r="B525" s="65"/>
      <c r="C525" s="65"/>
      <c r="D525" s="65"/>
      <c r="E525" s="65"/>
      <c r="F525" s="65"/>
      <c r="G525" s="65"/>
      <c r="H525" s="66"/>
      <c r="I525" s="44" t="s">
        <v>61</v>
      </c>
      <c r="J525" s="45"/>
      <c r="K525" s="203">
        <v>0.53</v>
      </c>
      <c r="L525" s="204"/>
      <c r="M525" s="13">
        <f>K525*12*I480</f>
        <v>2156.6760000000004</v>
      </c>
    </row>
    <row r="526" spans="1:13" ht="15.75" thickBot="1" x14ac:dyDescent="0.3">
      <c r="A526" s="46" t="s">
        <v>22</v>
      </c>
      <c r="B526" s="59"/>
      <c r="C526" s="59"/>
      <c r="D526" s="59"/>
      <c r="E526" s="59"/>
      <c r="F526" s="59"/>
      <c r="G526" s="59"/>
      <c r="H526" s="60"/>
      <c r="I526" s="190" t="s">
        <v>60</v>
      </c>
      <c r="J526" s="191"/>
      <c r="K526" s="192">
        <v>0.13</v>
      </c>
      <c r="L526" s="193"/>
      <c r="M526" s="13">
        <f>K526*12*I480</f>
        <v>528.99600000000009</v>
      </c>
    </row>
    <row r="527" spans="1:13" ht="15.75" thickBot="1" x14ac:dyDescent="0.3">
      <c r="A527" s="73" t="s">
        <v>94</v>
      </c>
      <c r="B527" s="74"/>
      <c r="C527" s="74"/>
      <c r="D527" s="74"/>
      <c r="E527" s="74"/>
      <c r="F527" s="74"/>
      <c r="G527" s="74"/>
      <c r="H527" s="75"/>
      <c r="I527" s="226" t="s">
        <v>95</v>
      </c>
      <c r="J527" s="227"/>
      <c r="K527" s="228">
        <v>26.44</v>
      </c>
      <c r="L527" s="229"/>
      <c r="M527" s="18">
        <f>K527*12*I480</f>
        <v>107589.64800000002</v>
      </c>
    </row>
    <row r="528" spans="1:13" ht="15.75" thickBot="1" x14ac:dyDescent="0.3">
      <c r="A528" s="181" t="s">
        <v>96</v>
      </c>
      <c r="B528" s="182"/>
      <c r="C528" s="182"/>
      <c r="D528" s="182"/>
      <c r="E528" s="182"/>
      <c r="F528" s="182"/>
      <c r="G528" s="182"/>
      <c r="H528" s="205"/>
      <c r="I528" s="63"/>
      <c r="J528" s="64"/>
      <c r="K528" s="206">
        <v>1.65</v>
      </c>
      <c r="L528" s="198"/>
      <c r="M528" s="18">
        <f>K528*12*I480</f>
        <v>6714.1799999999994</v>
      </c>
    </row>
    <row r="529" spans="1:13" x14ac:dyDescent="0.25">
      <c r="A529" s="42" t="s">
        <v>32</v>
      </c>
      <c r="B529" s="55"/>
      <c r="C529" s="55"/>
      <c r="D529" s="55"/>
      <c r="E529" s="55"/>
      <c r="F529" s="55"/>
      <c r="G529" s="55"/>
      <c r="H529" s="56"/>
      <c r="I529" s="179" t="s">
        <v>13</v>
      </c>
      <c r="J529" s="180"/>
      <c r="K529" s="20"/>
      <c r="L529" s="27"/>
      <c r="M529" s="13"/>
    </row>
    <row r="530" spans="1:13" x14ac:dyDescent="0.25">
      <c r="A530" s="42" t="s">
        <v>26</v>
      </c>
      <c r="B530" s="55"/>
      <c r="C530" s="55"/>
      <c r="D530" s="55"/>
      <c r="E530" s="55"/>
      <c r="F530" s="55"/>
      <c r="G530" s="55"/>
      <c r="H530" s="56"/>
      <c r="I530" s="7"/>
      <c r="J530" s="8"/>
      <c r="K530" s="20"/>
      <c r="L530" s="27"/>
      <c r="M530" s="13"/>
    </row>
    <row r="531" spans="1:13" ht="15.75" thickBot="1" x14ac:dyDescent="0.3">
      <c r="A531" s="42" t="s">
        <v>27</v>
      </c>
      <c r="B531" s="55"/>
      <c r="C531" s="55"/>
      <c r="D531" s="55"/>
      <c r="E531" s="55"/>
      <c r="F531" s="55"/>
      <c r="G531" s="55"/>
      <c r="H531" s="56"/>
      <c r="I531" s="30"/>
      <c r="J531" s="8"/>
      <c r="K531" s="20"/>
      <c r="L531" s="27"/>
      <c r="M531" s="13"/>
    </row>
    <row r="532" spans="1:13" ht="15.75" thickBot="1" x14ac:dyDescent="0.3">
      <c r="A532" s="73" t="s">
        <v>97</v>
      </c>
      <c r="B532" s="74"/>
      <c r="C532" s="74"/>
      <c r="D532" s="74"/>
      <c r="E532" s="74"/>
      <c r="F532" s="74"/>
      <c r="G532" s="74"/>
      <c r="H532" s="75"/>
      <c r="I532" s="63"/>
      <c r="J532" s="64"/>
      <c r="K532" s="206">
        <v>7.0000000000000007E-2</v>
      </c>
      <c r="L532" s="198"/>
      <c r="M532" s="18">
        <f>K532*12*I480</f>
        <v>284.84400000000005</v>
      </c>
    </row>
    <row r="533" spans="1:13" x14ac:dyDescent="0.25">
      <c r="A533" s="42" t="s">
        <v>28</v>
      </c>
      <c r="B533" s="55"/>
      <c r="C533" s="55"/>
      <c r="D533" s="55"/>
      <c r="E533" s="55"/>
      <c r="F533" s="55"/>
      <c r="G533" s="55"/>
      <c r="H533" s="56"/>
      <c r="I533" s="179" t="s">
        <v>8</v>
      </c>
      <c r="J533" s="180"/>
      <c r="K533" s="26"/>
      <c r="L533" s="27"/>
      <c r="M533" s="13"/>
    </row>
    <row r="534" spans="1:13" ht="15.75" thickBot="1" x14ac:dyDescent="0.3">
      <c r="A534" s="42" t="s">
        <v>29</v>
      </c>
      <c r="B534" s="55"/>
      <c r="C534" s="55"/>
      <c r="D534" s="55"/>
      <c r="E534" s="55"/>
      <c r="F534" s="55"/>
      <c r="G534" s="55"/>
      <c r="H534" s="56"/>
      <c r="I534" s="7"/>
      <c r="J534" s="8"/>
      <c r="K534" s="26"/>
      <c r="L534" s="27"/>
      <c r="M534" s="13"/>
    </row>
    <row r="535" spans="1:13" ht="15.75" thickBot="1" x14ac:dyDescent="0.3">
      <c r="A535" s="181" t="s">
        <v>92</v>
      </c>
      <c r="B535" s="182"/>
      <c r="C535" s="182"/>
      <c r="D535" s="182"/>
      <c r="E535" s="182"/>
      <c r="F535" s="182"/>
      <c r="G535" s="182"/>
      <c r="H535" s="205"/>
      <c r="I535" s="63"/>
      <c r="J535" s="64"/>
      <c r="K535" s="206">
        <v>6.19</v>
      </c>
      <c r="L535" s="198"/>
      <c r="M535" s="18">
        <f>K535*12*I480</f>
        <v>25188.348000000002</v>
      </c>
    </row>
    <row r="536" spans="1:13" x14ac:dyDescent="0.25">
      <c r="A536" s="42" t="s">
        <v>76</v>
      </c>
      <c r="B536" s="76"/>
      <c r="C536" s="76"/>
      <c r="D536" s="76"/>
      <c r="E536" s="76"/>
      <c r="F536" s="55"/>
      <c r="G536" s="76"/>
      <c r="H536" s="56"/>
      <c r="I536" s="174" t="s">
        <v>49</v>
      </c>
      <c r="J536" s="175"/>
      <c r="K536" s="20"/>
      <c r="L536" s="27"/>
      <c r="M536" s="13"/>
    </row>
    <row r="537" spans="1:13" x14ac:dyDescent="0.25">
      <c r="A537" s="42" t="s">
        <v>77</v>
      </c>
      <c r="B537" s="76"/>
      <c r="C537" s="76"/>
      <c r="D537" s="76"/>
      <c r="E537" s="76"/>
      <c r="F537" s="55"/>
      <c r="G537" s="76"/>
      <c r="H537" s="56"/>
      <c r="I537" s="174" t="s">
        <v>50</v>
      </c>
      <c r="J537" s="175"/>
      <c r="K537" s="20"/>
      <c r="L537" s="27"/>
      <c r="M537" s="13"/>
    </row>
    <row r="538" spans="1:13" x14ac:dyDescent="0.25">
      <c r="A538" s="42" t="s">
        <v>48</v>
      </c>
      <c r="B538" s="76"/>
      <c r="C538" s="76"/>
      <c r="D538" s="76"/>
      <c r="E538" s="76"/>
      <c r="F538" s="55"/>
      <c r="G538" s="76"/>
      <c r="H538" s="56"/>
      <c r="I538" s="174" t="s">
        <v>54</v>
      </c>
      <c r="J538" s="175"/>
      <c r="K538" s="20"/>
      <c r="L538" s="27"/>
      <c r="M538" s="13"/>
    </row>
    <row r="539" spans="1:13" x14ac:dyDescent="0.25">
      <c r="A539" s="42" t="s">
        <v>78</v>
      </c>
      <c r="B539" s="76"/>
      <c r="C539" s="76"/>
      <c r="D539" s="76"/>
      <c r="E539" s="76"/>
      <c r="F539" s="55"/>
      <c r="G539" s="76"/>
      <c r="H539" s="56"/>
      <c r="I539" s="174" t="s">
        <v>55</v>
      </c>
      <c r="J539" s="175"/>
      <c r="K539" s="20"/>
      <c r="L539" s="27"/>
      <c r="M539" s="13"/>
    </row>
    <row r="540" spans="1:13" x14ac:dyDescent="0.25">
      <c r="A540" s="42" t="s">
        <v>79</v>
      </c>
      <c r="B540" s="76"/>
      <c r="C540" s="76"/>
      <c r="D540" s="76"/>
      <c r="E540" s="76"/>
      <c r="F540" s="55"/>
      <c r="G540" s="76"/>
      <c r="H540" s="56"/>
      <c r="I540" s="174" t="s">
        <v>51</v>
      </c>
      <c r="J540" s="175"/>
      <c r="K540" s="20"/>
      <c r="L540" s="27"/>
      <c r="M540" s="13"/>
    </row>
    <row r="541" spans="1:13" x14ac:dyDescent="0.25">
      <c r="A541" s="42" t="s">
        <v>80</v>
      </c>
      <c r="B541" s="76"/>
      <c r="C541" s="76"/>
      <c r="D541" s="76"/>
      <c r="E541" s="76"/>
      <c r="F541" s="55"/>
      <c r="G541" s="76"/>
      <c r="H541" s="56"/>
      <c r="I541" s="7"/>
      <c r="J541" s="8"/>
      <c r="K541" s="20"/>
      <c r="L541" s="27"/>
      <c r="M541" s="13"/>
    </row>
    <row r="542" spans="1:13" x14ac:dyDescent="0.25">
      <c r="A542" s="42" t="s">
        <v>81</v>
      </c>
      <c r="B542" s="76"/>
      <c r="C542" s="76"/>
      <c r="D542" s="76"/>
      <c r="E542" s="76"/>
      <c r="F542" s="55"/>
      <c r="G542" s="76"/>
      <c r="H542" s="56"/>
      <c r="I542" s="7"/>
      <c r="J542" s="8"/>
      <c r="K542" s="20"/>
      <c r="L542" s="27"/>
      <c r="M542" s="13"/>
    </row>
    <row r="543" spans="1:13" x14ac:dyDescent="0.25">
      <c r="A543" s="42" t="s">
        <v>82</v>
      </c>
      <c r="B543" s="76"/>
      <c r="C543" s="76"/>
      <c r="D543" s="76"/>
      <c r="E543" s="76"/>
      <c r="F543" s="55"/>
      <c r="G543" s="76"/>
      <c r="H543" s="56"/>
      <c r="I543" s="7"/>
      <c r="J543" s="8"/>
      <c r="K543" s="20"/>
      <c r="L543" s="27"/>
      <c r="M543" s="13"/>
    </row>
    <row r="544" spans="1:13" x14ac:dyDescent="0.25">
      <c r="A544" s="42" t="s">
        <v>83</v>
      </c>
      <c r="B544" s="76"/>
      <c r="C544" s="76"/>
      <c r="D544" s="76"/>
      <c r="E544" s="76"/>
      <c r="F544" s="55"/>
      <c r="G544" s="76"/>
      <c r="H544" s="56"/>
      <c r="I544" s="7"/>
      <c r="J544" s="8"/>
      <c r="K544" s="20"/>
      <c r="L544" s="27"/>
      <c r="M544" s="13"/>
    </row>
    <row r="545" spans="1:13" x14ac:dyDescent="0.25">
      <c r="A545" s="42" t="s">
        <v>52</v>
      </c>
      <c r="B545" s="76"/>
      <c r="C545" s="76"/>
      <c r="D545" s="76"/>
      <c r="E545" s="76"/>
      <c r="F545" s="55"/>
      <c r="G545" s="76"/>
      <c r="H545" s="56"/>
      <c r="I545" s="7"/>
      <c r="J545" s="8"/>
      <c r="K545" s="20"/>
      <c r="L545" s="27"/>
      <c r="M545" s="13"/>
    </row>
    <row r="546" spans="1:13" ht="15.75" thickBot="1" x14ac:dyDescent="0.3">
      <c r="A546" s="176" t="s">
        <v>53</v>
      </c>
      <c r="B546" s="177"/>
      <c r="C546" s="177"/>
      <c r="D546" s="177"/>
      <c r="E546" s="177"/>
      <c r="F546" s="177"/>
      <c r="G546" s="177"/>
      <c r="H546" s="178"/>
      <c r="I546" s="7"/>
      <c r="J546" s="8"/>
      <c r="K546" s="7"/>
      <c r="L546" s="8"/>
      <c r="M546" s="13"/>
    </row>
    <row r="547" spans="1:13" x14ac:dyDescent="0.25">
      <c r="A547" s="77" t="s">
        <v>93</v>
      </c>
      <c r="B547" s="78"/>
      <c r="C547" s="78"/>
      <c r="D547" s="78"/>
      <c r="E547" s="78"/>
      <c r="F547" s="78"/>
      <c r="G547" s="78"/>
      <c r="H547" s="78"/>
      <c r="I547" s="179" t="s">
        <v>9</v>
      </c>
      <c r="J547" s="180"/>
      <c r="K547" s="21"/>
      <c r="L547" s="22"/>
      <c r="M547" s="6"/>
    </row>
    <row r="548" spans="1:13" ht="15.75" thickBot="1" x14ac:dyDescent="0.3">
      <c r="A548" s="79" t="s">
        <v>56</v>
      </c>
      <c r="B548" s="80"/>
      <c r="C548" s="80"/>
      <c r="D548" s="80"/>
      <c r="E548" s="80"/>
      <c r="F548" s="80"/>
      <c r="G548" s="80"/>
      <c r="H548" s="80"/>
      <c r="I548" s="81"/>
      <c r="J548" s="11"/>
      <c r="K548" s="10"/>
      <c r="L548" s="11"/>
      <c r="M548" s="12"/>
    </row>
    <row r="549" spans="1:13" ht="15.75" thickBot="1" x14ac:dyDescent="0.3">
      <c r="A549" s="181" t="s">
        <v>63</v>
      </c>
      <c r="B549" s="182"/>
      <c r="C549" s="182"/>
      <c r="D549" s="182"/>
      <c r="E549" s="182"/>
      <c r="F549" s="182"/>
      <c r="G549" s="182"/>
      <c r="H549" s="182"/>
      <c r="I549" s="84"/>
      <c r="J549" s="23"/>
      <c r="K549" s="188">
        <f>K481+K491+K506+K535</f>
        <v>53.849999999999994</v>
      </c>
      <c r="L549" s="189"/>
      <c r="M549" s="23">
        <f>M481+M491+M506+M535</f>
        <v>219126.42000000004</v>
      </c>
    </row>
    <row r="551" spans="1:13" x14ac:dyDescent="0.25">
      <c r="A551" s="223" t="s">
        <v>0</v>
      </c>
      <c r="B551" s="223"/>
      <c r="C551" s="223"/>
      <c r="D551" s="223"/>
      <c r="E551" s="223"/>
      <c r="F551" s="223"/>
      <c r="G551" s="223"/>
      <c r="H551" s="223"/>
      <c r="I551" s="223"/>
      <c r="J551" s="223"/>
      <c r="K551" s="223"/>
      <c r="L551" s="223"/>
      <c r="M551" s="1"/>
    </row>
    <row r="552" spans="1:13" x14ac:dyDescent="0.25">
      <c r="A552" s="224" t="s">
        <v>12</v>
      </c>
      <c r="B552" s="224"/>
      <c r="C552" s="224"/>
      <c r="D552" s="224"/>
      <c r="E552" s="224"/>
      <c r="F552" s="224"/>
      <c r="G552" s="224"/>
      <c r="H552" s="224"/>
      <c r="I552" s="224"/>
      <c r="J552" s="224"/>
      <c r="K552" s="224"/>
      <c r="L552" s="224"/>
      <c r="M552" s="1"/>
    </row>
    <row r="553" spans="1:13" x14ac:dyDescent="0.25">
      <c r="A553" s="29"/>
      <c r="B553" s="29"/>
      <c r="C553" s="29"/>
      <c r="D553" s="29"/>
      <c r="E553" s="29"/>
      <c r="F553" s="29" t="s">
        <v>120</v>
      </c>
      <c r="G553" s="29"/>
      <c r="H553" s="29"/>
      <c r="I553" s="29"/>
      <c r="J553" s="29"/>
      <c r="K553" s="29"/>
      <c r="L553" s="29"/>
      <c r="M553" s="1"/>
    </row>
    <row r="554" spans="1:13" x14ac:dyDescent="0.25">
      <c r="A554" s="2"/>
      <c r="B554" s="3"/>
      <c r="C554" s="225" t="s">
        <v>15</v>
      </c>
      <c r="D554" s="225"/>
      <c r="E554" s="225"/>
      <c r="F554" s="3"/>
      <c r="G554" s="3"/>
      <c r="H554" s="4"/>
      <c r="I554" s="207" t="s">
        <v>1</v>
      </c>
      <c r="J554" s="208"/>
      <c r="K554" s="207" t="s">
        <v>2</v>
      </c>
      <c r="L554" s="208"/>
      <c r="M554" s="14"/>
    </row>
    <row r="555" spans="1:13" x14ac:dyDescent="0.25">
      <c r="A555" s="30"/>
      <c r="B555" s="7"/>
      <c r="C555" s="7"/>
      <c r="D555" s="7"/>
      <c r="E555" s="7"/>
      <c r="F555" s="7"/>
      <c r="G555" s="7"/>
      <c r="H555" s="8"/>
      <c r="I555" s="7"/>
      <c r="J555" s="8"/>
      <c r="K555" s="174" t="s">
        <v>3</v>
      </c>
      <c r="L555" s="175"/>
      <c r="M555" s="31" t="s">
        <v>4</v>
      </c>
    </row>
    <row r="556" spans="1:13" x14ac:dyDescent="0.25">
      <c r="A556" s="30"/>
      <c r="B556" s="7"/>
      <c r="C556" s="7"/>
      <c r="D556" s="7"/>
      <c r="E556" s="7"/>
      <c r="F556" s="7"/>
      <c r="G556" s="7"/>
      <c r="H556" s="8"/>
      <c r="I556" s="174" t="s">
        <v>5</v>
      </c>
      <c r="J556" s="175"/>
      <c r="K556" s="214" t="s">
        <v>6</v>
      </c>
      <c r="L556" s="215"/>
      <c r="M556" s="31" t="s">
        <v>7</v>
      </c>
    </row>
    <row r="557" spans="1:13" ht="15.75" thickBot="1" x14ac:dyDescent="0.3">
      <c r="A557" s="2"/>
      <c r="B557" s="3"/>
      <c r="C557" s="3"/>
      <c r="D557" s="3"/>
      <c r="E557" s="3"/>
      <c r="F557" s="3"/>
      <c r="G557" s="3"/>
      <c r="H557" s="4"/>
      <c r="I557" s="219">
        <v>331.2</v>
      </c>
      <c r="J557" s="220"/>
      <c r="K557" s="190"/>
      <c r="L557" s="191"/>
      <c r="M557" s="5"/>
    </row>
    <row r="558" spans="1:13" x14ac:dyDescent="0.25">
      <c r="A558" s="32" t="s">
        <v>87</v>
      </c>
      <c r="B558" s="33"/>
      <c r="C558" s="33"/>
      <c r="D558" s="33"/>
      <c r="E558" s="33"/>
      <c r="F558" s="33"/>
      <c r="G558" s="33"/>
      <c r="H558" s="34"/>
      <c r="I558" s="21"/>
      <c r="J558" s="22"/>
      <c r="K558" s="221">
        <f>K561+K564</f>
        <v>6.4499999999999993</v>
      </c>
      <c r="L558" s="217"/>
      <c r="M558" s="6">
        <f>K558*12*I557</f>
        <v>25634.879999999997</v>
      </c>
    </row>
    <row r="559" spans="1:13" x14ac:dyDescent="0.25">
      <c r="A559" s="35" t="s">
        <v>64</v>
      </c>
      <c r="B559" s="36"/>
      <c r="C559" s="36"/>
      <c r="D559" s="36"/>
      <c r="E559" s="36"/>
      <c r="F559" s="36"/>
      <c r="G559" s="36"/>
      <c r="H559" s="37"/>
      <c r="I559" s="7"/>
      <c r="J559" s="8"/>
      <c r="K559" s="7"/>
      <c r="L559" s="8"/>
      <c r="M559" s="9"/>
    </row>
    <row r="560" spans="1:13" ht="15.75" thickBot="1" x14ac:dyDescent="0.3">
      <c r="A560" s="38" t="s">
        <v>65</v>
      </c>
      <c r="B560" s="39"/>
      <c r="C560" s="39"/>
      <c r="D560" s="39"/>
      <c r="E560" s="39"/>
      <c r="F560" s="39"/>
      <c r="G560" s="39"/>
      <c r="H560" s="40"/>
      <c r="I560" s="10"/>
      <c r="J560" s="11"/>
      <c r="K560" s="10"/>
      <c r="L560" s="11"/>
      <c r="M560" s="12"/>
    </row>
    <row r="561" spans="1:13" x14ac:dyDescent="0.25">
      <c r="A561" s="41" t="s">
        <v>66</v>
      </c>
      <c r="B561" s="15"/>
      <c r="C561" s="15"/>
      <c r="D561" s="15"/>
      <c r="E561" s="15"/>
      <c r="F561" s="15"/>
      <c r="G561" s="15"/>
      <c r="H561" s="16"/>
      <c r="I561" s="214" t="s">
        <v>8</v>
      </c>
      <c r="J561" s="215"/>
      <c r="K561" s="179">
        <v>3.86</v>
      </c>
      <c r="L561" s="180"/>
      <c r="M561" s="13">
        <f>K561*12*I557</f>
        <v>15341.183999999999</v>
      </c>
    </row>
    <row r="562" spans="1:13" x14ac:dyDescent="0.25">
      <c r="A562" s="42" t="s">
        <v>73</v>
      </c>
      <c r="B562" s="7"/>
      <c r="C562" s="7"/>
      <c r="D562" s="7"/>
      <c r="E562" s="7"/>
      <c r="F562" s="7"/>
      <c r="G562" s="7"/>
      <c r="H562" s="8"/>
      <c r="I562" s="174" t="s">
        <v>62</v>
      </c>
      <c r="J562" s="175"/>
      <c r="K562" s="1"/>
      <c r="L562" s="8"/>
      <c r="M562" s="13"/>
    </row>
    <row r="563" spans="1:13" x14ac:dyDescent="0.25">
      <c r="A563" s="41" t="s">
        <v>72</v>
      </c>
      <c r="B563" s="15"/>
      <c r="C563" s="15"/>
      <c r="D563" s="15"/>
      <c r="E563" s="15"/>
      <c r="F563" s="15"/>
      <c r="G563" s="15"/>
      <c r="H563" s="16"/>
      <c r="I563" s="214"/>
      <c r="J563" s="215"/>
      <c r="K563" s="1"/>
      <c r="L563" s="8"/>
      <c r="M563" s="13"/>
    </row>
    <row r="564" spans="1:13" x14ac:dyDescent="0.25">
      <c r="A564" s="41" t="s">
        <v>67</v>
      </c>
      <c r="B564" s="15"/>
      <c r="C564" s="15"/>
      <c r="D564" s="15"/>
      <c r="E564" s="15"/>
      <c r="F564" s="15"/>
      <c r="G564" s="15"/>
      <c r="H564" s="16"/>
      <c r="I564" s="209" t="s">
        <v>11</v>
      </c>
      <c r="J564" s="210"/>
      <c r="K564" s="174">
        <v>2.59</v>
      </c>
      <c r="L564" s="175"/>
      <c r="M564" s="13">
        <f>K564*12*I557</f>
        <v>10293.696</v>
      </c>
    </row>
    <row r="565" spans="1:13" x14ac:dyDescent="0.25">
      <c r="A565" s="43" t="s">
        <v>34</v>
      </c>
      <c r="B565" s="44"/>
      <c r="C565" s="44"/>
      <c r="D565" s="44"/>
      <c r="E565" s="44"/>
      <c r="F565" s="44"/>
      <c r="G565" s="44"/>
      <c r="H565" s="45"/>
      <c r="I565" s="174" t="s">
        <v>62</v>
      </c>
      <c r="J565" s="175"/>
      <c r="K565" s="29"/>
      <c r="L565" s="37"/>
      <c r="M565" s="13"/>
    </row>
    <row r="566" spans="1:13" x14ac:dyDescent="0.25">
      <c r="A566" s="46" t="s">
        <v>35</v>
      </c>
      <c r="B566" s="3"/>
      <c r="C566" s="3"/>
      <c r="D566" s="3"/>
      <c r="E566" s="3"/>
      <c r="F566" s="3"/>
      <c r="G566" s="3"/>
      <c r="H566" s="4"/>
      <c r="I566" s="174"/>
      <c r="J566" s="175"/>
      <c r="K566" s="1"/>
      <c r="L566" s="8"/>
      <c r="M566" s="13"/>
    </row>
    <row r="567" spans="1:13" ht="15.75" thickBot="1" x14ac:dyDescent="0.3">
      <c r="A567" s="41" t="s">
        <v>36</v>
      </c>
      <c r="B567" s="47"/>
      <c r="C567" s="47"/>
      <c r="D567" s="47"/>
      <c r="E567" s="47"/>
      <c r="F567" s="47"/>
      <c r="G567" s="47"/>
      <c r="H567" s="48"/>
      <c r="I567" s="15"/>
      <c r="J567" s="16"/>
      <c r="K567" s="203"/>
      <c r="L567" s="204"/>
      <c r="M567" s="13"/>
    </row>
    <row r="568" spans="1:13" x14ac:dyDescent="0.25">
      <c r="A568" s="32" t="s">
        <v>14</v>
      </c>
      <c r="B568" s="49"/>
      <c r="C568" s="49"/>
      <c r="D568" s="49"/>
      <c r="E568" s="49"/>
      <c r="F568" s="49"/>
      <c r="G568" s="49"/>
      <c r="H568" s="50"/>
      <c r="I568" s="21"/>
      <c r="J568" s="51"/>
      <c r="K568" s="222">
        <f>K570+K575+K578</f>
        <v>5.28</v>
      </c>
      <c r="L568" s="217"/>
      <c r="M568" s="6">
        <f>K568*12*I557</f>
        <v>20984.831999999999</v>
      </c>
    </row>
    <row r="569" spans="1:13" ht="15.75" thickBot="1" x14ac:dyDescent="0.3">
      <c r="A569" s="38" t="s">
        <v>33</v>
      </c>
      <c r="B569" s="52"/>
      <c r="C569" s="52"/>
      <c r="D569" s="52"/>
      <c r="E569" s="52"/>
      <c r="F569" s="52"/>
      <c r="G569" s="52"/>
      <c r="H569" s="53"/>
      <c r="I569" s="10"/>
      <c r="J569" s="54"/>
      <c r="K569" s="10"/>
      <c r="L569" s="11"/>
      <c r="M569" s="12"/>
    </row>
    <row r="570" spans="1:13" x14ac:dyDescent="0.25">
      <c r="A570" s="42" t="s">
        <v>70</v>
      </c>
      <c r="B570" s="55"/>
      <c r="C570" s="55"/>
      <c r="D570" s="55"/>
      <c r="E570" s="55"/>
      <c r="F570" s="55"/>
      <c r="G570" s="55"/>
      <c r="H570" s="56"/>
      <c r="I570" s="174" t="s">
        <v>8</v>
      </c>
      <c r="J570" s="175"/>
      <c r="K570" s="179">
        <v>2.64</v>
      </c>
      <c r="L570" s="180"/>
      <c r="M570" s="13">
        <f>K570*12*I557</f>
        <v>10492.415999999999</v>
      </c>
    </row>
    <row r="571" spans="1:13" x14ac:dyDescent="0.25">
      <c r="A571" s="41" t="s">
        <v>71</v>
      </c>
      <c r="B571" s="47"/>
      <c r="C571" s="47"/>
      <c r="D571" s="47"/>
      <c r="E571" s="47"/>
      <c r="F571" s="47"/>
      <c r="G571" s="47"/>
      <c r="H571" s="48"/>
      <c r="I571" s="57"/>
      <c r="J571" s="58"/>
      <c r="K571" s="1"/>
      <c r="L571" s="8"/>
      <c r="M571" s="13"/>
    </row>
    <row r="572" spans="1:13" x14ac:dyDescent="0.25">
      <c r="A572" s="42" t="s">
        <v>73</v>
      </c>
      <c r="B572" s="7"/>
      <c r="C572" s="7"/>
      <c r="D572" s="7"/>
      <c r="E572" s="7"/>
      <c r="F572" s="7"/>
      <c r="G572" s="7"/>
      <c r="H572" s="8"/>
      <c r="I572" s="174" t="s">
        <v>62</v>
      </c>
      <c r="J572" s="175"/>
      <c r="K572" s="1"/>
      <c r="L572" s="8"/>
      <c r="M572" s="13"/>
    </row>
    <row r="573" spans="1:13" x14ac:dyDescent="0.25">
      <c r="A573" s="41" t="s">
        <v>72</v>
      </c>
      <c r="B573" s="15"/>
      <c r="C573" s="15"/>
      <c r="D573" s="15"/>
      <c r="E573" s="15"/>
      <c r="F573" s="15"/>
      <c r="G573" s="15"/>
      <c r="H573" s="16"/>
      <c r="I573" s="214"/>
      <c r="J573" s="215"/>
      <c r="K573" s="1"/>
      <c r="L573" s="8"/>
      <c r="M573" s="13"/>
    </row>
    <row r="574" spans="1:13" x14ac:dyDescent="0.25">
      <c r="A574" s="43" t="s">
        <v>68</v>
      </c>
      <c r="B574" s="44"/>
      <c r="C574" s="45"/>
      <c r="D574" s="7"/>
      <c r="E574" s="7"/>
      <c r="F574" s="7"/>
      <c r="G574" s="7"/>
      <c r="H574" s="8"/>
      <c r="I574" s="174" t="s">
        <v>62</v>
      </c>
      <c r="J574" s="175"/>
      <c r="K574" s="1"/>
      <c r="L574" s="8"/>
      <c r="M574" s="13"/>
    </row>
    <row r="575" spans="1:13" x14ac:dyDescent="0.25">
      <c r="A575" s="42" t="s">
        <v>69</v>
      </c>
      <c r="B575" s="7"/>
      <c r="C575" s="7"/>
      <c r="D575" s="44"/>
      <c r="E575" s="44"/>
      <c r="F575" s="44"/>
      <c r="G575" s="44"/>
      <c r="H575" s="45"/>
      <c r="I575" s="209" t="s">
        <v>11</v>
      </c>
      <c r="J575" s="210"/>
      <c r="K575" s="174">
        <v>1.17</v>
      </c>
      <c r="L575" s="175"/>
      <c r="M575" s="13">
        <f>K575*12*I557</f>
        <v>4650.0479999999998</v>
      </c>
    </row>
    <row r="576" spans="1:13" x14ac:dyDescent="0.25">
      <c r="A576" s="46" t="s">
        <v>40</v>
      </c>
      <c r="B576" s="59"/>
      <c r="C576" s="59"/>
      <c r="D576" s="59"/>
      <c r="E576" s="59"/>
      <c r="F576" s="59"/>
      <c r="G576" s="59"/>
      <c r="H576" s="60"/>
      <c r="I576" s="207" t="s">
        <v>39</v>
      </c>
      <c r="J576" s="208"/>
      <c r="K576" s="1"/>
      <c r="L576" s="8"/>
      <c r="M576" s="13"/>
    </row>
    <row r="577" spans="1:13" x14ac:dyDescent="0.25">
      <c r="A577" s="41"/>
      <c r="B577" s="47"/>
      <c r="C577" s="47"/>
      <c r="D577" s="47"/>
      <c r="E577" s="47"/>
      <c r="F577" s="47"/>
      <c r="G577" s="47"/>
      <c r="H577" s="48"/>
      <c r="I577" s="15" t="s">
        <v>41</v>
      </c>
      <c r="J577" s="16"/>
      <c r="K577" s="1"/>
      <c r="L577" s="8"/>
      <c r="M577" s="13"/>
    </row>
    <row r="578" spans="1:13" x14ac:dyDescent="0.25">
      <c r="A578" s="46" t="s">
        <v>42</v>
      </c>
      <c r="B578" s="59"/>
      <c r="C578" s="59"/>
      <c r="D578" s="59"/>
      <c r="E578" s="59"/>
      <c r="F578" s="59"/>
      <c r="G578" s="59"/>
      <c r="H578" s="60"/>
      <c r="I578" s="207" t="s">
        <v>11</v>
      </c>
      <c r="J578" s="208"/>
      <c r="K578" s="174">
        <v>1.47</v>
      </c>
      <c r="L578" s="175"/>
      <c r="M578" s="13">
        <f>K578*12*I557</f>
        <v>5842.3680000000004</v>
      </c>
    </row>
    <row r="579" spans="1:13" x14ac:dyDescent="0.25">
      <c r="A579" s="41" t="s">
        <v>43</v>
      </c>
      <c r="B579" s="47"/>
      <c r="C579" s="47"/>
      <c r="D579" s="47"/>
      <c r="E579" s="47"/>
      <c r="F579" s="47"/>
      <c r="G579" s="47"/>
      <c r="H579" s="48"/>
      <c r="I579" s="15"/>
      <c r="J579" s="16"/>
      <c r="K579" s="1"/>
      <c r="L579" s="8"/>
      <c r="M579" s="13"/>
    </row>
    <row r="580" spans="1:13" x14ac:dyDescent="0.25">
      <c r="A580" s="46" t="s">
        <v>44</v>
      </c>
      <c r="B580" s="59"/>
      <c r="C580" s="59"/>
      <c r="D580" s="59"/>
      <c r="E580" s="59"/>
      <c r="F580" s="59"/>
      <c r="G580" s="59"/>
      <c r="H580" s="60"/>
      <c r="I580" s="174" t="s">
        <v>62</v>
      </c>
      <c r="J580" s="175"/>
      <c r="K580" s="1"/>
      <c r="L580" s="8"/>
      <c r="M580" s="13"/>
    </row>
    <row r="581" spans="1:13" x14ac:dyDescent="0.25">
      <c r="A581" s="46" t="s">
        <v>47</v>
      </c>
      <c r="B581" s="59"/>
      <c r="C581" s="59"/>
      <c r="D581" s="59"/>
      <c r="E581" s="59"/>
      <c r="F581" s="59"/>
      <c r="G581" s="59"/>
      <c r="H581" s="60"/>
      <c r="I581" s="207" t="s">
        <v>45</v>
      </c>
      <c r="J581" s="208"/>
      <c r="K581" s="3"/>
      <c r="L581" s="4"/>
      <c r="M581" s="14"/>
    </row>
    <row r="582" spans="1:13" ht="15.75" thickBot="1" x14ac:dyDescent="0.3">
      <c r="A582" s="41"/>
      <c r="B582" s="47"/>
      <c r="C582" s="47"/>
      <c r="D582" s="47"/>
      <c r="E582" s="47"/>
      <c r="F582" s="47"/>
      <c r="G582" s="47"/>
      <c r="H582" s="48"/>
      <c r="I582" s="211" t="s">
        <v>46</v>
      </c>
      <c r="J582" s="212"/>
      <c r="K582" s="15"/>
      <c r="L582" s="16"/>
      <c r="M582" s="17"/>
    </row>
    <row r="583" spans="1:13" x14ac:dyDescent="0.25">
      <c r="A583" s="61" t="s">
        <v>88</v>
      </c>
      <c r="B583" s="33"/>
      <c r="C583" s="33"/>
      <c r="D583" s="33"/>
      <c r="E583" s="33"/>
      <c r="F583" s="33"/>
      <c r="G583" s="21"/>
      <c r="H583" s="22"/>
      <c r="I583" s="21"/>
      <c r="J583" s="22"/>
      <c r="K583" s="216">
        <f>K585+K592+K600+K604+K605+K609</f>
        <v>24.729999999999997</v>
      </c>
      <c r="L583" s="217"/>
      <c r="M583" s="6">
        <f>M585+M592+M600+M604+M605+M609</f>
        <v>98286.911999999997</v>
      </c>
    </row>
    <row r="584" spans="1:13" ht="15.75" thickBot="1" x14ac:dyDescent="0.3">
      <c r="A584" s="62"/>
      <c r="B584" s="10"/>
      <c r="C584" s="10"/>
      <c r="D584" s="10"/>
      <c r="E584" s="10"/>
      <c r="F584" s="10"/>
      <c r="G584" s="10"/>
      <c r="H584" s="11"/>
      <c r="I584" s="10"/>
      <c r="J584" s="11"/>
      <c r="K584" s="10"/>
      <c r="L584" s="11"/>
      <c r="M584" s="12"/>
    </row>
    <row r="585" spans="1:13" ht="15.75" thickBot="1" x14ac:dyDescent="0.3">
      <c r="A585" s="181" t="s">
        <v>89</v>
      </c>
      <c r="B585" s="182"/>
      <c r="C585" s="182"/>
      <c r="D585" s="182"/>
      <c r="E585" s="182"/>
      <c r="F585" s="182"/>
      <c r="G585" s="182"/>
      <c r="H585" s="205"/>
      <c r="I585" s="63"/>
      <c r="J585" s="64"/>
      <c r="K585" s="218">
        <f>K586+K587+K588+K590+K591</f>
        <v>4.5599999999999996</v>
      </c>
      <c r="L585" s="213"/>
      <c r="M585" s="18">
        <f>K585*12*I557</f>
        <v>18123.263999999999</v>
      </c>
    </row>
    <row r="586" spans="1:13" x14ac:dyDescent="0.25">
      <c r="A586" s="41" t="s">
        <v>37</v>
      </c>
      <c r="B586" s="47"/>
      <c r="C586" s="47"/>
      <c r="D586" s="47"/>
      <c r="E586" s="47"/>
      <c r="F586" s="47"/>
      <c r="G586" s="47"/>
      <c r="H586" s="48"/>
      <c r="I586" s="214" t="s">
        <v>16</v>
      </c>
      <c r="J586" s="215"/>
      <c r="K586" s="179">
        <v>1.23</v>
      </c>
      <c r="L586" s="180"/>
      <c r="M586" s="13">
        <f>K586*12*I557</f>
        <v>4888.5119999999997</v>
      </c>
    </row>
    <row r="587" spans="1:13" x14ac:dyDescent="0.25">
      <c r="A587" s="43" t="s">
        <v>38</v>
      </c>
      <c r="B587" s="65"/>
      <c r="C587" s="65"/>
      <c r="D587" s="65"/>
      <c r="E587" s="65"/>
      <c r="F587" s="65"/>
      <c r="G587" s="65"/>
      <c r="H587" s="66"/>
      <c r="I587" s="209" t="s">
        <v>10</v>
      </c>
      <c r="J587" s="210"/>
      <c r="K587" s="174">
        <v>2.9</v>
      </c>
      <c r="L587" s="175"/>
      <c r="M587" s="13">
        <f>K587*12*I557</f>
        <v>11525.759999999998</v>
      </c>
    </row>
    <row r="588" spans="1:13" x14ac:dyDescent="0.25">
      <c r="A588" s="46" t="s">
        <v>30</v>
      </c>
      <c r="B588" s="59"/>
      <c r="C588" s="59"/>
      <c r="D588" s="59"/>
      <c r="E588" s="59"/>
      <c r="F588" s="59"/>
      <c r="G588" s="59"/>
      <c r="H588" s="60"/>
      <c r="I588" s="207" t="s">
        <v>11</v>
      </c>
      <c r="J588" s="208"/>
      <c r="K588" s="174">
        <v>0.33</v>
      </c>
      <c r="L588" s="175"/>
      <c r="M588" s="13">
        <f>K588*12*I557</f>
        <v>1311.5519999999999</v>
      </c>
    </row>
    <row r="589" spans="1:13" x14ac:dyDescent="0.25">
      <c r="A589" s="67" t="s">
        <v>17</v>
      </c>
      <c r="B589" s="15"/>
      <c r="C589" s="15"/>
      <c r="D589" s="15"/>
      <c r="E589" s="47"/>
      <c r="F589" s="47"/>
      <c r="G589" s="47"/>
      <c r="H589" s="48"/>
      <c r="I589" s="15"/>
      <c r="J589" s="16"/>
      <c r="K589" s="7"/>
      <c r="L589" s="8"/>
      <c r="M589" s="13"/>
    </row>
    <row r="590" spans="1:13" x14ac:dyDescent="0.25">
      <c r="A590" s="43" t="s">
        <v>31</v>
      </c>
      <c r="B590" s="65"/>
      <c r="C590" s="65"/>
      <c r="D590" s="65"/>
      <c r="E590" s="65"/>
      <c r="F590" s="65"/>
      <c r="G590" s="65"/>
      <c r="H590" s="66"/>
      <c r="I590" s="209" t="s">
        <v>8</v>
      </c>
      <c r="J590" s="210"/>
      <c r="K590" s="174">
        <v>0.1</v>
      </c>
      <c r="L590" s="175"/>
      <c r="M590" s="13">
        <f>K590*12*I557</f>
        <v>397.44000000000005</v>
      </c>
    </row>
    <row r="591" spans="1:13" ht="15.75" thickBot="1" x14ac:dyDescent="0.3">
      <c r="A591" s="46" t="s">
        <v>86</v>
      </c>
      <c r="B591" s="59"/>
      <c r="C591" s="59"/>
      <c r="D591" s="59"/>
      <c r="E591" s="59"/>
      <c r="F591" s="59"/>
      <c r="G591" s="59"/>
      <c r="H591" s="60"/>
      <c r="I591" s="190" t="s">
        <v>8</v>
      </c>
      <c r="J591" s="191"/>
      <c r="K591" s="211"/>
      <c r="L591" s="212"/>
      <c r="M591" s="13"/>
    </row>
    <row r="592" spans="1:13" ht="15.75" thickBot="1" x14ac:dyDescent="0.3">
      <c r="A592" s="194" t="s">
        <v>90</v>
      </c>
      <c r="B592" s="195"/>
      <c r="C592" s="195"/>
      <c r="D592" s="195"/>
      <c r="E592" s="195"/>
      <c r="F592" s="195"/>
      <c r="G592" s="195"/>
      <c r="H592" s="196"/>
      <c r="I592" s="63"/>
      <c r="J592" s="64"/>
      <c r="K592" s="206">
        <f>K593+K594+K596+K597+K598+K599</f>
        <v>1.94</v>
      </c>
      <c r="L592" s="213"/>
      <c r="M592" s="18">
        <f>K592*12*I557</f>
        <v>7710.3360000000002</v>
      </c>
    </row>
    <row r="593" spans="1:13" x14ac:dyDescent="0.25">
      <c r="A593" s="68" t="s">
        <v>23</v>
      </c>
      <c r="B593" s="15"/>
      <c r="C593" s="15"/>
      <c r="D593" s="15"/>
      <c r="E593" s="15"/>
      <c r="F593" s="47"/>
      <c r="G593" s="47"/>
      <c r="H593" s="48"/>
      <c r="I593" s="69"/>
      <c r="J593" s="8"/>
      <c r="K593" s="179">
        <v>0.11</v>
      </c>
      <c r="L593" s="180"/>
      <c r="M593" s="13">
        <f>K593*12*I557</f>
        <v>437.18400000000003</v>
      </c>
    </row>
    <row r="594" spans="1:13" x14ac:dyDescent="0.25">
      <c r="A594" s="2" t="s">
        <v>19</v>
      </c>
      <c r="B594" s="3"/>
      <c r="C594" s="3"/>
      <c r="D594" s="3"/>
      <c r="E594" s="3"/>
      <c r="F594" s="59"/>
      <c r="G594" s="59"/>
      <c r="H594" s="60"/>
      <c r="I594" s="174" t="s">
        <v>58</v>
      </c>
      <c r="J594" s="175"/>
      <c r="K594" s="174">
        <v>0.93</v>
      </c>
      <c r="L594" s="175"/>
      <c r="M594" s="13">
        <f>K594*12*I557</f>
        <v>3696.192</v>
      </c>
    </row>
    <row r="595" spans="1:13" x14ac:dyDescent="0.25">
      <c r="A595" s="41" t="s">
        <v>18</v>
      </c>
      <c r="B595" s="47"/>
      <c r="C595" s="47"/>
      <c r="D595" s="47"/>
      <c r="E595" s="47"/>
      <c r="F595" s="47"/>
      <c r="G595" s="47"/>
      <c r="H595" s="48"/>
      <c r="I595" s="214" t="s">
        <v>59</v>
      </c>
      <c r="J595" s="215"/>
      <c r="K595" s="1"/>
      <c r="L595" s="8"/>
      <c r="M595" s="13"/>
    </row>
    <row r="596" spans="1:13" x14ac:dyDescent="0.25">
      <c r="A596" s="43" t="s">
        <v>20</v>
      </c>
      <c r="B596" s="65"/>
      <c r="C596" s="65"/>
      <c r="D596" s="65"/>
      <c r="E596" s="65"/>
      <c r="F596" s="65"/>
      <c r="G596" s="65"/>
      <c r="H596" s="66"/>
      <c r="I596" s="209" t="s">
        <v>57</v>
      </c>
      <c r="J596" s="210"/>
      <c r="K596" s="174">
        <v>0.56999999999999995</v>
      </c>
      <c r="L596" s="175"/>
      <c r="M596" s="13">
        <f>K596*12*I557</f>
        <v>2265.4079999999999</v>
      </c>
    </row>
    <row r="597" spans="1:13" x14ac:dyDescent="0.25">
      <c r="A597" s="43" t="s">
        <v>21</v>
      </c>
      <c r="B597" s="65"/>
      <c r="C597" s="65"/>
      <c r="D597" s="65"/>
      <c r="E597" s="65"/>
      <c r="F597" s="65"/>
      <c r="G597" s="65"/>
      <c r="H597" s="66"/>
      <c r="I597" s="209" t="s">
        <v>74</v>
      </c>
      <c r="J597" s="210"/>
      <c r="K597" s="174">
        <v>0.14000000000000001</v>
      </c>
      <c r="L597" s="175"/>
      <c r="M597" s="13">
        <f>K597*12*I557</f>
        <v>556.41600000000005</v>
      </c>
    </row>
    <row r="598" spans="1:13" x14ac:dyDescent="0.25">
      <c r="A598" s="46" t="s">
        <v>22</v>
      </c>
      <c r="B598" s="59"/>
      <c r="C598" s="59"/>
      <c r="D598" s="59"/>
      <c r="E598" s="59"/>
      <c r="F598" s="59"/>
      <c r="G598" s="59"/>
      <c r="H598" s="60"/>
      <c r="I598" s="209" t="s">
        <v>60</v>
      </c>
      <c r="J598" s="210"/>
      <c r="K598" s="203">
        <v>7.0000000000000007E-2</v>
      </c>
      <c r="L598" s="204"/>
      <c r="M598" s="13">
        <f>K598*12*I557</f>
        <v>278.20800000000003</v>
      </c>
    </row>
    <row r="599" spans="1:13" ht="15.75" thickBot="1" x14ac:dyDescent="0.3">
      <c r="A599" s="46" t="s">
        <v>84</v>
      </c>
      <c r="B599" s="59"/>
      <c r="C599" s="59"/>
      <c r="D599" s="59"/>
      <c r="E599" s="59"/>
      <c r="F599" s="59"/>
      <c r="G599" s="59"/>
      <c r="H599" s="60"/>
      <c r="I599" s="190" t="s">
        <v>85</v>
      </c>
      <c r="J599" s="191"/>
      <c r="K599" s="192">
        <v>0.12</v>
      </c>
      <c r="L599" s="193"/>
      <c r="M599" s="19">
        <f>K599*12*I557</f>
        <v>476.92799999999994</v>
      </c>
    </row>
    <row r="600" spans="1:13" ht="15.75" thickBot="1" x14ac:dyDescent="0.3">
      <c r="A600" s="194" t="s">
        <v>91</v>
      </c>
      <c r="B600" s="195"/>
      <c r="C600" s="195"/>
      <c r="D600" s="195"/>
      <c r="E600" s="195"/>
      <c r="F600" s="195"/>
      <c r="G600" s="195"/>
      <c r="H600" s="196"/>
      <c r="I600" s="71"/>
      <c r="J600" s="72"/>
      <c r="K600" s="197">
        <f>K601+K602+K603</f>
        <v>1.27</v>
      </c>
      <c r="L600" s="198"/>
      <c r="M600" s="18">
        <f>K600*12*I557</f>
        <v>5047.4880000000003</v>
      </c>
    </row>
    <row r="601" spans="1:13" x14ac:dyDescent="0.25">
      <c r="A601" s="41" t="s">
        <v>24</v>
      </c>
      <c r="B601" s="47"/>
      <c r="C601" s="47"/>
      <c r="D601" s="47"/>
      <c r="E601" s="47"/>
      <c r="F601" s="47"/>
      <c r="G601" s="47"/>
      <c r="H601" s="48"/>
      <c r="I601" s="199" t="s">
        <v>75</v>
      </c>
      <c r="J601" s="200"/>
      <c r="K601" s="201">
        <v>0.61</v>
      </c>
      <c r="L601" s="202"/>
      <c r="M601" s="13">
        <f>K601*12*I557</f>
        <v>2424.384</v>
      </c>
    </row>
    <row r="602" spans="1:13" x14ac:dyDescent="0.25">
      <c r="A602" s="43" t="s">
        <v>25</v>
      </c>
      <c r="B602" s="65"/>
      <c r="C602" s="65"/>
      <c r="D602" s="65"/>
      <c r="E602" s="65"/>
      <c r="F602" s="65"/>
      <c r="G602" s="65"/>
      <c r="H602" s="66"/>
      <c r="I602" s="44" t="s">
        <v>61</v>
      </c>
      <c r="J602" s="45"/>
      <c r="K602" s="203">
        <v>0.53</v>
      </c>
      <c r="L602" s="204"/>
      <c r="M602" s="13">
        <f>K602*12*I557</f>
        <v>2106.4320000000002</v>
      </c>
    </row>
    <row r="603" spans="1:13" ht="15.75" thickBot="1" x14ac:dyDescent="0.3">
      <c r="A603" s="46" t="s">
        <v>22</v>
      </c>
      <c r="B603" s="59"/>
      <c r="C603" s="59"/>
      <c r="D603" s="59"/>
      <c r="E603" s="59"/>
      <c r="F603" s="59"/>
      <c r="G603" s="59"/>
      <c r="H603" s="60"/>
      <c r="I603" s="190" t="s">
        <v>60</v>
      </c>
      <c r="J603" s="191"/>
      <c r="K603" s="192">
        <v>0.13</v>
      </c>
      <c r="L603" s="193"/>
      <c r="M603" s="13">
        <f>K603*12*I557</f>
        <v>516.67200000000003</v>
      </c>
    </row>
    <row r="604" spans="1:13" ht="15.75" thickBot="1" x14ac:dyDescent="0.3">
      <c r="A604" s="73" t="s">
        <v>94</v>
      </c>
      <c r="B604" s="74"/>
      <c r="C604" s="74"/>
      <c r="D604" s="74"/>
      <c r="E604" s="74"/>
      <c r="F604" s="74"/>
      <c r="G604" s="74"/>
      <c r="H604" s="75"/>
      <c r="I604" s="226" t="s">
        <v>95</v>
      </c>
      <c r="J604" s="227"/>
      <c r="K604" s="228">
        <v>15.24</v>
      </c>
      <c r="L604" s="229"/>
      <c r="M604" s="18">
        <f>K604*12*I557</f>
        <v>60569.856</v>
      </c>
    </row>
    <row r="605" spans="1:13" ht="15.75" thickBot="1" x14ac:dyDescent="0.3">
      <c r="A605" s="181" t="s">
        <v>96</v>
      </c>
      <c r="B605" s="182"/>
      <c r="C605" s="182"/>
      <c r="D605" s="182"/>
      <c r="E605" s="182"/>
      <c r="F605" s="182"/>
      <c r="G605" s="182"/>
      <c r="H605" s="205"/>
      <c r="I605" s="63"/>
      <c r="J605" s="64"/>
      <c r="K605" s="206">
        <v>1.65</v>
      </c>
      <c r="L605" s="198"/>
      <c r="M605" s="18">
        <f>K605*12*I557</f>
        <v>6557.7599999999984</v>
      </c>
    </row>
    <row r="606" spans="1:13" x14ac:dyDescent="0.25">
      <c r="A606" s="42" t="s">
        <v>32</v>
      </c>
      <c r="B606" s="55"/>
      <c r="C606" s="55"/>
      <c r="D606" s="55"/>
      <c r="E606" s="55"/>
      <c r="F606" s="55"/>
      <c r="G606" s="55"/>
      <c r="H606" s="56"/>
      <c r="I606" s="179" t="s">
        <v>13</v>
      </c>
      <c r="J606" s="180"/>
      <c r="K606" s="20"/>
      <c r="L606" s="27"/>
      <c r="M606" s="13"/>
    </row>
    <row r="607" spans="1:13" x14ac:dyDescent="0.25">
      <c r="A607" s="42" t="s">
        <v>26</v>
      </c>
      <c r="B607" s="55"/>
      <c r="C607" s="55"/>
      <c r="D607" s="55"/>
      <c r="E607" s="55"/>
      <c r="F607" s="55"/>
      <c r="G607" s="55"/>
      <c r="H607" s="56"/>
      <c r="I607" s="7"/>
      <c r="J607" s="8"/>
      <c r="K607" s="20"/>
      <c r="L607" s="27"/>
      <c r="M607" s="13"/>
    </row>
    <row r="608" spans="1:13" ht="15.75" thickBot="1" x14ac:dyDescent="0.3">
      <c r="A608" s="42" t="s">
        <v>27</v>
      </c>
      <c r="B608" s="55"/>
      <c r="C608" s="55"/>
      <c r="D608" s="55"/>
      <c r="E608" s="55"/>
      <c r="F608" s="55"/>
      <c r="G608" s="55"/>
      <c r="H608" s="56"/>
      <c r="I608" s="30"/>
      <c r="J608" s="8"/>
      <c r="K608" s="20"/>
      <c r="L608" s="27"/>
      <c r="M608" s="13"/>
    </row>
    <row r="609" spans="1:13" ht="15.75" thickBot="1" x14ac:dyDescent="0.3">
      <c r="A609" s="73" t="s">
        <v>97</v>
      </c>
      <c r="B609" s="74"/>
      <c r="C609" s="74"/>
      <c r="D609" s="74"/>
      <c r="E609" s="74"/>
      <c r="F609" s="74"/>
      <c r="G609" s="74"/>
      <c r="H609" s="75"/>
      <c r="I609" s="63"/>
      <c r="J609" s="64"/>
      <c r="K609" s="206">
        <v>7.0000000000000007E-2</v>
      </c>
      <c r="L609" s="198"/>
      <c r="M609" s="18">
        <f>K609*12*I557</f>
        <v>278.20800000000003</v>
      </c>
    </row>
    <row r="610" spans="1:13" x14ac:dyDescent="0.25">
      <c r="A610" s="42" t="s">
        <v>28</v>
      </c>
      <c r="B610" s="55"/>
      <c r="C610" s="55"/>
      <c r="D610" s="55"/>
      <c r="E610" s="55"/>
      <c r="F610" s="55"/>
      <c r="G610" s="55"/>
      <c r="H610" s="56"/>
      <c r="I610" s="179" t="s">
        <v>8</v>
      </c>
      <c r="J610" s="180"/>
      <c r="K610" s="26"/>
      <c r="L610" s="27"/>
      <c r="M610" s="13"/>
    </row>
    <row r="611" spans="1:13" ht="15.75" thickBot="1" x14ac:dyDescent="0.3">
      <c r="A611" s="42" t="s">
        <v>29</v>
      </c>
      <c r="B611" s="55"/>
      <c r="C611" s="55"/>
      <c r="D611" s="55"/>
      <c r="E611" s="55"/>
      <c r="F611" s="55"/>
      <c r="G611" s="55"/>
      <c r="H611" s="56"/>
      <c r="I611" s="7"/>
      <c r="J611" s="8"/>
      <c r="K611" s="26"/>
      <c r="L611" s="27"/>
      <c r="M611" s="13"/>
    </row>
    <row r="612" spans="1:13" ht="15.75" thickBot="1" x14ac:dyDescent="0.3">
      <c r="A612" s="181" t="s">
        <v>92</v>
      </c>
      <c r="B612" s="182"/>
      <c r="C612" s="182"/>
      <c r="D612" s="182"/>
      <c r="E612" s="182"/>
      <c r="F612" s="182"/>
      <c r="G612" s="182"/>
      <c r="H612" s="205"/>
      <c r="I612" s="63"/>
      <c r="J612" s="64"/>
      <c r="K612" s="206">
        <v>6.19</v>
      </c>
      <c r="L612" s="198"/>
      <c r="M612" s="18">
        <f>K612*12*I557</f>
        <v>24601.536</v>
      </c>
    </row>
    <row r="613" spans="1:13" x14ac:dyDescent="0.25">
      <c r="A613" s="42" t="s">
        <v>76</v>
      </c>
      <c r="B613" s="76"/>
      <c r="C613" s="76"/>
      <c r="D613" s="76"/>
      <c r="E613" s="76"/>
      <c r="F613" s="55"/>
      <c r="G613" s="76"/>
      <c r="H613" s="56"/>
      <c r="I613" s="174" t="s">
        <v>49</v>
      </c>
      <c r="J613" s="175"/>
      <c r="K613" s="20"/>
      <c r="L613" s="27"/>
      <c r="M613" s="13"/>
    </row>
    <row r="614" spans="1:13" x14ac:dyDescent="0.25">
      <c r="A614" s="42" t="s">
        <v>77</v>
      </c>
      <c r="B614" s="76"/>
      <c r="C614" s="76"/>
      <c r="D614" s="76"/>
      <c r="E614" s="76"/>
      <c r="F614" s="55"/>
      <c r="G614" s="76"/>
      <c r="H614" s="56"/>
      <c r="I614" s="174" t="s">
        <v>50</v>
      </c>
      <c r="J614" s="175"/>
      <c r="K614" s="20"/>
      <c r="L614" s="27"/>
      <c r="M614" s="13"/>
    </row>
    <row r="615" spans="1:13" x14ac:dyDescent="0.25">
      <c r="A615" s="42" t="s">
        <v>48</v>
      </c>
      <c r="B615" s="76"/>
      <c r="C615" s="76"/>
      <c r="D615" s="76"/>
      <c r="E615" s="76"/>
      <c r="F615" s="55"/>
      <c r="G615" s="76"/>
      <c r="H615" s="56"/>
      <c r="I615" s="174" t="s">
        <v>54</v>
      </c>
      <c r="J615" s="175"/>
      <c r="K615" s="20"/>
      <c r="L615" s="27"/>
      <c r="M615" s="13"/>
    </row>
    <row r="616" spans="1:13" x14ac:dyDescent="0.25">
      <c r="A616" s="42" t="s">
        <v>78</v>
      </c>
      <c r="B616" s="76"/>
      <c r="C616" s="76"/>
      <c r="D616" s="76"/>
      <c r="E616" s="76"/>
      <c r="F616" s="55"/>
      <c r="G616" s="76"/>
      <c r="H616" s="56"/>
      <c r="I616" s="174" t="s">
        <v>55</v>
      </c>
      <c r="J616" s="175"/>
      <c r="K616" s="20"/>
      <c r="L616" s="27"/>
      <c r="M616" s="13"/>
    </row>
    <row r="617" spans="1:13" x14ac:dyDescent="0.25">
      <c r="A617" s="42" t="s">
        <v>79</v>
      </c>
      <c r="B617" s="76"/>
      <c r="C617" s="76"/>
      <c r="D617" s="76"/>
      <c r="E617" s="76"/>
      <c r="F617" s="55"/>
      <c r="G617" s="76"/>
      <c r="H617" s="56"/>
      <c r="I617" s="174" t="s">
        <v>51</v>
      </c>
      <c r="J617" s="175"/>
      <c r="K617" s="20"/>
      <c r="L617" s="27"/>
      <c r="M617" s="13"/>
    </row>
    <row r="618" spans="1:13" x14ac:dyDescent="0.25">
      <c r="A618" s="42" t="s">
        <v>80</v>
      </c>
      <c r="B618" s="76"/>
      <c r="C618" s="76"/>
      <c r="D618" s="76"/>
      <c r="E618" s="76"/>
      <c r="F618" s="55"/>
      <c r="G618" s="76"/>
      <c r="H618" s="56"/>
      <c r="I618" s="7"/>
      <c r="J618" s="8"/>
      <c r="K618" s="20"/>
      <c r="L618" s="27"/>
      <c r="M618" s="13"/>
    </row>
    <row r="619" spans="1:13" x14ac:dyDescent="0.25">
      <c r="A619" s="42" t="s">
        <v>81</v>
      </c>
      <c r="B619" s="76"/>
      <c r="C619" s="76"/>
      <c r="D619" s="76"/>
      <c r="E619" s="76"/>
      <c r="F619" s="55"/>
      <c r="G619" s="76"/>
      <c r="H619" s="56"/>
      <c r="I619" s="7"/>
      <c r="J619" s="8"/>
      <c r="K619" s="20"/>
      <c r="L619" s="27"/>
      <c r="M619" s="13"/>
    </row>
    <row r="620" spans="1:13" x14ac:dyDescent="0.25">
      <c r="A620" s="42" t="s">
        <v>82</v>
      </c>
      <c r="B620" s="76"/>
      <c r="C620" s="76"/>
      <c r="D620" s="76"/>
      <c r="E620" s="76"/>
      <c r="F620" s="55"/>
      <c r="G620" s="76"/>
      <c r="H620" s="56"/>
      <c r="I620" s="7"/>
      <c r="J620" s="8"/>
      <c r="K620" s="20"/>
      <c r="L620" s="27"/>
      <c r="M620" s="13"/>
    </row>
    <row r="621" spans="1:13" x14ac:dyDescent="0.25">
      <c r="A621" s="42" t="s">
        <v>83</v>
      </c>
      <c r="B621" s="76"/>
      <c r="C621" s="76"/>
      <c r="D621" s="76"/>
      <c r="E621" s="76"/>
      <c r="F621" s="55"/>
      <c r="G621" s="76"/>
      <c r="H621" s="56"/>
      <c r="I621" s="7"/>
      <c r="J621" s="8"/>
      <c r="K621" s="20"/>
      <c r="L621" s="27"/>
      <c r="M621" s="13"/>
    </row>
    <row r="622" spans="1:13" x14ac:dyDescent="0.25">
      <c r="A622" s="42" t="s">
        <v>52</v>
      </c>
      <c r="B622" s="76"/>
      <c r="C622" s="76"/>
      <c r="D622" s="76"/>
      <c r="E622" s="76"/>
      <c r="F622" s="55"/>
      <c r="G622" s="76"/>
      <c r="H622" s="56"/>
      <c r="I622" s="7"/>
      <c r="J622" s="8"/>
      <c r="K622" s="20"/>
      <c r="L622" s="27"/>
      <c r="M622" s="13"/>
    </row>
    <row r="623" spans="1:13" ht="15.75" thickBot="1" x14ac:dyDescent="0.3">
      <c r="A623" s="176" t="s">
        <v>53</v>
      </c>
      <c r="B623" s="177"/>
      <c r="C623" s="177"/>
      <c r="D623" s="177"/>
      <c r="E623" s="177"/>
      <c r="F623" s="177"/>
      <c r="G623" s="177"/>
      <c r="H623" s="178"/>
      <c r="I623" s="7"/>
      <c r="J623" s="8"/>
      <c r="K623" s="7"/>
      <c r="L623" s="8"/>
      <c r="M623" s="13"/>
    </row>
    <row r="624" spans="1:13" x14ac:dyDescent="0.25">
      <c r="A624" s="77" t="s">
        <v>93</v>
      </c>
      <c r="B624" s="78"/>
      <c r="C624" s="78"/>
      <c r="D624" s="78"/>
      <c r="E624" s="78"/>
      <c r="F624" s="78"/>
      <c r="G624" s="78"/>
      <c r="H624" s="78"/>
      <c r="I624" s="179" t="s">
        <v>9</v>
      </c>
      <c r="J624" s="180"/>
      <c r="K624" s="21"/>
      <c r="L624" s="22"/>
      <c r="M624" s="6"/>
    </row>
    <row r="625" spans="1:13" ht="15.75" thickBot="1" x14ac:dyDescent="0.3">
      <c r="A625" s="79" t="s">
        <v>56</v>
      </c>
      <c r="B625" s="80"/>
      <c r="C625" s="80"/>
      <c r="D625" s="80"/>
      <c r="E625" s="80"/>
      <c r="F625" s="80"/>
      <c r="G625" s="80"/>
      <c r="H625" s="80"/>
      <c r="I625" s="81"/>
      <c r="J625" s="11"/>
      <c r="K625" s="10"/>
      <c r="L625" s="11"/>
      <c r="M625" s="12"/>
    </row>
    <row r="626" spans="1:13" ht="15.75" thickBot="1" x14ac:dyDescent="0.3">
      <c r="A626" s="181" t="s">
        <v>98</v>
      </c>
      <c r="B626" s="182"/>
      <c r="C626" s="182"/>
      <c r="D626" s="182"/>
      <c r="E626" s="182"/>
      <c r="F626" s="182"/>
      <c r="G626" s="182"/>
      <c r="H626" s="183"/>
      <c r="I626" s="184" t="s">
        <v>99</v>
      </c>
      <c r="J626" s="185"/>
      <c r="K626" s="186">
        <v>1.52</v>
      </c>
      <c r="L626" s="187"/>
      <c r="M626" s="23">
        <f>K626*12*I557</f>
        <v>6041.0880000000006</v>
      </c>
    </row>
    <row r="627" spans="1:13" ht="15.75" thickBot="1" x14ac:dyDescent="0.3">
      <c r="A627" s="24" t="s">
        <v>100</v>
      </c>
      <c r="B627" s="25"/>
      <c r="C627" s="25"/>
      <c r="D627" s="25"/>
      <c r="E627" s="25"/>
      <c r="F627" s="25"/>
      <c r="G627" s="25"/>
      <c r="H627" s="25"/>
      <c r="I627" s="82"/>
      <c r="J627" s="83"/>
      <c r="K627" s="186">
        <v>3.8</v>
      </c>
      <c r="L627" s="187"/>
      <c r="M627" s="23">
        <f>K627*12*I557</f>
        <v>15102.719999999998</v>
      </c>
    </row>
    <row r="628" spans="1:13" ht="15.75" thickBot="1" x14ac:dyDescent="0.3">
      <c r="A628" s="181" t="s">
        <v>63</v>
      </c>
      <c r="B628" s="182"/>
      <c r="C628" s="182"/>
      <c r="D628" s="182"/>
      <c r="E628" s="182"/>
      <c r="F628" s="182"/>
      <c r="G628" s="182"/>
      <c r="H628" s="182"/>
      <c r="I628" s="84"/>
      <c r="J628" s="23"/>
      <c r="K628" s="188">
        <f>K558+K568+K583+K612+K626+K627</f>
        <v>47.969999999999992</v>
      </c>
      <c r="L628" s="189"/>
      <c r="M628" s="23">
        <f>M558+M568+M583+M612+M626+M627</f>
        <v>190651.96799999999</v>
      </c>
    </row>
    <row r="630" spans="1:13" x14ac:dyDescent="0.25">
      <c r="A630" s="223" t="s">
        <v>0</v>
      </c>
      <c r="B630" s="223"/>
      <c r="C630" s="223"/>
      <c r="D630" s="223"/>
      <c r="E630" s="223"/>
      <c r="F630" s="223"/>
      <c r="G630" s="223"/>
      <c r="H630" s="223"/>
      <c r="I630" s="223"/>
      <c r="J630" s="223"/>
      <c r="K630" s="223"/>
      <c r="L630" s="223"/>
      <c r="M630" s="1"/>
    </row>
    <row r="631" spans="1:13" x14ac:dyDescent="0.25">
      <c r="A631" s="224" t="s">
        <v>12</v>
      </c>
      <c r="B631" s="224"/>
      <c r="C631" s="224"/>
      <c r="D631" s="224"/>
      <c r="E631" s="224"/>
      <c r="F631" s="224"/>
      <c r="G631" s="224"/>
      <c r="H631" s="224"/>
      <c r="I631" s="224"/>
      <c r="J631" s="224"/>
      <c r="K631" s="224"/>
      <c r="L631" s="224"/>
      <c r="M631" s="1"/>
    </row>
    <row r="632" spans="1:13" x14ac:dyDescent="0.25">
      <c r="A632" s="29"/>
      <c r="B632" s="29"/>
      <c r="C632" s="29"/>
      <c r="D632" s="29"/>
      <c r="E632" s="29"/>
      <c r="F632" s="29" t="s">
        <v>121</v>
      </c>
      <c r="G632" s="29"/>
      <c r="H632" s="29"/>
      <c r="I632" s="29"/>
      <c r="J632" s="29"/>
      <c r="K632" s="29"/>
      <c r="L632" s="29"/>
      <c r="M632" s="1"/>
    </row>
    <row r="633" spans="1:13" x14ac:dyDescent="0.25">
      <c r="A633" s="2"/>
      <c r="B633" s="3"/>
      <c r="C633" s="225" t="s">
        <v>15</v>
      </c>
      <c r="D633" s="225"/>
      <c r="E633" s="225"/>
      <c r="F633" s="3"/>
      <c r="G633" s="3"/>
      <c r="H633" s="4"/>
      <c r="I633" s="207" t="s">
        <v>1</v>
      </c>
      <c r="J633" s="208"/>
      <c r="K633" s="207" t="s">
        <v>2</v>
      </c>
      <c r="L633" s="208"/>
      <c r="M633" s="14"/>
    </row>
    <row r="634" spans="1:13" x14ac:dyDescent="0.25">
      <c r="A634" s="30"/>
      <c r="B634" s="7"/>
      <c r="C634" s="7"/>
      <c r="D634" s="7"/>
      <c r="E634" s="7"/>
      <c r="F634" s="7"/>
      <c r="G634" s="7"/>
      <c r="H634" s="8"/>
      <c r="I634" s="7"/>
      <c r="J634" s="8"/>
      <c r="K634" s="174" t="s">
        <v>3</v>
      </c>
      <c r="L634" s="175"/>
      <c r="M634" s="31" t="s">
        <v>4</v>
      </c>
    </row>
    <row r="635" spans="1:13" x14ac:dyDescent="0.25">
      <c r="A635" s="30"/>
      <c r="B635" s="7"/>
      <c r="C635" s="7"/>
      <c r="D635" s="7"/>
      <c r="E635" s="7"/>
      <c r="F635" s="7"/>
      <c r="G635" s="7"/>
      <c r="H635" s="8"/>
      <c r="I635" s="174" t="s">
        <v>5</v>
      </c>
      <c r="J635" s="175"/>
      <c r="K635" s="214" t="s">
        <v>6</v>
      </c>
      <c r="L635" s="215"/>
      <c r="M635" s="31" t="s">
        <v>7</v>
      </c>
    </row>
    <row r="636" spans="1:13" ht="15.75" thickBot="1" x14ac:dyDescent="0.3">
      <c r="A636" s="2"/>
      <c r="B636" s="3"/>
      <c r="C636" s="3"/>
      <c r="D636" s="3"/>
      <c r="E636" s="3"/>
      <c r="F636" s="3"/>
      <c r="G636" s="3"/>
      <c r="H636" s="4"/>
      <c r="I636" s="219">
        <v>710.3</v>
      </c>
      <c r="J636" s="220"/>
      <c r="K636" s="190"/>
      <c r="L636" s="191"/>
      <c r="M636" s="5"/>
    </row>
    <row r="637" spans="1:13" x14ac:dyDescent="0.25">
      <c r="A637" s="32" t="s">
        <v>87</v>
      </c>
      <c r="B637" s="33"/>
      <c r="C637" s="33"/>
      <c r="D637" s="33"/>
      <c r="E637" s="33"/>
      <c r="F637" s="33"/>
      <c r="G637" s="33"/>
      <c r="H637" s="34"/>
      <c r="I637" s="21"/>
      <c r="J637" s="22"/>
      <c r="K637" s="221">
        <f>K640+K643</f>
        <v>6.4499999999999993</v>
      </c>
      <c r="L637" s="217"/>
      <c r="M637" s="6">
        <f>K637*12*I636</f>
        <v>54977.219999999994</v>
      </c>
    </row>
    <row r="638" spans="1:13" x14ac:dyDescent="0.25">
      <c r="A638" s="35" t="s">
        <v>64</v>
      </c>
      <c r="B638" s="36"/>
      <c r="C638" s="36"/>
      <c r="D638" s="36"/>
      <c r="E638" s="36"/>
      <c r="F638" s="36"/>
      <c r="G638" s="36"/>
      <c r="H638" s="37"/>
      <c r="I638" s="7"/>
      <c r="J638" s="8"/>
      <c r="K638" s="7"/>
      <c r="L638" s="8"/>
      <c r="M638" s="9"/>
    </row>
    <row r="639" spans="1:13" ht="15.75" thickBot="1" x14ac:dyDescent="0.3">
      <c r="A639" s="38" t="s">
        <v>65</v>
      </c>
      <c r="B639" s="39"/>
      <c r="C639" s="39"/>
      <c r="D639" s="39"/>
      <c r="E639" s="39"/>
      <c r="F639" s="39"/>
      <c r="G639" s="39"/>
      <c r="H639" s="40"/>
      <c r="I639" s="10"/>
      <c r="J639" s="11"/>
      <c r="K639" s="10"/>
      <c r="L639" s="11"/>
      <c r="M639" s="12"/>
    </row>
    <row r="640" spans="1:13" x14ac:dyDescent="0.25">
      <c r="A640" s="41" t="s">
        <v>66</v>
      </c>
      <c r="B640" s="15"/>
      <c r="C640" s="15"/>
      <c r="D640" s="15"/>
      <c r="E640" s="15"/>
      <c r="F640" s="15"/>
      <c r="G640" s="15"/>
      <c r="H640" s="16"/>
      <c r="I640" s="214" t="s">
        <v>8</v>
      </c>
      <c r="J640" s="215"/>
      <c r="K640" s="179">
        <v>3.86</v>
      </c>
      <c r="L640" s="180"/>
      <c r="M640" s="13">
        <f>K640*12*I636</f>
        <v>32901.095999999998</v>
      </c>
    </row>
    <row r="641" spans="1:13" x14ac:dyDescent="0.25">
      <c r="A641" s="42" t="s">
        <v>73</v>
      </c>
      <c r="B641" s="7"/>
      <c r="C641" s="7"/>
      <c r="D641" s="7"/>
      <c r="E641" s="7"/>
      <c r="F641" s="7"/>
      <c r="G641" s="7"/>
      <c r="H641" s="8"/>
      <c r="I641" s="174" t="s">
        <v>62</v>
      </c>
      <c r="J641" s="175"/>
      <c r="K641" s="1"/>
      <c r="L641" s="8"/>
      <c r="M641" s="13"/>
    </row>
    <row r="642" spans="1:13" x14ac:dyDescent="0.25">
      <c r="A642" s="41" t="s">
        <v>72</v>
      </c>
      <c r="B642" s="15"/>
      <c r="C642" s="15"/>
      <c r="D642" s="15"/>
      <c r="E642" s="15"/>
      <c r="F642" s="15"/>
      <c r="G642" s="15"/>
      <c r="H642" s="16"/>
      <c r="I642" s="214"/>
      <c r="J642" s="215"/>
      <c r="K642" s="1"/>
      <c r="L642" s="8"/>
      <c r="M642" s="13"/>
    </row>
    <row r="643" spans="1:13" x14ac:dyDescent="0.25">
      <c r="A643" s="41" t="s">
        <v>67</v>
      </c>
      <c r="B643" s="15"/>
      <c r="C643" s="15"/>
      <c r="D643" s="15"/>
      <c r="E643" s="15"/>
      <c r="F643" s="15"/>
      <c r="G643" s="15"/>
      <c r="H643" s="16"/>
      <c r="I643" s="209" t="s">
        <v>11</v>
      </c>
      <c r="J643" s="210"/>
      <c r="K643" s="174">
        <v>2.59</v>
      </c>
      <c r="L643" s="175"/>
      <c r="M643" s="13">
        <f>K643*12*I636</f>
        <v>22076.123999999996</v>
      </c>
    </row>
    <row r="644" spans="1:13" x14ac:dyDescent="0.25">
      <c r="A644" s="43" t="s">
        <v>34</v>
      </c>
      <c r="B644" s="44"/>
      <c r="C644" s="44"/>
      <c r="D644" s="44"/>
      <c r="E644" s="44"/>
      <c r="F644" s="44"/>
      <c r="G644" s="44"/>
      <c r="H644" s="45"/>
      <c r="I644" s="174" t="s">
        <v>62</v>
      </c>
      <c r="J644" s="175"/>
      <c r="K644" s="29"/>
      <c r="L644" s="37"/>
      <c r="M644" s="13"/>
    </row>
    <row r="645" spans="1:13" x14ac:dyDescent="0.25">
      <c r="A645" s="46" t="s">
        <v>35</v>
      </c>
      <c r="B645" s="3"/>
      <c r="C645" s="3"/>
      <c r="D645" s="3"/>
      <c r="E645" s="3"/>
      <c r="F645" s="3"/>
      <c r="G645" s="3"/>
      <c r="H645" s="4"/>
      <c r="I645" s="174"/>
      <c r="J645" s="175"/>
      <c r="K645" s="1"/>
      <c r="L645" s="8"/>
      <c r="M645" s="13"/>
    </row>
    <row r="646" spans="1:13" ht="15.75" thickBot="1" x14ac:dyDescent="0.3">
      <c r="A646" s="41" t="s">
        <v>36</v>
      </c>
      <c r="B646" s="47"/>
      <c r="C646" s="47"/>
      <c r="D646" s="47"/>
      <c r="E646" s="47"/>
      <c r="F646" s="47"/>
      <c r="G646" s="47"/>
      <c r="H646" s="48"/>
      <c r="I646" s="15"/>
      <c r="J646" s="16"/>
      <c r="K646" s="203"/>
      <c r="L646" s="204"/>
      <c r="M646" s="13"/>
    </row>
    <row r="647" spans="1:13" x14ac:dyDescent="0.25">
      <c r="A647" s="32" t="s">
        <v>14</v>
      </c>
      <c r="B647" s="49"/>
      <c r="C647" s="49"/>
      <c r="D647" s="49"/>
      <c r="E647" s="49"/>
      <c r="F647" s="49"/>
      <c r="G647" s="49"/>
      <c r="H647" s="50"/>
      <c r="I647" s="21"/>
      <c r="J647" s="51"/>
      <c r="K647" s="222">
        <f>K649+K654+K657</f>
        <v>5.28</v>
      </c>
      <c r="L647" s="217"/>
      <c r="M647" s="6">
        <f>K647*12*I636</f>
        <v>45004.608</v>
      </c>
    </row>
    <row r="648" spans="1:13" ht="15.75" thickBot="1" x14ac:dyDescent="0.3">
      <c r="A648" s="38" t="s">
        <v>33</v>
      </c>
      <c r="B648" s="52"/>
      <c r="C648" s="52"/>
      <c r="D648" s="52"/>
      <c r="E648" s="52"/>
      <c r="F648" s="52"/>
      <c r="G648" s="52"/>
      <c r="H648" s="53"/>
      <c r="I648" s="10"/>
      <c r="J648" s="54"/>
      <c r="K648" s="10"/>
      <c r="L648" s="11"/>
      <c r="M648" s="12"/>
    </row>
    <row r="649" spans="1:13" x14ac:dyDescent="0.25">
      <c r="A649" s="42" t="s">
        <v>70</v>
      </c>
      <c r="B649" s="55"/>
      <c r="C649" s="55"/>
      <c r="D649" s="55"/>
      <c r="E649" s="55"/>
      <c r="F649" s="55"/>
      <c r="G649" s="55"/>
      <c r="H649" s="56"/>
      <c r="I649" s="174" t="s">
        <v>8</v>
      </c>
      <c r="J649" s="175"/>
      <c r="K649" s="179">
        <v>2.64</v>
      </c>
      <c r="L649" s="180"/>
      <c r="M649" s="13">
        <f>K649*12*I636</f>
        <v>22502.304</v>
      </c>
    </row>
    <row r="650" spans="1:13" x14ac:dyDescent="0.25">
      <c r="A650" s="41" t="s">
        <v>71</v>
      </c>
      <c r="B650" s="47"/>
      <c r="C650" s="47"/>
      <c r="D650" s="47"/>
      <c r="E650" s="47"/>
      <c r="F650" s="47"/>
      <c r="G650" s="47"/>
      <c r="H650" s="48"/>
      <c r="I650" s="57"/>
      <c r="J650" s="58"/>
      <c r="K650" s="1"/>
      <c r="L650" s="8"/>
      <c r="M650" s="13"/>
    </row>
    <row r="651" spans="1:13" x14ac:dyDescent="0.25">
      <c r="A651" s="42" t="s">
        <v>73</v>
      </c>
      <c r="B651" s="7"/>
      <c r="C651" s="7"/>
      <c r="D651" s="7"/>
      <c r="E651" s="7"/>
      <c r="F651" s="7"/>
      <c r="G651" s="7"/>
      <c r="H651" s="8"/>
      <c r="I651" s="174" t="s">
        <v>62</v>
      </c>
      <c r="J651" s="175"/>
      <c r="K651" s="1"/>
      <c r="L651" s="8"/>
      <c r="M651" s="13"/>
    </row>
    <row r="652" spans="1:13" x14ac:dyDescent="0.25">
      <c r="A652" s="41" t="s">
        <v>72</v>
      </c>
      <c r="B652" s="15"/>
      <c r="C652" s="15"/>
      <c r="D652" s="15"/>
      <c r="E652" s="15"/>
      <c r="F652" s="15"/>
      <c r="G652" s="15"/>
      <c r="H652" s="16"/>
      <c r="I652" s="214"/>
      <c r="J652" s="215"/>
      <c r="K652" s="1"/>
      <c r="L652" s="8"/>
      <c r="M652" s="13"/>
    </row>
    <row r="653" spans="1:13" x14ac:dyDescent="0.25">
      <c r="A653" s="43" t="s">
        <v>68</v>
      </c>
      <c r="B653" s="44"/>
      <c r="C653" s="45"/>
      <c r="D653" s="7"/>
      <c r="E653" s="7"/>
      <c r="F653" s="7"/>
      <c r="G653" s="7"/>
      <c r="H653" s="8"/>
      <c r="I653" s="174" t="s">
        <v>62</v>
      </c>
      <c r="J653" s="175"/>
      <c r="K653" s="1"/>
      <c r="L653" s="8"/>
      <c r="M653" s="13"/>
    </row>
    <row r="654" spans="1:13" x14ac:dyDescent="0.25">
      <c r="A654" s="42" t="s">
        <v>69</v>
      </c>
      <c r="B654" s="7"/>
      <c r="C654" s="7"/>
      <c r="D654" s="44"/>
      <c r="E654" s="44"/>
      <c r="F654" s="44"/>
      <c r="G654" s="44"/>
      <c r="H654" s="45"/>
      <c r="I654" s="209" t="s">
        <v>11</v>
      </c>
      <c r="J654" s="210"/>
      <c r="K654" s="174">
        <v>1.17</v>
      </c>
      <c r="L654" s="175"/>
      <c r="M654" s="13">
        <f>K654*12*I636</f>
        <v>9972.6119999999992</v>
      </c>
    </row>
    <row r="655" spans="1:13" x14ac:dyDescent="0.25">
      <c r="A655" s="46" t="s">
        <v>40</v>
      </c>
      <c r="B655" s="59"/>
      <c r="C655" s="59"/>
      <c r="D655" s="59"/>
      <c r="E655" s="59"/>
      <c r="F655" s="59"/>
      <c r="G655" s="59"/>
      <c r="H655" s="60"/>
      <c r="I655" s="207" t="s">
        <v>39</v>
      </c>
      <c r="J655" s="208"/>
      <c r="K655" s="1"/>
      <c r="L655" s="8"/>
      <c r="M655" s="13"/>
    </row>
    <row r="656" spans="1:13" x14ac:dyDescent="0.25">
      <c r="A656" s="41"/>
      <c r="B656" s="47"/>
      <c r="C656" s="47"/>
      <c r="D656" s="47"/>
      <c r="E656" s="47"/>
      <c r="F656" s="47"/>
      <c r="G656" s="47"/>
      <c r="H656" s="48"/>
      <c r="I656" s="15" t="s">
        <v>41</v>
      </c>
      <c r="J656" s="16"/>
      <c r="K656" s="1"/>
      <c r="L656" s="8"/>
      <c r="M656" s="13"/>
    </row>
    <row r="657" spans="1:13" x14ac:dyDescent="0.25">
      <c r="A657" s="46" t="s">
        <v>42</v>
      </c>
      <c r="B657" s="59"/>
      <c r="C657" s="59"/>
      <c r="D657" s="59"/>
      <c r="E657" s="59"/>
      <c r="F657" s="59"/>
      <c r="G657" s="59"/>
      <c r="H657" s="60"/>
      <c r="I657" s="207" t="s">
        <v>11</v>
      </c>
      <c r="J657" s="208"/>
      <c r="K657" s="174">
        <v>1.47</v>
      </c>
      <c r="L657" s="175"/>
      <c r="M657" s="13">
        <f>K657*12*I636</f>
        <v>12529.691999999999</v>
      </c>
    </row>
    <row r="658" spans="1:13" x14ac:dyDescent="0.25">
      <c r="A658" s="41" t="s">
        <v>43</v>
      </c>
      <c r="B658" s="47"/>
      <c r="C658" s="47"/>
      <c r="D658" s="47"/>
      <c r="E658" s="47"/>
      <c r="F658" s="47"/>
      <c r="G658" s="47"/>
      <c r="H658" s="48"/>
      <c r="I658" s="15"/>
      <c r="J658" s="16"/>
      <c r="K658" s="1"/>
      <c r="L658" s="8"/>
      <c r="M658" s="13"/>
    </row>
    <row r="659" spans="1:13" x14ac:dyDescent="0.25">
      <c r="A659" s="46" t="s">
        <v>44</v>
      </c>
      <c r="B659" s="59"/>
      <c r="C659" s="59"/>
      <c r="D659" s="59"/>
      <c r="E659" s="59"/>
      <c r="F659" s="59"/>
      <c r="G659" s="59"/>
      <c r="H659" s="60"/>
      <c r="I659" s="174" t="s">
        <v>62</v>
      </c>
      <c r="J659" s="175"/>
      <c r="K659" s="1"/>
      <c r="L659" s="8"/>
      <c r="M659" s="13"/>
    </row>
    <row r="660" spans="1:13" x14ac:dyDescent="0.25">
      <c r="A660" s="46" t="s">
        <v>47</v>
      </c>
      <c r="B660" s="59"/>
      <c r="C660" s="59"/>
      <c r="D660" s="59"/>
      <c r="E660" s="59"/>
      <c r="F660" s="59"/>
      <c r="G660" s="59"/>
      <c r="H660" s="60"/>
      <c r="I660" s="207" t="s">
        <v>45</v>
      </c>
      <c r="J660" s="208"/>
      <c r="K660" s="3"/>
      <c r="L660" s="4"/>
      <c r="M660" s="14"/>
    </row>
    <row r="661" spans="1:13" ht="15.75" thickBot="1" x14ac:dyDescent="0.3">
      <c r="A661" s="41"/>
      <c r="B661" s="47"/>
      <c r="C661" s="47"/>
      <c r="D661" s="47"/>
      <c r="E661" s="47"/>
      <c r="F661" s="47"/>
      <c r="G661" s="47"/>
      <c r="H661" s="48"/>
      <c r="I661" s="211" t="s">
        <v>46</v>
      </c>
      <c r="J661" s="212"/>
      <c r="K661" s="15"/>
      <c r="L661" s="16"/>
      <c r="M661" s="17"/>
    </row>
    <row r="662" spans="1:13" x14ac:dyDescent="0.25">
      <c r="A662" s="61" t="s">
        <v>88</v>
      </c>
      <c r="B662" s="33"/>
      <c r="C662" s="33"/>
      <c r="D662" s="33"/>
      <c r="E662" s="33"/>
      <c r="F662" s="33"/>
      <c r="G662" s="21"/>
      <c r="H662" s="22"/>
      <c r="I662" s="21"/>
      <c r="J662" s="22"/>
      <c r="K662" s="216">
        <f>K664+K671+K679+K683+K684+K688</f>
        <v>19.319999999999997</v>
      </c>
      <c r="L662" s="217"/>
      <c r="M662" s="6">
        <f>M664+M671+M679+M683+M684+M688</f>
        <v>164675.95199999999</v>
      </c>
    </row>
    <row r="663" spans="1:13" ht="15.75" thickBot="1" x14ac:dyDescent="0.3">
      <c r="A663" s="62"/>
      <c r="B663" s="10"/>
      <c r="C663" s="10"/>
      <c r="D663" s="10"/>
      <c r="E663" s="10"/>
      <c r="F663" s="10"/>
      <c r="G663" s="10"/>
      <c r="H663" s="11"/>
      <c r="I663" s="10"/>
      <c r="J663" s="11"/>
      <c r="K663" s="10"/>
      <c r="L663" s="11"/>
      <c r="M663" s="12"/>
    </row>
    <row r="664" spans="1:13" ht="15.75" thickBot="1" x14ac:dyDescent="0.3">
      <c r="A664" s="181" t="s">
        <v>89</v>
      </c>
      <c r="B664" s="182"/>
      <c r="C664" s="182"/>
      <c r="D664" s="182"/>
      <c r="E664" s="182"/>
      <c r="F664" s="182"/>
      <c r="G664" s="182"/>
      <c r="H664" s="205"/>
      <c r="I664" s="63"/>
      <c r="J664" s="64"/>
      <c r="K664" s="218">
        <f>K665+K666+K667+K669+K670</f>
        <v>5.27</v>
      </c>
      <c r="L664" s="213"/>
      <c r="M664" s="18">
        <f>K664*12*I636</f>
        <v>44919.371999999996</v>
      </c>
    </row>
    <row r="665" spans="1:13" x14ac:dyDescent="0.25">
      <c r="A665" s="41" t="s">
        <v>37</v>
      </c>
      <c r="B665" s="47"/>
      <c r="C665" s="47"/>
      <c r="D665" s="47"/>
      <c r="E665" s="47"/>
      <c r="F665" s="47"/>
      <c r="G665" s="47"/>
      <c r="H665" s="48"/>
      <c r="I665" s="214" t="s">
        <v>16</v>
      </c>
      <c r="J665" s="215"/>
      <c r="K665" s="179">
        <v>1.23</v>
      </c>
      <c r="L665" s="180"/>
      <c r="M665" s="13">
        <f>K665*12*I636</f>
        <v>10484.027999999998</v>
      </c>
    </row>
    <row r="666" spans="1:13" x14ac:dyDescent="0.25">
      <c r="A666" s="43" t="s">
        <v>38</v>
      </c>
      <c r="B666" s="65"/>
      <c r="C666" s="65"/>
      <c r="D666" s="65"/>
      <c r="E666" s="65"/>
      <c r="F666" s="65"/>
      <c r="G666" s="65"/>
      <c r="H666" s="66"/>
      <c r="I666" s="209" t="s">
        <v>10</v>
      </c>
      <c r="J666" s="210"/>
      <c r="K666" s="174">
        <v>2.9</v>
      </c>
      <c r="L666" s="175"/>
      <c r="M666" s="13">
        <f>K666*12*I636</f>
        <v>24718.439999999995</v>
      </c>
    </row>
    <row r="667" spans="1:13" x14ac:dyDescent="0.25">
      <c r="A667" s="46" t="s">
        <v>30</v>
      </c>
      <c r="B667" s="59"/>
      <c r="C667" s="59"/>
      <c r="D667" s="59"/>
      <c r="E667" s="59"/>
      <c r="F667" s="59"/>
      <c r="G667" s="59"/>
      <c r="H667" s="60"/>
      <c r="I667" s="207" t="s">
        <v>11</v>
      </c>
      <c r="J667" s="208"/>
      <c r="K667" s="174">
        <v>0.33</v>
      </c>
      <c r="L667" s="175"/>
      <c r="M667" s="13">
        <f>K667*12*I636</f>
        <v>2812.788</v>
      </c>
    </row>
    <row r="668" spans="1:13" x14ac:dyDescent="0.25">
      <c r="A668" s="67" t="s">
        <v>17</v>
      </c>
      <c r="B668" s="15"/>
      <c r="C668" s="15"/>
      <c r="D668" s="15"/>
      <c r="E668" s="47"/>
      <c r="F668" s="47"/>
      <c r="G668" s="47"/>
      <c r="H668" s="48"/>
      <c r="I668" s="15"/>
      <c r="J668" s="16"/>
      <c r="K668" s="7"/>
      <c r="L668" s="8"/>
      <c r="M668" s="13"/>
    </row>
    <row r="669" spans="1:13" x14ac:dyDescent="0.25">
      <c r="A669" s="43" t="s">
        <v>31</v>
      </c>
      <c r="B669" s="65"/>
      <c r="C669" s="65"/>
      <c r="D669" s="65"/>
      <c r="E669" s="65"/>
      <c r="F669" s="65"/>
      <c r="G669" s="65"/>
      <c r="H669" s="66"/>
      <c r="I669" s="209" t="s">
        <v>8</v>
      </c>
      <c r="J669" s="210"/>
      <c r="K669" s="174">
        <v>0.1</v>
      </c>
      <c r="L669" s="175"/>
      <c r="M669" s="13">
        <f>K669*12*I636</f>
        <v>852.36000000000013</v>
      </c>
    </row>
    <row r="670" spans="1:13" ht="15.75" thickBot="1" x14ac:dyDescent="0.3">
      <c r="A670" s="46" t="s">
        <v>86</v>
      </c>
      <c r="B670" s="59"/>
      <c r="C670" s="59"/>
      <c r="D670" s="59"/>
      <c r="E670" s="59"/>
      <c r="F670" s="59"/>
      <c r="G670" s="59"/>
      <c r="H670" s="60"/>
      <c r="I670" s="190" t="s">
        <v>8</v>
      </c>
      <c r="J670" s="191"/>
      <c r="K670" s="211">
        <v>0.71</v>
      </c>
      <c r="L670" s="212"/>
      <c r="M670" s="13">
        <f>K670*12*I636</f>
        <v>6051.7559999999994</v>
      </c>
    </row>
    <row r="671" spans="1:13" ht="15.75" thickBot="1" x14ac:dyDescent="0.3">
      <c r="A671" s="194" t="s">
        <v>90</v>
      </c>
      <c r="B671" s="195"/>
      <c r="C671" s="195"/>
      <c r="D671" s="195"/>
      <c r="E671" s="195"/>
      <c r="F671" s="195"/>
      <c r="G671" s="195"/>
      <c r="H671" s="196"/>
      <c r="I671" s="63"/>
      <c r="J671" s="64"/>
      <c r="K671" s="206">
        <f>K672+K673+K675+K676+K677+K678</f>
        <v>1.94</v>
      </c>
      <c r="L671" s="213"/>
      <c r="M671" s="18">
        <f>K671*12*I636</f>
        <v>16535.784</v>
      </c>
    </row>
    <row r="672" spans="1:13" x14ac:dyDescent="0.25">
      <c r="A672" s="68" t="s">
        <v>23</v>
      </c>
      <c r="B672" s="15"/>
      <c r="C672" s="15"/>
      <c r="D672" s="15"/>
      <c r="E672" s="15"/>
      <c r="F672" s="47"/>
      <c r="G672" s="47"/>
      <c r="H672" s="48"/>
      <c r="I672" s="69"/>
      <c r="J672" s="8"/>
      <c r="K672" s="179">
        <v>0.11</v>
      </c>
      <c r="L672" s="180"/>
      <c r="M672" s="13">
        <f>K672*12*I636</f>
        <v>937.596</v>
      </c>
    </row>
    <row r="673" spans="1:13" x14ac:dyDescent="0.25">
      <c r="A673" s="2" t="s">
        <v>19</v>
      </c>
      <c r="B673" s="3"/>
      <c r="C673" s="3"/>
      <c r="D673" s="3"/>
      <c r="E673" s="3"/>
      <c r="F673" s="59"/>
      <c r="G673" s="59"/>
      <c r="H673" s="60"/>
      <c r="I673" s="174" t="s">
        <v>58</v>
      </c>
      <c r="J673" s="175"/>
      <c r="K673" s="174">
        <v>0.93</v>
      </c>
      <c r="L673" s="175"/>
      <c r="M673" s="13">
        <f>K673*12*I636</f>
        <v>7926.9479999999994</v>
      </c>
    </row>
    <row r="674" spans="1:13" x14ac:dyDescent="0.25">
      <c r="A674" s="41" t="s">
        <v>18</v>
      </c>
      <c r="B674" s="47"/>
      <c r="C674" s="47"/>
      <c r="D674" s="47"/>
      <c r="E674" s="47"/>
      <c r="F674" s="47"/>
      <c r="G674" s="47"/>
      <c r="H674" s="48"/>
      <c r="I674" s="214" t="s">
        <v>59</v>
      </c>
      <c r="J674" s="215"/>
      <c r="K674" s="1"/>
      <c r="L674" s="8"/>
      <c r="M674" s="13"/>
    </row>
    <row r="675" spans="1:13" x14ac:dyDescent="0.25">
      <c r="A675" s="43" t="s">
        <v>20</v>
      </c>
      <c r="B675" s="65"/>
      <c r="C675" s="65"/>
      <c r="D675" s="65"/>
      <c r="E675" s="65"/>
      <c r="F675" s="65"/>
      <c r="G675" s="65"/>
      <c r="H675" s="66"/>
      <c r="I675" s="209" t="s">
        <v>57</v>
      </c>
      <c r="J675" s="210"/>
      <c r="K675" s="174">
        <v>0.56999999999999995</v>
      </c>
      <c r="L675" s="175"/>
      <c r="M675" s="13">
        <f>K675*12*I636</f>
        <v>4858.4519999999993</v>
      </c>
    </row>
    <row r="676" spans="1:13" x14ac:dyDescent="0.25">
      <c r="A676" s="43" t="s">
        <v>21</v>
      </c>
      <c r="B676" s="65"/>
      <c r="C676" s="65"/>
      <c r="D676" s="65"/>
      <c r="E676" s="65"/>
      <c r="F676" s="65"/>
      <c r="G676" s="65"/>
      <c r="H676" s="66"/>
      <c r="I676" s="209" t="s">
        <v>74</v>
      </c>
      <c r="J676" s="210"/>
      <c r="K676" s="174">
        <v>0.14000000000000001</v>
      </c>
      <c r="L676" s="175"/>
      <c r="M676" s="13">
        <f>K676*12*I636</f>
        <v>1193.3040000000001</v>
      </c>
    </row>
    <row r="677" spans="1:13" x14ac:dyDescent="0.25">
      <c r="A677" s="46" t="s">
        <v>22</v>
      </c>
      <c r="B677" s="59"/>
      <c r="C677" s="59"/>
      <c r="D677" s="59"/>
      <c r="E677" s="59"/>
      <c r="F677" s="59"/>
      <c r="G677" s="59"/>
      <c r="H677" s="60"/>
      <c r="I677" s="209" t="s">
        <v>60</v>
      </c>
      <c r="J677" s="210"/>
      <c r="K677" s="203">
        <v>7.0000000000000007E-2</v>
      </c>
      <c r="L677" s="204"/>
      <c r="M677" s="13">
        <f>K677*12*I636</f>
        <v>596.65200000000004</v>
      </c>
    </row>
    <row r="678" spans="1:13" ht="15.75" thickBot="1" x14ac:dyDescent="0.3">
      <c r="A678" s="46" t="s">
        <v>84</v>
      </c>
      <c r="B678" s="59"/>
      <c r="C678" s="59"/>
      <c r="D678" s="59"/>
      <c r="E678" s="59"/>
      <c r="F678" s="59"/>
      <c r="G678" s="59"/>
      <c r="H678" s="60"/>
      <c r="I678" s="190" t="s">
        <v>85</v>
      </c>
      <c r="J678" s="191"/>
      <c r="K678" s="192">
        <v>0.12</v>
      </c>
      <c r="L678" s="193"/>
      <c r="M678" s="19">
        <f>K678*12*I636</f>
        <v>1022.8319999999999</v>
      </c>
    </row>
    <row r="679" spans="1:13" ht="15.75" thickBot="1" x14ac:dyDescent="0.3">
      <c r="A679" s="194" t="s">
        <v>91</v>
      </c>
      <c r="B679" s="195"/>
      <c r="C679" s="195"/>
      <c r="D679" s="195"/>
      <c r="E679" s="195"/>
      <c r="F679" s="195"/>
      <c r="G679" s="195"/>
      <c r="H679" s="196"/>
      <c r="I679" s="71"/>
      <c r="J679" s="72"/>
      <c r="K679" s="197">
        <f>K680+K681+K682</f>
        <v>1.27</v>
      </c>
      <c r="L679" s="198"/>
      <c r="M679" s="18">
        <f>K679*12*I636</f>
        <v>10824.972</v>
      </c>
    </row>
    <row r="680" spans="1:13" x14ac:dyDescent="0.25">
      <c r="A680" s="41" t="s">
        <v>24</v>
      </c>
      <c r="B680" s="47"/>
      <c r="C680" s="47"/>
      <c r="D680" s="47"/>
      <c r="E680" s="47"/>
      <c r="F680" s="47"/>
      <c r="G680" s="47"/>
      <c r="H680" s="48"/>
      <c r="I680" s="199" t="s">
        <v>75</v>
      </c>
      <c r="J680" s="200"/>
      <c r="K680" s="201">
        <v>0.61</v>
      </c>
      <c r="L680" s="202"/>
      <c r="M680" s="13">
        <f>K680*12*I636</f>
        <v>5199.3959999999997</v>
      </c>
    </row>
    <row r="681" spans="1:13" x14ac:dyDescent="0.25">
      <c r="A681" s="43" t="s">
        <v>25</v>
      </c>
      <c r="B681" s="65"/>
      <c r="C681" s="65"/>
      <c r="D681" s="65"/>
      <c r="E681" s="65"/>
      <c r="F681" s="65"/>
      <c r="G681" s="65"/>
      <c r="H681" s="66"/>
      <c r="I681" s="44" t="s">
        <v>61</v>
      </c>
      <c r="J681" s="45"/>
      <c r="K681" s="203">
        <v>0.53</v>
      </c>
      <c r="L681" s="204"/>
      <c r="M681" s="13">
        <f>K681*12*I636</f>
        <v>4517.5079999999998</v>
      </c>
    </row>
    <row r="682" spans="1:13" ht="15.75" thickBot="1" x14ac:dyDescent="0.3">
      <c r="A682" s="46" t="s">
        <v>22</v>
      </c>
      <c r="B682" s="59"/>
      <c r="C682" s="59"/>
      <c r="D682" s="59"/>
      <c r="E682" s="59"/>
      <c r="F682" s="59"/>
      <c r="G682" s="59"/>
      <c r="H682" s="60"/>
      <c r="I682" s="190" t="s">
        <v>60</v>
      </c>
      <c r="J682" s="191"/>
      <c r="K682" s="192">
        <v>0.13</v>
      </c>
      <c r="L682" s="193"/>
      <c r="M682" s="13">
        <f>K682*12*I636</f>
        <v>1108.068</v>
      </c>
    </row>
    <row r="683" spans="1:13" ht="15.75" thickBot="1" x14ac:dyDescent="0.3">
      <c r="A683" s="73" t="s">
        <v>94</v>
      </c>
      <c r="B683" s="74"/>
      <c r="C683" s="74"/>
      <c r="D683" s="74"/>
      <c r="E683" s="74"/>
      <c r="F683" s="74"/>
      <c r="G683" s="74"/>
      <c r="H683" s="75"/>
      <c r="I683" s="226" t="s">
        <v>95</v>
      </c>
      <c r="J683" s="227"/>
      <c r="K683" s="228">
        <v>9.1199999999999992</v>
      </c>
      <c r="L683" s="229"/>
      <c r="M683" s="18">
        <f>K683*12*I636</f>
        <v>77735.231999999989</v>
      </c>
    </row>
    <row r="684" spans="1:13" ht="15.75" thickBot="1" x14ac:dyDescent="0.3">
      <c r="A684" s="181" t="s">
        <v>96</v>
      </c>
      <c r="B684" s="182"/>
      <c r="C684" s="182"/>
      <c r="D684" s="182"/>
      <c r="E684" s="182"/>
      <c r="F684" s="182"/>
      <c r="G684" s="182"/>
      <c r="H684" s="205"/>
      <c r="I684" s="63"/>
      <c r="J684" s="64"/>
      <c r="K684" s="206">
        <v>1.65</v>
      </c>
      <c r="L684" s="198"/>
      <c r="M684" s="18">
        <f>K684*12*I636</f>
        <v>14063.939999999997</v>
      </c>
    </row>
    <row r="685" spans="1:13" x14ac:dyDescent="0.25">
      <c r="A685" s="42" t="s">
        <v>32</v>
      </c>
      <c r="B685" s="55"/>
      <c r="C685" s="55"/>
      <c r="D685" s="55"/>
      <c r="E685" s="55"/>
      <c r="F685" s="55"/>
      <c r="G685" s="55"/>
      <c r="H685" s="56"/>
      <c r="I685" s="179" t="s">
        <v>13</v>
      </c>
      <c r="J685" s="180"/>
      <c r="K685" s="20"/>
      <c r="L685" s="27"/>
      <c r="M685" s="13"/>
    </row>
    <row r="686" spans="1:13" x14ac:dyDescent="0.25">
      <c r="A686" s="42" t="s">
        <v>26</v>
      </c>
      <c r="B686" s="55"/>
      <c r="C686" s="55"/>
      <c r="D686" s="55"/>
      <c r="E686" s="55"/>
      <c r="F686" s="55"/>
      <c r="G686" s="55"/>
      <c r="H686" s="56"/>
      <c r="I686" s="7"/>
      <c r="J686" s="8"/>
      <c r="K686" s="20"/>
      <c r="L686" s="27"/>
      <c r="M686" s="13"/>
    </row>
    <row r="687" spans="1:13" ht="15.75" thickBot="1" x14ac:dyDescent="0.3">
      <c r="A687" s="42" t="s">
        <v>27</v>
      </c>
      <c r="B687" s="55"/>
      <c r="C687" s="55"/>
      <c r="D687" s="55"/>
      <c r="E687" s="55"/>
      <c r="F687" s="55"/>
      <c r="G687" s="55"/>
      <c r="H687" s="56"/>
      <c r="I687" s="30"/>
      <c r="J687" s="8"/>
      <c r="K687" s="20"/>
      <c r="L687" s="27"/>
      <c r="M687" s="13"/>
    </row>
    <row r="688" spans="1:13" ht="15.75" thickBot="1" x14ac:dyDescent="0.3">
      <c r="A688" s="73" t="s">
        <v>97</v>
      </c>
      <c r="B688" s="74"/>
      <c r="C688" s="74"/>
      <c r="D688" s="74"/>
      <c r="E688" s="74"/>
      <c r="F688" s="74"/>
      <c r="G688" s="74"/>
      <c r="H688" s="75"/>
      <c r="I688" s="63"/>
      <c r="J688" s="64"/>
      <c r="K688" s="206">
        <v>7.0000000000000007E-2</v>
      </c>
      <c r="L688" s="198"/>
      <c r="M688" s="18">
        <f>K688*12*I636</f>
        <v>596.65200000000004</v>
      </c>
    </row>
    <row r="689" spans="1:13" x14ac:dyDescent="0.25">
      <c r="A689" s="42" t="s">
        <v>28</v>
      </c>
      <c r="B689" s="55"/>
      <c r="C689" s="55"/>
      <c r="D689" s="55"/>
      <c r="E689" s="55"/>
      <c r="F689" s="55"/>
      <c r="G689" s="55"/>
      <c r="H689" s="56"/>
      <c r="I689" s="179" t="s">
        <v>8</v>
      </c>
      <c r="J689" s="180"/>
      <c r="K689" s="26"/>
      <c r="L689" s="27"/>
      <c r="M689" s="13"/>
    </row>
    <row r="690" spans="1:13" ht="15.75" thickBot="1" x14ac:dyDescent="0.3">
      <c r="A690" s="42" t="s">
        <v>29</v>
      </c>
      <c r="B690" s="55"/>
      <c r="C690" s="55"/>
      <c r="D690" s="55"/>
      <c r="E690" s="55"/>
      <c r="F690" s="55"/>
      <c r="G690" s="55"/>
      <c r="H690" s="56"/>
      <c r="I690" s="7"/>
      <c r="J690" s="8"/>
      <c r="K690" s="26"/>
      <c r="L690" s="27"/>
      <c r="M690" s="13"/>
    </row>
    <row r="691" spans="1:13" ht="15.75" thickBot="1" x14ac:dyDescent="0.3">
      <c r="A691" s="181" t="s">
        <v>92</v>
      </c>
      <c r="B691" s="182"/>
      <c r="C691" s="182"/>
      <c r="D691" s="182"/>
      <c r="E691" s="182"/>
      <c r="F691" s="182"/>
      <c r="G691" s="182"/>
      <c r="H691" s="205"/>
      <c r="I691" s="63"/>
      <c r="J691" s="64"/>
      <c r="K691" s="206">
        <v>6.19</v>
      </c>
      <c r="L691" s="198"/>
      <c r="M691" s="18">
        <f>K691*12*I636</f>
        <v>52761.083999999995</v>
      </c>
    </row>
    <row r="692" spans="1:13" x14ac:dyDescent="0.25">
      <c r="A692" s="42" t="s">
        <v>76</v>
      </c>
      <c r="B692" s="76"/>
      <c r="C692" s="76"/>
      <c r="D692" s="76"/>
      <c r="E692" s="76"/>
      <c r="F692" s="55"/>
      <c r="G692" s="76"/>
      <c r="H692" s="56"/>
      <c r="I692" s="174" t="s">
        <v>49</v>
      </c>
      <c r="J692" s="175"/>
      <c r="K692" s="20"/>
      <c r="L692" s="27"/>
      <c r="M692" s="13"/>
    </row>
    <row r="693" spans="1:13" x14ac:dyDescent="0.25">
      <c r="A693" s="42" t="s">
        <v>77</v>
      </c>
      <c r="B693" s="76"/>
      <c r="C693" s="76"/>
      <c r="D693" s="76"/>
      <c r="E693" s="76"/>
      <c r="F693" s="55"/>
      <c r="G693" s="76"/>
      <c r="H693" s="56"/>
      <c r="I693" s="174" t="s">
        <v>50</v>
      </c>
      <c r="J693" s="175"/>
      <c r="K693" s="20"/>
      <c r="L693" s="27"/>
      <c r="M693" s="13"/>
    </row>
    <row r="694" spans="1:13" x14ac:dyDescent="0.25">
      <c r="A694" s="42" t="s">
        <v>48</v>
      </c>
      <c r="B694" s="76"/>
      <c r="C694" s="76"/>
      <c r="D694" s="76"/>
      <c r="E694" s="76"/>
      <c r="F694" s="55"/>
      <c r="G694" s="76"/>
      <c r="H694" s="56"/>
      <c r="I694" s="174" t="s">
        <v>54</v>
      </c>
      <c r="J694" s="175"/>
      <c r="K694" s="20"/>
      <c r="L694" s="27"/>
      <c r="M694" s="13"/>
    </row>
    <row r="695" spans="1:13" x14ac:dyDescent="0.25">
      <c r="A695" s="42" t="s">
        <v>78</v>
      </c>
      <c r="B695" s="76"/>
      <c r="C695" s="76"/>
      <c r="D695" s="76"/>
      <c r="E695" s="76"/>
      <c r="F695" s="55"/>
      <c r="G695" s="76"/>
      <c r="H695" s="56"/>
      <c r="I695" s="174" t="s">
        <v>55</v>
      </c>
      <c r="J695" s="175"/>
      <c r="K695" s="20"/>
      <c r="L695" s="27"/>
      <c r="M695" s="13"/>
    </row>
    <row r="696" spans="1:13" x14ac:dyDescent="0.25">
      <c r="A696" s="42" t="s">
        <v>79</v>
      </c>
      <c r="B696" s="76"/>
      <c r="C696" s="76"/>
      <c r="D696" s="76"/>
      <c r="E696" s="76"/>
      <c r="F696" s="55"/>
      <c r="G696" s="76"/>
      <c r="H696" s="56"/>
      <c r="I696" s="174" t="s">
        <v>51</v>
      </c>
      <c r="J696" s="175"/>
      <c r="K696" s="20"/>
      <c r="L696" s="27"/>
      <c r="M696" s="13"/>
    </row>
    <row r="697" spans="1:13" x14ac:dyDescent="0.25">
      <c r="A697" s="42" t="s">
        <v>80</v>
      </c>
      <c r="B697" s="76"/>
      <c r="C697" s="76"/>
      <c r="D697" s="76"/>
      <c r="E697" s="76"/>
      <c r="F697" s="55"/>
      <c r="G697" s="76"/>
      <c r="H697" s="56"/>
      <c r="I697" s="7"/>
      <c r="J697" s="8"/>
      <c r="K697" s="20"/>
      <c r="L697" s="27"/>
      <c r="M697" s="13"/>
    </row>
    <row r="698" spans="1:13" x14ac:dyDescent="0.25">
      <c r="A698" s="42" t="s">
        <v>81</v>
      </c>
      <c r="B698" s="76"/>
      <c r="C698" s="76"/>
      <c r="D698" s="76"/>
      <c r="E698" s="76"/>
      <c r="F698" s="55"/>
      <c r="G698" s="76"/>
      <c r="H698" s="56"/>
      <c r="I698" s="7"/>
      <c r="J698" s="8"/>
      <c r="K698" s="20"/>
      <c r="L698" s="27"/>
      <c r="M698" s="13"/>
    </row>
    <row r="699" spans="1:13" x14ac:dyDescent="0.25">
      <c r="A699" s="42" t="s">
        <v>82</v>
      </c>
      <c r="B699" s="76"/>
      <c r="C699" s="76"/>
      <c r="D699" s="76"/>
      <c r="E699" s="76"/>
      <c r="F699" s="55"/>
      <c r="G699" s="76"/>
      <c r="H699" s="56"/>
      <c r="I699" s="7"/>
      <c r="J699" s="8"/>
      <c r="K699" s="20"/>
      <c r="L699" s="27"/>
      <c r="M699" s="13"/>
    </row>
    <row r="700" spans="1:13" x14ac:dyDescent="0.25">
      <c r="A700" s="42" t="s">
        <v>83</v>
      </c>
      <c r="B700" s="76"/>
      <c r="C700" s="76"/>
      <c r="D700" s="76"/>
      <c r="E700" s="76"/>
      <c r="F700" s="55"/>
      <c r="G700" s="76"/>
      <c r="H700" s="56"/>
      <c r="I700" s="7"/>
      <c r="J700" s="8"/>
      <c r="K700" s="20"/>
      <c r="L700" s="27"/>
      <c r="M700" s="13"/>
    </row>
    <row r="701" spans="1:13" x14ac:dyDescent="0.25">
      <c r="A701" s="42" t="s">
        <v>52</v>
      </c>
      <c r="B701" s="76"/>
      <c r="C701" s="76"/>
      <c r="D701" s="76"/>
      <c r="E701" s="76"/>
      <c r="F701" s="55"/>
      <c r="G701" s="76"/>
      <c r="H701" s="56"/>
      <c r="I701" s="7"/>
      <c r="J701" s="8"/>
      <c r="K701" s="20"/>
      <c r="L701" s="27"/>
      <c r="M701" s="13"/>
    </row>
    <row r="702" spans="1:13" ht="15.75" thickBot="1" x14ac:dyDescent="0.3">
      <c r="A702" s="176" t="s">
        <v>53</v>
      </c>
      <c r="B702" s="177"/>
      <c r="C702" s="177"/>
      <c r="D702" s="177"/>
      <c r="E702" s="177"/>
      <c r="F702" s="177"/>
      <c r="G702" s="177"/>
      <c r="H702" s="178"/>
      <c r="I702" s="7"/>
      <c r="J702" s="8"/>
      <c r="K702" s="7"/>
      <c r="L702" s="8"/>
      <c r="M702" s="13"/>
    </row>
    <row r="703" spans="1:13" x14ac:dyDescent="0.25">
      <c r="A703" s="77" t="s">
        <v>93</v>
      </c>
      <c r="B703" s="78"/>
      <c r="C703" s="78"/>
      <c r="D703" s="78"/>
      <c r="E703" s="78"/>
      <c r="F703" s="78"/>
      <c r="G703" s="78"/>
      <c r="H703" s="78"/>
      <c r="I703" s="179" t="s">
        <v>9</v>
      </c>
      <c r="J703" s="180"/>
      <c r="K703" s="21"/>
      <c r="L703" s="22"/>
      <c r="M703" s="6"/>
    </row>
    <row r="704" spans="1:13" ht="15.75" thickBot="1" x14ac:dyDescent="0.3">
      <c r="A704" s="79" t="s">
        <v>56</v>
      </c>
      <c r="B704" s="80"/>
      <c r="C704" s="80"/>
      <c r="D704" s="80"/>
      <c r="E704" s="80"/>
      <c r="F704" s="80"/>
      <c r="G704" s="80"/>
      <c r="H704" s="80"/>
      <c r="I704" s="81"/>
      <c r="J704" s="11"/>
      <c r="K704" s="10"/>
      <c r="L704" s="11"/>
      <c r="M704" s="12"/>
    </row>
    <row r="705" spans="1:13" ht="15.75" thickBot="1" x14ac:dyDescent="0.3">
      <c r="A705" s="181" t="s">
        <v>98</v>
      </c>
      <c r="B705" s="182"/>
      <c r="C705" s="182"/>
      <c r="D705" s="182"/>
      <c r="E705" s="182"/>
      <c r="F705" s="182"/>
      <c r="G705" s="182"/>
      <c r="H705" s="183"/>
      <c r="I705" s="184" t="s">
        <v>99</v>
      </c>
      <c r="J705" s="185"/>
      <c r="K705" s="186">
        <v>1.52</v>
      </c>
      <c r="L705" s="187"/>
      <c r="M705" s="23">
        <f>K705*12*I636</f>
        <v>12955.872000000001</v>
      </c>
    </row>
    <row r="706" spans="1:13" ht="15.75" thickBot="1" x14ac:dyDescent="0.3">
      <c r="A706" s="24" t="s">
        <v>100</v>
      </c>
      <c r="B706" s="25"/>
      <c r="C706" s="25"/>
      <c r="D706" s="25"/>
      <c r="E706" s="25"/>
      <c r="F706" s="25"/>
      <c r="G706" s="25"/>
      <c r="H706" s="25"/>
      <c r="I706" s="82"/>
      <c r="J706" s="83"/>
      <c r="K706" s="186">
        <v>1.78</v>
      </c>
      <c r="L706" s="187"/>
      <c r="M706" s="23">
        <f>K706*12*I636</f>
        <v>15172.007999999998</v>
      </c>
    </row>
    <row r="707" spans="1:13" ht="15.75" thickBot="1" x14ac:dyDescent="0.3">
      <c r="A707" s="181" t="s">
        <v>63</v>
      </c>
      <c r="B707" s="182"/>
      <c r="C707" s="182"/>
      <c r="D707" s="182"/>
      <c r="E707" s="182"/>
      <c r="F707" s="182"/>
      <c r="G707" s="182"/>
      <c r="H707" s="182"/>
      <c r="I707" s="84"/>
      <c r="J707" s="23"/>
      <c r="K707" s="188">
        <f>K637+K647+K662+K691+K705+K706</f>
        <v>40.54</v>
      </c>
      <c r="L707" s="189"/>
      <c r="M707" s="23">
        <f>M637+M647+M662+M691+M705+M706</f>
        <v>345546.74399999989</v>
      </c>
    </row>
    <row r="709" spans="1:13" x14ac:dyDescent="0.25">
      <c r="A709" s="223" t="s">
        <v>0</v>
      </c>
      <c r="B709" s="223"/>
      <c r="C709" s="223"/>
      <c r="D709" s="223"/>
      <c r="E709" s="223"/>
      <c r="F709" s="223"/>
      <c r="G709" s="223"/>
      <c r="H709" s="223"/>
      <c r="I709" s="223"/>
      <c r="J709" s="223"/>
      <c r="K709" s="223"/>
      <c r="L709" s="223"/>
      <c r="M709" s="1"/>
    </row>
    <row r="710" spans="1:13" x14ac:dyDescent="0.25">
      <c r="A710" s="224" t="s">
        <v>12</v>
      </c>
      <c r="B710" s="224"/>
      <c r="C710" s="224"/>
      <c r="D710" s="224"/>
      <c r="E710" s="224"/>
      <c r="F710" s="224"/>
      <c r="G710" s="224"/>
      <c r="H710" s="224"/>
      <c r="I710" s="224"/>
      <c r="J710" s="224"/>
      <c r="K710" s="224"/>
      <c r="L710" s="224"/>
      <c r="M710" s="1"/>
    </row>
    <row r="711" spans="1:13" x14ac:dyDescent="0.25">
      <c r="A711" s="29"/>
      <c r="B711" s="29"/>
      <c r="C711" s="29"/>
      <c r="D711" s="29"/>
      <c r="E711" s="29"/>
      <c r="F711" s="29" t="s">
        <v>122</v>
      </c>
      <c r="G711" s="29"/>
      <c r="H711" s="29"/>
      <c r="I711" s="29"/>
      <c r="J711" s="29"/>
      <c r="K711" s="29"/>
      <c r="L711" s="29"/>
      <c r="M711" s="1"/>
    </row>
    <row r="712" spans="1:13" x14ac:dyDescent="0.25">
      <c r="A712" s="2"/>
      <c r="B712" s="3"/>
      <c r="C712" s="225" t="s">
        <v>15</v>
      </c>
      <c r="D712" s="225"/>
      <c r="E712" s="225"/>
      <c r="F712" s="3"/>
      <c r="G712" s="3"/>
      <c r="H712" s="4"/>
      <c r="I712" s="207" t="s">
        <v>1</v>
      </c>
      <c r="J712" s="208"/>
      <c r="K712" s="207" t="s">
        <v>2</v>
      </c>
      <c r="L712" s="208"/>
      <c r="M712" s="14"/>
    </row>
    <row r="713" spans="1:13" x14ac:dyDescent="0.25">
      <c r="A713" s="30"/>
      <c r="B713" s="7"/>
      <c r="C713" s="7"/>
      <c r="D713" s="7"/>
      <c r="E713" s="7"/>
      <c r="F713" s="7"/>
      <c r="G713" s="7"/>
      <c r="H713" s="8"/>
      <c r="I713" s="7"/>
      <c r="J713" s="8"/>
      <c r="K713" s="174" t="s">
        <v>3</v>
      </c>
      <c r="L713" s="175"/>
      <c r="M713" s="31" t="s">
        <v>4</v>
      </c>
    </row>
    <row r="714" spans="1:13" x14ac:dyDescent="0.25">
      <c r="A714" s="30"/>
      <c r="B714" s="7"/>
      <c r="C714" s="7"/>
      <c r="D714" s="7"/>
      <c r="E714" s="7"/>
      <c r="F714" s="7"/>
      <c r="G714" s="7"/>
      <c r="H714" s="8"/>
      <c r="I714" s="174" t="s">
        <v>5</v>
      </c>
      <c r="J714" s="175"/>
      <c r="K714" s="214" t="s">
        <v>6</v>
      </c>
      <c r="L714" s="215"/>
      <c r="M714" s="31" t="s">
        <v>7</v>
      </c>
    </row>
    <row r="715" spans="1:13" ht="15.75" thickBot="1" x14ac:dyDescent="0.3">
      <c r="A715" s="2"/>
      <c r="B715" s="3"/>
      <c r="C715" s="3"/>
      <c r="D715" s="3"/>
      <c r="E715" s="3"/>
      <c r="F715" s="3"/>
      <c r="G715" s="3"/>
      <c r="H715" s="4"/>
      <c r="I715" s="219">
        <v>1055.7</v>
      </c>
      <c r="J715" s="220"/>
      <c r="K715" s="190"/>
      <c r="L715" s="191"/>
      <c r="M715" s="5"/>
    </row>
    <row r="716" spans="1:13" x14ac:dyDescent="0.25">
      <c r="A716" s="32" t="s">
        <v>87</v>
      </c>
      <c r="B716" s="33"/>
      <c r="C716" s="33"/>
      <c r="D716" s="33"/>
      <c r="E716" s="33"/>
      <c r="F716" s="33"/>
      <c r="G716" s="33"/>
      <c r="H716" s="34"/>
      <c r="I716" s="21"/>
      <c r="J716" s="22"/>
      <c r="K716" s="221">
        <f>K719+K722</f>
        <v>6.4499999999999993</v>
      </c>
      <c r="L716" s="217"/>
      <c r="M716" s="6">
        <f>K716*12*I715</f>
        <v>81711.179999999993</v>
      </c>
    </row>
    <row r="717" spans="1:13" x14ac:dyDescent="0.25">
      <c r="A717" s="35" t="s">
        <v>64</v>
      </c>
      <c r="B717" s="36"/>
      <c r="C717" s="36"/>
      <c r="D717" s="36"/>
      <c r="E717" s="36"/>
      <c r="F717" s="36"/>
      <c r="G717" s="36"/>
      <c r="H717" s="37"/>
      <c r="I717" s="7"/>
      <c r="J717" s="8"/>
      <c r="K717" s="7"/>
      <c r="L717" s="8"/>
      <c r="M717" s="9"/>
    </row>
    <row r="718" spans="1:13" ht="15.75" thickBot="1" x14ac:dyDescent="0.3">
      <c r="A718" s="38" t="s">
        <v>65</v>
      </c>
      <c r="B718" s="39"/>
      <c r="C718" s="39"/>
      <c r="D718" s="39"/>
      <c r="E718" s="39"/>
      <c r="F718" s="39"/>
      <c r="G718" s="39"/>
      <c r="H718" s="40"/>
      <c r="I718" s="10"/>
      <c r="J718" s="11"/>
      <c r="K718" s="10"/>
      <c r="L718" s="11"/>
      <c r="M718" s="12"/>
    </row>
    <row r="719" spans="1:13" x14ac:dyDescent="0.25">
      <c r="A719" s="230" t="s">
        <v>66</v>
      </c>
      <c r="B719" s="231"/>
      <c r="C719" s="231"/>
      <c r="D719" s="231"/>
      <c r="E719" s="231"/>
      <c r="F719" s="231"/>
      <c r="G719" s="231"/>
      <c r="H719" s="232"/>
      <c r="I719" s="214" t="s">
        <v>8</v>
      </c>
      <c r="J719" s="215"/>
      <c r="K719" s="179">
        <v>3.86</v>
      </c>
      <c r="L719" s="180"/>
      <c r="M719" s="13">
        <f>K719*12*I715</f>
        <v>48900.024000000005</v>
      </c>
    </row>
    <row r="720" spans="1:13" x14ac:dyDescent="0.25">
      <c r="A720" s="233" t="s">
        <v>73</v>
      </c>
      <c r="B720" s="234"/>
      <c r="C720" s="234"/>
      <c r="D720" s="234"/>
      <c r="E720" s="234"/>
      <c r="F720" s="234"/>
      <c r="G720" s="234"/>
      <c r="H720" s="235"/>
      <c r="I720" s="236" t="s">
        <v>62</v>
      </c>
      <c r="J720" s="237"/>
      <c r="K720" s="1"/>
      <c r="L720" s="8"/>
      <c r="M720" s="13"/>
    </row>
    <row r="721" spans="1:13" x14ac:dyDescent="0.25">
      <c r="A721" s="41" t="s">
        <v>72</v>
      </c>
      <c r="B721" s="15"/>
      <c r="C721" s="15"/>
      <c r="D721" s="15"/>
      <c r="E721" s="15"/>
      <c r="F721" s="15"/>
      <c r="G721" s="15"/>
      <c r="H721" s="16"/>
      <c r="I721" s="214"/>
      <c r="J721" s="215"/>
      <c r="K721" s="1"/>
      <c r="L721" s="8"/>
      <c r="M721" s="13"/>
    </row>
    <row r="722" spans="1:13" x14ac:dyDescent="0.25">
      <c r="A722" s="41" t="s">
        <v>67</v>
      </c>
      <c r="B722" s="15"/>
      <c r="C722" s="15"/>
      <c r="D722" s="15"/>
      <c r="E722" s="15"/>
      <c r="F722" s="15"/>
      <c r="G722" s="15"/>
      <c r="H722" s="16"/>
      <c r="I722" s="209" t="s">
        <v>11</v>
      </c>
      <c r="J722" s="210"/>
      <c r="K722" s="174">
        <v>2.59</v>
      </c>
      <c r="L722" s="175"/>
      <c r="M722" s="13">
        <f>K722*12*I715</f>
        <v>32811.156000000003</v>
      </c>
    </row>
    <row r="723" spans="1:13" x14ac:dyDescent="0.25">
      <c r="A723" s="43" t="s">
        <v>34</v>
      </c>
      <c r="B723" s="44"/>
      <c r="C723" s="44"/>
      <c r="D723" s="44"/>
      <c r="E723" s="44"/>
      <c r="F723" s="44"/>
      <c r="G723" s="44"/>
      <c r="H723" s="45"/>
      <c r="I723" s="236" t="s">
        <v>62</v>
      </c>
      <c r="J723" s="237"/>
      <c r="K723" s="29"/>
      <c r="L723" s="37"/>
      <c r="M723" s="13"/>
    </row>
    <row r="724" spans="1:13" x14ac:dyDescent="0.25">
      <c r="A724" s="46" t="s">
        <v>35</v>
      </c>
      <c r="B724" s="3"/>
      <c r="C724" s="3"/>
      <c r="D724" s="3"/>
      <c r="E724" s="3"/>
      <c r="F724" s="3"/>
      <c r="G724" s="3"/>
      <c r="H724" s="4"/>
      <c r="I724" s="174"/>
      <c r="J724" s="175"/>
      <c r="K724" s="1"/>
      <c r="L724" s="8"/>
      <c r="M724" s="13"/>
    </row>
    <row r="725" spans="1:13" ht="15.75" thickBot="1" x14ac:dyDescent="0.3">
      <c r="A725" s="41" t="s">
        <v>36</v>
      </c>
      <c r="B725" s="47"/>
      <c r="C725" s="47"/>
      <c r="D725" s="47"/>
      <c r="E725" s="47"/>
      <c r="F725" s="47"/>
      <c r="G725" s="47"/>
      <c r="H725" s="48"/>
      <c r="I725" s="15"/>
      <c r="J725" s="16"/>
      <c r="K725" s="203"/>
      <c r="L725" s="204"/>
      <c r="M725" s="13"/>
    </row>
    <row r="726" spans="1:13" x14ac:dyDescent="0.25">
      <c r="A726" s="32" t="s">
        <v>14</v>
      </c>
      <c r="B726" s="49"/>
      <c r="C726" s="49"/>
      <c r="D726" s="49"/>
      <c r="E726" s="49"/>
      <c r="F726" s="49"/>
      <c r="G726" s="49"/>
      <c r="H726" s="50"/>
      <c r="I726" s="21"/>
      <c r="J726" s="51"/>
      <c r="K726" s="222">
        <f>K728+K733+K736</f>
        <v>5.28</v>
      </c>
      <c r="L726" s="217"/>
      <c r="M726" s="6">
        <f>K726*12*I715</f>
        <v>66889.152000000002</v>
      </c>
    </row>
    <row r="727" spans="1:13" ht="15.75" thickBot="1" x14ac:dyDescent="0.3">
      <c r="A727" s="38" t="s">
        <v>33</v>
      </c>
      <c r="B727" s="52"/>
      <c r="C727" s="52"/>
      <c r="D727" s="52"/>
      <c r="E727" s="52"/>
      <c r="F727" s="52"/>
      <c r="G727" s="52"/>
      <c r="H727" s="53"/>
      <c r="I727" s="10"/>
      <c r="J727" s="54"/>
      <c r="K727" s="10"/>
      <c r="L727" s="11"/>
      <c r="M727" s="12"/>
    </row>
    <row r="728" spans="1:13" x14ac:dyDescent="0.25">
      <c r="A728" s="238" t="s">
        <v>70</v>
      </c>
      <c r="B728" s="239"/>
      <c r="C728" s="239"/>
      <c r="D728" s="239"/>
      <c r="E728" s="239"/>
      <c r="F728" s="239"/>
      <c r="G728" s="239"/>
      <c r="H728" s="240"/>
      <c r="I728" s="174" t="s">
        <v>8</v>
      </c>
      <c r="J728" s="175"/>
      <c r="K728" s="179">
        <v>2.64</v>
      </c>
      <c r="L728" s="180"/>
      <c r="M728" s="13">
        <f>K728*12*I715</f>
        <v>33444.576000000001</v>
      </c>
    </row>
    <row r="729" spans="1:13" x14ac:dyDescent="0.25">
      <c r="A729" s="41" t="s">
        <v>71</v>
      </c>
      <c r="B729" s="47"/>
      <c r="C729" s="47"/>
      <c r="D729" s="47"/>
      <c r="E729" s="47"/>
      <c r="F729" s="47"/>
      <c r="G729" s="47"/>
      <c r="H729" s="48"/>
      <c r="I729" s="170"/>
      <c r="J729" s="171"/>
      <c r="K729" s="1"/>
      <c r="L729" s="8"/>
      <c r="M729" s="13"/>
    </row>
    <row r="730" spans="1:13" x14ac:dyDescent="0.25">
      <c r="A730" s="233" t="s">
        <v>73</v>
      </c>
      <c r="B730" s="234"/>
      <c r="C730" s="234"/>
      <c r="D730" s="234"/>
      <c r="E730" s="234"/>
      <c r="F730" s="234"/>
      <c r="G730" s="234"/>
      <c r="H730" s="235"/>
      <c r="I730" s="236" t="s">
        <v>62</v>
      </c>
      <c r="J730" s="237"/>
      <c r="K730" s="1"/>
      <c r="L730" s="8"/>
      <c r="M730" s="13"/>
    </row>
    <row r="731" spans="1:13" x14ac:dyDescent="0.25">
      <c r="A731" s="41" t="s">
        <v>72</v>
      </c>
      <c r="B731" s="15"/>
      <c r="C731" s="15"/>
      <c r="D731" s="15"/>
      <c r="E731" s="15"/>
      <c r="F731" s="15"/>
      <c r="G731" s="15"/>
      <c r="H731" s="16"/>
      <c r="I731" s="214"/>
      <c r="J731" s="215"/>
      <c r="K731" s="1"/>
      <c r="L731" s="8"/>
      <c r="M731" s="13"/>
    </row>
    <row r="732" spans="1:13" x14ac:dyDescent="0.25">
      <c r="A732" s="43" t="s">
        <v>68</v>
      </c>
      <c r="B732" s="44"/>
      <c r="C732" s="45"/>
      <c r="D732" s="7"/>
      <c r="E732" s="7"/>
      <c r="F732" s="7"/>
      <c r="G732" s="7"/>
      <c r="H732" s="8"/>
      <c r="I732" s="236" t="s">
        <v>62</v>
      </c>
      <c r="J732" s="237"/>
      <c r="K732" s="1"/>
      <c r="L732" s="8"/>
      <c r="M732" s="13"/>
    </row>
    <row r="733" spans="1:13" x14ac:dyDescent="0.25">
      <c r="A733" s="42" t="s">
        <v>69</v>
      </c>
      <c r="B733" s="7"/>
      <c r="C733" s="7"/>
      <c r="D733" s="44"/>
      <c r="E733" s="44"/>
      <c r="F733" s="44"/>
      <c r="G733" s="44"/>
      <c r="H733" s="45"/>
      <c r="I733" s="209" t="s">
        <v>11</v>
      </c>
      <c r="J733" s="210"/>
      <c r="K733" s="174">
        <v>1.17</v>
      </c>
      <c r="L733" s="175"/>
      <c r="M733" s="13">
        <f>K733*12*I715</f>
        <v>14822.028</v>
      </c>
    </row>
    <row r="734" spans="1:13" x14ac:dyDescent="0.25">
      <c r="A734" s="233" t="s">
        <v>40</v>
      </c>
      <c r="B734" s="234"/>
      <c r="C734" s="234"/>
      <c r="D734" s="234"/>
      <c r="E734" s="234"/>
      <c r="F734" s="234"/>
      <c r="G734" s="234"/>
      <c r="H734" s="235"/>
      <c r="I734" s="207" t="s">
        <v>39</v>
      </c>
      <c r="J734" s="208"/>
      <c r="K734" s="1"/>
      <c r="L734" s="8"/>
      <c r="M734" s="13"/>
    </row>
    <row r="735" spans="1:13" x14ac:dyDescent="0.25">
      <c r="A735" s="41"/>
      <c r="B735" s="47"/>
      <c r="C735" s="47"/>
      <c r="D735" s="47"/>
      <c r="E735" s="47"/>
      <c r="F735" s="47"/>
      <c r="G735" s="47"/>
      <c r="H735" s="48"/>
      <c r="I735" s="15" t="s">
        <v>41</v>
      </c>
      <c r="J735" s="16"/>
      <c r="K735" s="1"/>
      <c r="L735" s="8"/>
      <c r="M735" s="13"/>
    </row>
    <row r="736" spans="1:13" x14ac:dyDescent="0.25">
      <c r="A736" s="233" t="s">
        <v>42</v>
      </c>
      <c r="B736" s="234"/>
      <c r="C736" s="234"/>
      <c r="D736" s="234"/>
      <c r="E736" s="234"/>
      <c r="F736" s="234"/>
      <c r="G736" s="234"/>
      <c r="H736" s="235"/>
      <c r="I736" s="207" t="s">
        <v>11</v>
      </c>
      <c r="J736" s="208"/>
      <c r="K736" s="174">
        <v>1.47</v>
      </c>
      <c r="L736" s="175"/>
      <c r="M736" s="13">
        <f>K736*12*I715</f>
        <v>18622.548000000003</v>
      </c>
    </row>
    <row r="737" spans="1:13" x14ac:dyDescent="0.25">
      <c r="A737" s="41" t="s">
        <v>43</v>
      </c>
      <c r="B737" s="47"/>
      <c r="C737" s="47"/>
      <c r="D737" s="47"/>
      <c r="E737" s="47"/>
      <c r="F737" s="47"/>
      <c r="G737" s="47"/>
      <c r="H737" s="48"/>
      <c r="I737" s="15"/>
      <c r="J737" s="16"/>
      <c r="K737" s="1"/>
      <c r="L737" s="8"/>
      <c r="M737" s="13"/>
    </row>
    <row r="738" spans="1:13" x14ac:dyDescent="0.25">
      <c r="A738" s="46" t="s">
        <v>44</v>
      </c>
      <c r="B738" s="59"/>
      <c r="C738" s="59"/>
      <c r="D738" s="59"/>
      <c r="E738" s="59"/>
      <c r="F738" s="59"/>
      <c r="G738" s="59"/>
      <c r="H738" s="60"/>
      <c r="I738" s="236" t="s">
        <v>62</v>
      </c>
      <c r="J738" s="237"/>
      <c r="K738" s="1"/>
      <c r="L738" s="8"/>
      <c r="M738" s="13"/>
    </row>
    <row r="739" spans="1:13" x14ac:dyDescent="0.25">
      <c r="A739" s="233" t="s">
        <v>47</v>
      </c>
      <c r="B739" s="234"/>
      <c r="C739" s="234"/>
      <c r="D739" s="234"/>
      <c r="E739" s="234"/>
      <c r="F739" s="234"/>
      <c r="G739" s="234"/>
      <c r="H739" s="235"/>
      <c r="I739" s="207" t="s">
        <v>45</v>
      </c>
      <c r="J739" s="208"/>
      <c r="K739" s="3"/>
      <c r="L739" s="4"/>
      <c r="M739" s="14"/>
    </row>
    <row r="740" spans="1:13" ht="15.75" thickBot="1" x14ac:dyDescent="0.3">
      <c r="A740" s="41"/>
      <c r="B740" s="47"/>
      <c r="C740" s="47"/>
      <c r="D740" s="47"/>
      <c r="E740" s="47"/>
      <c r="F740" s="47"/>
      <c r="G740" s="47"/>
      <c r="H740" s="48"/>
      <c r="I740" s="211" t="s">
        <v>46</v>
      </c>
      <c r="J740" s="212"/>
      <c r="K740" s="15"/>
      <c r="L740" s="16"/>
      <c r="M740" s="17"/>
    </row>
    <row r="741" spans="1:13" x14ac:dyDescent="0.25">
      <c r="A741" s="61" t="s">
        <v>88</v>
      </c>
      <c r="B741" s="33"/>
      <c r="C741" s="33"/>
      <c r="D741" s="33"/>
      <c r="E741" s="33"/>
      <c r="F741" s="33"/>
      <c r="G741" s="21"/>
      <c r="H741" s="22"/>
      <c r="I741" s="21"/>
      <c r="J741" s="22"/>
      <c r="K741" s="216">
        <f>K743+K750+K758+K762+K763+K767</f>
        <v>26.339999999999996</v>
      </c>
      <c r="L741" s="217"/>
      <c r="M741" s="6">
        <f>M743+M750+M758+M762+M763+M767</f>
        <v>333685.65599999996</v>
      </c>
    </row>
    <row r="742" spans="1:13" ht="15.75" thickBot="1" x14ac:dyDescent="0.3">
      <c r="A742" s="62"/>
      <c r="B742" s="10"/>
      <c r="C742" s="10"/>
      <c r="D742" s="10"/>
      <c r="E742" s="10"/>
      <c r="F742" s="10"/>
      <c r="G742" s="10"/>
      <c r="H742" s="11"/>
      <c r="I742" s="10"/>
      <c r="J742" s="11"/>
      <c r="K742" s="10"/>
      <c r="L742" s="11"/>
      <c r="M742" s="12"/>
    </row>
    <row r="743" spans="1:13" ht="15.75" thickBot="1" x14ac:dyDescent="0.3">
      <c r="A743" s="241" t="s">
        <v>89</v>
      </c>
      <c r="B743" s="242"/>
      <c r="C743" s="242"/>
      <c r="D743" s="242"/>
      <c r="E743" s="242"/>
      <c r="F743" s="242"/>
      <c r="G743" s="242"/>
      <c r="H743" s="243"/>
      <c r="I743" s="63"/>
      <c r="J743" s="64"/>
      <c r="K743" s="218">
        <f>K744+K745+K746+K748+K749</f>
        <v>6.74</v>
      </c>
      <c r="L743" s="213"/>
      <c r="M743" s="18">
        <f>K743*12*I715</f>
        <v>85385.016000000003</v>
      </c>
    </row>
    <row r="744" spans="1:13" x14ac:dyDescent="0.25">
      <c r="A744" s="41" t="s">
        <v>37</v>
      </c>
      <c r="B744" s="47"/>
      <c r="C744" s="47"/>
      <c r="D744" s="47"/>
      <c r="E744" s="47"/>
      <c r="F744" s="47"/>
      <c r="G744" s="47"/>
      <c r="H744" s="48"/>
      <c r="I744" s="214" t="s">
        <v>16</v>
      </c>
      <c r="J744" s="215"/>
      <c r="K744" s="179">
        <v>1.23</v>
      </c>
      <c r="L744" s="180"/>
      <c r="M744" s="13">
        <f>K744*12*I715</f>
        <v>15582.132</v>
      </c>
    </row>
    <row r="745" spans="1:13" x14ac:dyDescent="0.25">
      <c r="A745" s="43" t="s">
        <v>38</v>
      </c>
      <c r="B745" s="65"/>
      <c r="C745" s="65"/>
      <c r="D745" s="65"/>
      <c r="E745" s="65"/>
      <c r="F745" s="65"/>
      <c r="G745" s="65"/>
      <c r="H745" s="66"/>
      <c r="I745" s="209" t="s">
        <v>10</v>
      </c>
      <c r="J745" s="210"/>
      <c r="K745" s="174">
        <v>2.9</v>
      </c>
      <c r="L745" s="175"/>
      <c r="M745" s="13">
        <f>K745*12*I715</f>
        <v>36738.36</v>
      </c>
    </row>
    <row r="746" spans="1:13" x14ac:dyDescent="0.25">
      <c r="A746" s="233" t="s">
        <v>30</v>
      </c>
      <c r="B746" s="234"/>
      <c r="C746" s="234"/>
      <c r="D746" s="234"/>
      <c r="E746" s="234"/>
      <c r="F746" s="234"/>
      <c r="G746" s="234"/>
      <c r="H746" s="235"/>
      <c r="I746" s="207" t="s">
        <v>11</v>
      </c>
      <c r="J746" s="208"/>
      <c r="K746" s="174">
        <v>0.33</v>
      </c>
      <c r="L746" s="175"/>
      <c r="M746" s="13">
        <f>K746*12*I715</f>
        <v>4180.5720000000001</v>
      </c>
    </row>
    <row r="747" spans="1:13" x14ac:dyDescent="0.25">
      <c r="A747" s="67" t="s">
        <v>17</v>
      </c>
      <c r="B747" s="15"/>
      <c r="C747" s="15"/>
      <c r="D747" s="15"/>
      <c r="E747" s="47"/>
      <c r="F747" s="47"/>
      <c r="G747" s="47"/>
      <c r="H747" s="48"/>
      <c r="I747" s="15"/>
      <c r="J747" s="16"/>
      <c r="K747" s="7"/>
      <c r="L747" s="8"/>
      <c r="M747" s="13"/>
    </row>
    <row r="748" spans="1:13" x14ac:dyDescent="0.25">
      <c r="A748" s="43" t="s">
        <v>31</v>
      </c>
      <c r="B748" s="65"/>
      <c r="C748" s="65"/>
      <c r="D748" s="65"/>
      <c r="E748" s="65"/>
      <c r="F748" s="65"/>
      <c r="G748" s="65"/>
      <c r="H748" s="66"/>
      <c r="I748" s="209" t="s">
        <v>8</v>
      </c>
      <c r="J748" s="210"/>
      <c r="K748" s="174">
        <v>0.1</v>
      </c>
      <c r="L748" s="175"/>
      <c r="M748" s="13">
        <f>K748*12*I715</f>
        <v>1266.8400000000001</v>
      </c>
    </row>
    <row r="749" spans="1:13" ht="15.75" thickBot="1" x14ac:dyDescent="0.3">
      <c r="A749" s="244" t="s">
        <v>86</v>
      </c>
      <c r="B749" s="245"/>
      <c r="C749" s="245"/>
      <c r="D749" s="245"/>
      <c r="E749" s="245"/>
      <c r="F749" s="245"/>
      <c r="G749" s="245"/>
      <c r="H749" s="246"/>
      <c r="I749" s="190" t="s">
        <v>8</v>
      </c>
      <c r="J749" s="191"/>
      <c r="K749" s="211">
        <v>2.1800000000000002</v>
      </c>
      <c r="L749" s="212"/>
      <c r="M749" s="13">
        <f>K749*12*I715</f>
        <v>27617.112000000005</v>
      </c>
    </row>
    <row r="750" spans="1:13" ht="15.75" thickBot="1" x14ac:dyDescent="0.3">
      <c r="A750" s="247" t="s">
        <v>90</v>
      </c>
      <c r="B750" s="248"/>
      <c r="C750" s="248"/>
      <c r="D750" s="248"/>
      <c r="E750" s="248"/>
      <c r="F750" s="248"/>
      <c r="G750" s="248"/>
      <c r="H750" s="249"/>
      <c r="I750" s="63"/>
      <c r="J750" s="64"/>
      <c r="K750" s="206">
        <f>K751+K752+K754+K755+K756+K757</f>
        <v>1.94</v>
      </c>
      <c r="L750" s="213"/>
      <c r="M750" s="18">
        <f>K750*12*I715</f>
        <v>24576.696000000004</v>
      </c>
    </row>
    <row r="751" spans="1:13" x14ac:dyDescent="0.25">
      <c r="A751" s="250" t="s">
        <v>23</v>
      </c>
      <c r="B751" s="231"/>
      <c r="C751" s="231"/>
      <c r="D751" s="231"/>
      <c r="E751" s="231"/>
      <c r="F751" s="231"/>
      <c r="G751" s="231"/>
      <c r="H751" s="232"/>
      <c r="I751" s="69"/>
      <c r="J751" s="8"/>
      <c r="K751" s="179">
        <v>0.11</v>
      </c>
      <c r="L751" s="180"/>
      <c r="M751" s="13">
        <f>K751*12*I715</f>
        <v>1393.5240000000001</v>
      </c>
    </row>
    <row r="752" spans="1:13" x14ac:dyDescent="0.25">
      <c r="A752" s="251" t="s">
        <v>19</v>
      </c>
      <c r="B752" s="234"/>
      <c r="C752" s="234"/>
      <c r="D752" s="234"/>
      <c r="E752" s="234"/>
      <c r="F752" s="234"/>
      <c r="G752" s="234"/>
      <c r="H752" s="235"/>
      <c r="I752" s="174" t="s">
        <v>58</v>
      </c>
      <c r="J752" s="175"/>
      <c r="K752" s="174">
        <v>0.93</v>
      </c>
      <c r="L752" s="175"/>
      <c r="M752" s="13">
        <f>K752*12*I715</f>
        <v>11781.612000000001</v>
      </c>
    </row>
    <row r="753" spans="1:13" x14ac:dyDescent="0.25">
      <c r="A753" s="41" t="s">
        <v>18</v>
      </c>
      <c r="B753" s="47"/>
      <c r="C753" s="47"/>
      <c r="D753" s="47"/>
      <c r="E753" s="47"/>
      <c r="F753" s="47"/>
      <c r="G753" s="47"/>
      <c r="H753" s="48"/>
      <c r="I753" s="214" t="s">
        <v>59</v>
      </c>
      <c r="J753" s="215"/>
      <c r="K753" s="1"/>
      <c r="L753" s="8"/>
      <c r="M753" s="13"/>
    </row>
    <row r="754" spans="1:13" x14ac:dyDescent="0.25">
      <c r="A754" s="43" t="s">
        <v>20</v>
      </c>
      <c r="B754" s="65"/>
      <c r="C754" s="65"/>
      <c r="D754" s="65"/>
      <c r="E754" s="65"/>
      <c r="F754" s="65"/>
      <c r="G754" s="65"/>
      <c r="H754" s="66"/>
      <c r="I754" s="209" t="s">
        <v>57</v>
      </c>
      <c r="J754" s="210"/>
      <c r="K754" s="174">
        <v>0.56999999999999995</v>
      </c>
      <c r="L754" s="175"/>
      <c r="M754" s="13">
        <f>K754*12*I715</f>
        <v>7220.9880000000003</v>
      </c>
    </row>
    <row r="755" spans="1:13" x14ac:dyDescent="0.25">
      <c r="A755" s="43" t="s">
        <v>21</v>
      </c>
      <c r="B755" s="65"/>
      <c r="C755" s="65"/>
      <c r="D755" s="65"/>
      <c r="E755" s="65"/>
      <c r="F755" s="65"/>
      <c r="G755" s="65"/>
      <c r="H755" s="66"/>
      <c r="I755" s="209" t="s">
        <v>74</v>
      </c>
      <c r="J755" s="210"/>
      <c r="K755" s="174">
        <v>0.14000000000000001</v>
      </c>
      <c r="L755" s="175"/>
      <c r="M755" s="13">
        <f>K755*12*I715</f>
        <v>1773.5760000000002</v>
      </c>
    </row>
    <row r="756" spans="1:13" x14ac:dyDescent="0.25">
      <c r="A756" s="46" t="s">
        <v>22</v>
      </c>
      <c r="B756" s="59"/>
      <c r="C756" s="59"/>
      <c r="D756" s="59"/>
      <c r="E756" s="59"/>
      <c r="F756" s="59"/>
      <c r="G756" s="59"/>
      <c r="H756" s="60"/>
      <c r="I756" s="209" t="s">
        <v>60</v>
      </c>
      <c r="J756" s="210"/>
      <c r="K756" s="203">
        <v>7.0000000000000007E-2</v>
      </c>
      <c r="L756" s="204"/>
      <c r="M756" s="13">
        <f>K756*12*I715</f>
        <v>886.78800000000012</v>
      </c>
    </row>
    <row r="757" spans="1:13" ht="15.75" thickBot="1" x14ac:dyDescent="0.3">
      <c r="A757" s="46" t="s">
        <v>84</v>
      </c>
      <c r="B757" s="59"/>
      <c r="C757" s="59"/>
      <c r="D757" s="59"/>
      <c r="E757" s="59"/>
      <c r="F757" s="59"/>
      <c r="G757" s="59"/>
      <c r="H757" s="60"/>
      <c r="I757" s="190" t="s">
        <v>85</v>
      </c>
      <c r="J757" s="191"/>
      <c r="K757" s="192">
        <v>0.12</v>
      </c>
      <c r="L757" s="193"/>
      <c r="M757" s="19">
        <f>K757*12*I715</f>
        <v>1520.2080000000001</v>
      </c>
    </row>
    <row r="758" spans="1:13" ht="15.75" thickBot="1" x14ac:dyDescent="0.3">
      <c r="A758" s="247" t="s">
        <v>91</v>
      </c>
      <c r="B758" s="248"/>
      <c r="C758" s="248"/>
      <c r="D758" s="248"/>
      <c r="E758" s="248"/>
      <c r="F758" s="248"/>
      <c r="G758" s="248"/>
      <c r="H758" s="249"/>
      <c r="I758" s="71"/>
      <c r="J758" s="72"/>
      <c r="K758" s="197">
        <f>K759+K760+K761</f>
        <v>1.27</v>
      </c>
      <c r="L758" s="198"/>
      <c r="M758" s="18">
        <f>K758*12*I715</f>
        <v>16088.868</v>
      </c>
    </row>
    <row r="759" spans="1:13" x14ac:dyDescent="0.25">
      <c r="A759" s="41" t="s">
        <v>24</v>
      </c>
      <c r="B759" s="47"/>
      <c r="C759" s="47"/>
      <c r="D759" s="47"/>
      <c r="E759" s="47"/>
      <c r="F759" s="47"/>
      <c r="G759" s="47"/>
      <c r="H759" s="48"/>
      <c r="I759" s="199" t="s">
        <v>75</v>
      </c>
      <c r="J759" s="200"/>
      <c r="K759" s="201">
        <v>0.61</v>
      </c>
      <c r="L759" s="202"/>
      <c r="M759" s="13">
        <f>K759*12*I715</f>
        <v>7727.7240000000011</v>
      </c>
    </row>
    <row r="760" spans="1:13" x14ac:dyDescent="0.25">
      <c r="A760" s="43" t="s">
        <v>25</v>
      </c>
      <c r="B760" s="65"/>
      <c r="C760" s="65"/>
      <c r="D760" s="65"/>
      <c r="E760" s="65"/>
      <c r="F760" s="65"/>
      <c r="G760" s="65"/>
      <c r="H760" s="66"/>
      <c r="I760" s="252" t="s">
        <v>61</v>
      </c>
      <c r="J760" s="253"/>
      <c r="K760" s="203">
        <v>0.53</v>
      </c>
      <c r="L760" s="204"/>
      <c r="M760" s="13">
        <f>K760*12*I715</f>
        <v>6714.2520000000004</v>
      </c>
    </row>
    <row r="761" spans="1:13" ht="15.75" thickBot="1" x14ac:dyDescent="0.3">
      <c r="A761" s="46" t="s">
        <v>22</v>
      </c>
      <c r="B761" s="59"/>
      <c r="C761" s="59"/>
      <c r="D761" s="59"/>
      <c r="E761" s="59"/>
      <c r="F761" s="59"/>
      <c r="G761" s="59"/>
      <c r="H761" s="60"/>
      <c r="I761" s="190" t="s">
        <v>60</v>
      </c>
      <c r="J761" s="191"/>
      <c r="K761" s="192">
        <v>0.13</v>
      </c>
      <c r="L761" s="193"/>
      <c r="M761" s="13">
        <f>K761*12*I715</f>
        <v>1646.8920000000001</v>
      </c>
    </row>
    <row r="762" spans="1:13" ht="15.75" thickBot="1" x14ac:dyDescent="0.3">
      <c r="A762" s="254" t="s">
        <v>94</v>
      </c>
      <c r="B762" s="255"/>
      <c r="C762" s="255"/>
      <c r="D762" s="255"/>
      <c r="E762" s="255"/>
      <c r="F762" s="255"/>
      <c r="G762" s="255"/>
      <c r="H762" s="256"/>
      <c r="I762" s="226" t="s">
        <v>95</v>
      </c>
      <c r="J762" s="227"/>
      <c r="K762" s="228">
        <v>14.67</v>
      </c>
      <c r="L762" s="229"/>
      <c r="M762" s="18">
        <f>K762*12*I715</f>
        <v>185845.42799999999</v>
      </c>
    </row>
    <row r="763" spans="1:13" ht="15.75" thickBot="1" x14ac:dyDescent="0.3">
      <c r="A763" s="181" t="s">
        <v>96</v>
      </c>
      <c r="B763" s="182"/>
      <c r="C763" s="182"/>
      <c r="D763" s="182"/>
      <c r="E763" s="182"/>
      <c r="F763" s="182"/>
      <c r="G763" s="182"/>
      <c r="H763" s="205"/>
      <c r="I763" s="63"/>
      <c r="J763" s="64"/>
      <c r="K763" s="206">
        <v>1.65</v>
      </c>
      <c r="L763" s="198"/>
      <c r="M763" s="18">
        <f>K763*12*I715</f>
        <v>20902.859999999997</v>
      </c>
    </row>
    <row r="764" spans="1:13" x14ac:dyDescent="0.25">
      <c r="A764" s="42" t="s">
        <v>32</v>
      </c>
      <c r="B764" s="55"/>
      <c r="C764" s="55"/>
      <c r="D764" s="55"/>
      <c r="E764" s="55"/>
      <c r="F764" s="55"/>
      <c r="G764" s="55"/>
      <c r="H764" s="56"/>
      <c r="I764" s="179" t="s">
        <v>13</v>
      </c>
      <c r="J764" s="180"/>
      <c r="K764" s="20"/>
      <c r="L764" s="173"/>
      <c r="M764" s="13"/>
    </row>
    <row r="765" spans="1:13" x14ac:dyDescent="0.25">
      <c r="A765" s="42" t="s">
        <v>26</v>
      </c>
      <c r="B765" s="55"/>
      <c r="C765" s="55"/>
      <c r="D765" s="55"/>
      <c r="E765" s="55"/>
      <c r="F765" s="55"/>
      <c r="G765" s="55"/>
      <c r="H765" s="56"/>
      <c r="I765" s="7"/>
      <c r="J765" s="8"/>
      <c r="K765" s="20"/>
      <c r="L765" s="173"/>
      <c r="M765" s="13"/>
    </row>
    <row r="766" spans="1:13" ht="15.75" thickBot="1" x14ac:dyDescent="0.3">
      <c r="A766" s="42" t="s">
        <v>27</v>
      </c>
      <c r="B766" s="55"/>
      <c r="C766" s="55"/>
      <c r="D766" s="55"/>
      <c r="E766" s="55"/>
      <c r="F766" s="55"/>
      <c r="G766" s="55"/>
      <c r="H766" s="56"/>
      <c r="I766" s="30"/>
      <c r="J766" s="8"/>
      <c r="K766" s="20"/>
      <c r="L766" s="173"/>
      <c r="M766" s="13"/>
    </row>
    <row r="767" spans="1:13" ht="15.75" thickBot="1" x14ac:dyDescent="0.3">
      <c r="A767" s="73" t="s">
        <v>97</v>
      </c>
      <c r="B767" s="74"/>
      <c r="C767" s="74"/>
      <c r="D767" s="74"/>
      <c r="E767" s="74"/>
      <c r="F767" s="74"/>
      <c r="G767" s="74"/>
      <c r="H767" s="75"/>
      <c r="I767" s="63"/>
      <c r="J767" s="64"/>
      <c r="K767" s="206">
        <v>7.0000000000000007E-2</v>
      </c>
      <c r="L767" s="198"/>
      <c r="M767" s="18">
        <f>K767*12*I715</f>
        <v>886.78800000000012</v>
      </c>
    </row>
    <row r="768" spans="1:13" x14ac:dyDescent="0.25">
      <c r="A768" s="42" t="s">
        <v>28</v>
      </c>
      <c r="B768" s="55"/>
      <c r="C768" s="55"/>
      <c r="D768" s="55"/>
      <c r="E768" s="55"/>
      <c r="F768" s="55"/>
      <c r="G768" s="55"/>
      <c r="H768" s="56"/>
      <c r="I768" s="179" t="s">
        <v>8</v>
      </c>
      <c r="J768" s="180"/>
      <c r="K768" s="172"/>
      <c r="L768" s="173"/>
      <c r="M768" s="13"/>
    </row>
    <row r="769" spans="1:13" ht="15.75" thickBot="1" x14ac:dyDescent="0.3">
      <c r="A769" s="42" t="s">
        <v>29</v>
      </c>
      <c r="B769" s="55"/>
      <c r="C769" s="55"/>
      <c r="D769" s="55"/>
      <c r="E769" s="55"/>
      <c r="F769" s="55"/>
      <c r="G769" s="55"/>
      <c r="H769" s="56"/>
      <c r="I769" s="7"/>
      <c r="J769" s="8"/>
      <c r="K769" s="172"/>
      <c r="L769" s="173"/>
      <c r="M769" s="13"/>
    </row>
    <row r="770" spans="1:13" ht="15.75" thickBot="1" x14ac:dyDescent="0.3">
      <c r="A770" s="181" t="s">
        <v>92</v>
      </c>
      <c r="B770" s="182"/>
      <c r="C770" s="182"/>
      <c r="D770" s="182"/>
      <c r="E770" s="182"/>
      <c r="F770" s="182"/>
      <c r="G770" s="182"/>
      <c r="H770" s="205"/>
      <c r="I770" s="63"/>
      <c r="J770" s="64"/>
      <c r="K770" s="206">
        <v>6.19</v>
      </c>
      <c r="L770" s="198"/>
      <c r="M770" s="18">
        <f>K770*12*I715</f>
        <v>78417.396000000008</v>
      </c>
    </row>
    <row r="771" spans="1:13" x14ac:dyDescent="0.25">
      <c r="A771" s="42" t="s">
        <v>76</v>
      </c>
      <c r="B771" s="76"/>
      <c r="C771" s="76"/>
      <c r="D771" s="76"/>
      <c r="E771" s="76"/>
      <c r="F771" s="55"/>
      <c r="G771" s="76"/>
      <c r="H771" s="56"/>
      <c r="I771" s="174" t="s">
        <v>49</v>
      </c>
      <c r="J771" s="175"/>
      <c r="K771" s="20"/>
      <c r="L771" s="173"/>
      <c r="M771" s="13"/>
    </row>
    <row r="772" spans="1:13" x14ac:dyDescent="0.25">
      <c r="A772" s="42" t="s">
        <v>77</v>
      </c>
      <c r="B772" s="76"/>
      <c r="C772" s="76"/>
      <c r="D772" s="76"/>
      <c r="E772" s="76"/>
      <c r="F772" s="55"/>
      <c r="G772" s="76"/>
      <c r="H772" s="56"/>
      <c r="I772" s="174" t="s">
        <v>50</v>
      </c>
      <c r="J772" s="175"/>
      <c r="K772" s="20"/>
      <c r="L772" s="173"/>
      <c r="M772" s="13"/>
    </row>
    <row r="773" spans="1:13" x14ac:dyDescent="0.25">
      <c r="A773" s="42" t="s">
        <v>48</v>
      </c>
      <c r="B773" s="76"/>
      <c r="C773" s="76"/>
      <c r="D773" s="76"/>
      <c r="E773" s="76"/>
      <c r="F773" s="55"/>
      <c r="G773" s="76"/>
      <c r="H773" s="56"/>
      <c r="I773" s="174" t="s">
        <v>54</v>
      </c>
      <c r="J773" s="175"/>
      <c r="K773" s="20"/>
      <c r="L773" s="173"/>
      <c r="M773" s="13"/>
    </row>
    <row r="774" spans="1:13" x14ac:dyDescent="0.25">
      <c r="A774" s="42" t="s">
        <v>78</v>
      </c>
      <c r="B774" s="76"/>
      <c r="C774" s="76"/>
      <c r="D774" s="76"/>
      <c r="E774" s="76"/>
      <c r="F774" s="55"/>
      <c r="G774" s="76"/>
      <c r="H774" s="56"/>
      <c r="I774" s="174" t="s">
        <v>55</v>
      </c>
      <c r="J774" s="175"/>
      <c r="K774" s="20"/>
      <c r="L774" s="173"/>
      <c r="M774" s="13"/>
    </row>
    <row r="775" spans="1:13" x14ac:dyDescent="0.25">
      <c r="A775" s="42" t="s">
        <v>79</v>
      </c>
      <c r="B775" s="76"/>
      <c r="C775" s="76"/>
      <c r="D775" s="76"/>
      <c r="E775" s="76"/>
      <c r="F775" s="55"/>
      <c r="G775" s="76"/>
      <c r="H775" s="56"/>
      <c r="I775" s="174" t="s">
        <v>51</v>
      </c>
      <c r="J775" s="175"/>
      <c r="K775" s="20"/>
      <c r="L775" s="173"/>
      <c r="M775" s="13"/>
    </row>
    <row r="776" spans="1:13" x14ac:dyDescent="0.25">
      <c r="A776" s="42" t="s">
        <v>80</v>
      </c>
      <c r="B776" s="76"/>
      <c r="C776" s="76"/>
      <c r="D776" s="76"/>
      <c r="E776" s="76"/>
      <c r="F776" s="55"/>
      <c r="G776" s="76"/>
      <c r="H776" s="56"/>
      <c r="I776" s="7"/>
      <c r="J776" s="8"/>
      <c r="K776" s="20"/>
      <c r="L776" s="173"/>
      <c r="M776" s="13"/>
    </row>
    <row r="777" spans="1:13" x14ac:dyDescent="0.25">
      <c r="A777" s="42" t="s">
        <v>81</v>
      </c>
      <c r="B777" s="76"/>
      <c r="C777" s="76"/>
      <c r="D777" s="76"/>
      <c r="E777" s="76"/>
      <c r="F777" s="55"/>
      <c r="G777" s="76"/>
      <c r="H777" s="56"/>
      <c r="I777" s="7"/>
      <c r="J777" s="8"/>
      <c r="K777" s="20"/>
      <c r="L777" s="173"/>
      <c r="M777" s="13"/>
    </row>
    <row r="778" spans="1:13" x14ac:dyDescent="0.25">
      <c r="A778" s="42" t="s">
        <v>82</v>
      </c>
      <c r="B778" s="76"/>
      <c r="C778" s="76"/>
      <c r="D778" s="76"/>
      <c r="E778" s="76"/>
      <c r="F778" s="55"/>
      <c r="G778" s="76"/>
      <c r="H778" s="56"/>
      <c r="I778" s="7"/>
      <c r="J778" s="8"/>
      <c r="K778" s="20"/>
      <c r="L778" s="173"/>
      <c r="M778" s="13"/>
    </row>
    <row r="779" spans="1:13" x14ac:dyDescent="0.25">
      <c r="A779" s="42" t="s">
        <v>83</v>
      </c>
      <c r="B779" s="76"/>
      <c r="C779" s="76"/>
      <c r="D779" s="76"/>
      <c r="E779" s="76"/>
      <c r="F779" s="55"/>
      <c r="G779" s="76"/>
      <c r="H779" s="56"/>
      <c r="I779" s="7"/>
      <c r="J779" s="8"/>
      <c r="K779" s="20"/>
      <c r="L779" s="173"/>
      <c r="M779" s="13"/>
    </row>
    <row r="780" spans="1:13" x14ac:dyDescent="0.25">
      <c r="A780" s="42" t="s">
        <v>52</v>
      </c>
      <c r="B780" s="76"/>
      <c r="C780" s="76"/>
      <c r="D780" s="76"/>
      <c r="E780" s="76"/>
      <c r="F780" s="55"/>
      <c r="G780" s="76"/>
      <c r="H780" s="56"/>
      <c r="I780" s="7"/>
      <c r="J780" s="8"/>
      <c r="K780" s="20"/>
      <c r="L780" s="173"/>
      <c r="M780" s="13"/>
    </row>
    <row r="781" spans="1:13" ht="15.75" thickBot="1" x14ac:dyDescent="0.3">
      <c r="A781" s="176" t="s">
        <v>53</v>
      </c>
      <c r="B781" s="177"/>
      <c r="C781" s="177"/>
      <c r="D781" s="177"/>
      <c r="E781" s="177"/>
      <c r="F781" s="177"/>
      <c r="G781" s="177"/>
      <c r="H781" s="178"/>
      <c r="I781" s="7"/>
      <c r="J781" s="8"/>
      <c r="K781" s="7"/>
      <c r="L781" s="8"/>
      <c r="M781" s="13"/>
    </row>
    <row r="782" spans="1:13" x14ac:dyDescent="0.25">
      <c r="A782" s="257" t="s">
        <v>93</v>
      </c>
      <c r="B782" s="258"/>
      <c r="C782" s="258"/>
      <c r="D782" s="258"/>
      <c r="E782" s="258"/>
      <c r="F782" s="258"/>
      <c r="G782" s="258"/>
      <c r="H782" s="259"/>
      <c r="I782" s="260" t="s">
        <v>9</v>
      </c>
      <c r="J782" s="261"/>
      <c r="K782" s="21"/>
      <c r="L782" s="22"/>
      <c r="M782" s="6"/>
    </row>
    <row r="783" spans="1:13" ht="15.75" thickBot="1" x14ac:dyDescent="0.3">
      <c r="A783" s="79" t="s">
        <v>56</v>
      </c>
      <c r="B783" s="80"/>
      <c r="C783" s="80"/>
      <c r="D783" s="80"/>
      <c r="E783" s="80"/>
      <c r="F783" s="80"/>
      <c r="G783" s="80"/>
      <c r="H783" s="80"/>
      <c r="I783" s="81"/>
      <c r="J783" s="11"/>
      <c r="K783" s="10"/>
      <c r="L783" s="11"/>
      <c r="M783" s="12"/>
    </row>
    <row r="784" spans="1:13" ht="15.75" thickBot="1" x14ac:dyDescent="0.3">
      <c r="A784" s="241" t="s">
        <v>98</v>
      </c>
      <c r="B784" s="242"/>
      <c r="C784" s="242"/>
      <c r="D784" s="242"/>
      <c r="E784" s="242"/>
      <c r="F784" s="242"/>
      <c r="G784" s="242"/>
      <c r="H784" s="262"/>
      <c r="I784" s="184" t="s">
        <v>99</v>
      </c>
      <c r="J784" s="185"/>
      <c r="K784" s="186">
        <v>1.52</v>
      </c>
      <c r="L784" s="187"/>
      <c r="M784" s="23">
        <f>K784*12*I715</f>
        <v>19255.968000000004</v>
      </c>
    </row>
    <row r="785" spans="1:13" ht="15.75" thickBot="1" x14ac:dyDescent="0.3">
      <c r="A785" s="167" t="s">
        <v>100</v>
      </c>
      <c r="B785" s="168"/>
      <c r="C785" s="168"/>
      <c r="D785" s="168"/>
      <c r="E785" s="168"/>
      <c r="F785" s="168"/>
      <c r="G785" s="168"/>
      <c r="H785" s="168"/>
      <c r="I785" s="169"/>
      <c r="J785" s="83"/>
      <c r="K785" s="186"/>
      <c r="L785" s="187"/>
      <c r="M785" s="23"/>
    </row>
    <row r="786" spans="1:13" ht="15.75" thickBot="1" x14ac:dyDescent="0.3">
      <c r="A786" s="181" t="s">
        <v>63</v>
      </c>
      <c r="B786" s="182"/>
      <c r="C786" s="182"/>
      <c r="D786" s="182"/>
      <c r="E786" s="182"/>
      <c r="F786" s="182"/>
      <c r="G786" s="182"/>
      <c r="H786" s="182"/>
      <c r="I786" s="84"/>
      <c r="J786" s="23"/>
      <c r="K786" s="188">
        <f>K716+K726+K741+K770+K784+K785</f>
        <v>45.779999999999994</v>
      </c>
      <c r="L786" s="189"/>
      <c r="M786" s="23">
        <f>M716+M726+M741+M770+M784+M785</f>
        <v>579959.35199999996</v>
      </c>
    </row>
    <row r="788" spans="1:13" x14ac:dyDescent="0.25">
      <c r="A788" s="223" t="s">
        <v>0</v>
      </c>
      <c r="B788" s="223"/>
      <c r="C788" s="223"/>
      <c r="D788" s="223"/>
      <c r="E788" s="223"/>
      <c r="F788" s="223"/>
      <c r="G788" s="223"/>
      <c r="H788" s="223"/>
      <c r="I788" s="223"/>
      <c r="J788" s="223"/>
      <c r="K788" s="223"/>
      <c r="L788" s="223"/>
      <c r="M788" s="1"/>
    </row>
    <row r="789" spans="1:13" x14ac:dyDescent="0.25">
      <c r="A789" s="224" t="s">
        <v>12</v>
      </c>
      <c r="B789" s="224"/>
      <c r="C789" s="224"/>
      <c r="D789" s="224"/>
      <c r="E789" s="224"/>
      <c r="F789" s="224"/>
      <c r="G789" s="224"/>
      <c r="H789" s="224"/>
      <c r="I789" s="224"/>
      <c r="J789" s="224"/>
      <c r="K789" s="224"/>
      <c r="L789" s="224"/>
      <c r="M789" s="1"/>
    </row>
    <row r="790" spans="1:13" x14ac:dyDescent="0.25">
      <c r="A790" s="29"/>
      <c r="B790" s="29"/>
      <c r="C790" s="29"/>
      <c r="D790" s="29"/>
      <c r="E790" s="29"/>
      <c r="F790" s="29" t="s">
        <v>123</v>
      </c>
      <c r="G790" s="29"/>
      <c r="H790" s="29"/>
      <c r="I790" s="29"/>
      <c r="J790" s="29"/>
      <c r="K790" s="29"/>
      <c r="L790" s="29"/>
      <c r="M790" s="1"/>
    </row>
    <row r="791" spans="1:13" x14ac:dyDescent="0.25">
      <c r="A791" s="2"/>
      <c r="B791" s="3"/>
      <c r="C791" s="225" t="s">
        <v>15</v>
      </c>
      <c r="D791" s="225"/>
      <c r="E791" s="225"/>
      <c r="F791" s="3"/>
      <c r="G791" s="3"/>
      <c r="H791" s="4"/>
      <c r="I791" s="207" t="s">
        <v>1</v>
      </c>
      <c r="J791" s="208"/>
      <c r="K791" s="207" t="s">
        <v>2</v>
      </c>
      <c r="L791" s="208"/>
      <c r="M791" s="14"/>
    </row>
    <row r="792" spans="1:13" x14ac:dyDescent="0.25">
      <c r="A792" s="30"/>
      <c r="B792" s="7"/>
      <c r="C792" s="7"/>
      <c r="D792" s="7"/>
      <c r="E792" s="7"/>
      <c r="F792" s="7"/>
      <c r="G792" s="7"/>
      <c r="H792" s="8"/>
      <c r="I792" s="7"/>
      <c r="J792" s="8"/>
      <c r="K792" s="174" t="s">
        <v>3</v>
      </c>
      <c r="L792" s="175"/>
      <c r="M792" s="31" t="s">
        <v>4</v>
      </c>
    </row>
    <row r="793" spans="1:13" x14ac:dyDescent="0.25">
      <c r="A793" s="30"/>
      <c r="B793" s="7"/>
      <c r="C793" s="7"/>
      <c r="D793" s="7"/>
      <c r="E793" s="7"/>
      <c r="F793" s="7"/>
      <c r="G793" s="7"/>
      <c r="H793" s="8"/>
      <c r="I793" s="174" t="s">
        <v>5</v>
      </c>
      <c r="J793" s="175"/>
      <c r="K793" s="214" t="s">
        <v>6</v>
      </c>
      <c r="L793" s="215"/>
      <c r="M793" s="31" t="s">
        <v>7</v>
      </c>
    </row>
    <row r="794" spans="1:13" ht="15.75" thickBot="1" x14ac:dyDescent="0.3">
      <c r="A794" s="2"/>
      <c r="B794" s="3"/>
      <c r="C794" s="3"/>
      <c r="D794" s="3"/>
      <c r="E794" s="3"/>
      <c r="F794" s="3"/>
      <c r="G794" s="3"/>
      <c r="H794" s="4"/>
      <c r="I794" s="219">
        <v>1294.8</v>
      </c>
      <c r="J794" s="220"/>
      <c r="K794" s="190"/>
      <c r="L794" s="191"/>
      <c r="M794" s="5"/>
    </row>
    <row r="795" spans="1:13" x14ac:dyDescent="0.25">
      <c r="A795" s="32" t="s">
        <v>87</v>
      </c>
      <c r="B795" s="33"/>
      <c r="C795" s="33"/>
      <c r="D795" s="33"/>
      <c r="E795" s="33"/>
      <c r="F795" s="33"/>
      <c r="G795" s="33"/>
      <c r="H795" s="34"/>
      <c r="I795" s="21"/>
      <c r="J795" s="22"/>
      <c r="K795" s="221">
        <f>K798+K801</f>
        <v>6.4499999999999993</v>
      </c>
      <c r="L795" s="217"/>
      <c r="M795" s="6">
        <f>K795*12*I794</f>
        <v>100217.51999999999</v>
      </c>
    </row>
    <row r="796" spans="1:13" x14ac:dyDescent="0.25">
      <c r="A796" s="35" t="s">
        <v>64</v>
      </c>
      <c r="B796" s="36"/>
      <c r="C796" s="36"/>
      <c r="D796" s="36"/>
      <c r="E796" s="36"/>
      <c r="F796" s="36"/>
      <c r="G796" s="36"/>
      <c r="H796" s="37"/>
      <c r="I796" s="7"/>
      <c r="J796" s="8"/>
      <c r="K796" s="7"/>
      <c r="L796" s="8"/>
      <c r="M796" s="9"/>
    </row>
    <row r="797" spans="1:13" ht="15.75" thickBot="1" x14ac:dyDescent="0.3">
      <c r="A797" s="38" t="s">
        <v>65</v>
      </c>
      <c r="B797" s="39"/>
      <c r="C797" s="39"/>
      <c r="D797" s="39"/>
      <c r="E797" s="39"/>
      <c r="F797" s="39"/>
      <c r="G797" s="39"/>
      <c r="H797" s="40"/>
      <c r="I797" s="10"/>
      <c r="J797" s="11"/>
      <c r="K797" s="10"/>
      <c r="L797" s="11"/>
      <c r="M797" s="12"/>
    </row>
    <row r="798" spans="1:13" x14ac:dyDescent="0.25">
      <c r="A798" s="41" t="s">
        <v>66</v>
      </c>
      <c r="B798" s="15"/>
      <c r="C798" s="15"/>
      <c r="D798" s="15"/>
      <c r="E798" s="15"/>
      <c r="F798" s="15"/>
      <c r="G798" s="15"/>
      <c r="H798" s="16"/>
      <c r="I798" s="214" t="s">
        <v>8</v>
      </c>
      <c r="J798" s="215"/>
      <c r="K798" s="179">
        <v>3.86</v>
      </c>
      <c r="L798" s="180"/>
      <c r="M798" s="13">
        <f>K798*12*I794</f>
        <v>59975.135999999999</v>
      </c>
    </row>
    <row r="799" spans="1:13" x14ac:dyDescent="0.25">
      <c r="A799" s="42" t="s">
        <v>73</v>
      </c>
      <c r="B799" s="7"/>
      <c r="C799" s="7"/>
      <c r="D799" s="7"/>
      <c r="E799" s="7"/>
      <c r="F799" s="7"/>
      <c r="G799" s="7"/>
      <c r="H799" s="8"/>
      <c r="I799" s="174" t="s">
        <v>62</v>
      </c>
      <c r="J799" s="175"/>
      <c r="K799" s="1"/>
      <c r="L799" s="8"/>
      <c r="M799" s="13"/>
    </row>
    <row r="800" spans="1:13" x14ac:dyDescent="0.25">
      <c r="A800" s="41" t="s">
        <v>72</v>
      </c>
      <c r="B800" s="15"/>
      <c r="C800" s="15"/>
      <c r="D800" s="15"/>
      <c r="E800" s="15"/>
      <c r="F800" s="15"/>
      <c r="G800" s="15"/>
      <c r="H800" s="16"/>
      <c r="I800" s="214"/>
      <c r="J800" s="215"/>
      <c r="K800" s="1"/>
      <c r="L800" s="8"/>
      <c r="M800" s="13"/>
    </row>
    <row r="801" spans="1:13" x14ac:dyDescent="0.25">
      <c r="A801" s="41" t="s">
        <v>67</v>
      </c>
      <c r="B801" s="15"/>
      <c r="C801" s="15"/>
      <c r="D801" s="15"/>
      <c r="E801" s="15"/>
      <c r="F801" s="15"/>
      <c r="G801" s="15"/>
      <c r="H801" s="16"/>
      <c r="I801" s="209" t="s">
        <v>11</v>
      </c>
      <c r="J801" s="210"/>
      <c r="K801" s="174">
        <v>2.59</v>
      </c>
      <c r="L801" s="175"/>
      <c r="M801" s="13">
        <f>K801*12*I794</f>
        <v>40242.383999999998</v>
      </c>
    </row>
    <row r="802" spans="1:13" x14ac:dyDescent="0.25">
      <c r="A802" s="43" t="s">
        <v>34</v>
      </c>
      <c r="B802" s="44"/>
      <c r="C802" s="44"/>
      <c r="D802" s="44"/>
      <c r="E802" s="44"/>
      <c r="F802" s="44"/>
      <c r="G802" s="44"/>
      <c r="H802" s="45"/>
      <c r="I802" s="174" t="s">
        <v>62</v>
      </c>
      <c r="J802" s="175"/>
      <c r="K802" s="29"/>
      <c r="L802" s="37"/>
      <c r="M802" s="13"/>
    </row>
    <row r="803" spans="1:13" x14ac:dyDescent="0.25">
      <c r="A803" s="46" t="s">
        <v>35</v>
      </c>
      <c r="B803" s="3"/>
      <c r="C803" s="3"/>
      <c r="D803" s="3"/>
      <c r="E803" s="3"/>
      <c r="F803" s="3"/>
      <c r="G803" s="3"/>
      <c r="H803" s="4"/>
      <c r="I803" s="174"/>
      <c r="J803" s="175"/>
      <c r="K803" s="1"/>
      <c r="L803" s="8"/>
      <c r="M803" s="13"/>
    </row>
    <row r="804" spans="1:13" ht="15.75" thickBot="1" x14ac:dyDescent="0.3">
      <c r="A804" s="41" t="s">
        <v>36</v>
      </c>
      <c r="B804" s="47"/>
      <c r="C804" s="47"/>
      <c r="D804" s="47"/>
      <c r="E804" s="47"/>
      <c r="F804" s="47"/>
      <c r="G804" s="47"/>
      <c r="H804" s="48"/>
      <c r="I804" s="15"/>
      <c r="J804" s="16"/>
      <c r="K804" s="203"/>
      <c r="L804" s="204"/>
      <c r="M804" s="13"/>
    </row>
    <row r="805" spans="1:13" x14ac:dyDescent="0.25">
      <c r="A805" s="32" t="s">
        <v>14</v>
      </c>
      <c r="B805" s="49"/>
      <c r="C805" s="49"/>
      <c r="D805" s="49"/>
      <c r="E805" s="49"/>
      <c r="F805" s="49"/>
      <c r="G805" s="49"/>
      <c r="H805" s="50"/>
      <c r="I805" s="21"/>
      <c r="J805" s="51"/>
      <c r="K805" s="222">
        <f>K807+K812+K815</f>
        <v>5.28</v>
      </c>
      <c r="L805" s="217"/>
      <c r="M805" s="6">
        <f>K805*12*I794</f>
        <v>82038.527999999991</v>
      </c>
    </row>
    <row r="806" spans="1:13" ht="15.75" thickBot="1" x14ac:dyDescent="0.3">
      <c r="A806" s="38" t="s">
        <v>33</v>
      </c>
      <c r="B806" s="52"/>
      <c r="C806" s="52"/>
      <c r="D806" s="52"/>
      <c r="E806" s="52"/>
      <c r="F806" s="52"/>
      <c r="G806" s="52"/>
      <c r="H806" s="53"/>
      <c r="I806" s="10"/>
      <c r="J806" s="54"/>
      <c r="K806" s="10"/>
      <c r="L806" s="11"/>
      <c r="M806" s="12"/>
    </row>
    <row r="807" spans="1:13" x14ac:dyDescent="0.25">
      <c r="A807" s="42" t="s">
        <v>70</v>
      </c>
      <c r="B807" s="55"/>
      <c r="C807" s="55"/>
      <c r="D807" s="55"/>
      <c r="E807" s="55"/>
      <c r="F807" s="55"/>
      <c r="G807" s="55"/>
      <c r="H807" s="56"/>
      <c r="I807" s="174" t="s">
        <v>8</v>
      </c>
      <c r="J807" s="175"/>
      <c r="K807" s="179">
        <v>2.64</v>
      </c>
      <c r="L807" s="180"/>
      <c r="M807" s="13">
        <f>K807*12*I794</f>
        <v>41019.263999999996</v>
      </c>
    </row>
    <row r="808" spans="1:13" x14ac:dyDescent="0.25">
      <c r="A808" s="41" t="s">
        <v>71</v>
      </c>
      <c r="B808" s="47"/>
      <c r="C808" s="47"/>
      <c r="D808" s="47"/>
      <c r="E808" s="47"/>
      <c r="F808" s="47"/>
      <c r="G808" s="47"/>
      <c r="H808" s="48"/>
      <c r="I808" s="57"/>
      <c r="J808" s="58"/>
      <c r="K808" s="1"/>
      <c r="L808" s="8"/>
      <c r="M808" s="13"/>
    </row>
    <row r="809" spans="1:13" x14ac:dyDescent="0.25">
      <c r="A809" s="42" t="s">
        <v>73</v>
      </c>
      <c r="B809" s="7"/>
      <c r="C809" s="7"/>
      <c r="D809" s="7"/>
      <c r="E809" s="7"/>
      <c r="F809" s="7"/>
      <c r="G809" s="7"/>
      <c r="H809" s="8"/>
      <c r="I809" s="174" t="s">
        <v>62</v>
      </c>
      <c r="J809" s="175"/>
      <c r="K809" s="1"/>
      <c r="L809" s="8"/>
      <c r="M809" s="13"/>
    </row>
    <row r="810" spans="1:13" x14ac:dyDescent="0.25">
      <c r="A810" s="41" t="s">
        <v>72</v>
      </c>
      <c r="B810" s="15"/>
      <c r="C810" s="15"/>
      <c r="D810" s="15"/>
      <c r="E810" s="15"/>
      <c r="F810" s="15"/>
      <c r="G810" s="15"/>
      <c r="H810" s="16"/>
      <c r="I810" s="214"/>
      <c r="J810" s="215"/>
      <c r="K810" s="1"/>
      <c r="L810" s="8"/>
      <c r="M810" s="13"/>
    </row>
    <row r="811" spans="1:13" x14ac:dyDescent="0.25">
      <c r="A811" s="43" t="s">
        <v>68</v>
      </c>
      <c r="B811" s="44"/>
      <c r="C811" s="45"/>
      <c r="D811" s="7"/>
      <c r="E811" s="7"/>
      <c r="F811" s="7"/>
      <c r="G811" s="7"/>
      <c r="H811" s="8"/>
      <c r="I811" s="174" t="s">
        <v>62</v>
      </c>
      <c r="J811" s="175"/>
      <c r="K811" s="1"/>
      <c r="L811" s="8"/>
      <c r="M811" s="13"/>
    </row>
    <row r="812" spans="1:13" x14ac:dyDescent="0.25">
      <c r="A812" s="42" t="s">
        <v>69</v>
      </c>
      <c r="B812" s="7"/>
      <c r="C812" s="7"/>
      <c r="D812" s="44"/>
      <c r="E812" s="44"/>
      <c r="F812" s="44"/>
      <c r="G812" s="44"/>
      <c r="H812" s="45"/>
      <c r="I812" s="209" t="s">
        <v>11</v>
      </c>
      <c r="J812" s="210"/>
      <c r="K812" s="174">
        <v>1.17</v>
      </c>
      <c r="L812" s="175"/>
      <c r="M812" s="13">
        <f>K812*12*I794</f>
        <v>18178.991999999998</v>
      </c>
    </row>
    <row r="813" spans="1:13" x14ac:dyDescent="0.25">
      <c r="A813" s="46" t="s">
        <v>40</v>
      </c>
      <c r="B813" s="59"/>
      <c r="C813" s="59"/>
      <c r="D813" s="59"/>
      <c r="E813" s="59"/>
      <c r="F813" s="59"/>
      <c r="G813" s="59"/>
      <c r="H813" s="60"/>
      <c r="I813" s="207" t="s">
        <v>39</v>
      </c>
      <c r="J813" s="208"/>
      <c r="K813" s="1"/>
      <c r="L813" s="8"/>
      <c r="M813" s="13"/>
    </row>
    <row r="814" spans="1:13" x14ac:dyDescent="0.25">
      <c r="A814" s="41"/>
      <c r="B814" s="47"/>
      <c r="C814" s="47"/>
      <c r="D814" s="47"/>
      <c r="E814" s="47"/>
      <c r="F814" s="47"/>
      <c r="G814" s="47"/>
      <c r="H814" s="48"/>
      <c r="I814" s="15" t="s">
        <v>41</v>
      </c>
      <c r="J814" s="16"/>
      <c r="K814" s="1"/>
      <c r="L814" s="8"/>
      <c r="M814" s="13"/>
    </row>
    <row r="815" spans="1:13" x14ac:dyDescent="0.25">
      <c r="A815" s="46" t="s">
        <v>42</v>
      </c>
      <c r="B815" s="59"/>
      <c r="C815" s="59"/>
      <c r="D815" s="59"/>
      <c r="E815" s="59"/>
      <c r="F815" s="59"/>
      <c r="G815" s="59"/>
      <c r="H815" s="60"/>
      <c r="I815" s="207" t="s">
        <v>11</v>
      </c>
      <c r="J815" s="208"/>
      <c r="K815" s="174">
        <v>1.47</v>
      </c>
      <c r="L815" s="175"/>
      <c r="M815" s="13">
        <f>K815*12*I794</f>
        <v>22840.272000000001</v>
      </c>
    </row>
    <row r="816" spans="1:13" x14ac:dyDescent="0.25">
      <c r="A816" s="41" t="s">
        <v>43</v>
      </c>
      <c r="B816" s="47"/>
      <c r="C816" s="47"/>
      <c r="D816" s="47"/>
      <c r="E816" s="47"/>
      <c r="F816" s="47"/>
      <c r="G816" s="47"/>
      <c r="H816" s="48"/>
      <c r="I816" s="15"/>
      <c r="J816" s="16"/>
      <c r="K816" s="1"/>
      <c r="L816" s="8"/>
      <c r="M816" s="13"/>
    </row>
    <row r="817" spans="1:13" x14ac:dyDescent="0.25">
      <c r="A817" s="46" t="s">
        <v>44</v>
      </c>
      <c r="B817" s="59"/>
      <c r="C817" s="59"/>
      <c r="D817" s="59"/>
      <c r="E817" s="59"/>
      <c r="F817" s="59"/>
      <c r="G817" s="59"/>
      <c r="H817" s="60"/>
      <c r="I817" s="174" t="s">
        <v>62</v>
      </c>
      <c r="J817" s="175"/>
      <c r="K817" s="1"/>
      <c r="L817" s="8"/>
      <c r="M817" s="13"/>
    </row>
    <row r="818" spans="1:13" x14ac:dyDescent="0.25">
      <c r="A818" s="46" t="s">
        <v>47</v>
      </c>
      <c r="B818" s="59"/>
      <c r="C818" s="59"/>
      <c r="D818" s="59"/>
      <c r="E818" s="59"/>
      <c r="F818" s="59"/>
      <c r="G818" s="59"/>
      <c r="H818" s="60"/>
      <c r="I818" s="207" t="s">
        <v>45</v>
      </c>
      <c r="J818" s="208"/>
      <c r="K818" s="3"/>
      <c r="L818" s="4"/>
      <c r="M818" s="14"/>
    </row>
    <row r="819" spans="1:13" ht="15.75" thickBot="1" x14ac:dyDescent="0.3">
      <c r="A819" s="41"/>
      <c r="B819" s="47"/>
      <c r="C819" s="47"/>
      <c r="D819" s="47"/>
      <c r="E819" s="47"/>
      <c r="F819" s="47"/>
      <c r="G819" s="47"/>
      <c r="H819" s="48"/>
      <c r="I819" s="211" t="s">
        <v>46</v>
      </c>
      <c r="J819" s="212"/>
      <c r="K819" s="15"/>
      <c r="L819" s="16"/>
      <c r="M819" s="17"/>
    </row>
    <row r="820" spans="1:13" x14ac:dyDescent="0.25">
      <c r="A820" s="61" t="s">
        <v>88</v>
      </c>
      <c r="B820" s="33"/>
      <c r="C820" s="33"/>
      <c r="D820" s="33"/>
      <c r="E820" s="33"/>
      <c r="F820" s="33"/>
      <c r="G820" s="21"/>
      <c r="H820" s="22"/>
      <c r="I820" s="21"/>
      <c r="J820" s="22"/>
      <c r="K820" s="216">
        <f>K822+K829+K837+K841+K842+K846</f>
        <v>29.729999999999997</v>
      </c>
      <c r="L820" s="217"/>
      <c r="M820" s="6">
        <f>M822+M829+M837+M841+M842+M846</f>
        <v>461932.84799999994</v>
      </c>
    </row>
    <row r="821" spans="1:13" ht="15.75" thickBot="1" x14ac:dyDescent="0.3">
      <c r="A821" s="62"/>
      <c r="B821" s="10"/>
      <c r="C821" s="10"/>
      <c r="D821" s="10"/>
      <c r="E821" s="10"/>
      <c r="F821" s="10"/>
      <c r="G821" s="10"/>
      <c r="H821" s="11"/>
      <c r="I821" s="10"/>
      <c r="J821" s="11"/>
      <c r="K821" s="10"/>
      <c r="L821" s="11"/>
      <c r="M821" s="12"/>
    </row>
    <row r="822" spans="1:13" ht="15.75" thickBot="1" x14ac:dyDescent="0.3">
      <c r="A822" s="181" t="s">
        <v>89</v>
      </c>
      <c r="B822" s="182"/>
      <c r="C822" s="182"/>
      <c r="D822" s="182"/>
      <c r="E822" s="182"/>
      <c r="F822" s="182"/>
      <c r="G822" s="182"/>
      <c r="H822" s="205"/>
      <c r="I822" s="63"/>
      <c r="J822" s="64"/>
      <c r="K822" s="218">
        <f>K823+K824+K825+K827+K828</f>
        <v>7.01</v>
      </c>
      <c r="L822" s="213"/>
      <c r="M822" s="18">
        <f>K822*12*I794</f>
        <v>108918.576</v>
      </c>
    </row>
    <row r="823" spans="1:13" x14ac:dyDescent="0.25">
      <c r="A823" s="41" t="s">
        <v>37</v>
      </c>
      <c r="B823" s="47"/>
      <c r="C823" s="47"/>
      <c r="D823" s="47"/>
      <c r="E823" s="47"/>
      <c r="F823" s="47"/>
      <c r="G823" s="47"/>
      <c r="H823" s="48"/>
      <c r="I823" s="214" t="s">
        <v>16</v>
      </c>
      <c r="J823" s="215"/>
      <c r="K823" s="179">
        <v>1.23</v>
      </c>
      <c r="L823" s="180"/>
      <c r="M823" s="13">
        <f>K823*12*I794</f>
        <v>19111.248</v>
      </c>
    </row>
    <row r="824" spans="1:13" x14ac:dyDescent="0.25">
      <c r="A824" s="43" t="s">
        <v>38</v>
      </c>
      <c r="B824" s="65"/>
      <c r="C824" s="65"/>
      <c r="D824" s="65"/>
      <c r="E824" s="65"/>
      <c r="F824" s="65"/>
      <c r="G824" s="65"/>
      <c r="H824" s="66"/>
      <c r="I824" s="209" t="s">
        <v>10</v>
      </c>
      <c r="J824" s="210"/>
      <c r="K824" s="174">
        <v>2.9</v>
      </c>
      <c r="L824" s="175"/>
      <c r="M824" s="13">
        <f>K824*12*I794</f>
        <v>45059.039999999994</v>
      </c>
    </row>
    <row r="825" spans="1:13" x14ac:dyDescent="0.25">
      <c r="A825" s="46" t="s">
        <v>30</v>
      </c>
      <c r="B825" s="59"/>
      <c r="C825" s="59"/>
      <c r="D825" s="59"/>
      <c r="E825" s="59"/>
      <c r="F825" s="59"/>
      <c r="G825" s="59"/>
      <c r="H825" s="60"/>
      <c r="I825" s="207" t="s">
        <v>11</v>
      </c>
      <c r="J825" s="208"/>
      <c r="K825" s="174">
        <v>0.33</v>
      </c>
      <c r="L825" s="175"/>
      <c r="M825" s="13">
        <f>K825*12*I794</f>
        <v>5127.4079999999994</v>
      </c>
    </row>
    <row r="826" spans="1:13" x14ac:dyDescent="0.25">
      <c r="A826" s="67" t="s">
        <v>17</v>
      </c>
      <c r="B826" s="15"/>
      <c r="C826" s="15"/>
      <c r="D826" s="15"/>
      <c r="E826" s="47"/>
      <c r="F826" s="47"/>
      <c r="G826" s="47"/>
      <c r="H826" s="48"/>
      <c r="I826" s="15"/>
      <c r="J826" s="16"/>
      <c r="K826" s="7"/>
      <c r="L826" s="8"/>
      <c r="M826" s="13"/>
    </row>
    <row r="827" spans="1:13" x14ac:dyDescent="0.25">
      <c r="A827" s="43" t="s">
        <v>31</v>
      </c>
      <c r="B827" s="65"/>
      <c r="C827" s="65"/>
      <c r="D827" s="65"/>
      <c r="E827" s="65"/>
      <c r="F827" s="65"/>
      <c r="G827" s="65"/>
      <c r="H827" s="66"/>
      <c r="I827" s="209" t="s">
        <v>8</v>
      </c>
      <c r="J827" s="210"/>
      <c r="K827" s="174">
        <v>0.1</v>
      </c>
      <c r="L827" s="175"/>
      <c r="M827" s="13">
        <f>K827*12*I794</f>
        <v>1553.7600000000002</v>
      </c>
    </row>
    <row r="828" spans="1:13" ht="15.75" thickBot="1" x14ac:dyDescent="0.3">
      <c r="A828" s="46" t="s">
        <v>86</v>
      </c>
      <c r="B828" s="59"/>
      <c r="C828" s="59"/>
      <c r="D828" s="59"/>
      <c r="E828" s="59"/>
      <c r="F828" s="59"/>
      <c r="G828" s="59"/>
      <c r="H828" s="60"/>
      <c r="I828" s="190" t="s">
        <v>8</v>
      </c>
      <c r="J828" s="191"/>
      <c r="K828" s="211">
        <v>2.4500000000000002</v>
      </c>
      <c r="L828" s="212"/>
      <c r="M828" s="13">
        <f>K828*12*I794</f>
        <v>38067.120000000003</v>
      </c>
    </row>
    <row r="829" spans="1:13" ht="15.75" thickBot="1" x14ac:dyDescent="0.3">
      <c r="A829" s="194" t="s">
        <v>90</v>
      </c>
      <c r="B829" s="195"/>
      <c r="C829" s="195"/>
      <c r="D829" s="195"/>
      <c r="E829" s="195"/>
      <c r="F829" s="195"/>
      <c r="G829" s="195"/>
      <c r="H829" s="196"/>
      <c r="I829" s="63"/>
      <c r="J829" s="64"/>
      <c r="K829" s="206">
        <f>K830+K831+K833+K834+K835+K836</f>
        <v>1.94</v>
      </c>
      <c r="L829" s="213"/>
      <c r="M829" s="18">
        <f>K829*12*I794</f>
        <v>30142.944</v>
      </c>
    </row>
    <row r="830" spans="1:13" x14ac:dyDescent="0.25">
      <c r="A830" s="68" t="s">
        <v>23</v>
      </c>
      <c r="B830" s="15"/>
      <c r="C830" s="15"/>
      <c r="D830" s="15"/>
      <c r="E830" s="15"/>
      <c r="F830" s="47"/>
      <c r="G830" s="47"/>
      <c r="H830" s="48"/>
      <c r="I830" s="69"/>
      <c r="J830" s="8"/>
      <c r="K830" s="179">
        <v>0.11</v>
      </c>
      <c r="L830" s="180"/>
      <c r="M830" s="13">
        <f>K830*12*I794</f>
        <v>1709.136</v>
      </c>
    </row>
    <row r="831" spans="1:13" x14ac:dyDescent="0.25">
      <c r="A831" s="2" t="s">
        <v>19</v>
      </c>
      <c r="B831" s="3"/>
      <c r="C831" s="3"/>
      <c r="D831" s="3"/>
      <c r="E831" s="3"/>
      <c r="F831" s="59"/>
      <c r="G831" s="59"/>
      <c r="H831" s="60"/>
      <c r="I831" s="174" t="s">
        <v>58</v>
      </c>
      <c r="J831" s="175"/>
      <c r="K831" s="174">
        <v>0.93</v>
      </c>
      <c r="L831" s="175"/>
      <c r="M831" s="13">
        <f>K831*12*I794</f>
        <v>14449.967999999999</v>
      </c>
    </row>
    <row r="832" spans="1:13" x14ac:dyDescent="0.25">
      <c r="A832" s="41" t="s">
        <v>18</v>
      </c>
      <c r="B832" s="47"/>
      <c r="C832" s="47"/>
      <c r="D832" s="47"/>
      <c r="E832" s="47"/>
      <c r="F832" s="47"/>
      <c r="G832" s="47"/>
      <c r="H832" s="48"/>
      <c r="I832" s="214" t="s">
        <v>59</v>
      </c>
      <c r="J832" s="215"/>
      <c r="K832" s="1"/>
      <c r="L832" s="8"/>
      <c r="M832" s="13"/>
    </row>
    <row r="833" spans="1:13" x14ac:dyDescent="0.25">
      <c r="A833" s="43" t="s">
        <v>20</v>
      </c>
      <c r="B833" s="65"/>
      <c r="C833" s="65"/>
      <c r="D833" s="65"/>
      <c r="E833" s="65"/>
      <c r="F833" s="65"/>
      <c r="G833" s="65"/>
      <c r="H833" s="66"/>
      <c r="I833" s="209" t="s">
        <v>57</v>
      </c>
      <c r="J833" s="210"/>
      <c r="K833" s="174">
        <v>0.56999999999999995</v>
      </c>
      <c r="L833" s="175"/>
      <c r="M833" s="13">
        <f>K833*12*I794</f>
        <v>8856.4319999999989</v>
      </c>
    </row>
    <row r="834" spans="1:13" x14ac:dyDescent="0.25">
      <c r="A834" s="43" t="s">
        <v>21</v>
      </c>
      <c r="B834" s="65"/>
      <c r="C834" s="65"/>
      <c r="D834" s="65"/>
      <c r="E834" s="65"/>
      <c r="F834" s="65"/>
      <c r="G834" s="65"/>
      <c r="H834" s="66"/>
      <c r="I834" s="209" t="s">
        <v>74</v>
      </c>
      <c r="J834" s="210"/>
      <c r="K834" s="174">
        <v>0.14000000000000001</v>
      </c>
      <c r="L834" s="175"/>
      <c r="M834" s="13">
        <f>K834*12*I794</f>
        <v>2175.2640000000001</v>
      </c>
    </row>
    <row r="835" spans="1:13" x14ac:dyDescent="0.25">
      <c r="A835" s="46" t="s">
        <v>22</v>
      </c>
      <c r="B835" s="59"/>
      <c r="C835" s="59"/>
      <c r="D835" s="59"/>
      <c r="E835" s="59"/>
      <c r="F835" s="59"/>
      <c r="G835" s="59"/>
      <c r="H835" s="60"/>
      <c r="I835" s="209" t="s">
        <v>60</v>
      </c>
      <c r="J835" s="210"/>
      <c r="K835" s="203">
        <v>7.0000000000000007E-2</v>
      </c>
      <c r="L835" s="204"/>
      <c r="M835" s="13">
        <f>K835*12*I794</f>
        <v>1087.6320000000001</v>
      </c>
    </row>
    <row r="836" spans="1:13" ht="15.75" thickBot="1" x14ac:dyDescent="0.3">
      <c r="A836" s="46" t="s">
        <v>84</v>
      </c>
      <c r="B836" s="59"/>
      <c r="C836" s="59"/>
      <c r="D836" s="59"/>
      <c r="E836" s="59"/>
      <c r="F836" s="59"/>
      <c r="G836" s="59"/>
      <c r="H836" s="60"/>
      <c r="I836" s="190" t="s">
        <v>85</v>
      </c>
      <c r="J836" s="191"/>
      <c r="K836" s="192">
        <v>0.12</v>
      </c>
      <c r="L836" s="193"/>
      <c r="M836" s="19">
        <f>K836*12*I794</f>
        <v>1864.5119999999999</v>
      </c>
    </row>
    <row r="837" spans="1:13" ht="15.75" thickBot="1" x14ac:dyDescent="0.3">
      <c r="A837" s="194" t="s">
        <v>91</v>
      </c>
      <c r="B837" s="195"/>
      <c r="C837" s="195"/>
      <c r="D837" s="195"/>
      <c r="E837" s="195"/>
      <c r="F837" s="195"/>
      <c r="G837" s="195"/>
      <c r="H837" s="196"/>
      <c r="I837" s="71"/>
      <c r="J837" s="72"/>
      <c r="K837" s="197">
        <f>K838+K839+K840</f>
        <v>1.27</v>
      </c>
      <c r="L837" s="198"/>
      <c r="M837" s="18">
        <f>K837*12*I794</f>
        <v>19732.752</v>
      </c>
    </row>
    <row r="838" spans="1:13" x14ac:dyDescent="0.25">
      <c r="A838" s="41" t="s">
        <v>24</v>
      </c>
      <c r="B838" s="47"/>
      <c r="C838" s="47"/>
      <c r="D838" s="47"/>
      <c r="E838" s="47"/>
      <c r="F838" s="47"/>
      <c r="G838" s="47"/>
      <c r="H838" s="48"/>
      <c r="I838" s="199" t="s">
        <v>75</v>
      </c>
      <c r="J838" s="200"/>
      <c r="K838" s="201">
        <v>0.61</v>
      </c>
      <c r="L838" s="202"/>
      <c r="M838" s="13">
        <f>K838*12*I794</f>
        <v>9477.9359999999997</v>
      </c>
    </row>
    <row r="839" spans="1:13" x14ac:dyDescent="0.25">
      <c r="A839" s="43" t="s">
        <v>25</v>
      </c>
      <c r="B839" s="65"/>
      <c r="C839" s="65"/>
      <c r="D839" s="65"/>
      <c r="E839" s="65"/>
      <c r="F839" s="65"/>
      <c r="G839" s="65"/>
      <c r="H839" s="66"/>
      <c r="I839" s="44" t="s">
        <v>61</v>
      </c>
      <c r="J839" s="45"/>
      <c r="K839" s="203">
        <v>0.53</v>
      </c>
      <c r="L839" s="204"/>
      <c r="M839" s="13">
        <f>K839*12*I794</f>
        <v>8234.9279999999999</v>
      </c>
    </row>
    <row r="840" spans="1:13" ht="15.75" thickBot="1" x14ac:dyDescent="0.3">
      <c r="A840" s="46" t="s">
        <v>22</v>
      </c>
      <c r="B840" s="59"/>
      <c r="C840" s="59"/>
      <c r="D840" s="59"/>
      <c r="E840" s="59"/>
      <c r="F840" s="59"/>
      <c r="G840" s="59"/>
      <c r="H840" s="60"/>
      <c r="I840" s="190" t="s">
        <v>60</v>
      </c>
      <c r="J840" s="191"/>
      <c r="K840" s="192">
        <v>0.13</v>
      </c>
      <c r="L840" s="193"/>
      <c r="M840" s="13">
        <f>K840*12*I794</f>
        <v>2019.8879999999999</v>
      </c>
    </row>
    <row r="841" spans="1:13" ht="15.75" thickBot="1" x14ac:dyDescent="0.3">
      <c r="A841" s="73" t="s">
        <v>94</v>
      </c>
      <c r="B841" s="74"/>
      <c r="C841" s="74"/>
      <c r="D841" s="74"/>
      <c r="E841" s="74"/>
      <c r="F841" s="74"/>
      <c r="G841" s="74"/>
      <c r="H841" s="75"/>
      <c r="I841" s="226" t="s">
        <v>95</v>
      </c>
      <c r="J841" s="227"/>
      <c r="K841" s="228">
        <v>17.79</v>
      </c>
      <c r="L841" s="229"/>
      <c r="M841" s="18">
        <f>K841*12*I794</f>
        <v>276413.90399999998</v>
      </c>
    </row>
    <row r="842" spans="1:13" ht="15.75" thickBot="1" x14ac:dyDescent="0.3">
      <c r="A842" s="181" t="s">
        <v>96</v>
      </c>
      <c r="B842" s="182"/>
      <c r="C842" s="182"/>
      <c r="D842" s="182"/>
      <c r="E842" s="182"/>
      <c r="F842" s="182"/>
      <c r="G842" s="182"/>
      <c r="H842" s="205"/>
      <c r="I842" s="63"/>
      <c r="J842" s="64"/>
      <c r="K842" s="206">
        <v>1.65</v>
      </c>
      <c r="L842" s="198"/>
      <c r="M842" s="18">
        <f>K842*12*I794</f>
        <v>25637.039999999997</v>
      </c>
    </row>
    <row r="843" spans="1:13" x14ac:dyDescent="0.25">
      <c r="A843" s="42" t="s">
        <v>32</v>
      </c>
      <c r="B843" s="55"/>
      <c r="C843" s="55"/>
      <c r="D843" s="55"/>
      <c r="E843" s="55"/>
      <c r="F843" s="55"/>
      <c r="G843" s="55"/>
      <c r="H843" s="56"/>
      <c r="I843" s="179" t="s">
        <v>13</v>
      </c>
      <c r="J843" s="180"/>
      <c r="K843" s="20"/>
      <c r="L843" s="27"/>
      <c r="M843" s="13"/>
    </row>
    <row r="844" spans="1:13" x14ac:dyDescent="0.25">
      <c r="A844" s="42" t="s">
        <v>26</v>
      </c>
      <c r="B844" s="55"/>
      <c r="C844" s="55"/>
      <c r="D844" s="55"/>
      <c r="E844" s="55"/>
      <c r="F844" s="55"/>
      <c r="G844" s="55"/>
      <c r="H844" s="56"/>
      <c r="I844" s="7"/>
      <c r="J844" s="8"/>
      <c r="K844" s="20"/>
      <c r="L844" s="27"/>
      <c r="M844" s="13"/>
    </row>
    <row r="845" spans="1:13" ht="15.75" thickBot="1" x14ac:dyDescent="0.3">
      <c r="A845" s="42" t="s">
        <v>27</v>
      </c>
      <c r="B845" s="55"/>
      <c r="C845" s="55"/>
      <c r="D845" s="55"/>
      <c r="E845" s="55"/>
      <c r="F845" s="55"/>
      <c r="G845" s="55"/>
      <c r="H845" s="56"/>
      <c r="I845" s="30"/>
      <c r="J845" s="8"/>
      <c r="K845" s="20"/>
      <c r="L845" s="27"/>
      <c r="M845" s="13"/>
    </row>
    <row r="846" spans="1:13" ht="15.75" thickBot="1" x14ac:dyDescent="0.3">
      <c r="A846" s="73" t="s">
        <v>97</v>
      </c>
      <c r="B846" s="74"/>
      <c r="C846" s="74"/>
      <c r="D846" s="74"/>
      <c r="E846" s="74"/>
      <c r="F846" s="74"/>
      <c r="G846" s="74"/>
      <c r="H846" s="75"/>
      <c r="I846" s="63"/>
      <c r="J846" s="64"/>
      <c r="K846" s="206">
        <v>7.0000000000000007E-2</v>
      </c>
      <c r="L846" s="198"/>
      <c r="M846" s="18">
        <f>K846*12*I794</f>
        <v>1087.6320000000001</v>
      </c>
    </row>
    <row r="847" spans="1:13" x14ac:dyDescent="0.25">
      <c r="A847" s="42" t="s">
        <v>28</v>
      </c>
      <c r="B847" s="55"/>
      <c r="C847" s="55"/>
      <c r="D847" s="55"/>
      <c r="E847" s="55"/>
      <c r="F847" s="55"/>
      <c r="G847" s="55"/>
      <c r="H847" s="56"/>
      <c r="I847" s="179" t="s">
        <v>8</v>
      </c>
      <c r="J847" s="180"/>
      <c r="K847" s="26"/>
      <c r="L847" s="27"/>
      <c r="M847" s="13"/>
    </row>
    <row r="848" spans="1:13" ht="15.75" thickBot="1" x14ac:dyDescent="0.3">
      <c r="A848" s="42" t="s">
        <v>29</v>
      </c>
      <c r="B848" s="55"/>
      <c r="C848" s="55"/>
      <c r="D848" s="55"/>
      <c r="E848" s="55"/>
      <c r="F848" s="55"/>
      <c r="G848" s="55"/>
      <c r="H848" s="56"/>
      <c r="I848" s="7"/>
      <c r="J848" s="8"/>
      <c r="K848" s="26"/>
      <c r="L848" s="27"/>
      <c r="M848" s="13"/>
    </row>
    <row r="849" spans="1:13" ht="15.75" thickBot="1" x14ac:dyDescent="0.3">
      <c r="A849" s="181" t="s">
        <v>92</v>
      </c>
      <c r="B849" s="182"/>
      <c r="C849" s="182"/>
      <c r="D849" s="182"/>
      <c r="E849" s="182"/>
      <c r="F849" s="182"/>
      <c r="G849" s="182"/>
      <c r="H849" s="205"/>
      <c r="I849" s="63"/>
      <c r="J849" s="64"/>
      <c r="K849" s="206">
        <v>6.19</v>
      </c>
      <c r="L849" s="198"/>
      <c r="M849" s="18">
        <f>K849*12*I794</f>
        <v>96177.743999999992</v>
      </c>
    </row>
    <row r="850" spans="1:13" x14ac:dyDescent="0.25">
      <c r="A850" s="42" t="s">
        <v>76</v>
      </c>
      <c r="B850" s="76"/>
      <c r="C850" s="76"/>
      <c r="D850" s="76"/>
      <c r="E850" s="76"/>
      <c r="F850" s="55"/>
      <c r="G850" s="76"/>
      <c r="H850" s="56"/>
      <c r="I850" s="174" t="s">
        <v>49</v>
      </c>
      <c r="J850" s="175"/>
      <c r="K850" s="20"/>
      <c r="L850" s="27"/>
      <c r="M850" s="13"/>
    </row>
    <row r="851" spans="1:13" x14ac:dyDescent="0.25">
      <c r="A851" s="42" t="s">
        <v>77</v>
      </c>
      <c r="B851" s="76"/>
      <c r="C851" s="76"/>
      <c r="D851" s="76"/>
      <c r="E851" s="76"/>
      <c r="F851" s="55"/>
      <c r="G851" s="76"/>
      <c r="H851" s="56"/>
      <c r="I851" s="174" t="s">
        <v>50</v>
      </c>
      <c r="J851" s="175"/>
      <c r="K851" s="20"/>
      <c r="L851" s="27"/>
      <c r="M851" s="13"/>
    </row>
    <row r="852" spans="1:13" x14ac:dyDescent="0.25">
      <c r="A852" s="42" t="s">
        <v>48</v>
      </c>
      <c r="B852" s="76"/>
      <c r="C852" s="76"/>
      <c r="D852" s="76"/>
      <c r="E852" s="76"/>
      <c r="F852" s="55"/>
      <c r="G852" s="76"/>
      <c r="H852" s="56"/>
      <c r="I852" s="174" t="s">
        <v>54</v>
      </c>
      <c r="J852" s="175"/>
      <c r="K852" s="20"/>
      <c r="L852" s="27"/>
      <c r="M852" s="13"/>
    </row>
    <row r="853" spans="1:13" x14ac:dyDescent="0.25">
      <c r="A853" s="42" t="s">
        <v>78</v>
      </c>
      <c r="B853" s="76"/>
      <c r="C853" s="76"/>
      <c r="D853" s="76"/>
      <c r="E853" s="76"/>
      <c r="F853" s="55"/>
      <c r="G853" s="76"/>
      <c r="H853" s="56"/>
      <c r="I853" s="174" t="s">
        <v>55</v>
      </c>
      <c r="J853" s="175"/>
      <c r="K853" s="20"/>
      <c r="L853" s="27"/>
      <c r="M853" s="13"/>
    </row>
    <row r="854" spans="1:13" x14ac:dyDescent="0.25">
      <c r="A854" s="42" t="s">
        <v>79</v>
      </c>
      <c r="B854" s="76"/>
      <c r="C854" s="76"/>
      <c r="D854" s="76"/>
      <c r="E854" s="76"/>
      <c r="F854" s="55"/>
      <c r="G854" s="76"/>
      <c r="H854" s="56"/>
      <c r="I854" s="174" t="s">
        <v>51</v>
      </c>
      <c r="J854" s="175"/>
      <c r="K854" s="20"/>
      <c r="L854" s="27"/>
      <c r="M854" s="13"/>
    </row>
    <row r="855" spans="1:13" x14ac:dyDescent="0.25">
      <c r="A855" s="42" t="s">
        <v>80</v>
      </c>
      <c r="B855" s="76"/>
      <c r="C855" s="76"/>
      <c r="D855" s="76"/>
      <c r="E855" s="76"/>
      <c r="F855" s="55"/>
      <c r="G855" s="76"/>
      <c r="H855" s="56"/>
      <c r="I855" s="7"/>
      <c r="J855" s="8"/>
      <c r="K855" s="20"/>
      <c r="L855" s="27"/>
      <c r="M855" s="13"/>
    </row>
    <row r="856" spans="1:13" x14ac:dyDescent="0.25">
      <c r="A856" s="42" t="s">
        <v>81</v>
      </c>
      <c r="B856" s="76"/>
      <c r="C856" s="76"/>
      <c r="D856" s="76"/>
      <c r="E856" s="76"/>
      <c r="F856" s="55"/>
      <c r="G856" s="76"/>
      <c r="H856" s="56"/>
      <c r="I856" s="7"/>
      <c r="J856" s="8"/>
      <c r="K856" s="20"/>
      <c r="L856" s="27"/>
      <c r="M856" s="13"/>
    </row>
    <row r="857" spans="1:13" x14ac:dyDescent="0.25">
      <c r="A857" s="42" t="s">
        <v>82</v>
      </c>
      <c r="B857" s="76"/>
      <c r="C857" s="76"/>
      <c r="D857" s="76"/>
      <c r="E857" s="76"/>
      <c r="F857" s="55"/>
      <c r="G857" s="76"/>
      <c r="H857" s="56"/>
      <c r="I857" s="7"/>
      <c r="J857" s="8"/>
      <c r="K857" s="20"/>
      <c r="L857" s="27"/>
      <c r="M857" s="13"/>
    </row>
    <row r="858" spans="1:13" x14ac:dyDescent="0.25">
      <c r="A858" s="42" t="s">
        <v>83</v>
      </c>
      <c r="B858" s="76"/>
      <c r="C858" s="76"/>
      <c r="D858" s="76"/>
      <c r="E858" s="76"/>
      <c r="F858" s="55"/>
      <c r="G858" s="76"/>
      <c r="H858" s="56"/>
      <c r="I858" s="7"/>
      <c r="J858" s="8"/>
      <c r="K858" s="20"/>
      <c r="L858" s="27"/>
      <c r="M858" s="13"/>
    </row>
    <row r="859" spans="1:13" x14ac:dyDescent="0.25">
      <c r="A859" s="42" t="s">
        <v>52</v>
      </c>
      <c r="B859" s="76"/>
      <c r="C859" s="76"/>
      <c r="D859" s="76"/>
      <c r="E859" s="76"/>
      <c r="F859" s="55"/>
      <c r="G859" s="76"/>
      <c r="H859" s="56"/>
      <c r="I859" s="7"/>
      <c r="J859" s="8"/>
      <c r="K859" s="20"/>
      <c r="L859" s="27"/>
      <c r="M859" s="13"/>
    </row>
    <row r="860" spans="1:13" ht="15.75" thickBot="1" x14ac:dyDescent="0.3">
      <c r="A860" s="176" t="s">
        <v>53</v>
      </c>
      <c r="B860" s="177"/>
      <c r="C860" s="177"/>
      <c r="D860" s="177"/>
      <c r="E860" s="177"/>
      <c r="F860" s="177"/>
      <c r="G860" s="177"/>
      <c r="H860" s="178"/>
      <c r="I860" s="7"/>
      <c r="J860" s="8"/>
      <c r="K860" s="7"/>
      <c r="L860" s="8"/>
      <c r="M860" s="13"/>
    </row>
    <row r="861" spans="1:13" x14ac:dyDescent="0.25">
      <c r="A861" s="77" t="s">
        <v>93</v>
      </c>
      <c r="B861" s="78"/>
      <c r="C861" s="78"/>
      <c r="D861" s="78"/>
      <c r="E861" s="78"/>
      <c r="F861" s="78"/>
      <c r="G861" s="78"/>
      <c r="H861" s="78"/>
      <c r="I861" s="179" t="s">
        <v>9</v>
      </c>
      <c r="J861" s="180"/>
      <c r="K861" s="21"/>
      <c r="L861" s="22"/>
      <c r="M861" s="6"/>
    </row>
    <row r="862" spans="1:13" ht="15.75" thickBot="1" x14ac:dyDescent="0.3">
      <c r="A862" s="79" t="s">
        <v>56</v>
      </c>
      <c r="B862" s="80"/>
      <c r="C862" s="80"/>
      <c r="D862" s="80"/>
      <c r="E862" s="80"/>
      <c r="F862" s="80"/>
      <c r="G862" s="80"/>
      <c r="H862" s="80"/>
      <c r="I862" s="81"/>
      <c r="J862" s="11"/>
      <c r="K862" s="10"/>
      <c r="L862" s="11"/>
      <c r="M862" s="12"/>
    </row>
    <row r="863" spans="1:13" ht="15.75" thickBot="1" x14ac:dyDescent="0.3">
      <c r="A863" s="181" t="s">
        <v>98</v>
      </c>
      <c r="B863" s="182"/>
      <c r="C863" s="182"/>
      <c r="D863" s="182"/>
      <c r="E863" s="182"/>
      <c r="F863" s="182"/>
      <c r="G863" s="182"/>
      <c r="H863" s="183"/>
      <c r="I863" s="184" t="s">
        <v>99</v>
      </c>
      <c r="J863" s="185"/>
      <c r="K863" s="186">
        <v>1.52</v>
      </c>
      <c r="L863" s="187"/>
      <c r="M863" s="23">
        <f>K863*12*I794</f>
        <v>23617.152000000002</v>
      </c>
    </row>
    <row r="864" spans="1:13" ht="15.75" thickBot="1" x14ac:dyDescent="0.3">
      <c r="A864" s="24" t="s">
        <v>100</v>
      </c>
      <c r="B864" s="25"/>
      <c r="C864" s="25"/>
      <c r="D864" s="25"/>
      <c r="E864" s="25"/>
      <c r="F864" s="25"/>
      <c r="G864" s="25"/>
      <c r="H864" s="25"/>
      <c r="I864" s="82"/>
      <c r="J864" s="83"/>
      <c r="K864" s="186"/>
      <c r="L864" s="187"/>
      <c r="M864" s="23"/>
    </row>
    <row r="865" spans="1:13" ht="15.75" thickBot="1" x14ac:dyDescent="0.3">
      <c r="A865" s="181" t="s">
        <v>63</v>
      </c>
      <c r="B865" s="182"/>
      <c r="C865" s="182"/>
      <c r="D865" s="182"/>
      <c r="E865" s="182"/>
      <c r="F865" s="182"/>
      <c r="G865" s="182"/>
      <c r="H865" s="182"/>
      <c r="I865" s="84"/>
      <c r="J865" s="23"/>
      <c r="K865" s="188">
        <f>K795+K805+K820+K849+K863+K864</f>
        <v>49.169999999999995</v>
      </c>
      <c r="L865" s="189"/>
      <c r="M865" s="23">
        <f>M795+M805+M820+M849+M863+M864</f>
        <v>763983.7919999999</v>
      </c>
    </row>
    <row r="867" spans="1:13" x14ac:dyDescent="0.25">
      <c r="A867" s="223" t="s">
        <v>0</v>
      </c>
      <c r="B867" s="223"/>
      <c r="C867" s="223"/>
      <c r="D867" s="223"/>
      <c r="E867" s="223"/>
      <c r="F867" s="223"/>
      <c r="G867" s="223"/>
      <c r="H867" s="223"/>
      <c r="I867" s="223"/>
      <c r="J867" s="223"/>
      <c r="K867" s="223"/>
      <c r="L867" s="223"/>
      <c r="M867" s="1"/>
    </row>
    <row r="868" spans="1:13" x14ac:dyDescent="0.25">
      <c r="A868" s="224" t="s">
        <v>12</v>
      </c>
      <c r="B868" s="224"/>
      <c r="C868" s="224"/>
      <c r="D868" s="224"/>
      <c r="E868" s="224"/>
      <c r="F868" s="224"/>
      <c r="G868" s="224"/>
      <c r="H868" s="224"/>
      <c r="I868" s="224"/>
      <c r="J868" s="224"/>
      <c r="K868" s="224"/>
      <c r="L868" s="224"/>
      <c r="M868" s="1"/>
    </row>
    <row r="869" spans="1:13" x14ac:dyDescent="0.25">
      <c r="A869" s="29"/>
      <c r="B869" s="29"/>
      <c r="C869" s="29"/>
      <c r="D869" s="29"/>
      <c r="E869" s="29"/>
      <c r="F869" s="29" t="s">
        <v>124</v>
      </c>
      <c r="G869" s="29"/>
      <c r="H869" s="29"/>
      <c r="I869" s="29"/>
      <c r="J869" s="29"/>
      <c r="K869" s="29"/>
      <c r="L869" s="29"/>
      <c r="M869" s="1"/>
    </row>
    <row r="870" spans="1:13" x14ac:dyDescent="0.25">
      <c r="A870" s="2"/>
      <c r="B870" s="3"/>
      <c r="C870" s="225" t="s">
        <v>15</v>
      </c>
      <c r="D870" s="225"/>
      <c r="E870" s="225"/>
      <c r="F870" s="3"/>
      <c r="G870" s="3"/>
      <c r="H870" s="4"/>
      <c r="I870" s="207" t="s">
        <v>1</v>
      </c>
      <c r="J870" s="208"/>
      <c r="K870" s="207" t="s">
        <v>2</v>
      </c>
      <c r="L870" s="208"/>
      <c r="M870" s="14"/>
    </row>
    <row r="871" spans="1:13" x14ac:dyDescent="0.25">
      <c r="A871" s="30"/>
      <c r="B871" s="7"/>
      <c r="C871" s="7"/>
      <c r="D871" s="7"/>
      <c r="E871" s="7"/>
      <c r="F871" s="7"/>
      <c r="G871" s="7"/>
      <c r="H871" s="8"/>
      <c r="I871" s="7"/>
      <c r="J871" s="8"/>
      <c r="K871" s="174" t="s">
        <v>3</v>
      </c>
      <c r="L871" s="175"/>
      <c r="M871" s="31" t="s">
        <v>4</v>
      </c>
    </row>
    <row r="872" spans="1:13" x14ac:dyDescent="0.25">
      <c r="A872" s="30"/>
      <c r="B872" s="7"/>
      <c r="C872" s="7"/>
      <c r="D872" s="7"/>
      <c r="E872" s="7"/>
      <c r="F872" s="7"/>
      <c r="G872" s="7"/>
      <c r="H872" s="8"/>
      <c r="I872" s="174" t="s">
        <v>5</v>
      </c>
      <c r="J872" s="175"/>
      <c r="K872" s="214" t="s">
        <v>6</v>
      </c>
      <c r="L872" s="215"/>
      <c r="M872" s="31" t="s">
        <v>7</v>
      </c>
    </row>
    <row r="873" spans="1:13" ht="15.75" thickBot="1" x14ac:dyDescent="0.3">
      <c r="A873" s="2"/>
      <c r="B873" s="3"/>
      <c r="C873" s="3"/>
      <c r="D873" s="3"/>
      <c r="E873" s="3"/>
      <c r="F873" s="3"/>
      <c r="G873" s="3"/>
      <c r="H873" s="4"/>
      <c r="I873" s="219">
        <v>1254.4000000000001</v>
      </c>
      <c r="J873" s="220"/>
      <c r="K873" s="190"/>
      <c r="L873" s="191"/>
      <c r="M873" s="5"/>
    </row>
    <row r="874" spans="1:13" x14ac:dyDescent="0.25">
      <c r="A874" s="32" t="s">
        <v>87</v>
      </c>
      <c r="B874" s="33"/>
      <c r="C874" s="33"/>
      <c r="D874" s="33"/>
      <c r="E874" s="33"/>
      <c r="F874" s="33"/>
      <c r="G874" s="33"/>
      <c r="H874" s="34"/>
      <c r="I874" s="21"/>
      <c r="J874" s="22"/>
      <c r="K874" s="221">
        <f>K877+K880</f>
        <v>6.4499999999999993</v>
      </c>
      <c r="L874" s="217"/>
      <c r="M874" s="6">
        <f>K874*12*I873</f>
        <v>97090.559999999998</v>
      </c>
    </row>
    <row r="875" spans="1:13" x14ac:dyDescent="0.25">
      <c r="A875" s="35" t="s">
        <v>64</v>
      </c>
      <c r="B875" s="36"/>
      <c r="C875" s="36"/>
      <c r="D875" s="36"/>
      <c r="E875" s="36"/>
      <c r="F875" s="36"/>
      <c r="G875" s="36"/>
      <c r="H875" s="37"/>
      <c r="I875" s="7"/>
      <c r="J875" s="8"/>
      <c r="K875" s="7"/>
      <c r="L875" s="8"/>
      <c r="M875" s="9"/>
    </row>
    <row r="876" spans="1:13" ht="15.75" thickBot="1" x14ac:dyDescent="0.3">
      <c r="A876" s="38" t="s">
        <v>65</v>
      </c>
      <c r="B876" s="39"/>
      <c r="C876" s="39"/>
      <c r="D876" s="39"/>
      <c r="E876" s="39"/>
      <c r="F876" s="39"/>
      <c r="G876" s="39"/>
      <c r="H876" s="40"/>
      <c r="I876" s="10"/>
      <c r="J876" s="11"/>
      <c r="K876" s="10"/>
      <c r="L876" s="11"/>
      <c r="M876" s="12"/>
    </row>
    <row r="877" spans="1:13" x14ac:dyDescent="0.25">
      <c r="A877" s="41" t="s">
        <v>66</v>
      </c>
      <c r="B877" s="15"/>
      <c r="C877" s="15"/>
      <c r="D877" s="15"/>
      <c r="E877" s="15"/>
      <c r="F877" s="15"/>
      <c r="G877" s="15"/>
      <c r="H877" s="16"/>
      <c r="I877" s="214" t="s">
        <v>8</v>
      </c>
      <c r="J877" s="215"/>
      <c r="K877" s="179">
        <v>3.86</v>
      </c>
      <c r="L877" s="180"/>
      <c r="M877" s="13">
        <f>K877*12*I873</f>
        <v>58103.808000000005</v>
      </c>
    </row>
    <row r="878" spans="1:13" x14ac:dyDescent="0.25">
      <c r="A878" s="42" t="s">
        <v>73</v>
      </c>
      <c r="B878" s="7"/>
      <c r="C878" s="7"/>
      <c r="D878" s="7"/>
      <c r="E878" s="7"/>
      <c r="F878" s="7"/>
      <c r="G878" s="7"/>
      <c r="H878" s="8"/>
      <c r="I878" s="174" t="s">
        <v>62</v>
      </c>
      <c r="J878" s="175"/>
      <c r="K878" s="1"/>
      <c r="L878" s="8"/>
      <c r="M878" s="13"/>
    </row>
    <row r="879" spans="1:13" x14ac:dyDescent="0.25">
      <c r="A879" s="41" t="s">
        <v>72</v>
      </c>
      <c r="B879" s="15"/>
      <c r="C879" s="15"/>
      <c r="D879" s="15"/>
      <c r="E879" s="15"/>
      <c r="F879" s="15"/>
      <c r="G879" s="15"/>
      <c r="H879" s="16"/>
      <c r="I879" s="214"/>
      <c r="J879" s="215"/>
      <c r="K879" s="1"/>
      <c r="L879" s="8"/>
      <c r="M879" s="13"/>
    </row>
    <row r="880" spans="1:13" x14ac:dyDescent="0.25">
      <c r="A880" s="41" t="s">
        <v>67</v>
      </c>
      <c r="B880" s="15"/>
      <c r="C880" s="15"/>
      <c r="D880" s="15"/>
      <c r="E880" s="15"/>
      <c r="F880" s="15"/>
      <c r="G880" s="15"/>
      <c r="H880" s="16"/>
      <c r="I880" s="209" t="s">
        <v>11</v>
      </c>
      <c r="J880" s="210"/>
      <c r="K880" s="174">
        <v>2.59</v>
      </c>
      <c r="L880" s="175"/>
      <c r="M880" s="13">
        <f>K880*12*I873</f>
        <v>38986.752</v>
      </c>
    </row>
    <row r="881" spans="1:13" x14ac:dyDescent="0.25">
      <c r="A881" s="43" t="s">
        <v>34</v>
      </c>
      <c r="B881" s="44"/>
      <c r="C881" s="44"/>
      <c r="D881" s="44"/>
      <c r="E881" s="44"/>
      <c r="F881" s="44"/>
      <c r="G881" s="44"/>
      <c r="H881" s="45"/>
      <c r="I881" s="174" t="s">
        <v>62</v>
      </c>
      <c r="J881" s="175"/>
      <c r="K881" s="29"/>
      <c r="L881" s="37"/>
      <c r="M881" s="13"/>
    </row>
    <row r="882" spans="1:13" x14ac:dyDescent="0.25">
      <c r="A882" s="46" t="s">
        <v>35</v>
      </c>
      <c r="B882" s="3"/>
      <c r="C882" s="3"/>
      <c r="D882" s="3"/>
      <c r="E882" s="3"/>
      <c r="F882" s="3"/>
      <c r="G882" s="3"/>
      <c r="H882" s="4"/>
      <c r="I882" s="174"/>
      <c r="J882" s="175"/>
      <c r="K882" s="1"/>
      <c r="L882" s="8"/>
      <c r="M882" s="13"/>
    </row>
    <row r="883" spans="1:13" ht="15.75" thickBot="1" x14ac:dyDescent="0.3">
      <c r="A883" s="41" t="s">
        <v>36</v>
      </c>
      <c r="B883" s="47"/>
      <c r="C883" s="47"/>
      <c r="D883" s="47"/>
      <c r="E883" s="47"/>
      <c r="F883" s="47"/>
      <c r="G883" s="47"/>
      <c r="H883" s="48"/>
      <c r="I883" s="15"/>
      <c r="J883" s="16"/>
      <c r="K883" s="203"/>
      <c r="L883" s="204"/>
      <c r="M883" s="13"/>
    </row>
    <row r="884" spans="1:13" x14ac:dyDescent="0.25">
      <c r="A884" s="32" t="s">
        <v>14</v>
      </c>
      <c r="B884" s="49"/>
      <c r="C884" s="49"/>
      <c r="D884" s="49"/>
      <c r="E884" s="49"/>
      <c r="F884" s="49"/>
      <c r="G884" s="49"/>
      <c r="H884" s="50"/>
      <c r="I884" s="21"/>
      <c r="J884" s="51"/>
      <c r="K884" s="222">
        <f>K886+K891+K894</f>
        <v>5.28</v>
      </c>
      <c r="L884" s="217"/>
      <c r="M884" s="6">
        <f>K884*12*I873</f>
        <v>79478.784</v>
      </c>
    </row>
    <row r="885" spans="1:13" ht="15.75" thickBot="1" x14ac:dyDescent="0.3">
      <c r="A885" s="38" t="s">
        <v>33</v>
      </c>
      <c r="B885" s="52"/>
      <c r="C885" s="52"/>
      <c r="D885" s="52"/>
      <c r="E885" s="52"/>
      <c r="F885" s="52"/>
      <c r="G885" s="52"/>
      <c r="H885" s="53"/>
      <c r="I885" s="10"/>
      <c r="J885" s="54"/>
      <c r="K885" s="10"/>
      <c r="L885" s="11"/>
      <c r="M885" s="12"/>
    </row>
    <row r="886" spans="1:13" x14ac:dyDescent="0.25">
      <c r="A886" s="42" t="s">
        <v>70</v>
      </c>
      <c r="B886" s="55"/>
      <c r="C886" s="55"/>
      <c r="D886" s="55"/>
      <c r="E886" s="55"/>
      <c r="F886" s="55"/>
      <c r="G886" s="55"/>
      <c r="H886" s="56"/>
      <c r="I886" s="174" t="s">
        <v>8</v>
      </c>
      <c r="J886" s="175"/>
      <c r="K886" s="179">
        <v>2.64</v>
      </c>
      <c r="L886" s="180"/>
      <c r="M886" s="13">
        <f>K886*12*I873</f>
        <v>39739.392</v>
      </c>
    </row>
    <row r="887" spans="1:13" x14ac:dyDescent="0.25">
      <c r="A887" s="41" t="s">
        <v>71</v>
      </c>
      <c r="B887" s="47"/>
      <c r="C887" s="47"/>
      <c r="D887" s="47"/>
      <c r="E887" s="47"/>
      <c r="F887" s="47"/>
      <c r="G887" s="47"/>
      <c r="H887" s="48"/>
      <c r="I887" s="57"/>
      <c r="J887" s="58"/>
      <c r="K887" s="1"/>
      <c r="L887" s="8"/>
      <c r="M887" s="13"/>
    </row>
    <row r="888" spans="1:13" x14ac:dyDescent="0.25">
      <c r="A888" s="42" t="s">
        <v>73</v>
      </c>
      <c r="B888" s="7"/>
      <c r="C888" s="7"/>
      <c r="D888" s="7"/>
      <c r="E888" s="7"/>
      <c r="F888" s="7"/>
      <c r="G888" s="7"/>
      <c r="H888" s="8"/>
      <c r="I888" s="174" t="s">
        <v>62</v>
      </c>
      <c r="J888" s="175"/>
      <c r="K888" s="1"/>
      <c r="L888" s="8"/>
      <c r="M888" s="13"/>
    </row>
    <row r="889" spans="1:13" x14ac:dyDescent="0.25">
      <c r="A889" s="41" t="s">
        <v>72</v>
      </c>
      <c r="B889" s="15"/>
      <c r="C889" s="15"/>
      <c r="D889" s="15"/>
      <c r="E889" s="15"/>
      <c r="F889" s="15"/>
      <c r="G889" s="15"/>
      <c r="H889" s="16"/>
      <c r="I889" s="214"/>
      <c r="J889" s="215"/>
      <c r="K889" s="1"/>
      <c r="L889" s="8"/>
      <c r="M889" s="13"/>
    </row>
    <row r="890" spans="1:13" x14ac:dyDescent="0.25">
      <c r="A890" s="43" t="s">
        <v>68</v>
      </c>
      <c r="B890" s="44"/>
      <c r="C890" s="45"/>
      <c r="D890" s="7"/>
      <c r="E890" s="7"/>
      <c r="F890" s="7"/>
      <c r="G890" s="7"/>
      <c r="H890" s="8"/>
      <c r="I890" s="174" t="s">
        <v>62</v>
      </c>
      <c r="J890" s="175"/>
      <c r="K890" s="1"/>
      <c r="L890" s="8"/>
      <c r="M890" s="13"/>
    </row>
    <row r="891" spans="1:13" x14ac:dyDescent="0.25">
      <c r="A891" s="42" t="s">
        <v>69</v>
      </c>
      <c r="B891" s="7"/>
      <c r="C891" s="7"/>
      <c r="D891" s="44"/>
      <c r="E891" s="44"/>
      <c r="F891" s="44"/>
      <c r="G891" s="44"/>
      <c r="H891" s="45"/>
      <c r="I891" s="209" t="s">
        <v>11</v>
      </c>
      <c r="J891" s="210"/>
      <c r="K891" s="174">
        <v>1.17</v>
      </c>
      <c r="L891" s="175"/>
      <c r="M891" s="13">
        <f>K891*12*I873</f>
        <v>17611.776000000002</v>
      </c>
    </row>
    <row r="892" spans="1:13" x14ac:dyDescent="0.25">
      <c r="A892" s="46" t="s">
        <v>40</v>
      </c>
      <c r="B892" s="59"/>
      <c r="C892" s="59"/>
      <c r="D892" s="59"/>
      <c r="E892" s="59"/>
      <c r="F892" s="59"/>
      <c r="G892" s="59"/>
      <c r="H892" s="60"/>
      <c r="I892" s="207" t="s">
        <v>39</v>
      </c>
      <c r="J892" s="208"/>
      <c r="K892" s="1"/>
      <c r="L892" s="8"/>
      <c r="M892" s="13"/>
    </row>
    <row r="893" spans="1:13" x14ac:dyDescent="0.25">
      <c r="A893" s="41"/>
      <c r="B893" s="47"/>
      <c r="C893" s="47"/>
      <c r="D893" s="47"/>
      <c r="E893" s="47"/>
      <c r="F893" s="47"/>
      <c r="G893" s="47"/>
      <c r="H893" s="48"/>
      <c r="I893" s="15" t="s">
        <v>41</v>
      </c>
      <c r="J893" s="16"/>
      <c r="K893" s="1"/>
      <c r="L893" s="8"/>
      <c r="M893" s="13"/>
    </row>
    <row r="894" spans="1:13" x14ac:dyDescent="0.25">
      <c r="A894" s="46" t="s">
        <v>42</v>
      </c>
      <c r="B894" s="59"/>
      <c r="C894" s="59"/>
      <c r="D894" s="59"/>
      <c r="E894" s="59"/>
      <c r="F894" s="59"/>
      <c r="G894" s="59"/>
      <c r="H894" s="60"/>
      <c r="I894" s="207" t="s">
        <v>11</v>
      </c>
      <c r="J894" s="208"/>
      <c r="K894" s="174">
        <v>1.47</v>
      </c>
      <c r="L894" s="175"/>
      <c r="M894" s="13">
        <f>K894*12*I873</f>
        <v>22127.616000000002</v>
      </c>
    </row>
    <row r="895" spans="1:13" x14ac:dyDescent="0.25">
      <c r="A895" s="41" t="s">
        <v>43</v>
      </c>
      <c r="B895" s="47"/>
      <c r="C895" s="47"/>
      <c r="D895" s="47"/>
      <c r="E895" s="47"/>
      <c r="F895" s="47"/>
      <c r="G895" s="47"/>
      <c r="H895" s="48"/>
      <c r="I895" s="15"/>
      <c r="J895" s="16"/>
      <c r="K895" s="1"/>
      <c r="L895" s="8"/>
      <c r="M895" s="13"/>
    </row>
    <row r="896" spans="1:13" x14ac:dyDescent="0.25">
      <c r="A896" s="46" t="s">
        <v>44</v>
      </c>
      <c r="B896" s="59"/>
      <c r="C896" s="59"/>
      <c r="D896" s="59"/>
      <c r="E896" s="59"/>
      <c r="F896" s="59"/>
      <c r="G896" s="59"/>
      <c r="H896" s="60"/>
      <c r="I896" s="174" t="s">
        <v>62</v>
      </c>
      <c r="J896" s="175"/>
      <c r="K896" s="1"/>
      <c r="L896" s="8"/>
      <c r="M896" s="13"/>
    </row>
    <row r="897" spans="1:13" x14ac:dyDescent="0.25">
      <c r="A897" s="46" t="s">
        <v>47</v>
      </c>
      <c r="B897" s="59"/>
      <c r="C897" s="59"/>
      <c r="D897" s="59"/>
      <c r="E897" s="59"/>
      <c r="F897" s="59"/>
      <c r="G897" s="59"/>
      <c r="H897" s="60"/>
      <c r="I897" s="207" t="s">
        <v>45</v>
      </c>
      <c r="J897" s="208"/>
      <c r="K897" s="3"/>
      <c r="L897" s="4"/>
      <c r="M897" s="14"/>
    </row>
    <row r="898" spans="1:13" ht="15.75" thickBot="1" x14ac:dyDescent="0.3">
      <c r="A898" s="41"/>
      <c r="B898" s="47"/>
      <c r="C898" s="47"/>
      <c r="D898" s="47"/>
      <c r="E898" s="47"/>
      <c r="F898" s="47"/>
      <c r="G898" s="47"/>
      <c r="H898" s="48"/>
      <c r="I898" s="211" t="s">
        <v>46</v>
      </c>
      <c r="J898" s="212"/>
      <c r="K898" s="15"/>
      <c r="L898" s="16"/>
      <c r="M898" s="17"/>
    </row>
    <row r="899" spans="1:13" x14ac:dyDescent="0.25">
      <c r="A899" s="61" t="s">
        <v>88</v>
      </c>
      <c r="B899" s="33"/>
      <c r="C899" s="33"/>
      <c r="D899" s="33"/>
      <c r="E899" s="33"/>
      <c r="F899" s="33"/>
      <c r="G899" s="21"/>
      <c r="H899" s="22"/>
      <c r="I899" s="21"/>
      <c r="J899" s="22"/>
      <c r="K899" s="216">
        <f>K901+K908+K916+K920+K921+K925</f>
        <v>24.809999999999995</v>
      </c>
      <c r="L899" s="217"/>
      <c r="M899" s="6">
        <f>M901+M908+M916+M920+M921+M925</f>
        <v>373459.96799999999</v>
      </c>
    </row>
    <row r="900" spans="1:13" ht="15.75" thickBot="1" x14ac:dyDescent="0.3">
      <c r="A900" s="62"/>
      <c r="B900" s="10"/>
      <c r="C900" s="10"/>
      <c r="D900" s="10"/>
      <c r="E900" s="10"/>
      <c r="F900" s="10"/>
      <c r="G900" s="10"/>
      <c r="H900" s="11"/>
      <c r="I900" s="10"/>
      <c r="J900" s="11"/>
      <c r="K900" s="10"/>
      <c r="L900" s="11"/>
      <c r="M900" s="12"/>
    </row>
    <row r="901" spans="1:13" ht="15.75" thickBot="1" x14ac:dyDescent="0.3">
      <c r="A901" s="181" t="s">
        <v>89</v>
      </c>
      <c r="B901" s="182"/>
      <c r="C901" s="182"/>
      <c r="D901" s="182"/>
      <c r="E901" s="182"/>
      <c r="F901" s="182"/>
      <c r="G901" s="182"/>
      <c r="H901" s="205"/>
      <c r="I901" s="63"/>
      <c r="J901" s="64"/>
      <c r="K901" s="218">
        <f>K902+K903+K904+K906+K907</f>
        <v>7.09</v>
      </c>
      <c r="L901" s="213"/>
      <c r="M901" s="18">
        <f>K901*12*I873</f>
        <v>106724.352</v>
      </c>
    </row>
    <row r="902" spans="1:13" x14ac:dyDescent="0.25">
      <c r="A902" s="41" t="s">
        <v>37</v>
      </c>
      <c r="B902" s="47"/>
      <c r="C902" s="47"/>
      <c r="D902" s="47"/>
      <c r="E902" s="47"/>
      <c r="F902" s="47"/>
      <c r="G902" s="47"/>
      <c r="H902" s="48"/>
      <c r="I902" s="214" t="s">
        <v>16</v>
      </c>
      <c r="J902" s="215"/>
      <c r="K902" s="179">
        <v>1.23</v>
      </c>
      <c r="L902" s="180"/>
      <c r="M902" s="13">
        <f>K902*12*I873</f>
        <v>18514.944</v>
      </c>
    </row>
    <row r="903" spans="1:13" x14ac:dyDescent="0.25">
      <c r="A903" s="43" t="s">
        <v>38</v>
      </c>
      <c r="B903" s="65"/>
      <c r="C903" s="65"/>
      <c r="D903" s="65"/>
      <c r="E903" s="65"/>
      <c r="F903" s="65"/>
      <c r="G903" s="65"/>
      <c r="H903" s="66"/>
      <c r="I903" s="209" t="s">
        <v>10</v>
      </c>
      <c r="J903" s="210"/>
      <c r="K903" s="174">
        <v>2.9</v>
      </c>
      <c r="L903" s="175"/>
      <c r="M903" s="13">
        <f>K903*12*I873</f>
        <v>43653.120000000003</v>
      </c>
    </row>
    <row r="904" spans="1:13" x14ac:dyDescent="0.25">
      <c r="A904" s="46" t="s">
        <v>30</v>
      </c>
      <c r="B904" s="59"/>
      <c r="C904" s="59"/>
      <c r="D904" s="59"/>
      <c r="E904" s="59"/>
      <c r="F904" s="59"/>
      <c r="G904" s="59"/>
      <c r="H904" s="60"/>
      <c r="I904" s="207" t="s">
        <v>11</v>
      </c>
      <c r="J904" s="208"/>
      <c r="K904" s="174">
        <v>0.33</v>
      </c>
      <c r="L904" s="175"/>
      <c r="M904" s="13">
        <f>K904*12*I873</f>
        <v>4967.424</v>
      </c>
    </row>
    <row r="905" spans="1:13" x14ac:dyDescent="0.25">
      <c r="A905" s="67" t="s">
        <v>17</v>
      </c>
      <c r="B905" s="15"/>
      <c r="C905" s="15"/>
      <c r="D905" s="15"/>
      <c r="E905" s="47"/>
      <c r="F905" s="47"/>
      <c r="G905" s="47"/>
      <c r="H905" s="48"/>
      <c r="I905" s="15"/>
      <c r="J905" s="16"/>
      <c r="K905" s="7"/>
      <c r="L905" s="8"/>
      <c r="M905" s="13"/>
    </row>
    <row r="906" spans="1:13" x14ac:dyDescent="0.25">
      <c r="A906" s="43" t="s">
        <v>31</v>
      </c>
      <c r="B906" s="65"/>
      <c r="C906" s="65"/>
      <c r="D906" s="65"/>
      <c r="E906" s="65"/>
      <c r="F906" s="65"/>
      <c r="G906" s="65"/>
      <c r="H906" s="66"/>
      <c r="I906" s="209" t="s">
        <v>8</v>
      </c>
      <c r="J906" s="210"/>
      <c r="K906" s="174">
        <v>0.1</v>
      </c>
      <c r="L906" s="175"/>
      <c r="M906" s="13">
        <f>K906*12*I873</f>
        <v>1505.2800000000004</v>
      </c>
    </row>
    <row r="907" spans="1:13" ht="15.75" thickBot="1" x14ac:dyDescent="0.3">
      <c r="A907" s="46" t="s">
        <v>86</v>
      </c>
      <c r="B907" s="59"/>
      <c r="C907" s="59"/>
      <c r="D907" s="59"/>
      <c r="E907" s="59"/>
      <c r="F907" s="59"/>
      <c r="G907" s="59"/>
      <c r="H907" s="60"/>
      <c r="I907" s="190" t="s">
        <v>8</v>
      </c>
      <c r="J907" s="191"/>
      <c r="K907" s="211">
        <v>2.5299999999999998</v>
      </c>
      <c r="L907" s="212"/>
      <c r="M907" s="13">
        <f>K907*12*I873</f>
        <v>38083.584000000003</v>
      </c>
    </row>
    <row r="908" spans="1:13" ht="15.75" thickBot="1" x14ac:dyDescent="0.3">
      <c r="A908" s="194" t="s">
        <v>90</v>
      </c>
      <c r="B908" s="195"/>
      <c r="C908" s="195"/>
      <c r="D908" s="195"/>
      <c r="E908" s="195"/>
      <c r="F908" s="195"/>
      <c r="G908" s="195"/>
      <c r="H908" s="196"/>
      <c r="I908" s="63"/>
      <c r="J908" s="64"/>
      <c r="K908" s="206">
        <f>K909+K910+K912+K913+K914+K915</f>
        <v>1.94</v>
      </c>
      <c r="L908" s="213"/>
      <c r="M908" s="18">
        <f>K908*12*I873</f>
        <v>29202.432000000004</v>
      </c>
    </row>
    <row r="909" spans="1:13" x14ac:dyDescent="0.25">
      <c r="A909" s="68" t="s">
        <v>23</v>
      </c>
      <c r="B909" s="15"/>
      <c r="C909" s="15"/>
      <c r="D909" s="15"/>
      <c r="E909" s="15"/>
      <c r="F909" s="47"/>
      <c r="G909" s="47"/>
      <c r="H909" s="48"/>
      <c r="I909" s="69"/>
      <c r="J909" s="8"/>
      <c r="K909" s="179">
        <v>0.11</v>
      </c>
      <c r="L909" s="180"/>
      <c r="M909" s="13">
        <f>K909*12*I873</f>
        <v>1655.8080000000002</v>
      </c>
    </row>
    <row r="910" spans="1:13" x14ac:dyDescent="0.25">
      <c r="A910" s="2" t="s">
        <v>19</v>
      </c>
      <c r="B910" s="3"/>
      <c r="C910" s="3"/>
      <c r="D910" s="3"/>
      <c r="E910" s="3"/>
      <c r="F910" s="59"/>
      <c r="G910" s="59"/>
      <c r="H910" s="60"/>
      <c r="I910" s="174" t="s">
        <v>58</v>
      </c>
      <c r="J910" s="175"/>
      <c r="K910" s="174">
        <v>0.93</v>
      </c>
      <c r="L910" s="175"/>
      <c r="M910" s="13">
        <f>K910*12*I873</f>
        <v>13999.104000000001</v>
      </c>
    </row>
    <row r="911" spans="1:13" x14ac:dyDescent="0.25">
      <c r="A911" s="41" t="s">
        <v>18</v>
      </c>
      <c r="B911" s="47"/>
      <c r="C911" s="47"/>
      <c r="D911" s="47"/>
      <c r="E911" s="47"/>
      <c r="F911" s="47"/>
      <c r="G911" s="47"/>
      <c r="H911" s="48"/>
      <c r="I911" s="214" t="s">
        <v>59</v>
      </c>
      <c r="J911" s="215"/>
      <c r="K911" s="1"/>
      <c r="L911" s="8"/>
      <c r="M911" s="13"/>
    </row>
    <row r="912" spans="1:13" x14ac:dyDescent="0.25">
      <c r="A912" s="43" t="s">
        <v>20</v>
      </c>
      <c r="B912" s="65"/>
      <c r="C912" s="65"/>
      <c r="D912" s="65"/>
      <c r="E912" s="65"/>
      <c r="F912" s="65"/>
      <c r="G912" s="65"/>
      <c r="H912" s="66"/>
      <c r="I912" s="209" t="s">
        <v>57</v>
      </c>
      <c r="J912" s="210"/>
      <c r="K912" s="174">
        <v>0.56999999999999995</v>
      </c>
      <c r="L912" s="175"/>
      <c r="M912" s="13">
        <f>K912*12*I873</f>
        <v>8580.0959999999995</v>
      </c>
    </row>
    <row r="913" spans="1:13" x14ac:dyDescent="0.25">
      <c r="A913" s="43" t="s">
        <v>21</v>
      </c>
      <c r="B913" s="65"/>
      <c r="C913" s="65"/>
      <c r="D913" s="65"/>
      <c r="E913" s="65"/>
      <c r="F913" s="65"/>
      <c r="G913" s="65"/>
      <c r="H913" s="66"/>
      <c r="I913" s="209" t="s">
        <v>74</v>
      </c>
      <c r="J913" s="210"/>
      <c r="K913" s="174">
        <v>0.14000000000000001</v>
      </c>
      <c r="L913" s="175"/>
      <c r="M913" s="13">
        <f>K913*12*I873</f>
        <v>2107.3920000000003</v>
      </c>
    </row>
    <row r="914" spans="1:13" x14ac:dyDescent="0.25">
      <c r="A914" s="46" t="s">
        <v>22</v>
      </c>
      <c r="B914" s="59"/>
      <c r="C914" s="59"/>
      <c r="D914" s="59"/>
      <c r="E914" s="59"/>
      <c r="F914" s="59"/>
      <c r="G914" s="59"/>
      <c r="H914" s="60"/>
      <c r="I914" s="209" t="s">
        <v>60</v>
      </c>
      <c r="J914" s="210"/>
      <c r="K914" s="203">
        <v>7.0000000000000007E-2</v>
      </c>
      <c r="L914" s="204"/>
      <c r="M914" s="13">
        <f>K914*12*I873</f>
        <v>1053.6960000000001</v>
      </c>
    </row>
    <row r="915" spans="1:13" ht="15.75" thickBot="1" x14ac:dyDescent="0.3">
      <c r="A915" s="46" t="s">
        <v>84</v>
      </c>
      <c r="B915" s="59"/>
      <c r="C915" s="59"/>
      <c r="D915" s="59"/>
      <c r="E915" s="59"/>
      <c r="F915" s="59"/>
      <c r="G915" s="59"/>
      <c r="H915" s="60"/>
      <c r="I915" s="190" t="s">
        <v>85</v>
      </c>
      <c r="J915" s="191"/>
      <c r="K915" s="192">
        <v>0.12</v>
      </c>
      <c r="L915" s="193"/>
      <c r="M915" s="19">
        <f>K915*12*I873</f>
        <v>1806.336</v>
      </c>
    </row>
    <row r="916" spans="1:13" ht="15.75" thickBot="1" x14ac:dyDescent="0.3">
      <c r="A916" s="194" t="s">
        <v>91</v>
      </c>
      <c r="B916" s="195"/>
      <c r="C916" s="195"/>
      <c r="D916" s="195"/>
      <c r="E916" s="195"/>
      <c r="F916" s="195"/>
      <c r="G916" s="195"/>
      <c r="H916" s="196"/>
      <c r="I916" s="71"/>
      <c r="J916" s="72"/>
      <c r="K916" s="197">
        <f>K917+K918+K919</f>
        <v>1.27</v>
      </c>
      <c r="L916" s="198"/>
      <c r="M916" s="18">
        <f>K916*12*I873</f>
        <v>19117.056</v>
      </c>
    </row>
    <row r="917" spans="1:13" x14ac:dyDescent="0.25">
      <c r="A917" s="41" t="s">
        <v>24</v>
      </c>
      <c r="B917" s="47"/>
      <c r="C917" s="47"/>
      <c r="D917" s="47"/>
      <c r="E917" s="47"/>
      <c r="F917" s="47"/>
      <c r="G917" s="47"/>
      <c r="H917" s="48"/>
      <c r="I917" s="199" t="s">
        <v>75</v>
      </c>
      <c r="J917" s="200"/>
      <c r="K917" s="201">
        <v>0.61</v>
      </c>
      <c r="L917" s="202"/>
      <c r="M917" s="13">
        <f>K917*12*I873</f>
        <v>9182.2080000000005</v>
      </c>
    </row>
    <row r="918" spans="1:13" x14ac:dyDescent="0.25">
      <c r="A918" s="43" t="s">
        <v>25</v>
      </c>
      <c r="B918" s="65"/>
      <c r="C918" s="65"/>
      <c r="D918" s="65"/>
      <c r="E918" s="65"/>
      <c r="F918" s="65"/>
      <c r="G918" s="65"/>
      <c r="H918" s="66"/>
      <c r="I918" s="44" t="s">
        <v>61</v>
      </c>
      <c r="J918" s="45"/>
      <c r="K918" s="203">
        <v>0.53</v>
      </c>
      <c r="L918" s="204"/>
      <c r="M918" s="13">
        <f>K918*12*I873</f>
        <v>7977.9840000000013</v>
      </c>
    </row>
    <row r="919" spans="1:13" ht="15.75" thickBot="1" x14ac:dyDescent="0.3">
      <c r="A919" s="46" t="s">
        <v>22</v>
      </c>
      <c r="B919" s="59"/>
      <c r="C919" s="59"/>
      <c r="D919" s="59"/>
      <c r="E919" s="59"/>
      <c r="F919" s="59"/>
      <c r="G919" s="59"/>
      <c r="H919" s="60"/>
      <c r="I919" s="190" t="s">
        <v>60</v>
      </c>
      <c r="J919" s="191"/>
      <c r="K919" s="192">
        <v>0.13</v>
      </c>
      <c r="L919" s="193"/>
      <c r="M919" s="13">
        <f>K919*12*I873</f>
        <v>1956.8640000000003</v>
      </c>
    </row>
    <row r="920" spans="1:13" ht="15.75" thickBot="1" x14ac:dyDescent="0.3">
      <c r="A920" s="73" t="s">
        <v>94</v>
      </c>
      <c r="B920" s="74"/>
      <c r="C920" s="74"/>
      <c r="D920" s="74"/>
      <c r="E920" s="74"/>
      <c r="F920" s="74"/>
      <c r="G920" s="74"/>
      <c r="H920" s="75"/>
      <c r="I920" s="226" t="s">
        <v>95</v>
      </c>
      <c r="J920" s="227"/>
      <c r="K920" s="228">
        <v>12.79</v>
      </c>
      <c r="L920" s="229"/>
      <c r="M920" s="18">
        <f>K920*12*I873</f>
        <v>192525.31200000001</v>
      </c>
    </row>
    <row r="921" spans="1:13" ht="15.75" thickBot="1" x14ac:dyDescent="0.3">
      <c r="A921" s="181" t="s">
        <v>96</v>
      </c>
      <c r="B921" s="182"/>
      <c r="C921" s="182"/>
      <c r="D921" s="182"/>
      <c r="E921" s="182"/>
      <c r="F921" s="182"/>
      <c r="G921" s="182"/>
      <c r="H921" s="205"/>
      <c r="I921" s="63"/>
      <c r="J921" s="64"/>
      <c r="K921" s="206">
        <v>1.65</v>
      </c>
      <c r="L921" s="198"/>
      <c r="M921" s="18">
        <f>K921*12*I873</f>
        <v>24837.119999999999</v>
      </c>
    </row>
    <row r="922" spans="1:13" x14ac:dyDescent="0.25">
      <c r="A922" s="42" t="s">
        <v>32</v>
      </c>
      <c r="B922" s="55"/>
      <c r="C922" s="55"/>
      <c r="D922" s="55"/>
      <c r="E922" s="55"/>
      <c r="F922" s="55"/>
      <c r="G922" s="55"/>
      <c r="H922" s="56"/>
      <c r="I922" s="179" t="s">
        <v>13</v>
      </c>
      <c r="J922" s="180"/>
      <c r="K922" s="20"/>
      <c r="L922" s="27"/>
      <c r="M922" s="13"/>
    </row>
    <row r="923" spans="1:13" x14ac:dyDescent="0.25">
      <c r="A923" s="42" t="s">
        <v>26</v>
      </c>
      <c r="B923" s="55"/>
      <c r="C923" s="55"/>
      <c r="D923" s="55"/>
      <c r="E923" s="55"/>
      <c r="F923" s="55"/>
      <c r="G923" s="55"/>
      <c r="H923" s="56"/>
      <c r="I923" s="7"/>
      <c r="J923" s="8"/>
      <c r="K923" s="20"/>
      <c r="L923" s="27"/>
      <c r="M923" s="13"/>
    </row>
    <row r="924" spans="1:13" ht="15.75" thickBot="1" x14ac:dyDescent="0.3">
      <c r="A924" s="42" t="s">
        <v>27</v>
      </c>
      <c r="B924" s="55"/>
      <c r="C924" s="55"/>
      <c r="D924" s="55"/>
      <c r="E924" s="55"/>
      <c r="F924" s="55"/>
      <c r="G924" s="55"/>
      <c r="H924" s="56"/>
      <c r="I924" s="30"/>
      <c r="J924" s="8"/>
      <c r="K924" s="20"/>
      <c r="L924" s="27"/>
      <c r="M924" s="13"/>
    </row>
    <row r="925" spans="1:13" ht="15.75" thickBot="1" x14ac:dyDescent="0.3">
      <c r="A925" s="73" t="s">
        <v>97</v>
      </c>
      <c r="B925" s="74"/>
      <c r="C925" s="74"/>
      <c r="D925" s="74"/>
      <c r="E925" s="74"/>
      <c r="F925" s="74"/>
      <c r="G925" s="74"/>
      <c r="H925" s="75"/>
      <c r="I925" s="63"/>
      <c r="J925" s="64"/>
      <c r="K925" s="206">
        <v>7.0000000000000007E-2</v>
      </c>
      <c r="L925" s="198"/>
      <c r="M925" s="18">
        <f>K925*12*I873</f>
        <v>1053.6960000000001</v>
      </c>
    </row>
    <row r="926" spans="1:13" x14ac:dyDescent="0.25">
      <c r="A926" s="42" t="s">
        <v>28</v>
      </c>
      <c r="B926" s="55"/>
      <c r="C926" s="55"/>
      <c r="D926" s="55"/>
      <c r="E926" s="55"/>
      <c r="F926" s="55"/>
      <c r="G926" s="55"/>
      <c r="H926" s="56"/>
      <c r="I926" s="179" t="s">
        <v>8</v>
      </c>
      <c r="J926" s="180"/>
      <c r="K926" s="26"/>
      <c r="L926" s="27"/>
      <c r="M926" s="13"/>
    </row>
    <row r="927" spans="1:13" ht="15.75" thickBot="1" x14ac:dyDescent="0.3">
      <c r="A927" s="42" t="s">
        <v>29</v>
      </c>
      <c r="B927" s="55"/>
      <c r="C927" s="55"/>
      <c r="D927" s="55"/>
      <c r="E927" s="55"/>
      <c r="F927" s="55"/>
      <c r="G927" s="55"/>
      <c r="H927" s="56"/>
      <c r="I927" s="7"/>
      <c r="J927" s="8"/>
      <c r="K927" s="26"/>
      <c r="L927" s="27"/>
      <c r="M927" s="13"/>
    </row>
    <row r="928" spans="1:13" ht="15.75" thickBot="1" x14ac:dyDescent="0.3">
      <c r="A928" s="181" t="s">
        <v>92</v>
      </c>
      <c r="B928" s="182"/>
      <c r="C928" s="182"/>
      <c r="D928" s="182"/>
      <c r="E928" s="182"/>
      <c r="F928" s="182"/>
      <c r="G928" s="182"/>
      <c r="H928" s="205"/>
      <c r="I928" s="63"/>
      <c r="J928" s="64"/>
      <c r="K928" s="206">
        <v>6.19</v>
      </c>
      <c r="L928" s="198"/>
      <c r="M928" s="18">
        <f>K928*12*I873</f>
        <v>93176.832000000009</v>
      </c>
    </row>
    <row r="929" spans="1:13" x14ac:dyDescent="0.25">
      <c r="A929" s="42" t="s">
        <v>76</v>
      </c>
      <c r="B929" s="76"/>
      <c r="C929" s="76"/>
      <c r="D929" s="76"/>
      <c r="E929" s="76"/>
      <c r="F929" s="55"/>
      <c r="G929" s="76"/>
      <c r="H929" s="56"/>
      <c r="I929" s="174" t="s">
        <v>49</v>
      </c>
      <c r="J929" s="175"/>
      <c r="K929" s="20"/>
      <c r="L929" s="27"/>
      <c r="M929" s="13"/>
    </row>
    <row r="930" spans="1:13" x14ac:dyDescent="0.25">
      <c r="A930" s="42" t="s">
        <v>77</v>
      </c>
      <c r="B930" s="76"/>
      <c r="C930" s="76"/>
      <c r="D930" s="76"/>
      <c r="E930" s="76"/>
      <c r="F930" s="55"/>
      <c r="G930" s="76"/>
      <c r="H930" s="56"/>
      <c r="I930" s="174" t="s">
        <v>50</v>
      </c>
      <c r="J930" s="175"/>
      <c r="K930" s="20"/>
      <c r="L930" s="27"/>
      <c r="M930" s="13"/>
    </row>
    <row r="931" spans="1:13" x14ac:dyDescent="0.25">
      <c r="A931" s="42" t="s">
        <v>48</v>
      </c>
      <c r="B931" s="76"/>
      <c r="C931" s="76"/>
      <c r="D931" s="76"/>
      <c r="E931" s="76"/>
      <c r="F931" s="55"/>
      <c r="G931" s="76"/>
      <c r="H931" s="56"/>
      <c r="I931" s="174" t="s">
        <v>54</v>
      </c>
      <c r="J931" s="175"/>
      <c r="K931" s="20"/>
      <c r="L931" s="27"/>
      <c r="M931" s="13"/>
    </row>
    <row r="932" spans="1:13" x14ac:dyDescent="0.25">
      <c r="A932" s="42" t="s">
        <v>78</v>
      </c>
      <c r="B932" s="76"/>
      <c r="C932" s="76"/>
      <c r="D932" s="76"/>
      <c r="E932" s="76"/>
      <c r="F932" s="55"/>
      <c r="G932" s="76"/>
      <c r="H932" s="56"/>
      <c r="I932" s="174" t="s">
        <v>55</v>
      </c>
      <c r="J932" s="175"/>
      <c r="K932" s="20"/>
      <c r="L932" s="27"/>
      <c r="M932" s="13"/>
    </row>
    <row r="933" spans="1:13" x14ac:dyDescent="0.25">
      <c r="A933" s="42" t="s">
        <v>79</v>
      </c>
      <c r="B933" s="76"/>
      <c r="C933" s="76"/>
      <c r="D933" s="76"/>
      <c r="E933" s="76"/>
      <c r="F933" s="55"/>
      <c r="G933" s="76"/>
      <c r="H933" s="56"/>
      <c r="I933" s="174" t="s">
        <v>51</v>
      </c>
      <c r="J933" s="175"/>
      <c r="K933" s="20"/>
      <c r="L933" s="27"/>
      <c r="M933" s="13"/>
    </row>
    <row r="934" spans="1:13" x14ac:dyDescent="0.25">
      <c r="A934" s="42" t="s">
        <v>80</v>
      </c>
      <c r="B934" s="76"/>
      <c r="C934" s="76"/>
      <c r="D934" s="76"/>
      <c r="E934" s="76"/>
      <c r="F934" s="55"/>
      <c r="G934" s="76"/>
      <c r="H934" s="56"/>
      <c r="I934" s="7"/>
      <c r="J934" s="8"/>
      <c r="K934" s="20"/>
      <c r="L934" s="27"/>
      <c r="M934" s="13"/>
    </row>
    <row r="935" spans="1:13" x14ac:dyDescent="0.25">
      <c r="A935" s="42" t="s">
        <v>81</v>
      </c>
      <c r="B935" s="76"/>
      <c r="C935" s="76"/>
      <c r="D935" s="76"/>
      <c r="E935" s="76"/>
      <c r="F935" s="55"/>
      <c r="G935" s="76"/>
      <c r="H935" s="56"/>
      <c r="I935" s="7"/>
      <c r="J935" s="8"/>
      <c r="K935" s="20"/>
      <c r="L935" s="27"/>
      <c r="M935" s="13"/>
    </row>
    <row r="936" spans="1:13" x14ac:dyDescent="0.25">
      <c r="A936" s="42" t="s">
        <v>82</v>
      </c>
      <c r="B936" s="76"/>
      <c r="C936" s="76"/>
      <c r="D936" s="76"/>
      <c r="E936" s="76"/>
      <c r="F936" s="55"/>
      <c r="G936" s="76"/>
      <c r="H936" s="56"/>
      <c r="I936" s="7"/>
      <c r="J936" s="8"/>
      <c r="K936" s="20"/>
      <c r="L936" s="27"/>
      <c r="M936" s="13"/>
    </row>
    <row r="937" spans="1:13" x14ac:dyDescent="0.25">
      <c r="A937" s="42" t="s">
        <v>83</v>
      </c>
      <c r="B937" s="76"/>
      <c r="C937" s="76"/>
      <c r="D937" s="76"/>
      <c r="E937" s="76"/>
      <c r="F937" s="55"/>
      <c r="G937" s="76"/>
      <c r="H937" s="56"/>
      <c r="I937" s="7"/>
      <c r="J937" s="8"/>
      <c r="K937" s="20"/>
      <c r="L937" s="27"/>
      <c r="M937" s="13"/>
    </row>
    <row r="938" spans="1:13" x14ac:dyDescent="0.25">
      <c r="A938" s="42" t="s">
        <v>52</v>
      </c>
      <c r="B938" s="76"/>
      <c r="C938" s="76"/>
      <c r="D938" s="76"/>
      <c r="E938" s="76"/>
      <c r="F938" s="55"/>
      <c r="G938" s="76"/>
      <c r="H938" s="56"/>
      <c r="I938" s="7"/>
      <c r="J938" s="8"/>
      <c r="K938" s="20"/>
      <c r="L938" s="27"/>
      <c r="M938" s="13"/>
    </row>
    <row r="939" spans="1:13" ht="15.75" thickBot="1" x14ac:dyDescent="0.3">
      <c r="A939" s="176" t="s">
        <v>53</v>
      </c>
      <c r="B939" s="177"/>
      <c r="C939" s="177"/>
      <c r="D939" s="177"/>
      <c r="E939" s="177"/>
      <c r="F939" s="177"/>
      <c r="G939" s="177"/>
      <c r="H939" s="178"/>
      <c r="I939" s="7"/>
      <c r="J939" s="8"/>
      <c r="K939" s="7"/>
      <c r="L939" s="8"/>
      <c r="M939" s="13"/>
    </row>
    <row r="940" spans="1:13" x14ac:dyDescent="0.25">
      <c r="A940" s="77" t="s">
        <v>93</v>
      </c>
      <c r="B940" s="78"/>
      <c r="C940" s="78"/>
      <c r="D940" s="78"/>
      <c r="E940" s="78"/>
      <c r="F940" s="78"/>
      <c r="G940" s="78"/>
      <c r="H940" s="78"/>
      <c r="I940" s="179" t="s">
        <v>9</v>
      </c>
      <c r="J940" s="180"/>
      <c r="K940" s="21"/>
      <c r="L940" s="22"/>
      <c r="M940" s="6"/>
    </row>
    <row r="941" spans="1:13" ht="15.75" thickBot="1" x14ac:dyDescent="0.3">
      <c r="A941" s="79" t="s">
        <v>56</v>
      </c>
      <c r="B941" s="80"/>
      <c r="C941" s="80"/>
      <c r="D941" s="80"/>
      <c r="E941" s="80"/>
      <c r="F941" s="80"/>
      <c r="G941" s="80"/>
      <c r="H941" s="80"/>
      <c r="I941" s="81"/>
      <c r="J941" s="11"/>
      <c r="K941" s="10"/>
      <c r="L941" s="11"/>
      <c r="M941" s="12"/>
    </row>
    <row r="942" spans="1:13" ht="15.75" thickBot="1" x14ac:dyDescent="0.3">
      <c r="A942" s="181" t="s">
        <v>98</v>
      </c>
      <c r="B942" s="182"/>
      <c r="C942" s="182"/>
      <c r="D942" s="182"/>
      <c r="E942" s="182"/>
      <c r="F942" s="182"/>
      <c r="G942" s="182"/>
      <c r="H942" s="183"/>
      <c r="I942" s="184" t="s">
        <v>99</v>
      </c>
      <c r="J942" s="185"/>
      <c r="K942" s="186">
        <v>1.52</v>
      </c>
      <c r="L942" s="187"/>
      <c r="M942" s="23">
        <f>K942*12*I873</f>
        <v>22880.256000000005</v>
      </c>
    </row>
    <row r="943" spans="1:13" ht="15.75" thickBot="1" x14ac:dyDescent="0.3">
      <c r="A943" s="24" t="s">
        <v>100</v>
      </c>
      <c r="B943" s="25"/>
      <c r="C943" s="25"/>
      <c r="D943" s="25"/>
      <c r="E943" s="25"/>
      <c r="F943" s="25"/>
      <c r="G943" s="25"/>
      <c r="H943" s="25"/>
      <c r="I943" s="82"/>
      <c r="J943" s="83"/>
      <c r="K943" s="186"/>
      <c r="L943" s="187"/>
      <c r="M943" s="23"/>
    </row>
    <row r="944" spans="1:13" ht="15.75" thickBot="1" x14ac:dyDescent="0.3">
      <c r="A944" s="181" t="s">
        <v>63</v>
      </c>
      <c r="B944" s="182"/>
      <c r="C944" s="182"/>
      <c r="D944" s="182"/>
      <c r="E944" s="182"/>
      <c r="F944" s="182"/>
      <c r="G944" s="182"/>
      <c r="H944" s="182"/>
      <c r="I944" s="84"/>
      <c r="J944" s="23"/>
      <c r="K944" s="188">
        <f>K874+K884+K899+K928+K942+K943</f>
        <v>44.249999999999993</v>
      </c>
      <c r="L944" s="189"/>
      <c r="M944" s="23">
        <f>M874+M884+M899+M928+M942+M943</f>
        <v>666086.40000000002</v>
      </c>
    </row>
    <row r="946" spans="1:13" x14ac:dyDescent="0.25">
      <c r="A946" s="223" t="s">
        <v>0</v>
      </c>
      <c r="B946" s="223"/>
      <c r="C946" s="223"/>
      <c r="D946" s="223"/>
      <c r="E946" s="223"/>
      <c r="F946" s="223"/>
      <c r="G946" s="223"/>
      <c r="H946" s="223"/>
      <c r="I946" s="223"/>
      <c r="J946" s="223"/>
      <c r="K946" s="223"/>
      <c r="L946" s="223"/>
      <c r="M946" s="1"/>
    </row>
    <row r="947" spans="1:13" x14ac:dyDescent="0.25">
      <c r="A947" s="224" t="s">
        <v>12</v>
      </c>
      <c r="B947" s="224"/>
      <c r="C947" s="224"/>
      <c r="D947" s="224"/>
      <c r="E947" s="224"/>
      <c r="F947" s="224"/>
      <c r="G947" s="224"/>
      <c r="H947" s="224"/>
      <c r="I947" s="224"/>
      <c r="J947" s="224"/>
      <c r="K947" s="224"/>
      <c r="L947" s="224"/>
      <c r="M947" s="1"/>
    </row>
    <row r="948" spans="1:13" x14ac:dyDescent="0.25">
      <c r="A948" s="29"/>
      <c r="B948" s="29"/>
      <c r="C948" s="29"/>
      <c r="D948" s="29"/>
      <c r="E948" s="29"/>
      <c r="F948" s="29" t="s">
        <v>125</v>
      </c>
      <c r="G948" s="29"/>
      <c r="H948" s="29"/>
      <c r="I948" s="29"/>
      <c r="J948" s="29"/>
      <c r="K948" s="29"/>
      <c r="L948" s="29"/>
      <c r="M948" s="1"/>
    </row>
    <row r="949" spans="1:13" x14ac:dyDescent="0.25">
      <c r="A949" s="2"/>
      <c r="B949" s="3"/>
      <c r="C949" s="225" t="s">
        <v>15</v>
      </c>
      <c r="D949" s="225"/>
      <c r="E949" s="225"/>
      <c r="F949" s="3"/>
      <c r="G949" s="3"/>
      <c r="H949" s="4"/>
      <c r="I949" s="207" t="s">
        <v>1</v>
      </c>
      <c r="J949" s="208"/>
      <c r="K949" s="207" t="s">
        <v>2</v>
      </c>
      <c r="L949" s="208"/>
      <c r="M949" s="14"/>
    </row>
    <row r="950" spans="1:13" x14ac:dyDescent="0.25">
      <c r="A950" s="30"/>
      <c r="B950" s="7"/>
      <c r="C950" s="7"/>
      <c r="D950" s="7"/>
      <c r="E950" s="7"/>
      <c r="F950" s="7"/>
      <c r="G950" s="7"/>
      <c r="H950" s="8"/>
      <c r="I950" s="7"/>
      <c r="J950" s="8"/>
      <c r="K950" s="174" t="s">
        <v>3</v>
      </c>
      <c r="L950" s="175"/>
      <c r="M950" s="31" t="s">
        <v>4</v>
      </c>
    </row>
    <row r="951" spans="1:13" x14ac:dyDescent="0.25">
      <c r="A951" s="30"/>
      <c r="B951" s="7"/>
      <c r="C951" s="7"/>
      <c r="D951" s="7"/>
      <c r="E951" s="7"/>
      <c r="F951" s="7"/>
      <c r="G951" s="7"/>
      <c r="H951" s="8"/>
      <c r="I951" s="174" t="s">
        <v>5</v>
      </c>
      <c r="J951" s="175"/>
      <c r="K951" s="214" t="s">
        <v>6</v>
      </c>
      <c r="L951" s="215"/>
      <c r="M951" s="31" t="s">
        <v>7</v>
      </c>
    </row>
    <row r="952" spans="1:13" ht="15.75" thickBot="1" x14ac:dyDescent="0.3">
      <c r="A952" s="2"/>
      <c r="B952" s="3"/>
      <c r="C952" s="3"/>
      <c r="D952" s="3"/>
      <c r="E952" s="3"/>
      <c r="F952" s="3"/>
      <c r="G952" s="3"/>
      <c r="H952" s="4"/>
      <c r="I952" s="219">
        <v>1219.7</v>
      </c>
      <c r="J952" s="220"/>
      <c r="K952" s="190"/>
      <c r="L952" s="191"/>
      <c r="M952" s="5"/>
    </row>
    <row r="953" spans="1:13" x14ac:dyDescent="0.25">
      <c r="A953" s="32" t="s">
        <v>87</v>
      </c>
      <c r="B953" s="33"/>
      <c r="C953" s="33"/>
      <c r="D953" s="33"/>
      <c r="E953" s="33"/>
      <c r="F953" s="33"/>
      <c r="G953" s="33"/>
      <c r="H953" s="34"/>
      <c r="I953" s="21"/>
      <c r="J953" s="22"/>
      <c r="K953" s="221">
        <f>K956+K959</f>
        <v>6.4499999999999993</v>
      </c>
      <c r="L953" s="217"/>
      <c r="M953" s="6">
        <f>K953*12*I952</f>
        <v>94404.78</v>
      </c>
    </row>
    <row r="954" spans="1:13" x14ac:dyDescent="0.25">
      <c r="A954" s="35" t="s">
        <v>64</v>
      </c>
      <c r="B954" s="36"/>
      <c r="C954" s="36"/>
      <c r="D954" s="36"/>
      <c r="E954" s="36"/>
      <c r="F954" s="36"/>
      <c r="G954" s="36"/>
      <c r="H954" s="37"/>
      <c r="I954" s="7"/>
      <c r="J954" s="8"/>
      <c r="K954" s="7"/>
      <c r="L954" s="8"/>
      <c r="M954" s="9"/>
    </row>
    <row r="955" spans="1:13" ht="15.75" thickBot="1" x14ac:dyDescent="0.3">
      <c r="A955" s="38" t="s">
        <v>65</v>
      </c>
      <c r="B955" s="39"/>
      <c r="C955" s="39"/>
      <c r="D955" s="39"/>
      <c r="E955" s="39"/>
      <c r="F955" s="39"/>
      <c r="G955" s="39"/>
      <c r="H955" s="40"/>
      <c r="I955" s="10"/>
      <c r="J955" s="11"/>
      <c r="K955" s="10"/>
      <c r="L955" s="11"/>
      <c r="M955" s="12"/>
    </row>
    <row r="956" spans="1:13" x14ac:dyDescent="0.25">
      <c r="A956" s="41" t="s">
        <v>66</v>
      </c>
      <c r="B956" s="15"/>
      <c r="C956" s="15"/>
      <c r="D956" s="15"/>
      <c r="E956" s="15"/>
      <c r="F956" s="15"/>
      <c r="G956" s="15"/>
      <c r="H956" s="16"/>
      <c r="I956" s="214" t="s">
        <v>8</v>
      </c>
      <c r="J956" s="215"/>
      <c r="K956" s="179">
        <v>3.86</v>
      </c>
      <c r="L956" s="180"/>
      <c r="M956" s="13">
        <f>K956*12*I952</f>
        <v>56496.504000000001</v>
      </c>
    </row>
    <row r="957" spans="1:13" x14ac:dyDescent="0.25">
      <c r="A957" s="42" t="s">
        <v>73</v>
      </c>
      <c r="B957" s="7"/>
      <c r="C957" s="7"/>
      <c r="D957" s="7"/>
      <c r="E957" s="7"/>
      <c r="F957" s="7"/>
      <c r="G957" s="7"/>
      <c r="H957" s="8"/>
      <c r="I957" s="174" t="s">
        <v>62</v>
      </c>
      <c r="J957" s="175"/>
      <c r="K957" s="1"/>
      <c r="L957" s="8"/>
      <c r="M957" s="13"/>
    </row>
    <row r="958" spans="1:13" x14ac:dyDescent="0.25">
      <c r="A958" s="41" t="s">
        <v>72</v>
      </c>
      <c r="B958" s="15"/>
      <c r="C958" s="15"/>
      <c r="D958" s="15"/>
      <c r="E958" s="15"/>
      <c r="F958" s="15"/>
      <c r="G958" s="15"/>
      <c r="H958" s="16"/>
      <c r="I958" s="214"/>
      <c r="J958" s="215"/>
      <c r="K958" s="1"/>
      <c r="L958" s="8"/>
      <c r="M958" s="13"/>
    </row>
    <row r="959" spans="1:13" x14ac:dyDescent="0.25">
      <c r="A959" s="41" t="s">
        <v>67</v>
      </c>
      <c r="B959" s="15"/>
      <c r="C959" s="15"/>
      <c r="D959" s="15"/>
      <c r="E959" s="15"/>
      <c r="F959" s="15"/>
      <c r="G959" s="15"/>
      <c r="H959" s="16"/>
      <c r="I959" s="209" t="s">
        <v>11</v>
      </c>
      <c r="J959" s="210"/>
      <c r="K959" s="174">
        <v>2.59</v>
      </c>
      <c r="L959" s="175"/>
      <c r="M959" s="13">
        <f>K959*12*I952</f>
        <v>37908.275999999998</v>
      </c>
    </row>
    <row r="960" spans="1:13" x14ac:dyDescent="0.25">
      <c r="A960" s="43" t="s">
        <v>34</v>
      </c>
      <c r="B960" s="44"/>
      <c r="C960" s="44"/>
      <c r="D960" s="44"/>
      <c r="E960" s="44"/>
      <c r="F960" s="44"/>
      <c r="G960" s="44"/>
      <c r="H960" s="45"/>
      <c r="I960" s="174" t="s">
        <v>62</v>
      </c>
      <c r="J960" s="175"/>
      <c r="K960" s="29"/>
      <c r="L960" s="37"/>
      <c r="M960" s="13"/>
    </row>
    <row r="961" spans="1:13" x14ac:dyDescent="0.25">
      <c r="A961" s="46" t="s">
        <v>35</v>
      </c>
      <c r="B961" s="3"/>
      <c r="C961" s="3"/>
      <c r="D961" s="3"/>
      <c r="E961" s="3"/>
      <c r="F961" s="3"/>
      <c r="G961" s="3"/>
      <c r="H961" s="4"/>
      <c r="I961" s="174"/>
      <c r="J961" s="175"/>
      <c r="K961" s="1"/>
      <c r="L961" s="8"/>
      <c r="M961" s="13"/>
    </row>
    <row r="962" spans="1:13" ht="15.75" thickBot="1" x14ac:dyDescent="0.3">
      <c r="A962" s="41" t="s">
        <v>36</v>
      </c>
      <c r="B962" s="47"/>
      <c r="C962" s="47"/>
      <c r="D962" s="47"/>
      <c r="E962" s="47"/>
      <c r="F962" s="47"/>
      <c r="G962" s="47"/>
      <c r="H962" s="48"/>
      <c r="I962" s="15"/>
      <c r="J962" s="16"/>
      <c r="K962" s="203"/>
      <c r="L962" s="204"/>
      <c r="M962" s="13"/>
    </row>
    <row r="963" spans="1:13" x14ac:dyDescent="0.25">
      <c r="A963" s="32" t="s">
        <v>14</v>
      </c>
      <c r="B963" s="49"/>
      <c r="C963" s="49"/>
      <c r="D963" s="49"/>
      <c r="E963" s="49"/>
      <c r="F963" s="49"/>
      <c r="G963" s="49"/>
      <c r="H963" s="50"/>
      <c r="I963" s="21"/>
      <c r="J963" s="51"/>
      <c r="K963" s="222">
        <f>K965+K970+K973</f>
        <v>5.28</v>
      </c>
      <c r="L963" s="217"/>
      <c r="M963" s="6">
        <f>K963*12*I952</f>
        <v>77280.191999999995</v>
      </c>
    </row>
    <row r="964" spans="1:13" ht="15.75" thickBot="1" x14ac:dyDescent="0.3">
      <c r="A964" s="38" t="s">
        <v>33</v>
      </c>
      <c r="B964" s="52"/>
      <c r="C964" s="52"/>
      <c r="D964" s="52"/>
      <c r="E964" s="52"/>
      <c r="F964" s="52"/>
      <c r="G964" s="52"/>
      <c r="H964" s="53"/>
      <c r="I964" s="10"/>
      <c r="J964" s="54"/>
      <c r="K964" s="10"/>
      <c r="L964" s="11"/>
      <c r="M964" s="12"/>
    </row>
    <row r="965" spans="1:13" x14ac:dyDescent="0.25">
      <c r="A965" s="42" t="s">
        <v>70</v>
      </c>
      <c r="B965" s="55"/>
      <c r="C965" s="55"/>
      <c r="D965" s="55"/>
      <c r="E965" s="55"/>
      <c r="F965" s="55"/>
      <c r="G965" s="55"/>
      <c r="H965" s="56"/>
      <c r="I965" s="174" t="s">
        <v>8</v>
      </c>
      <c r="J965" s="175"/>
      <c r="K965" s="179">
        <v>2.64</v>
      </c>
      <c r="L965" s="180"/>
      <c r="M965" s="13">
        <f>K965*12*I952</f>
        <v>38640.095999999998</v>
      </c>
    </row>
    <row r="966" spans="1:13" x14ac:dyDescent="0.25">
      <c r="A966" s="41" t="s">
        <v>71</v>
      </c>
      <c r="B966" s="47"/>
      <c r="C966" s="47"/>
      <c r="D966" s="47"/>
      <c r="E966" s="47"/>
      <c r="F966" s="47"/>
      <c r="G966" s="47"/>
      <c r="H966" s="48"/>
      <c r="I966" s="57"/>
      <c r="J966" s="58"/>
      <c r="K966" s="1"/>
      <c r="L966" s="8"/>
      <c r="M966" s="13"/>
    </row>
    <row r="967" spans="1:13" x14ac:dyDescent="0.25">
      <c r="A967" s="42" t="s">
        <v>73</v>
      </c>
      <c r="B967" s="7"/>
      <c r="C967" s="7"/>
      <c r="D967" s="7"/>
      <c r="E967" s="7"/>
      <c r="F967" s="7"/>
      <c r="G967" s="7"/>
      <c r="H967" s="8"/>
      <c r="I967" s="174" t="s">
        <v>62</v>
      </c>
      <c r="J967" s="175"/>
      <c r="K967" s="1"/>
      <c r="L967" s="8"/>
      <c r="M967" s="13"/>
    </row>
    <row r="968" spans="1:13" x14ac:dyDescent="0.25">
      <c r="A968" s="41" t="s">
        <v>72</v>
      </c>
      <c r="B968" s="15"/>
      <c r="C968" s="15"/>
      <c r="D968" s="15"/>
      <c r="E968" s="15"/>
      <c r="F968" s="15"/>
      <c r="G968" s="15"/>
      <c r="H968" s="16"/>
      <c r="I968" s="214"/>
      <c r="J968" s="215"/>
      <c r="K968" s="1"/>
      <c r="L968" s="8"/>
      <c r="M968" s="13"/>
    </row>
    <row r="969" spans="1:13" x14ac:dyDescent="0.25">
      <c r="A969" s="43" t="s">
        <v>68</v>
      </c>
      <c r="B969" s="44"/>
      <c r="C969" s="45"/>
      <c r="D969" s="7"/>
      <c r="E969" s="7"/>
      <c r="F969" s="7"/>
      <c r="G969" s="7"/>
      <c r="H969" s="8"/>
      <c r="I969" s="174" t="s">
        <v>62</v>
      </c>
      <c r="J969" s="175"/>
      <c r="K969" s="1"/>
      <c r="L969" s="8"/>
      <c r="M969" s="13"/>
    </row>
    <row r="970" spans="1:13" x14ac:dyDescent="0.25">
      <c r="A970" s="42" t="s">
        <v>69</v>
      </c>
      <c r="B970" s="7"/>
      <c r="C970" s="7"/>
      <c r="D970" s="44"/>
      <c r="E970" s="44"/>
      <c r="F970" s="44"/>
      <c r="G970" s="44"/>
      <c r="H970" s="45"/>
      <c r="I970" s="209" t="s">
        <v>11</v>
      </c>
      <c r="J970" s="210"/>
      <c r="K970" s="174">
        <v>1.17</v>
      </c>
      <c r="L970" s="175"/>
      <c r="M970" s="13">
        <f>K970*12*I952</f>
        <v>17124.588</v>
      </c>
    </row>
    <row r="971" spans="1:13" x14ac:dyDescent="0.25">
      <c r="A971" s="46" t="s">
        <v>40</v>
      </c>
      <c r="B971" s="59"/>
      <c r="C971" s="59"/>
      <c r="D971" s="59"/>
      <c r="E971" s="59"/>
      <c r="F971" s="59"/>
      <c r="G971" s="59"/>
      <c r="H971" s="60"/>
      <c r="I971" s="207" t="s">
        <v>39</v>
      </c>
      <c r="J971" s="208"/>
      <c r="K971" s="1"/>
      <c r="L971" s="8"/>
      <c r="M971" s="13"/>
    </row>
    <row r="972" spans="1:13" x14ac:dyDescent="0.25">
      <c r="A972" s="41"/>
      <c r="B972" s="47"/>
      <c r="C972" s="47"/>
      <c r="D972" s="47"/>
      <c r="E972" s="47"/>
      <c r="F972" s="47"/>
      <c r="G972" s="47"/>
      <c r="H972" s="48"/>
      <c r="I972" s="15" t="s">
        <v>41</v>
      </c>
      <c r="J972" s="16"/>
      <c r="K972" s="1"/>
      <c r="L972" s="8"/>
      <c r="M972" s="13"/>
    </row>
    <row r="973" spans="1:13" x14ac:dyDescent="0.25">
      <c r="A973" s="46" t="s">
        <v>42</v>
      </c>
      <c r="B973" s="59"/>
      <c r="C973" s="59"/>
      <c r="D973" s="59"/>
      <c r="E973" s="59"/>
      <c r="F973" s="59"/>
      <c r="G973" s="59"/>
      <c r="H973" s="60"/>
      <c r="I973" s="207" t="s">
        <v>11</v>
      </c>
      <c r="J973" s="208"/>
      <c r="K973" s="174">
        <v>1.47</v>
      </c>
      <c r="L973" s="175"/>
      <c r="M973" s="13">
        <f>K973*12*I952</f>
        <v>21515.508000000002</v>
      </c>
    </row>
    <row r="974" spans="1:13" x14ac:dyDescent="0.25">
      <c r="A974" s="41" t="s">
        <v>43</v>
      </c>
      <c r="B974" s="47"/>
      <c r="C974" s="47"/>
      <c r="D974" s="47"/>
      <c r="E974" s="47"/>
      <c r="F974" s="47"/>
      <c r="G974" s="47"/>
      <c r="H974" s="48"/>
      <c r="I974" s="15"/>
      <c r="J974" s="16"/>
      <c r="K974" s="1"/>
      <c r="L974" s="8"/>
      <c r="M974" s="13"/>
    </row>
    <row r="975" spans="1:13" x14ac:dyDescent="0.25">
      <c r="A975" s="46" t="s">
        <v>44</v>
      </c>
      <c r="B975" s="59"/>
      <c r="C975" s="59"/>
      <c r="D975" s="59"/>
      <c r="E975" s="59"/>
      <c r="F975" s="59"/>
      <c r="G975" s="59"/>
      <c r="H975" s="60"/>
      <c r="I975" s="174" t="s">
        <v>62</v>
      </c>
      <c r="J975" s="175"/>
      <c r="K975" s="1"/>
      <c r="L975" s="8"/>
      <c r="M975" s="13"/>
    </row>
    <row r="976" spans="1:13" x14ac:dyDescent="0.25">
      <c r="A976" s="46" t="s">
        <v>47</v>
      </c>
      <c r="B976" s="59"/>
      <c r="C976" s="59"/>
      <c r="D976" s="59"/>
      <c r="E976" s="59"/>
      <c r="F976" s="59"/>
      <c r="G976" s="59"/>
      <c r="H976" s="60"/>
      <c r="I976" s="207" t="s">
        <v>45</v>
      </c>
      <c r="J976" s="208"/>
      <c r="K976" s="3"/>
      <c r="L976" s="4"/>
      <c r="M976" s="14"/>
    </row>
    <row r="977" spans="1:13" ht="15.75" thickBot="1" x14ac:dyDescent="0.3">
      <c r="A977" s="41"/>
      <c r="B977" s="47"/>
      <c r="C977" s="47"/>
      <c r="D977" s="47"/>
      <c r="E977" s="47"/>
      <c r="F977" s="47"/>
      <c r="G977" s="47"/>
      <c r="H977" s="48"/>
      <c r="I977" s="211" t="s">
        <v>46</v>
      </c>
      <c r="J977" s="212"/>
      <c r="K977" s="15"/>
      <c r="L977" s="16"/>
      <c r="M977" s="17"/>
    </row>
    <row r="978" spans="1:13" x14ac:dyDescent="0.25">
      <c r="A978" s="61" t="s">
        <v>88</v>
      </c>
      <c r="B978" s="33"/>
      <c r="C978" s="33"/>
      <c r="D978" s="33"/>
      <c r="E978" s="33"/>
      <c r="F978" s="33"/>
      <c r="G978" s="21"/>
      <c r="H978" s="22"/>
      <c r="I978" s="21"/>
      <c r="J978" s="22"/>
      <c r="K978" s="216">
        <f>K980+K987+K995+K999+K1000+K1004</f>
        <v>33.549999999999997</v>
      </c>
      <c r="L978" s="217"/>
      <c r="M978" s="6">
        <f>M980+M987+M995+M999+M1000+M1004</f>
        <v>491051.22</v>
      </c>
    </row>
    <row r="979" spans="1:13" ht="15.75" thickBot="1" x14ac:dyDescent="0.3">
      <c r="A979" s="62"/>
      <c r="B979" s="10"/>
      <c r="C979" s="10"/>
      <c r="D979" s="10"/>
      <c r="E979" s="10"/>
      <c r="F979" s="10"/>
      <c r="G979" s="10"/>
      <c r="H979" s="11"/>
      <c r="I979" s="10"/>
      <c r="J979" s="11"/>
      <c r="K979" s="10"/>
      <c r="L979" s="11"/>
      <c r="M979" s="12"/>
    </row>
    <row r="980" spans="1:13" ht="15.75" thickBot="1" x14ac:dyDescent="0.3">
      <c r="A980" s="181" t="s">
        <v>89</v>
      </c>
      <c r="B980" s="182"/>
      <c r="C980" s="182"/>
      <c r="D980" s="182"/>
      <c r="E980" s="182"/>
      <c r="F980" s="182"/>
      <c r="G980" s="182"/>
      <c r="H980" s="205"/>
      <c r="I980" s="63"/>
      <c r="J980" s="64"/>
      <c r="K980" s="218">
        <f>K981+K982+K983+K985+K986</f>
        <v>7.16</v>
      </c>
      <c r="L980" s="213"/>
      <c r="M980" s="18">
        <f>K980*12*I952</f>
        <v>104796.62400000001</v>
      </c>
    </row>
    <row r="981" spans="1:13" x14ac:dyDescent="0.25">
      <c r="A981" s="41" t="s">
        <v>37</v>
      </c>
      <c r="B981" s="47"/>
      <c r="C981" s="47"/>
      <c r="D981" s="47"/>
      <c r="E981" s="47"/>
      <c r="F981" s="47"/>
      <c r="G981" s="47"/>
      <c r="H981" s="48"/>
      <c r="I981" s="214" t="s">
        <v>16</v>
      </c>
      <c r="J981" s="215"/>
      <c r="K981" s="179">
        <v>1.23</v>
      </c>
      <c r="L981" s="180"/>
      <c r="M981" s="13">
        <f>K981*12*I952</f>
        <v>18002.772000000001</v>
      </c>
    </row>
    <row r="982" spans="1:13" x14ac:dyDescent="0.25">
      <c r="A982" s="43" t="s">
        <v>38</v>
      </c>
      <c r="B982" s="65"/>
      <c r="C982" s="65"/>
      <c r="D982" s="65"/>
      <c r="E982" s="65"/>
      <c r="F982" s="65"/>
      <c r="G982" s="65"/>
      <c r="H982" s="66"/>
      <c r="I982" s="209" t="s">
        <v>10</v>
      </c>
      <c r="J982" s="210"/>
      <c r="K982" s="174">
        <v>2.9</v>
      </c>
      <c r="L982" s="175"/>
      <c r="M982" s="13">
        <f>K982*12*I952</f>
        <v>42445.56</v>
      </c>
    </row>
    <row r="983" spans="1:13" x14ac:dyDescent="0.25">
      <c r="A983" s="46" t="s">
        <v>30</v>
      </c>
      <c r="B983" s="59"/>
      <c r="C983" s="59"/>
      <c r="D983" s="59"/>
      <c r="E983" s="59"/>
      <c r="F983" s="59"/>
      <c r="G983" s="59"/>
      <c r="H983" s="60"/>
      <c r="I983" s="207" t="s">
        <v>11</v>
      </c>
      <c r="J983" s="208"/>
      <c r="K983" s="174">
        <v>0.33</v>
      </c>
      <c r="L983" s="175"/>
      <c r="M983" s="13">
        <f>K983*12*I952</f>
        <v>4830.0119999999997</v>
      </c>
    </row>
    <row r="984" spans="1:13" x14ac:dyDescent="0.25">
      <c r="A984" s="67" t="s">
        <v>17</v>
      </c>
      <c r="B984" s="15"/>
      <c r="C984" s="15"/>
      <c r="D984" s="15"/>
      <c r="E984" s="47"/>
      <c r="F984" s="47"/>
      <c r="G984" s="47"/>
      <c r="H984" s="48"/>
      <c r="I984" s="15"/>
      <c r="J984" s="16"/>
      <c r="K984" s="7"/>
      <c r="L984" s="8"/>
      <c r="M984" s="13"/>
    </row>
    <row r="985" spans="1:13" x14ac:dyDescent="0.25">
      <c r="A985" s="43" t="s">
        <v>31</v>
      </c>
      <c r="B985" s="65"/>
      <c r="C985" s="65"/>
      <c r="D985" s="65"/>
      <c r="E985" s="65"/>
      <c r="F985" s="65"/>
      <c r="G985" s="65"/>
      <c r="H985" s="66"/>
      <c r="I985" s="209" t="s">
        <v>8</v>
      </c>
      <c r="J985" s="210"/>
      <c r="K985" s="174">
        <v>0.1</v>
      </c>
      <c r="L985" s="175"/>
      <c r="M985" s="13">
        <f>K985*12*I952</f>
        <v>1463.6400000000003</v>
      </c>
    </row>
    <row r="986" spans="1:13" ht="15.75" thickBot="1" x14ac:dyDescent="0.3">
      <c r="A986" s="46" t="s">
        <v>86</v>
      </c>
      <c r="B986" s="59"/>
      <c r="C986" s="59"/>
      <c r="D986" s="59"/>
      <c r="E986" s="59"/>
      <c r="F986" s="59"/>
      <c r="G986" s="59"/>
      <c r="H986" s="60"/>
      <c r="I986" s="190" t="s">
        <v>8</v>
      </c>
      <c r="J986" s="191"/>
      <c r="K986" s="211">
        <v>2.6</v>
      </c>
      <c r="L986" s="212"/>
      <c r="M986" s="13">
        <f>K986*12*I952</f>
        <v>38054.640000000007</v>
      </c>
    </row>
    <row r="987" spans="1:13" ht="15.75" thickBot="1" x14ac:dyDescent="0.3">
      <c r="A987" s="194" t="s">
        <v>90</v>
      </c>
      <c r="B987" s="195"/>
      <c r="C987" s="195"/>
      <c r="D987" s="195"/>
      <c r="E987" s="195"/>
      <c r="F987" s="195"/>
      <c r="G987" s="195"/>
      <c r="H987" s="196"/>
      <c r="I987" s="63"/>
      <c r="J987" s="64"/>
      <c r="K987" s="206">
        <f>K988+K989+K991+K992+K993+K994</f>
        <v>1.94</v>
      </c>
      <c r="L987" s="213"/>
      <c r="M987" s="18">
        <f>K987*12*I952</f>
        <v>28394.616000000002</v>
      </c>
    </row>
    <row r="988" spans="1:13" x14ac:dyDescent="0.25">
      <c r="A988" s="68" t="s">
        <v>23</v>
      </c>
      <c r="B988" s="15"/>
      <c r="C988" s="15"/>
      <c r="D988" s="15"/>
      <c r="E988" s="15"/>
      <c r="F988" s="47"/>
      <c r="G988" s="47"/>
      <c r="H988" s="48"/>
      <c r="I988" s="69"/>
      <c r="J988" s="8"/>
      <c r="K988" s="179">
        <v>0.11</v>
      </c>
      <c r="L988" s="180"/>
      <c r="M988" s="13">
        <f>K988*12*I952</f>
        <v>1610.0040000000001</v>
      </c>
    </row>
    <row r="989" spans="1:13" x14ac:dyDescent="0.25">
      <c r="A989" s="2" t="s">
        <v>19</v>
      </c>
      <c r="B989" s="3"/>
      <c r="C989" s="3"/>
      <c r="D989" s="3"/>
      <c r="E989" s="3"/>
      <c r="F989" s="59"/>
      <c r="G989" s="59"/>
      <c r="H989" s="60"/>
      <c r="I989" s="174" t="s">
        <v>58</v>
      </c>
      <c r="J989" s="175"/>
      <c r="K989" s="174">
        <v>0.93</v>
      </c>
      <c r="L989" s="175"/>
      <c r="M989" s="13">
        <f>K989*12*I952</f>
        <v>13611.852000000001</v>
      </c>
    </row>
    <row r="990" spans="1:13" x14ac:dyDescent="0.25">
      <c r="A990" s="41" t="s">
        <v>18</v>
      </c>
      <c r="B990" s="47"/>
      <c r="C990" s="47"/>
      <c r="D990" s="47"/>
      <c r="E990" s="47"/>
      <c r="F990" s="47"/>
      <c r="G990" s="47"/>
      <c r="H990" s="48"/>
      <c r="I990" s="214" t="s">
        <v>59</v>
      </c>
      <c r="J990" s="215"/>
      <c r="K990" s="1"/>
      <c r="L990" s="8"/>
      <c r="M990" s="13"/>
    </row>
    <row r="991" spans="1:13" x14ac:dyDescent="0.25">
      <c r="A991" s="43" t="s">
        <v>20</v>
      </c>
      <c r="B991" s="65"/>
      <c r="C991" s="65"/>
      <c r="D991" s="65"/>
      <c r="E991" s="65"/>
      <c r="F991" s="65"/>
      <c r="G991" s="65"/>
      <c r="H991" s="66"/>
      <c r="I991" s="209" t="s">
        <v>57</v>
      </c>
      <c r="J991" s="210"/>
      <c r="K991" s="174">
        <v>0.56999999999999995</v>
      </c>
      <c r="L991" s="175"/>
      <c r="M991" s="13">
        <f>K991*12*I952</f>
        <v>8342.7479999999996</v>
      </c>
    </row>
    <row r="992" spans="1:13" x14ac:dyDescent="0.25">
      <c r="A992" s="43" t="s">
        <v>21</v>
      </c>
      <c r="B992" s="65"/>
      <c r="C992" s="65"/>
      <c r="D992" s="65"/>
      <c r="E992" s="65"/>
      <c r="F992" s="65"/>
      <c r="G992" s="65"/>
      <c r="H992" s="66"/>
      <c r="I992" s="209" t="s">
        <v>74</v>
      </c>
      <c r="J992" s="210"/>
      <c r="K992" s="174">
        <v>0.14000000000000001</v>
      </c>
      <c r="L992" s="175"/>
      <c r="M992" s="13">
        <f>K992*12*I952</f>
        <v>2049.0960000000005</v>
      </c>
    </row>
    <row r="993" spans="1:13" x14ac:dyDescent="0.25">
      <c r="A993" s="46" t="s">
        <v>22</v>
      </c>
      <c r="B993" s="59"/>
      <c r="C993" s="59"/>
      <c r="D993" s="59"/>
      <c r="E993" s="59"/>
      <c r="F993" s="59"/>
      <c r="G993" s="59"/>
      <c r="H993" s="60"/>
      <c r="I993" s="209" t="s">
        <v>60</v>
      </c>
      <c r="J993" s="210"/>
      <c r="K993" s="203">
        <v>7.0000000000000007E-2</v>
      </c>
      <c r="L993" s="204"/>
      <c r="M993" s="13">
        <f>K993*12*I952</f>
        <v>1024.5480000000002</v>
      </c>
    </row>
    <row r="994" spans="1:13" ht="15.75" thickBot="1" x14ac:dyDescent="0.3">
      <c r="A994" s="46" t="s">
        <v>84</v>
      </c>
      <c r="B994" s="59"/>
      <c r="C994" s="59"/>
      <c r="D994" s="59"/>
      <c r="E994" s="59"/>
      <c r="F994" s="59"/>
      <c r="G994" s="59"/>
      <c r="H994" s="60"/>
      <c r="I994" s="190" t="s">
        <v>85</v>
      </c>
      <c r="J994" s="191"/>
      <c r="K994" s="192">
        <v>0.12</v>
      </c>
      <c r="L994" s="193"/>
      <c r="M994" s="19">
        <f>K994*12*I952</f>
        <v>1756.3679999999999</v>
      </c>
    </row>
    <row r="995" spans="1:13" ht="15.75" thickBot="1" x14ac:dyDescent="0.3">
      <c r="A995" s="194" t="s">
        <v>91</v>
      </c>
      <c r="B995" s="195"/>
      <c r="C995" s="195"/>
      <c r="D995" s="195"/>
      <c r="E995" s="195"/>
      <c r="F995" s="195"/>
      <c r="G995" s="195"/>
      <c r="H995" s="196"/>
      <c r="I995" s="71"/>
      <c r="J995" s="72"/>
      <c r="K995" s="197">
        <f>K996+K997+K998</f>
        <v>1.27</v>
      </c>
      <c r="L995" s="198"/>
      <c r="M995" s="18">
        <f>K995*12*I952</f>
        <v>18588.227999999999</v>
      </c>
    </row>
    <row r="996" spans="1:13" x14ac:dyDescent="0.25">
      <c r="A996" s="41" t="s">
        <v>24</v>
      </c>
      <c r="B996" s="47"/>
      <c r="C996" s="47"/>
      <c r="D996" s="47"/>
      <c r="E996" s="47"/>
      <c r="F996" s="47"/>
      <c r="G996" s="47"/>
      <c r="H996" s="48"/>
      <c r="I996" s="199" t="s">
        <v>75</v>
      </c>
      <c r="J996" s="200"/>
      <c r="K996" s="201">
        <v>0.61</v>
      </c>
      <c r="L996" s="202"/>
      <c r="M996" s="13">
        <f>K996*12*I952</f>
        <v>8928.2040000000015</v>
      </c>
    </row>
    <row r="997" spans="1:13" x14ac:dyDescent="0.25">
      <c r="A997" s="43" t="s">
        <v>25</v>
      </c>
      <c r="B997" s="65"/>
      <c r="C997" s="65"/>
      <c r="D997" s="65"/>
      <c r="E997" s="65"/>
      <c r="F997" s="65"/>
      <c r="G997" s="65"/>
      <c r="H997" s="66"/>
      <c r="I997" s="44" t="s">
        <v>61</v>
      </c>
      <c r="J997" s="45"/>
      <c r="K997" s="203">
        <v>0.53</v>
      </c>
      <c r="L997" s="204"/>
      <c r="M997" s="13">
        <f>K997*12*I952</f>
        <v>7757.2920000000004</v>
      </c>
    </row>
    <row r="998" spans="1:13" ht="15.75" thickBot="1" x14ac:dyDescent="0.3">
      <c r="A998" s="46" t="s">
        <v>22</v>
      </c>
      <c r="B998" s="59"/>
      <c r="C998" s="59"/>
      <c r="D998" s="59"/>
      <c r="E998" s="59"/>
      <c r="F998" s="59"/>
      <c r="G998" s="59"/>
      <c r="H998" s="60"/>
      <c r="I998" s="190" t="s">
        <v>60</v>
      </c>
      <c r="J998" s="191"/>
      <c r="K998" s="192">
        <v>0.13</v>
      </c>
      <c r="L998" s="193"/>
      <c r="M998" s="13">
        <f>K998*12*I952</f>
        <v>1902.7320000000002</v>
      </c>
    </row>
    <row r="999" spans="1:13" ht="15.75" thickBot="1" x14ac:dyDescent="0.3">
      <c r="A999" s="73" t="s">
        <v>94</v>
      </c>
      <c r="B999" s="74"/>
      <c r="C999" s="74"/>
      <c r="D999" s="74"/>
      <c r="E999" s="74"/>
      <c r="F999" s="74"/>
      <c r="G999" s="74"/>
      <c r="H999" s="75"/>
      <c r="I999" s="226" t="s">
        <v>95</v>
      </c>
      <c r="J999" s="227"/>
      <c r="K999" s="228">
        <v>21.46</v>
      </c>
      <c r="L999" s="229"/>
      <c r="M999" s="18">
        <f>K999*12*I952</f>
        <v>314097.14399999997</v>
      </c>
    </row>
    <row r="1000" spans="1:13" ht="15.75" thickBot="1" x14ac:dyDescent="0.3">
      <c r="A1000" s="181" t="s">
        <v>96</v>
      </c>
      <c r="B1000" s="182"/>
      <c r="C1000" s="182"/>
      <c r="D1000" s="182"/>
      <c r="E1000" s="182"/>
      <c r="F1000" s="182"/>
      <c r="G1000" s="182"/>
      <c r="H1000" s="205"/>
      <c r="I1000" s="63"/>
      <c r="J1000" s="64"/>
      <c r="K1000" s="206">
        <v>1.65</v>
      </c>
      <c r="L1000" s="198"/>
      <c r="M1000" s="18">
        <f>K1000*12*I952</f>
        <v>24150.059999999998</v>
      </c>
    </row>
    <row r="1001" spans="1:13" x14ac:dyDescent="0.25">
      <c r="A1001" s="42" t="s">
        <v>32</v>
      </c>
      <c r="B1001" s="55"/>
      <c r="C1001" s="55"/>
      <c r="D1001" s="55"/>
      <c r="E1001" s="55"/>
      <c r="F1001" s="55"/>
      <c r="G1001" s="55"/>
      <c r="H1001" s="56"/>
      <c r="I1001" s="179" t="s">
        <v>13</v>
      </c>
      <c r="J1001" s="180"/>
      <c r="K1001" s="20"/>
      <c r="L1001" s="27"/>
      <c r="M1001" s="13"/>
    </row>
    <row r="1002" spans="1:13" x14ac:dyDescent="0.25">
      <c r="A1002" s="42" t="s">
        <v>26</v>
      </c>
      <c r="B1002" s="55"/>
      <c r="C1002" s="55"/>
      <c r="D1002" s="55"/>
      <c r="E1002" s="55"/>
      <c r="F1002" s="55"/>
      <c r="G1002" s="55"/>
      <c r="H1002" s="56"/>
      <c r="I1002" s="7"/>
      <c r="J1002" s="8"/>
      <c r="K1002" s="20"/>
      <c r="L1002" s="27"/>
      <c r="M1002" s="13"/>
    </row>
    <row r="1003" spans="1:13" ht="15.75" thickBot="1" x14ac:dyDescent="0.3">
      <c r="A1003" s="42" t="s">
        <v>27</v>
      </c>
      <c r="B1003" s="55"/>
      <c r="C1003" s="55"/>
      <c r="D1003" s="55"/>
      <c r="E1003" s="55"/>
      <c r="F1003" s="55"/>
      <c r="G1003" s="55"/>
      <c r="H1003" s="56"/>
      <c r="I1003" s="30"/>
      <c r="J1003" s="8"/>
      <c r="K1003" s="20"/>
      <c r="L1003" s="27"/>
      <c r="M1003" s="13"/>
    </row>
    <row r="1004" spans="1:13" ht="15.75" thickBot="1" x14ac:dyDescent="0.3">
      <c r="A1004" s="73" t="s">
        <v>97</v>
      </c>
      <c r="B1004" s="74"/>
      <c r="C1004" s="74"/>
      <c r="D1004" s="74"/>
      <c r="E1004" s="74"/>
      <c r="F1004" s="74"/>
      <c r="G1004" s="74"/>
      <c r="H1004" s="75"/>
      <c r="I1004" s="63"/>
      <c r="J1004" s="64"/>
      <c r="K1004" s="206">
        <v>7.0000000000000007E-2</v>
      </c>
      <c r="L1004" s="198"/>
      <c r="M1004" s="18">
        <f>K1004*12*I952</f>
        <v>1024.5480000000002</v>
      </c>
    </row>
    <row r="1005" spans="1:13" x14ac:dyDescent="0.25">
      <c r="A1005" s="42" t="s">
        <v>28</v>
      </c>
      <c r="B1005" s="55"/>
      <c r="C1005" s="55"/>
      <c r="D1005" s="55"/>
      <c r="E1005" s="55"/>
      <c r="F1005" s="55"/>
      <c r="G1005" s="55"/>
      <c r="H1005" s="56"/>
      <c r="I1005" s="179" t="s">
        <v>8</v>
      </c>
      <c r="J1005" s="180"/>
      <c r="K1005" s="26"/>
      <c r="L1005" s="27"/>
      <c r="M1005" s="13"/>
    </row>
    <row r="1006" spans="1:13" ht="15.75" thickBot="1" x14ac:dyDescent="0.3">
      <c r="A1006" s="42" t="s">
        <v>29</v>
      </c>
      <c r="B1006" s="55"/>
      <c r="C1006" s="55"/>
      <c r="D1006" s="55"/>
      <c r="E1006" s="55"/>
      <c r="F1006" s="55"/>
      <c r="G1006" s="55"/>
      <c r="H1006" s="56"/>
      <c r="I1006" s="7"/>
      <c r="J1006" s="8"/>
      <c r="K1006" s="26"/>
      <c r="L1006" s="27"/>
      <c r="M1006" s="13"/>
    </row>
    <row r="1007" spans="1:13" ht="15.75" thickBot="1" x14ac:dyDescent="0.3">
      <c r="A1007" s="181" t="s">
        <v>92</v>
      </c>
      <c r="B1007" s="182"/>
      <c r="C1007" s="182"/>
      <c r="D1007" s="182"/>
      <c r="E1007" s="182"/>
      <c r="F1007" s="182"/>
      <c r="G1007" s="182"/>
      <c r="H1007" s="205"/>
      <c r="I1007" s="63"/>
      <c r="J1007" s="64"/>
      <c r="K1007" s="206">
        <v>6.19</v>
      </c>
      <c r="L1007" s="198"/>
      <c r="M1007" s="18">
        <f>K1007*12*I952</f>
        <v>90599.316000000006</v>
      </c>
    </row>
    <row r="1008" spans="1:13" x14ac:dyDescent="0.25">
      <c r="A1008" s="42" t="s">
        <v>76</v>
      </c>
      <c r="B1008" s="76"/>
      <c r="C1008" s="76"/>
      <c r="D1008" s="76"/>
      <c r="E1008" s="76"/>
      <c r="F1008" s="55"/>
      <c r="G1008" s="76"/>
      <c r="H1008" s="56"/>
      <c r="I1008" s="174" t="s">
        <v>49</v>
      </c>
      <c r="J1008" s="175"/>
      <c r="K1008" s="20"/>
      <c r="L1008" s="27"/>
      <c r="M1008" s="13"/>
    </row>
    <row r="1009" spans="1:13" x14ac:dyDescent="0.25">
      <c r="A1009" s="42" t="s">
        <v>77</v>
      </c>
      <c r="B1009" s="76"/>
      <c r="C1009" s="76"/>
      <c r="D1009" s="76"/>
      <c r="E1009" s="76"/>
      <c r="F1009" s="55"/>
      <c r="G1009" s="76"/>
      <c r="H1009" s="56"/>
      <c r="I1009" s="174" t="s">
        <v>50</v>
      </c>
      <c r="J1009" s="175"/>
      <c r="K1009" s="20"/>
      <c r="L1009" s="27"/>
      <c r="M1009" s="13"/>
    </row>
    <row r="1010" spans="1:13" x14ac:dyDescent="0.25">
      <c r="A1010" s="42" t="s">
        <v>48</v>
      </c>
      <c r="B1010" s="76"/>
      <c r="C1010" s="76"/>
      <c r="D1010" s="76"/>
      <c r="E1010" s="76"/>
      <c r="F1010" s="55"/>
      <c r="G1010" s="76"/>
      <c r="H1010" s="56"/>
      <c r="I1010" s="174" t="s">
        <v>54</v>
      </c>
      <c r="J1010" s="175"/>
      <c r="K1010" s="20"/>
      <c r="L1010" s="27"/>
      <c r="M1010" s="13"/>
    </row>
    <row r="1011" spans="1:13" x14ac:dyDescent="0.25">
      <c r="A1011" s="42" t="s">
        <v>78</v>
      </c>
      <c r="B1011" s="76"/>
      <c r="C1011" s="76"/>
      <c r="D1011" s="76"/>
      <c r="E1011" s="76"/>
      <c r="F1011" s="55"/>
      <c r="G1011" s="76"/>
      <c r="H1011" s="56"/>
      <c r="I1011" s="174" t="s">
        <v>55</v>
      </c>
      <c r="J1011" s="175"/>
      <c r="K1011" s="20"/>
      <c r="L1011" s="27"/>
      <c r="M1011" s="13"/>
    </row>
    <row r="1012" spans="1:13" x14ac:dyDescent="0.25">
      <c r="A1012" s="42" t="s">
        <v>79</v>
      </c>
      <c r="B1012" s="76"/>
      <c r="C1012" s="76"/>
      <c r="D1012" s="76"/>
      <c r="E1012" s="76"/>
      <c r="F1012" s="55"/>
      <c r="G1012" s="76"/>
      <c r="H1012" s="56"/>
      <c r="I1012" s="174" t="s">
        <v>51</v>
      </c>
      <c r="J1012" s="175"/>
      <c r="K1012" s="20"/>
      <c r="L1012" s="27"/>
      <c r="M1012" s="13"/>
    </row>
    <row r="1013" spans="1:13" x14ac:dyDescent="0.25">
      <c r="A1013" s="42" t="s">
        <v>80</v>
      </c>
      <c r="B1013" s="76"/>
      <c r="C1013" s="76"/>
      <c r="D1013" s="76"/>
      <c r="E1013" s="76"/>
      <c r="F1013" s="55"/>
      <c r="G1013" s="76"/>
      <c r="H1013" s="56"/>
      <c r="I1013" s="7"/>
      <c r="J1013" s="8"/>
      <c r="K1013" s="20"/>
      <c r="L1013" s="27"/>
      <c r="M1013" s="13"/>
    </row>
    <row r="1014" spans="1:13" x14ac:dyDescent="0.25">
      <c r="A1014" s="42" t="s">
        <v>81</v>
      </c>
      <c r="B1014" s="76"/>
      <c r="C1014" s="76"/>
      <c r="D1014" s="76"/>
      <c r="E1014" s="76"/>
      <c r="F1014" s="55"/>
      <c r="G1014" s="76"/>
      <c r="H1014" s="56"/>
      <c r="I1014" s="7"/>
      <c r="J1014" s="8"/>
      <c r="K1014" s="20"/>
      <c r="L1014" s="27"/>
      <c r="M1014" s="13"/>
    </row>
    <row r="1015" spans="1:13" x14ac:dyDescent="0.25">
      <c r="A1015" s="42" t="s">
        <v>82</v>
      </c>
      <c r="B1015" s="76"/>
      <c r="C1015" s="76"/>
      <c r="D1015" s="76"/>
      <c r="E1015" s="76"/>
      <c r="F1015" s="55"/>
      <c r="G1015" s="76"/>
      <c r="H1015" s="56"/>
      <c r="I1015" s="7"/>
      <c r="J1015" s="8"/>
      <c r="K1015" s="20"/>
      <c r="L1015" s="27"/>
      <c r="M1015" s="13"/>
    </row>
    <row r="1016" spans="1:13" x14ac:dyDescent="0.25">
      <c r="A1016" s="42" t="s">
        <v>83</v>
      </c>
      <c r="B1016" s="76"/>
      <c r="C1016" s="76"/>
      <c r="D1016" s="76"/>
      <c r="E1016" s="76"/>
      <c r="F1016" s="55"/>
      <c r="G1016" s="76"/>
      <c r="H1016" s="56"/>
      <c r="I1016" s="7"/>
      <c r="J1016" s="8"/>
      <c r="K1016" s="20"/>
      <c r="L1016" s="27"/>
      <c r="M1016" s="13"/>
    </row>
    <row r="1017" spans="1:13" x14ac:dyDescent="0.25">
      <c r="A1017" s="42" t="s">
        <v>52</v>
      </c>
      <c r="B1017" s="76"/>
      <c r="C1017" s="76"/>
      <c r="D1017" s="76"/>
      <c r="E1017" s="76"/>
      <c r="F1017" s="55"/>
      <c r="G1017" s="76"/>
      <c r="H1017" s="56"/>
      <c r="I1017" s="7"/>
      <c r="J1017" s="8"/>
      <c r="K1017" s="20"/>
      <c r="L1017" s="27"/>
      <c r="M1017" s="13"/>
    </row>
    <row r="1018" spans="1:13" ht="15.75" thickBot="1" x14ac:dyDescent="0.3">
      <c r="A1018" s="176" t="s">
        <v>53</v>
      </c>
      <c r="B1018" s="177"/>
      <c r="C1018" s="177"/>
      <c r="D1018" s="177"/>
      <c r="E1018" s="177"/>
      <c r="F1018" s="177"/>
      <c r="G1018" s="177"/>
      <c r="H1018" s="178"/>
      <c r="I1018" s="7"/>
      <c r="J1018" s="8"/>
      <c r="K1018" s="7"/>
      <c r="L1018" s="8"/>
      <c r="M1018" s="13"/>
    </row>
    <row r="1019" spans="1:13" x14ac:dyDescent="0.25">
      <c r="A1019" s="77" t="s">
        <v>93</v>
      </c>
      <c r="B1019" s="78"/>
      <c r="C1019" s="78"/>
      <c r="D1019" s="78"/>
      <c r="E1019" s="78"/>
      <c r="F1019" s="78"/>
      <c r="G1019" s="78"/>
      <c r="H1019" s="78"/>
      <c r="I1019" s="179" t="s">
        <v>9</v>
      </c>
      <c r="J1019" s="180"/>
      <c r="K1019" s="21"/>
      <c r="L1019" s="22"/>
      <c r="M1019" s="6"/>
    </row>
    <row r="1020" spans="1:13" ht="15.75" thickBot="1" x14ac:dyDescent="0.3">
      <c r="A1020" s="79" t="s">
        <v>56</v>
      </c>
      <c r="B1020" s="80"/>
      <c r="C1020" s="80"/>
      <c r="D1020" s="80"/>
      <c r="E1020" s="80"/>
      <c r="F1020" s="80"/>
      <c r="G1020" s="80"/>
      <c r="H1020" s="80"/>
      <c r="I1020" s="81"/>
      <c r="J1020" s="11"/>
      <c r="K1020" s="10"/>
      <c r="L1020" s="11"/>
      <c r="M1020" s="12"/>
    </row>
    <row r="1021" spans="1:13" ht="15.75" thickBot="1" x14ac:dyDescent="0.3">
      <c r="A1021" s="181" t="s">
        <v>98</v>
      </c>
      <c r="B1021" s="182"/>
      <c r="C1021" s="182"/>
      <c r="D1021" s="182"/>
      <c r="E1021" s="182"/>
      <c r="F1021" s="182"/>
      <c r="G1021" s="182"/>
      <c r="H1021" s="183"/>
      <c r="I1021" s="184" t="s">
        <v>99</v>
      </c>
      <c r="J1021" s="185"/>
      <c r="K1021" s="186">
        <v>1.52</v>
      </c>
      <c r="L1021" s="187"/>
      <c r="M1021" s="23">
        <f>K1021*12*I952</f>
        <v>22247.328000000005</v>
      </c>
    </row>
    <row r="1022" spans="1:13" ht="15.75" thickBot="1" x14ac:dyDescent="0.3">
      <c r="A1022" s="24" t="s">
        <v>100</v>
      </c>
      <c r="B1022" s="25"/>
      <c r="C1022" s="25"/>
      <c r="D1022" s="25"/>
      <c r="E1022" s="25"/>
      <c r="F1022" s="25"/>
      <c r="G1022" s="25"/>
      <c r="H1022" s="25"/>
      <c r="I1022" s="82"/>
      <c r="J1022" s="83"/>
      <c r="K1022" s="186"/>
      <c r="L1022" s="187"/>
      <c r="M1022" s="23"/>
    </row>
    <row r="1023" spans="1:13" ht="15.75" thickBot="1" x14ac:dyDescent="0.3">
      <c r="A1023" s="181" t="s">
        <v>63</v>
      </c>
      <c r="B1023" s="182"/>
      <c r="C1023" s="182"/>
      <c r="D1023" s="182"/>
      <c r="E1023" s="182"/>
      <c r="F1023" s="182"/>
      <c r="G1023" s="182"/>
      <c r="H1023" s="182"/>
      <c r="I1023" s="84"/>
      <c r="J1023" s="23"/>
      <c r="K1023" s="188">
        <f>K953+K963+K978+K1007+K1021+K1022</f>
        <v>52.99</v>
      </c>
      <c r="L1023" s="189"/>
      <c r="M1023" s="23">
        <f>M953+M963+M978+M1007+M1021+M1022</f>
        <v>775582.83600000001</v>
      </c>
    </row>
    <row r="1025" spans="1:13" x14ac:dyDescent="0.25">
      <c r="A1025" s="223" t="s">
        <v>0</v>
      </c>
      <c r="B1025" s="223"/>
      <c r="C1025" s="223"/>
      <c r="D1025" s="223"/>
      <c r="E1025" s="223"/>
      <c r="F1025" s="223"/>
      <c r="G1025" s="223"/>
      <c r="H1025" s="223"/>
      <c r="I1025" s="223"/>
      <c r="J1025" s="223"/>
      <c r="K1025" s="223"/>
      <c r="L1025" s="223"/>
      <c r="M1025" s="1"/>
    </row>
    <row r="1026" spans="1:13" x14ac:dyDescent="0.25">
      <c r="A1026" s="224" t="s">
        <v>12</v>
      </c>
      <c r="B1026" s="224"/>
      <c r="C1026" s="224"/>
      <c r="D1026" s="224"/>
      <c r="E1026" s="224"/>
      <c r="F1026" s="224"/>
      <c r="G1026" s="224"/>
      <c r="H1026" s="224"/>
      <c r="I1026" s="224"/>
      <c r="J1026" s="224"/>
      <c r="K1026" s="224"/>
      <c r="L1026" s="224"/>
      <c r="M1026" s="1"/>
    </row>
    <row r="1027" spans="1:13" x14ac:dyDescent="0.25">
      <c r="A1027" s="29"/>
      <c r="B1027" s="29"/>
      <c r="C1027" s="29"/>
      <c r="D1027" s="29"/>
      <c r="E1027" s="29"/>
      <c r="F1027" s="29" t="s">
        <v>126</v>
      </c>
      <c r="G1027" s="29"/>
      <c r="H1027" s="29"/>
      <c r="I1027" s="29"/>
      <c r="J1027" s="29"/>
      <c r="K1027" s="29"/>
      <c r="L1027" s="29"/>
      <c r="M1027" s="1"/>
    </row>
    <row r="1028" spans="1:13" x14ac:dyDescent="0.25">
      <c r="A1028" s="2"/>
      <c r="B1028" s="3"/>
      <c r="C1028" s="225" t="s">
        <v>15</v>
      </c>
      <c r="D1028" s="225"/>
      <c r="E1028" s="225"/>
      <c r="F1028" s="3"/>
      <c r="G1028" s="3"/>
      <c r="H1028" s="4"/>
      <c r="I1028" s="207" t="s">
        <v>1</v>
      </c>
      <c r="J1028" s="208"/>
      <c r="K1028" s="207" t="s">
        <v>2</v>
      </c>
      <c r="L1028" s="208"/>
      <c r="M1028" s="14"/>
    </row>
    <row r="1029" spans="1:13" x14ac:dyDescent="0.25">
      <c r="A1029" s="30"/>
      <c r="B1029" s="7"/>
      <c r="C1029" s="7"/>
      <c r="D1029" s="7"/>
      <c r="E1029" s="7"/>
      <c r="F1029" s="7"/>
      <c r="G1029" s="7"/>
      <c r="H1029" s="8"/>
      <c r="I1029" s="7"/>
      <c r="J1029" s="8"/>
      <c r="K1029" s="174" t="s">
        <v>3</v>
      </c>
      <c r="L1029" s="175"/>
      <c r="M1029" s="31" t="s">
        <v>4</v>
      </c>
    </row>
    <row r="1030" spans="1:13" x14ac:dyDescent="0.25">
      <c r="A1030" s="30"/>
      <c r="B1030" s="7"/>
      <c r="C1030" s="7"/>
      <c r="D1030" s="7"/>
      <c r="E1030" s="7"/>
      <c r="F1030" s="7"/>
      <c r="G1030" s="7"/>
      <c r="H1030" s="8"/>
      <c r="I1030" s="174" t="s">
        <v>5</v>
      </c>
      <c r="J1030" s="175"/>
      <c r="K1030" s="214" t="s">
        <v>6</v>
      </c>
      <c r="L1030" s="215"/>
      <c r="M1030" s="31" t="s">
        <v>7</v>
      </c>
    </row>
    <row r="1031" spans="1:13" ht="15.75" thickBot="1" x14ac:dyDescent="0.3">
      <c r="A1031" s="2"/>
      <c r="B1031" s="3"/>
      <c r="C1031" s="3"/>
      <c r="D1031" s="3"/>
      <c r="E1031" s="3"/>
      <c r="F1031" s="3"/>
      <c r="G1031" s="3"/>
      <c r="H1031" s="4"/>
      <c r="I1031" s="219">
        <v>961.3</v>
      </c>
      <c r="J1031" s="220"/>
      <c r="K1031" s="190"/>
      <c r="L1031" s="191"/>
      <c r="M1031" s="5"/>
    </row>
    <row r="1032" spans="1:13" x14ac:dyDescent="0.25">
      <c r="A1032" s="32" t="s">
        <v>87</v>
      </c>
      <c r="B1032" s="33"/>
      <c r="C1032" s="33"/>
      <c r="D1032" s="33"/>
      <c r="E1032" s="33"/>
      <c r="F1032" s="33"/>
      <c r="G1032" s="33"/>
      <c r="H1032" s="34"/>
      <c r="I1032" s="21"/>
      <c r="J1032" s="22"/>
      <c r="K1032" s="221">
        <f>K1035+K1038</f>
        <v>6.4499999999999993</v>
      </c>
      <c r="L1032" s="217"/>
      <c r="M1032" s="6">
        <f>K1032*12*I1031</f>
        <v>74404.62</v>
      </c>
    </row>
    <row r="1033" spans="1:13" x14ac:dyDescent="0.25">
      <c r="A1033" s="35" t="s">
        <v>64</v>
      </c>
      <c r="B1033" s="36"/>
      <c r="C1033" s="36"/>
      <c r="D1033" s="36"/>
      <c r="E1033" s="36"/>
      <c r="F1033" s="36"/>
      <c r="G1033" s="36"/>
      <c r="H1033" s="37"/>
      <c r="I1033" s="7"/>
      <c r="J1033" s="8"/>
      <c r="K1033" s="7"/>
      <c r="L1033" s="8"/>
      <c r="M1033" s="9"/>
    </row>
    <row r="1034" spans="1:13" ht="15.75" thickBot="1" x14ac:dyDescent="0.3">
      <c r="A1034" s="38" t="s">
        <v>65</v>
      </c>
      <c r="B1034" s="39"/>
      <c r="C1034" s="39"/>
      <c r="D1034" s="39"/>
      <c r="E1034" s="39"/>
      <c r="F1034" s="39"/>
      <c r="G1034" s="39"/>
      <c r="H1034" s="40"/>
      <c r="I1034" s="10"/>
      <c r="J1034" s="11"/>
      <c r="K1034" s="10"/>
      <c r="L1034" s="11"/>
      <c r="M1034" s="12"/>
    </row>
    <row r="1035" spans="1:13" x14ac:dyDescent="0.25">
      <c r="A1035" s="41" t="s">
        <v>66</v>
      </c>
      <c r="B1035" s="15"/>
      <c r="C1035" s="15"/>
      <c r="D1035" s="15"/>
      <c r="E1035" s="15"/>
      <c r="F1035" s="15"/>
      <c r="G1035" s="15"/>
      <c r="H1035" s="16"/>
      <c r="I1035" s="214" t="s">
        <v>8</v>
      </c>
      <c r="J1035" s="215"/>
      <c r="K1035" s="179">
        <v>3.86</v>
      </c>
      <c r="L1035" s="180"/>
      <c r="M1035" s="13">
        <f>K1035*12*I1031</f>
        <v>44527.415999999997</v>
      </c>
    </row>
    <row r="1036" spans="1:13" x14ac:dyDescent="0.25">
      <c r="A1036" s="42" t="s">
        <v>73</v>
      </c>
      <c r="B1036" s="7"/>
      <c r="C1036" s="7"/>
      <c r="D1036" s="7"/>
      <c r="E1036" s="7"/>
      <c r="F1036" s="7"/>
      <c r="G1036" s="7"/>
      <c r="H1036" s="8"/>
      <c r="I1036" s="174" t="s">
        <v>62</v>
      </c>
      <c r="J1036" s="175"/>
      <c r="K1036" s="1"/>
      <c r="L1036" s="8"/>
      <c r="M1036" s="13"/>
    </row>
    <row r="1037" spans="1:13" x14ac:dyDescent="0.25">
      <c r="A1037" s="41" t="s">
        <v>72</v>
      </c>
      <c r="B1037" s="15"/>
      <c r="C1037" s="15"/>
      <c r="D1037" s="15"/>
      <c r="E1037" s="15"/>
      <c r="F1037" s="15"/>
      <c r="G1037" s="15"/>
      <c r="H1037" s="16"/>
      <c r="I1037" s="214"/>
      <c r="J1037" s="215"/>
      <c r="K1037" s="1"/>
      <c r="L1037" s="8"/>
      <c r="M1037" s="13"/>
    </row>
    <row r="1038" spans="1:13" x14ac:dyDescent="0.25">
      <c r="A1038" s="41" t="s">
        <v>67</v>
      </c>
      <c r="B1038" s="15"/>
      <c r="C1038" s="15"/>
      <c r="D1038" s="15"/>
      <c r="E1038" s="15"/>
      <c r="F1038" s="15"/>
      <c r="G1038" s="15"/>
      <c r="H1038" s="16"/>
      <c r="I1038" s="209" t="s">
        <v>11</v>
      </c>
      <c r="J1038" s="210"/>
      <c r="K1038" s="174">
        <v>2.59</v>
      </c>
      <c r="L1038" s="175"/>
      <c r="M1038" s="13">
        <f>K1038*12*I1031</f>
        <v>29877.203999999998</v>
      </c>
    </row>
    <row r="1039" spans="1:13" x14ac:dyDescent="0.25">
      <c r="A1039" s="43" t="s">
        <v>34</v>
      </c>
      <c r="B1039" s="44"/>
      <c r="C1039" s="44"/>
      <c r="D1039" s="44"/>
      <c r="E1039" s="44"/>
      <c r="F1039" s="44"/>
      <c r="G1039" s="44"/>
      <c r="H1039" s="45"/>
      <c r="I1039" s="174" t="s">
        <v>62</v>
      </c>
      <c r="J1039" s="175"/>
      <c r="K1039" s="29"/>
      <c r="L1039" s="37"/>
      <c r="M1039" s="13"/>
    </row>
    <row r="1040" spans="1:13" x14ac:dyDescent="0.25">
      <c r="A1040" s="46" t="s">
        <v>35</v>
      </c>
      <c r="B1040" s="3"/>
      <c r="C1040" s="3"/>
      <c r="D1040" s="3"/>
      <c r="E1040" s="3"/>
      <c r="F1040" s="3"/>
      <c r="G1040" s="3"/>
      <c r="H1040" s="4"/>
      <c r="I1040" s="174"/>
      <c r="J1040" s="175"/>
      <c r="K1040" s="1"/>
      <c r="L1040" s="8"/>
      <c r="M1040" s="13"/>
    </row>
    <row r="1041" spans="1:13" ht="15.75" thickBot="1" x14ac:dyDescent="0.3">
      <c r="A1041" s="41" t="s">
        <v>36</v>
      </c>
      <c r="B1041" s="47"/>
      <c r="C1041" s="47"/>
      <c r="D1041" s="47"/>
      <c r="E1041" s="47"/>
      <c r="F1041" s="47"/>
      <c r="G1041" s="47"/>
      <c r="H1041" s="48"/>
      <c r="I1041" s="15"/>
      <c r="J1041" s="16"/>
      <c r="K1041" s="203"/>
      <c r="L1041" s="204"/>
      <c r="M1041" s="13"/>
    </row>
    <row r="1042" spans="1:13" x14ac:dyDescent="0.25">
      <c r="A1042" s="32" t="s">
        <v>14</v>
      </c>
      <c r="B1042" s="49"/>
      <c r="C1042" s="49"/>
      <c r="D1042" s="49"/>
      <c r="E1042" s="49"/>
      <c r="F1042" s="49"/>
      <c r="G1042" s="49"/>
      <c r="H1042" s="50"/>
      <c r="I1042" s="21"/>
      <c r="J1042" s="51"/>
      <c r="K1042" s="222">
        <f>K1044+K1049+K1052</f>
        <v>5.28</v>
      </c>
      <c r="L1042" s="217"/>
      <c r="M1042" s="6">
        <f>K1042*12*I1031</f>
        <v>60907.967999999993</v>
      </c>
    </row>
    <row r="1043" spans="1:13" ht="15.75" thickBot="1" x14ac:dyDescent="0.3">
      <c r="A1043" s="38" t="s">
        <v>33</v>
      </c>
      <c r="B1043" s="52"/>
      <c r="C1043" s="52"/>
      <c r="D1043" s="52"/>
      <c r="E1043" s="52"/>
      <c r="F1043" s="52"/>
      <c r="G1043" s="52"/>
      <c r="H1043" s="53"/>
      <c r="I1043" s="10"/>
      <c r="J1043" s="54"/>
      <c r="K1043" s="10"/>
      <c r="L1043" s="11"/>
      <c r="M1043" s="12"/>
    </row>
    <row r="1044" spans="1:13" x14ac:dyDescent="0.25">
      <c r="A1044" s="42" t="s">
        <v>70</v>
      </c>
      <c r="B1044" s="55"/>
      <c r="C1044" s="55"/>
      <c r="D1044" s="55"/>
      <c r="E1044" s="55"/>
      <c r="F1044" s="55"/>
      <c r="G1044" s="55"/>
      <c r="H1044" s="56"/>
      <c r="I1044" s="174" t="s">
        <v>8</v>
      </c>
      <c r="J1044" s="175"/>
      <c r="K1044" s="179">
        <v>2.64</v>
      </c>
      <c r="L1044" s="180"/>
      <c r="M1044" s="13">
        <f>K1044*12*I1031</f>
        <v>30453.983999999997</v>
      </c>
    </row>
    <row r="1045" spans="1:13" x14ac:dyDescent="0.25">
      <c r="A1045" s="41" t="s">
        <v>71</v>
      </c>
      <c r="B1045" s="47"/>
      <c r="C1045" s="47"/>
      <c r="D1045" s="47"/>
      <c r="E1045" s="47"/>
      <c r="F1045" s="47"/>
      <c r="G1045" s="47"/>
      <c r="H1045" s="48"/>
      <c r="I1045" s="57"/>
      <c r="J1045" s="58"/>
      <c r="K1045" s="1"/>
      <c r="L1045" s="8"/>
      <c r="M1045" s="13"/>
    </row>
    <row r="1046" spans="1:13" x14ac:dyDescent="0.25">
      <c r="A1046" s="42" t="s">
        <v>73</v>
      </c>
      <c r="B1046" s="7"/>
      <c r="C1046" s="7"/>
      <c r="D1046" s="7"/>
      <c r="E1046" s="7"/>
      <c r="F1046" s="7"/>
      <c r="G1046" s="7"/>
      <c r="H1046" s="8"/>
      <c r="I1046" s="174" t="s">
        <v>62</v>
      </c>
      <c r="J1046" s="175"/>
      <c r="K1046" s="1"/>
      <c r="L1046" s="8"/>
      <c r="M1046" s="13"/>
    </row>
    <row r="1047" spans="1:13" x14ac:dyDescent="0.25">
      <c r="A1047" s="41" t="s">
        <v>72</v>
      </c>
      <c r="B1047" s="15"/>
      <c r="C1047" s="15"/>
      <c r="D1047" s="15"/>
      <c r="E1047" s="15"/>
      <c r="F1047" s="15"/>
      <c r="G1047" s="15"/>
      <c r="H1047" s="16"/>
      <c r="I1047" s="214"/>
      <c r="J1047" s="215"/>
      <c r="K1047" s="1"/>
      <c r="L1047" s="8"/>
      <c r="M1047" s="13"/>
    </row>
    <row r="1048" spans="1:13" x14ac:dyDescent="0.25">
      <c r="A1048" s="43" t="s">
        <v>68</v>
      </c>
      <c r="B1048" s="44"/>
      <c r="C1048" s="45"/>
      <c r="D1048" s="7"/>
      <c r="E1048" s="7"/>
      <c r="F1048" s="7"/>
      <c r="G1048" s="7"/>
      <c r="H1048" s="8"/>
      <c r="I1048" s="174" t="s">
        <v>62</v>
      </c>
      <c r="J1048" s="175"/>
      <c r="K1048" s="1"/>
      <c r="L1048" s="8"/>
      <c r="M1048" s="13"/>
    </row>
    <row r="1049" spans="1:13" x14ac:dyDescent="0.25">
      <c r="A1049" s="42" t="s">
        <v>69</v>
      </c>
      <c r="B1049" s="7"/>
      <c r="C1049" s="7"/>
      <c r="D1049" s="44"/>
      <c r="E1049" s="44"/>
      <c r="F1049" s="44"/>
      <c r="G1049" s="44"/>
      <c r="H1049" s="45"/>
      <c r="I1049" s="209" t="s">
        <v>11</v>
      </c>
      <c r="J1049" s="210"/>
      <c r="K1049" s="174">
        <v>1.17</v>
      </c>
      <c r="L1049" s="175"/>
      <c r="M1049" s="13">
        <f>K1049*12*I1031</f>
        <v>13496.651999999998</v>
      </c>
    </row>
    <row r="1050" spans="1:13" x14ac:dyDescent="0.25">
      <c r="A1050" s="46" t="s">
        <v>40</v>
      </c>
      <c r="B1050" s="59"/>
      <c r="C1050" s="59"/>
      <c r="D1050" s="59"/>
      <c r="E1050" s="59"/>
      <c r="F1050" s="59"/>
      <c r="G1050" s="59"/>
      <c r="H1050" s="60"/>
      <c r="I1050" s="207" t="s">
        <v>39</v>
      </c>
      <c r="J1050" s="208"/>
      <c r="K1050" s="1"/>
      <c r="L1050" s="8"/>
      <c r="M1050" s="13"/>
    </row>
    <row r="1051" spans="1:13" x14ac:dyDescent="0.25">
      <c r="A1051" s="41"/>
      <c r="B1051" s="47"/>
      <c r="C1051" s="47"/>
      <c r="D1051" s="47"/>
      <c r="E1051" s="47"/>
      <c r="F1051" s="47"/>
      <c r="G1051" s="47"/>
      <c r="H1051" s="48"/>
      <c r="I1051" s="15" t="s">
        <v>41</v>
      </c>
      <c r="J1051" s="16"/>
      <c r="K1051" s="1"/>
      <c r="L1051" s="8"/>
      <c r="M1051" s="13"/>
    </row>
    <row r="1052" spans="1:13" x14ac:dyDescent="0.25">
      <c r="A1052" s="46" t="s">
        <v>42</v>
      </c>
      <c r="B1052" s="59"/>
      <c r="C1052" s="59"/>
      <c r="D1052" s="59"/>
      <c r="E1052" s="59"/>
      <c r="F1052" s="59"/>
      <c r="G1052" s="59"/>
      <c r="H1052" s="60"/>
      <c r="I1052" s="207" t="s">
        <v>11</v>
      </c>
      <c r="J1052" s="208"/>
      <c r="K1052" s="174">
        <v>1.47</v>
      </c>
      <c r="L1052" s="175"/>
      <c r="M1052" s="13">
        <f>K1052*12*I1031</f>
        <v>16957.331999999999</v>
      </c>
    </row>
    <row r="1053" spans="1:13" x14ac:dyDescent="0.25">
      <c r="A1053" s="41" t="s">
        <v>43</v>
      </c>
      <c r="B1053" s="47"/>
      <c r="C1053" s="47"/>
      <c r="D1053" s="47"/>
      <c r="E1053" s="47"/>
      <c r="F1053" s="47"/>
      <c r="G1053" s="47"/>
      <c r="H1053" s="48"/>
      <c r="I1053" s="15"/>
      <c r="J1053" s="16"/>
      <c r="K1053" s="1"/>
      <c r="L1053" s="8"/>
      <c r="M1053" s="13"/>
    </row>
    <row r="1054" spans="1:13" x14ac:dyDescent="0.25">
      <c r="A1054" s="46" t="s">
        <v>44</v>
      </c>
      <c r="B1054" s="59"/>
      <c r="C1054" s="59"/>
      <c r="D1054" s="59"/>
      <c r="E1054" s="59"/>
      <c r="F1054" s="59"/>
      <c r="G1054" s="59"/>
      <c r="H1054" s="60"/>
      <c r="I1054" s="174" t="s">
        <v>62</v>
      </c>
      <c r="J1054" s="175"/>
      <c r="K1054" s="1"/>
      <c r="L1054" s="8"/>
      <c r="M1054" s="13"/>
    </row>
    <row r="1055" spans="1:13" x14ac:dyDescent="0.25">
      <c r="A1055" s="46" t="s">
        <v>47</v>
      </c>
      <c r="B1055" s="59"/>
      <c r="C1055" s="59"/>
      <c r="D1055" s="59"/>
      <c r="E1055" s="59"/>
      <c r="F1055" s="59"/>
      <c r="G1055" s="59"/>
      <c r="H1055" s="60"/>
      <c r="I1055" s="207" t="s">
        <v>45</v>
      </c>
      <c r="J1055" s="208"/>
      <c r="K1055" s="3"/>
      <c r="L1055" s="4"/>
      <c r="M1055" s="14"/>
    </row>
    <row r="1056" spans="1:13" ht="15.75" thickBot="1" x14ac:dyDescent="0.3">
      <c r="A1056" s="41"/>
      <c r="B1056" s="47"/>
      <c r="C1056" s="47"/>
      <c r="D1056" s="47"/>
      <c r="E1056" s="47"/>
      <c r="F1056" s="47"/>
      <c r="G1056" s="47"/>
      <c r="H1056" s="48"/>
      <c r="I1056" s="211" t="s">
        <v>46</v>
      </c>
      <c r="J1056" s="212"/>
      <c r="K1056" s="15"/>
      <c r="L1056" s="16"/>
      <c r="M1056" s="17"/>
    </row>
    <row r="1057" spans="1:13" x14ac:dyDescent="0.25">
      <c r="A1057" s="61" t="s">
        <v>88</v>
      </c>
      <c r="B1057" s="33"/>
      <c r="C1057" s="33"/>
      <c r="D1057" s="33"/>
      <c r="E1057" s="33"/>
      <c r="F1057" s="33"/>
      <c r="G1057" s="21"/>
      <c r="H1057" s="22"/>
      <c r="I1057" s="21"/>
      <c r="J1057" s="22"/>
      <c r="K1057" s="216">
        <f>K1059+K1066+K1074+K1078+K1079+K1083</f>
        <v>21.11</v>
      </c>
      <c r="L1057" s="217"/>
      <c r="M1057" s="6">
        <f>M1059+M1066+M1074+M1078+M1079+M1083</f>
        <v>243516.51599999997</v>
      </c>
    </row>
    <row r="1058" spans="1:13" ht="15.75" thickBot="1" x14ac:dyDescent="0.3">
      <c r="A1058" s="62"/>
      <c r="B1058" s="10"/>
      <c r="C1058" s="10"/>
      <c r="D1058" s="10"/>
      <c r="E1058" s="10"/>
      <c r="F1058" s="10"/>
      <c r="G1058" s="10"/>
      <c r="H1058" s="11"/>
      <c r="I1058" s="10"/>
      <c r="J1058" s="11"/>
      <c r="K1058" s="10"/>
      <c r="L1058" s="11"/>
      <c r="M1058" s="12"/>
    </row>
    <row r="1059" spans="1:13" ht="15.75" thickBot="1" x14ac:dyDescent="0.3">
      <c r="A1059" s="181" t="s">
        <v>89</v>
      </c>
      <c r="B1059" s="182"/>
      <c r="C1059" s="182"/>
      <c r="D1059" s="182"/>
      <c r="E1059" s="182"/>
      <c r="F1059" s="182"/>
      <c r="G1059" s="182"/>
      <c r="H1059" s="205"/>
      <c r="I1059" s="63"/>
      <c r="J1059" s="64"/>
      <c r="K1059" s="218">
        <f>K1060+K1061+K1062+K1064+K1065</f>
        <v>5.09</v>
      </c>
      <c r="L1059" s="213"/>
      <c r="M1059" s="18">
        <f>K1059*12*I1031</f>
        <v>58716.203999999998</v>
      </c>
    </row>
    <row r="1060" spans="1:13" x14ac:dyDescent="0.25">
      <c r="A1060" s="41" t="s">
        <v>37</v>
      </c>
      <c r="B1060" s="47"/>
      <c r="C1060" s="47"/>
      <c r="D1060" s="47"/>
      <c r="E1060" s="47"/>
      <c r="F1060" s="47"/>
      <c r="G1060" s="47"/>
      <c r="H1060" s="48"/>
      <c r="I1060" s="214" t="s">
        <v>16</v>
      </c>
      <c r="J1060" s="215"/>
      <c r="K1060" s="179">
        <v>1.23</v>
      </c>
      <c r="L1060" s="180"/>
      <c r="M1060" s="13">
        <f>K1060*12*I1031</f>
        <v>14188.787999999999</v>
      </c>
    </row>
    <row r="1061" spans="1:13" x14ac:dyDescent="0.25">
      <c r="A1061" s="43" t="s">
        <v>38</v>
      </c>
      <c r="B1061" s="65"/>
      <c r="C1061" s="65"/>
      <c r="D1061" s="65"/>
      <c r="E1061" s="65"/>
      <c r="F1061" s="65"/>
      <c r="G1061" s="65"/>
      <c r="H1061" s="66"/>
      <c r="I1061" s="209" t="s">
        <v>10</v>
      </c>
      <c r="J1061" s="210"/>
      <c r="K1061" s="174">
        <v>2.9</v>
      </c>
      <c r="L1061" s="175"/>
      <c r="M1061" s="13">
        <f>K1061*12*I1031</f>
        <v>33453.24</v>
      </c>
    </row>
    <row r="1062" spans="1:13" x14ac:dyDescent="0.25">
      <c r="A1062" s="46" t="s">
        <v>30</v>
      </c>
      <c r="B1062" s="59"/>
      <c r="C1062" s="59"/>
      <c r="D1062" s="59"/>
      <c r="E1062" s="59"/>
      <c r="F1062" s="59"/>
      <c r="G1062" s="59"/>
      <c r="H1062" s="60"/>
      <c r="I1062" s="207" t="s">
        <v>11</v>
      </c>
      <c r="J1062" s="208"/>
      <c r="K1062" s="174">
        <v>0.33</v>
      </c>
      <c r="L1062" s="175"/>
      <c r="M1062" s="13">
        <f>K1062*12*I1031</f>
        <v>3806.7479999999996</v>
      </c>
    </row>
    <row r="1063" spans="1:13" x14ac:dyDescent="0.25">
      <c r="A1063" s="67" t="s">
        <v>17</v>
      </c>
      <c r="B1063" s="15"/>
      <c r="C1063" s="15"/>
      <c r="D1063" s="15"/>
      <c r="E1063" s="47"/>
      <c r="F1063" s="47"/>
      <c r="G1063" s="47"/>
      <c r="H1063" s="48"/>
      <c r="I1063" s="15"/>
      <c r="J1063" s="16"/>
      <c r="K1063" s="7"/>
      <c r="L1063" s="8"/>
      <c r="M1063" s="13"/>
    </row>
    <row r="1064" spans="1:13" x14ac:dyDescent="0.25">
      <c r="A1064" s="43" t="s">
        <v>31</v>
      </c>
      <c r="B1064" s="65"/>
      <c r="C1064" s="65"/>
      <c r="D1064" s="65"/>
      <c r="E1064" s="65"/>
      <c r="F1064" s="65"/>
      <c r="G1064" s="65"/>
      <c r="H1064" s="66"/>
      <c r="I1064" s="209" t="s">
        <v>8</v>
      </c>
      <c r="J1064" s="210"/>
      <c r="K1064" s="174">
        <v>0.1</v>
      </c>
      <c r="L1064" s="175"/>
      <c r="M1064" s="13">
        <f>K1064*12*I1031</f>
        <v>1153.5600000000002</v>
      </c>
    </row>
    <row r="1065" spans="1:13" ht="15.75" thickBot="1" x14ac:dyDescent="0.3">
      <c r="A1065" s="46" t="s">
        <v>86</v>
      </c>
      <c r="B1065" s="59"/>
      <c r="C1065" s="59"/>
      <c r="D1065" s="59"/>
      <c r="E1065" s="59"/>
      <c r="F1065" s="59"/>
      <c r="G1065" s="59"/>
      <c r="H1065" s="60"/>
      <c r="I1065" s="190" t="s">
        <v>8</v>
      </c>
      <c r="J1065" s="191"/>
      <c r="K1065" s="211">
        <v>0.53</v>
      </c>
      <c r="L1065" s="212"/>
      <c r="M1065" s="13">
        <f>K1065*12*I1031</f>
        <v>6113.8680000000004</v>
      </c>
    </row>
    <row r="1066" spans="1:13" ht="15.75" thickBot="1" x14ac:dyDescent="0.3">
      <c r="A1066" s="194" t="s">
        <v>90</v>
      </c>
      <c r="B1066" s="195"/>
      <c r="C1066" s="195"/>
      <c r="D1066" s="195"/>
      <c r="E1066" s="195"/>
      <c r="F1066" s="195"/>
      <c r="G1066" s="195"/>
      <c r="H1066" s="196"/>
      <c r="I1066" s="63"/>
      <c r="J1066" s="64"/>
      <c r="K1066" s="206">
        <f>K1067+K1068+K1070+K1071+K1072+K1073</f>
        <v>1.94</v>
      </c>
      <c r="L1066" s="213"/>
      <c r="M1066" s="18">
        <f>K1066*12*I1031</f>
        <v>22379.063999999998</v>
      </c>
    </row>
    <row r="1067" spans="1:13" x14ac:dyDescent="0.25">
      <c r="A1067" s="68" t="s">
        <v>23</v>
      </c>
      <c r="B1067" s="15"/>
      <c r="C1067" s="15"/>
      <c r="D1067" s="15"/>
      <c r="E1067" s="15"/>
      <c r="F1067" s="47"/>
      <c r="G1067" s="47"/>
      <c r="H1067" s="48"/>
      <c r="I1067" s="69"/>
      <c r="J1067" s="8"/>
      <c r="K1067" s="179">
        <v>0.11</v>
      </c>
      <c r="L1067" s="180"/>
      <c r="M1067" s="13">
        <f>K1067*12*I1031</f>
        <v>1268.9159999999999</v>
      </c>
    </row>
    <row r="1068" spans="1:13" x14ac:dyDescent="0.25">
      <c r="A1068" s="2" t="s">
        <v>19</v>
      </c>
      <c r="B1068" s="3"/>
      <c r="C1068" s="3"/>
      <c r="D1068" s="3"/>
      <c r="E1068" s="3"/>
      <c r="F1068" s="59"/>
      <c r="G1068" s="59"/>
      <c r="H1068" s="60"/>
      <c r="I1068" s="174" t="s">
        <v>58</v>
      </c>
      <c r="J1068" s="175"/>
      <c r="K1068" s="174">
        <v>0.93</v>
      </c>
      <c r="L1068" s="175"/>
      <c r="M1068" s="13">
        <f>K1068*12*I1031</f>
        <v>10728.108</v>
      </c>
    </row>
    <row r="1069" spans="1:13" x14ac:dyDescent="0.25">
      <c r="A1069" s="41" t="s">
        <v>18</v>
      </c>
      <c r="B1069" s="47"/>
      <c r="C1069" s="47"/>
      <c r="D1069" s="47"/>
      <c r="E1069" s="47"/>
      <c r="F1069" s="47"/>
      <c r="G1069" s="47"/>
      <c r="H1069" s="48"/>
      <c r="I1069" s="214" t="s">
        <v>59</v>
      </c>
      <c r="J1069" s="215"/>
      <c r="K1069" s="1"/>
      <c r="L1069" s="8"/>
      <c r="M1069" s="13"/>
    </row>
    <row r="1070" spans="1:13" x14ac:dyDescent="0.25">
      <c r="A1070" s="43" t="s">
        <v>20</v>
      </c>
      <c r="B1070" s="65"/>
      <c r="C1070" s="65"/>
      <c r="D1070" s="65"/>
      <c r="E1070" s="65"/>
      <c r="F1070" s="65"/>
      <c r="G1070" s="65"/>
      <c r="H1070" s="66"/>
      <c r="I1070" s="209" t="s">
        <v>57</v>
      </c>
      <c r="J1070" s="210"/>
      <c r="K1070" s="174">
        <v>0.56999999999999995</v>
      </c>
      <c r="L1070" s="175"/>
      <c r="M1070" s="13">
        <f>K1070*12*I1031</f>
        <v>6575.2919999999995</v>
      </c>
    </row>
    <row r="1071" spans="1:13" x14ac:dyDescent="0.25">
      <c r="A1071" s="43" t="s">
        <v>21</v>
      </c>
      <c r="B1071" s="65"/>
      <c r="C1071" s="65"/>
      <c r="D1071" s="65"/>
      <c r="E1071" s="65"/>
      <c r="F1071" s="65"/>
      <c r="G1071" s="65"/>
      <c r="H1071" s="66"/>
      <c r="I1071" s="209" t="s">
        <v>74</v>
      </c>
      <c r="J1071" s="210"/>
      <c r="K1071" s="174">
        <v>0.14000000000000001</v>
      </c>
      <c r="L1071" s="175"/>
      <c r="M1071" s="13">
        <f>K1071*12*I1031</f>
        <v>1614.9840000000002</v>
      </c>
    </row>
    <row r="1072" spans="1:13" x14ac:dyDescent="0.25">
      <c r="A1072" s="46" t="s">
        <v>22</v>
      </c>
      <c r="B1072" s="59"/>
      <c r="C1072" s="59"/>
      <c r="D1072" s="59"/>
      <c r="E1072" s="59"/>
      <c r="F1072" s="59"/>
      <c r="G1072" s="59"/>
      <c r="H1072" s="60"/>
      <c r="I1072" s="209" t="s">
        <v>60</v>
      </c>
      <c r="J1072" s="210"/>
      <c r="K1072" s="203">
        <v>7.0000000000000007E-2</v>
      </c>
      <c r="L1072" s="204"/>
      <c r="M1072" s="13">
        <f>K1072*12*I1031</f>
        <v>807.49200000000008</v>
      </c>
    </row>
    <row r="1073" spans="1:13" ht="15.75" thickBot="1" x14ac:dyDescent="0.3">
      <c r="A1073" s="46" t="s">
        <v>84</v>
      </c>
      <c r="B1073" s="59"/>
      <c r="C1073" s="59"/>
      <c r="D1073" s="59"/>
      <c r="E1073" s="59"/>
      <c r="F1073" s="59"/>
      <c r="G1073" s="59"/>
      <c r="H1073" s="60"/>
      <c r="I1073" s="190" t="s">
        <v>85</v>
      </c>
      <c r="J1073" s="191"/>
      <c r="K1073" s="192">
        <v>0.12</v>
      </c>
      <c r="L1073" s="193"/>
      <c r="M1073" s="19">
        <f>K1073*12*I1031</f>
        <v>1384.2719999999999</v>
      </c>
    </row>
    <row r="1074" spans="1:13" ht="15.75" thickBot="1" x14ac:dyDescent="0.3">
      <c r="A1074" s="194" t="s">
        <v>91</v>
      </c>
      <c r="B1074" s="195"/>
      <c r="C1074" s="195"/>
      <c r="D1074" s="195"/>
      <c r="E1074" s="195"/>
      <c r="F1074" s="195"/>
      <c r="G1074" s="195"/>
      <c r="H1074" s="196"/>
      <c r="I1074" s="71"/>
      <c r="J1074" s="72"/>
      <c r="K1074" s="197">
        <f>K1075+K1076+K1077</f>
        <v>1.27</v>
      </c>
      <c r="L1074" s="198"/>
      <c r="M1074" s="18">
        <f>K1074*12*I1031</f>
        <v>14650.212</v>
      </c>
    </row>
    <row r="1075" spans="1:13" x14ac:dyDescent="0.25">
      <c r="A1075" s="41" t="s">
        <v>24</v>
      </c>
      <c r="B1075" s="47"/>
      <c r="C1075" s="47"/>
      <c r="D1075" s="47"/>
      <c r="E1075" s="47"/>
      <c r="F1075" s="47"/>
      <c r="G1075" s="47"/>
      <c r="H1075" s="48"/>
      <c r="I1075" s="199" t="s">
        <v>75</v>
      </c>
      <c r="J1075" s="200"/>
      <c r="K1075" s="201">
        <v>0.61</v>
      </c>
      <c r="L1075" s="202"/>
      <c r="M1075" s="13">
        <f>K1075*12*I1031</f>
        <v>7036.7160000000003</v>
      </c>
    </row>
    <row r="1076" spans="1:13" x14ac:dyDescent="0.25">
      <c r="A1076" s="43" t="s">
        <v>25</v>
      </c>
      <c r="B1076" s="65"/>
      <c r="C1076" s="65"/>
      <c r="D1076" s="65"/>
      <c r="E1076" s="65"/>
      <c r="F1076" s="65"/>
      <c r="G1076" s="65"/>
      <c r="H1076" s="66"/>
      <c r="I1076" s="44" t="s">
        <v>61</v>
      </c>
      <c r="J1076" s="45"/>
      <c r="K1076" s="203">
        <v>0.53</v>
      </c>
      <c r="L1076" s="204"/>
      <c r="M1076" s="13">
        <f>K1076*12*I1031</f>
        <v>6113.8680000000004</v>
      </c>
    </row>
    <row r="1077" spans="1:13" ht="15.75" thickBot="1" x14ac:dyDescent="0.3">
      <c r="A1077" s="46" t="s">
        <v>22</v>
      </c>
      <c r="B1077" s="59"/>
      <c r="C1077" s="59"/>
      <c r="D1077" s="59"/>
      <c r="E1077" s="59"/>
      <c r="F1077" s="59"/>
      <c r="G1077" s="59"/>
      <c r="H1077" s="60"/>
      <c r="I1077" s="190" t="s">
        <v>60</v>
      </c>
      <c r="J1077" s="191"/>
      <c r="K1077" s="192">
        <v>0.13</v>
      </c>
      <c r="L1077" s="193"/>
      <c r="M1077" s="13">
        <f>K1077*12*I1031</f>
        <v>1499.6279999999999</v>
      </c>
    </row>
    <row r="1078" spans="1:13" ht="15.75" thickBot="1" x14ac:dyDescent="0.3">
      <c r="A1078" s="73" t="s">
        <v>94</v>
      </c>
      <c r="B1078" s="74"/>
      <c r="C1078" s="74"/>
      <c r="D1078" s="74"/>
      <c r="E1078" s="74"/>
      <c r="F1078" s="74"/>
      <c r="G1078" s="74"/>
      <c r="H1078" s="75"/>
      <c r="I1078" s="226" t="s">
        <v>95</v>
      </c>
      <c r="J1078" s="227"/>
      <c r="K1078" s="228">
        <v>11.09</v>
      </c>
      <c r="L1078" s="229"/>
      <c r="M1078" s="18">
        <f>K1078*12*I1031</f>
        <v>127929.80399999997</v>
      </c>
    </row>
    <row r="1079" spans="1:13" ht="15.75" thickBot="1" x14ac:dyDescent="0.3">
      <c r="A1079" s="181" t="s">
        <v>96</v>
      </c>
      <c r="B1079" s="182"/>
      <c r="C1079" s="182"/>
      <c r="D1079" s="182"/>
      <c r="E1079" s="182"/>
      <c r="F1079" s="182"/>
      <c r="G1079" s="182"/>
      <c r="H1079" s="205"/>
      <c r="I1079" s="63"/>
      <c r="J1079" s="64"/>
      <c r="K1079" s="206">
        <v>1.65</v>
      </c>
      <c r="L1079" s="198"/>
      <c r="M1079" s="18">
        <f>K1079*12*I1031</f>
        <v>19033.739999999998</v>
      </c>
    </row>
    <row r="1080" spans="1:13" x14ac:dyDescent="0.25">
      <c r="A1080" s="42" t="s">
        <v>32</v>
      </c>
      <c r="B1080" s="55"/>
      <c r="C1080" s="55"/>
      <c r="D1080" s="55"/>
      <c r="E1080" s="55"/>
      <c r="F1080" s="55"/>
      <c r="G1080" s="55"/>
      <c r="H1080" s="56"/>
      <c r="I1080" s="179" t="s">
        <v>13</v>
      </c>
      <c r="J1080" s="180"/>
      <c r="K1080" s="20"/>
      <c r="L1080" s="27"/>
      <c r="M1080" s="13"/>
    </row>
    <row r="1081" spans="1:13" x14ac:dyDescent="0.25">
      <c r="A1081" s="42" t="s">
        <v>26</v>
      </c>
      <c r="B1081" s="55"/>
      <c r="C1081" s="55"/>
      <c r="D1081" s="55"/>
      <c r="E1081" s="55"/>
      <c r="F1081" s="55"/>
      <c r="G1081" s="55"/>
      <c r="H1081" s="56"/>
      <c r="I1081" s="7"/>
      <c r="J1081" s="8"/>
      <c r="K1081" s="20"/>
      <c r="L1081" s="27"/>
      <c r="M1081" s="13"/>
    </row>
    <row r="1082" spans="1:13" ht="15.75" thickBot="1" x14ac:dyDescent="0.3">
      <c r="A1082" s="42" t="s">
        <v>27</v>
      </c>
      <c r="B1082" s="55"/>
      <c r="C1082" s="55"/>
      <c r="D1082" s="55"/>
      <c r="E1082" s="55"/>
      <c r="F1082" s="55"/>
      <c r="G1082" s="55"/>
      <c r="H1082" s="56"/>
      <c r="I1082" s="30"/>
      <c r="J1082" s="8"/>
      <c r="K1082" s="20"/>
      <c r="L1082" s="27"/>
      <c r="M1082" s="13"/>
    </row>
    <row r="1083" spans="1:13" ht="15.75" thickBot="1" x14ac:dyDescent="0.3">
      <c r="A1083" s="73" t="s">
        <v>97</v>
      </c>
      <c r="B1083" s="74"/>
      <c r="C1083" s="74"/>
      <c r="D1083" s="74"/>
      <c r="E1083" s="74"/>
      <c r="F1083" s="74"/>
      <c r="G1083" s="74"/>
      <c r="H1083" s="75"/>
      <c r="I1083" s="63"/>
      <c r="J1083" s="64"/>
      <c r="K1083" s="206">
        <v>7.0000000000000007E-2</v>
      </c>
      <c r="L1083" s="198"/>
      <c r="M1083" s="18">
        <f>K1083*12*I1031</f>
        <v>807.49200000000008</v>
      </c>
    </row>
    <row r="1084" spans="1:13" x14ac:dyDescent="0.25">
      <c r="A1084" s="42" t="s">
        <v>28</v>
      </c>
      <c r="B1084" s="55"/>
      <c r="C1084" s="55"/>
      <c r="D1084" s="55"/>
      <c r="E1084" s="55"/>
      <c r="F1084" s="55"/>
      <c r="G1084" s="55"/>
      <c r="H1084" s="56"/>
      <c r="I1084" s="179" t="s">
        <v>8</v>
      </c>
      <c r="J1084" s="180"/>
      <c r="K1084" s="26"/>
      <c r="L1084" s="27"/>
      <c r="M1084" s="13"/>
    </row>
    <row r="1085" spans="1:13" ht="15.75" thickBot="1" x14ac:dyDescent="0.3">
      <c r="A1085" s="42" t="s">
        <v>29</v>
      </c>
      <c r="B1085" s="55"/>
      <c r="C1085" s="55"/>
      <c r="D1085" s="55"/>
      <c r="E1085" s="55"/>
      <c r="F1085" s="55"/>
      <c r="G1085" s="55"/>
      <c r="H1085" s="56"/>
      <c r="I1085" s="7"/>
      <c r="J1085" s="8"/>
      <c r="K1085" s="26"/>
      <c r="L1085" s="27"/>
      <c r="M1085" s="13"/>
    </row>
    <row r="1086" spans="1:13" ht="15.75" thickBot="1" x14ac:dyDescent="0.3">
      <c r="A1086" s="181" t="s">
        <v>92</v>
      </c>
      <c r="B1086" s="182"/>
      <c r="C1086" s="182"/>
      <c r="D1086" s="182"/>
      <c r="E1086" s="182"/>
      <c r="F1086" s="182"/>
      <c r="G1086" s="182"/>
      <c r="H1086" s="205"/>
      <c r="I1086" s="63"/>
      <c r="J1086" s="64"/>
      <c r="K1086" s="206">
        <v>6.19</v>
      </c>
      <c r="L1086" s="198"/>
      <c r="M1086" s="18">
        <f>K1086*12*I1031</f>
        <v>71405.364000000001</v>
      </c>
    </row>
    <row r="1087" spans="1:13" x14ac:dyDescent="0.25">
      <c r="A1087" s="42" t="s">
        <v>76</v>
      </c>
      <c r="B1087" s="76"/>
      <c r="C1087" s="76"/>
      <c r="D1087" s="76"/>
      <c r="E1087" s="76"/>
      <c r="F1087" s="55"/>
      <c r="G1087" s="76"/>
      <c r="H1087" s="56"/>
      <c r="I1087" s="174" t="s">
        <v>49</v>
      </c>
      <c r="J1087" s="175"/>
      <c r="K1087" s="20"/>
      <c r="L1087" s="27"/>
      <c r="M1087" s="13"/>
    </row>
    <row r="1088" spans="1:13" x14ac:dyDescent="0.25">
      <c r="A1088" s="42" t="s">
        <v>77</v>
      </c>
      <c r="B1088" s="76"/>
      <c r="C1088" s="76"/>
      <c r="D1088" s="76"/>
      <c r="E1088" s="76"/>
      <c r="F1088" s="55"/>
      <c r="G1088" s="76"/>
      <c r="H1088" s="56"/>
      <c r="I1088" s="174" t="s">
        <v>50</v>
      </c>
      <c r="J1088" s="175"/>
      <c r="K1088" s="20"/>
      <c r="L1088" s="27"/>
      <c r="M1088" s="13"/>
    </row>
    <row r="1089" spans="1:13" x14ac:dyDescent="0.25">
      <c r="A1089" s="42" t="s">
        <v>48</v>
      </c>
      <c r="B1089" s="76"/>
      <c r="C1089" s="76"/>
      <c r="D1089" s="76"/>
      <c r="E1089" s="76"/>
      <c r="F1089" s="55"/>
      <c r="G1089" s="76"/>
      <c r="H1089" s="56"/>
      <c r="I1089" s="174" t="s">
        <v>54</v>
      </c>
      <c r="J1089" s="175"/>
      <c r="K1089" s="20"/>
      <c r="L1089" s="27"/>
      <c r="M1089" s="13"/>
    </row>
    <row r="1090" spans="1:13" x14ac:dyDescent="0.25">
      <c r="A1090" s="42" t="s">
        <v>78</v>
      </c>
      <c r="B1090" s="76"/>
      <c r="C1090" s="76"/>
      <c r="D1090" s="76"/>
      <c r="E1090" s="76"/>
      <c r="F1090" s="55"/>
      <c r="G1090" s="76"/>
      <c r="H1090" s="56"/>
      <c r="I1090" s="174" t="s">
        <v>55</v>
      </c>
      <c r="J1090" s="175"/>
      <c r="K1090" s="20"/>
      <c r="L1090" s="27"/>
      <c r="M1090" s="13"/>
    </row>
    <row r="1091" spans="1:13" x14ac:dyDescent="0.25">
      <c r="A1091" s="42" t="s">
        <v>79</v>
      </c>
      <c r="B1091" s="76"/>
      <c r="C1091" s="76"/>
      <c r="D1091" s="76"/>
      <c r="E1091" s="76"/>
      <c r="F1091" s="55"/>
      <c r="G1091" s="76"/>
      <c r="H1091" s="56"/>
      <c r="I1091" s="174" t="s">
        <v>51</v>
      </c>
      <c r="J1091" s="175"/>
      <c r="K1091" s="20"/>
      <c r="L1091" s="27"/>
      <c r="M1091" s="13"/>
    </row>
    <row r="1092" spans="1:13" x14ac:dyDescent="0.25">
      <c r="A1092" s="42" t="s">
        <v>80</v>
      </c>
      <c r="B1092" s="76"/>
      <c r="C1092" s="76"/>
      <c r="D1092" s="76"/>
      <c r="E1092" s="76"/>
      <c r="F1092" s="55"/>
      <c r="G1092" s="76"/>
      <c r="H1092" s="56"/>
      <c r="I1092" s="7"/>
      <c r="J1092" s="8"/>
      <c r="K1092" s="20"/>
      <c r="L1092" s="27"/>
      <c r="M1092" s="13"/>
    </row>
    <row r="1093" spans="1:13" x14ac:dyDescent="0.25">
      <c r="A1093" s="42" t="s">
        <v>81</v>
      </c>
      <c r="B1093" s="76"/>
      <c r="C1093" s="76"/>
      <c r="D1093" s="76"/>
      <c r="E1093" s="76"/>
      <c r="F1093" s="55"/>
      <c r="G1093" s="76"/>
      <c r="H1093" s="56"/>
      <c r="I1093" s="7"/>
      <c r="J1093" s="8"/>
      <c r="K1093" s="20"/>
      <c r="L1093" s="27"/>
      <c r="M1093" s="13"/>
    </row>
    <row r="1094" spans="1:13" x14ac:dyDescent="0.25">
      <c r="A1094" s="42" t="s">
        <v>82</v>
      </c>
      <c r="B1094" s="76"/>
      <c r="C1094" s="76"/>
      <c r="D1094" s="76"/>
      <c r="E1094" s="76"/>
      <c r="F1094" s="55"/>
      <c r="G1094" s="76"/>
      <c r="H1094" s="56"/>
      <c r="I1094" s="7"/>
      <c r="J1094" s="8"/>
      <c r="K1094" s="20"/>
      <c r="L1094" s="27"/>
      <c r="M1094" s="13"/>
    </row>
    <row r="1095" spans="1:13" x14ac:dyDescent="0.25">
      <c r="A1095" s="42" t="s">
        <v>83</v>
      </c>
      <c r="B1095" s="76"/>
      <c r="C1095" s="76"/>
      <c r="D1095" s="76"/>
      <c r="E1095" s="76"/>
      <c r="F1095" s="55"/>
      <c r="G1095" s="76"/>
      <c r="H1095" s="56"/>
      <c r="I1095" s="7"/>
      <c r="J1095" s="8"/>
      <c r="K1095" s="20"/>
      <c r="L1095" s="27"/>
      <c r="M1095" s="13"/>
    </row>
    <row r="1096" spans="1:13" x14ac:dyDescent="0.25">
      <c r="A1096" s="42" t="s">
        <v>52</v>
      </c>
      <c r="B1096" s="76"/>
      <c r="C1096" s="76"/>
      <c r="D1096" s="76"/>
      <c r="E1096" s="76"/>
      <c r="F1096" s="55"/>
      <c r="G1096" s="76"/>
      <c r="H1096" s="56"/>
      <c r="I1096" s="7"/>
      <c r="J1096" s="8"/>
      <c r="K1096" s="20"/>
      <c r="L1096" s="27"/>
      <c r="M1096" s="13"/>
    </row>
    <row r="1097" spans="1:13" ht="15.75" thickBot="1" x14ac:dyDescent="0.3">
      <c r="A1097" s="176" t="s">
        <v>53</v>
      </c>
      <c r="B1097" s="177"/>
      <c r="C1097" s="177"/>
      <c r="D1097" s="177"/>
      <c r="E1097" s="177"/>
      <c r="F1097" s="177"/>
      <c r="G1097" s="177"/>
      <c r="H1097" s="178"/>
      <c r="I1097" s="7"/>
      <c r="J1097" s="8"/>
      <c r="K1097" s="7"/>
      <c r="L1097" s="8"/>
      <c r="M1097" s="13"/>
    </row>
    <row r="1098" spans="1:13" x14ac:dyDescent="0.25">
      <c r="A1098" s="77" t="s">
        <v>93</v>
      </c>
      <c r="B1098" s="78"/>
      <c r="C1098" s="78"/>
      <c r="D1098" s="78"/>
      <c r="E1098" s="78"/>
      <c r="F1098" s="78"/>
      <c r="G1098" s="78"/>
      <c r="H1098" s="78"/>
      <c r="I1098" s="179" t="s">
        <v>9</v>
      </c>
      <c r="J1098" s="180"/>
      <c r="K1098" s="21"/>
      <c r="L1098" s="22"/>
      <c r="M1098" s="6"/>
    </row>
    <row r="1099" spans="1:13" ht="15.75" thickBot="1" x14ac:dyDescent="0.3">
      <c r="A1099" s="79" t="s">
        <v>56</v>
      </c>
      <c r="B1099" s="80"/>
      <c r="C1099" s="80"/>
      <c r="D1099" s="80"/>
      <c r="E1099" s="80"/>
      <c r="F1099" s="80"/>
      <c r="G1099" s="80"/>
      <c r="H1099" s="80"/>
      <c r="I1099" s="81"/>
      <c r="J1099" s="11"/>
      <c r="K1099" s="10"/>
      <c r="L1099" s="11"/>
      <c r="M1099" s="12"/>
    </row>
    <row r="1100" spans="1:13" ht="15.75" thickBot="1" x14ac:dyDescent="0.3">
      <c r="A1100" s="181" t="s">
        <v>98</v>
      </c>
      <c r="B1100" s="182"/>
      <c r="C1100" s="182"/>
      <c r="D1100" s="182"/>
      <c r="E1100" s="182"/>
      <c r="F1100" s="182"/>
      <c r="G1100" s="182"/>
      <c r="H1100" s="183"/>
      <c r="I1100" s="184" t="s">
        <v>99</v>
      </c>
      <c r="J1100" s="185"/>
      <c r="K1100" s="186">
        <v>1.52</v>
      </c>
      <c r="L1100" s="187"/>
      <c r="M1100" s="23">
        <f>K1100*12*I1031</f>
        <v>17534.112000000001</v>
      </c>
    </row>
    <row r="1101" spans="1:13" ht="15.75" thickBot="1" x14ac:dyDescent="0.3">
      <c r="A1101" s="24" t="s">
        <v>100</v>
      </c>
      <c r="B1101" s="25"/>
      <c r="C1101" s="25"/>
      <c r="D1101" s="25"/>
      <c r="E1101" s="25"/>
      <c r="F1101" s="25"/>
      <c r="G1101" s="25"/>
      <c r="H1101" s="25"/>
      <c r="I1101" s="82"/>
      <c r="J1101" s="83"/>
      <c r="K1101" s="186"/>
      <c r="L1101" s="187"/>
      <c r="M1101" s="23"/>
    </row>
    <row r="1102" spans="1:13" ht="15.75" thickBot="1" x14ac:dyDescent="0.3">
      <c r="A1102" s="181" t="s">
        <v>63</v>
      </c>
      <c r="B1102" s="182"/>
      <c r="C1102" s="182"/>
      <c r="D1102" s="182"/>
      <c r="E1102" s="182"/>
      <c r="F1102" s="182"/>
      <c r="G1102" s="182"/>
      <c r="H1102" s="182"/>
      <c r="I1102" s="84"/>
      <c r="J1102" s="23"/>
      <c r="K1102" s="188">
        <f>K1032+K1042+K1057+K1086+K1100+K1101</f>
        <v>40.550000000000004</v>
      </c>
      <c r="L1102" s="189"/>
      <c r="M1102" s="23">
        <f>M1032+M1042+M1057+M1086+M1100+M1101</f>
        <v>467768.57999999996</v>
      </c>
    </row>
    <row r="1104" spans="1:13" x14ac:dyDescent="0.25">
      <c r="A1104" s="223" t="s">
        <v>0</v>
      </c>
      <c r="B1104" s="223"/>
      <c r="C1104" s="223"/>
      <c r="D1104" s="223"/>
      <c r="E1104" s="223"/>
      <c r="F1104" s="223"/>
      <c r="G1104" s="223"/>
      <c r="H1104" s="223"/>
      <c r="I1104" s="223"/>
      <c r="J1104" s="223"/>
      <c r="K1104" s="223"/>
      <c r="L1104" s="223"/>
      <c r="M1104" s="1"/>
    </row>
    <row r="1105" spans="1:13" x14ac:dyDescent="0.25">
      <c r="A1105" s="224" t="s">
        <v>12</v>
      </c>
      <c r="B1105" s="224"/>
      <c r="C1105" s="224"/>
      <c r="D1105" s="224"/>
      <c r="E1105" s="224"/>
      <c r="F1105" s="224"/>
      <c r="G1105" s="224"/>
      <c r="H1105" s="224"/>
      <c r="I1105" s="224"/>
      <c r="J1105" s="224"/>
      <c r="K1105" s="224"/>
      <c r="L1105" s="224"/>
      <c r="M1105" s="1"/>
    </row>
    <row r="1106" spans="1:13" x14ac:dyDescent="0.25">
      <c r="A1106" s="29"/>
      <c r="B1106" s="29"/>
      <c r="C1106" s="29"/>
      <c r="D1106" s="29"/>
      <c r="E1106" s="29"/>
      <c r="F1106" s="29" t="s">
        <v>127</v>
      </c>
      <c r="G1106" s="29"/>
      <c r="H1106" s="29"/>
      <c r="I1106" s="29"/>
      <c r="J1106" s="29"/>
      <c r="K1106" s="29"/>
      <c r="L1106" s="29"/>
      <c r="M1106" s="1"/>
    </row>
    <row r="1107" spans="1:13" x14ac:dyDescent="0.25">
      <c r="A1107" s="2"/>
      <c r="B1107" s="3"/>
      <c r="C1107" s="225" t="s">
        <v>15</v>
      </c>
      <c r="D1107" s="225"/>
      <c r="E1107" s="225"/>
      <c r="F1107" s="3"/>
      <c r="G1107" s="3"/>
      <c r="H1107" s="4"/>
      <c r="I1107" s="207" t="s">
        <v>1</v>
      </c>
      <c r="J1107" s="208"/>
      <c r="K1107" s="207" t="s">
        <v>2</v>
      </c>
      <c r="L1107" s="208"/>
      <c r="M1107" s="14"/>
    </row>
    <row r="1108" spans="1:13" x14ac:dyDescent="0.25">
      <c r="A1108" s="30"/>
      <c r="B1108" s="7"/>
      <c r="C1108" s="7"/>
      <c r="D1108" s="7"/>
      <c r="E1108" s="7"/>
      <c r="F1108" s="7"/>
      <c r="G1108" s="7"/>
      <c r="H1108" s="8"/>
      <c r="I1108" s="7"/>
      <c r="J1108" s="8"/>
      <c r="K1108" s="174" t="s">
        <v>3</v>
      </c>
      <c r="L1108" s="175"/>
      <c r="M1108" s="31" t="s">
        <v>4</v>
      </c>
    </row>
    <row r="1109" spans="1:13" x14ac:dyDescent="0.25">
      <c r="A1109" s="30"/>
      <c r="B1109" s="7"/>
      <c r="C1109" s="7"/>
      <c r="D1109" s="7"/>
      <c r="E1109" s="7"/>
      <c r="F1109" s="7"/>
      <c r="G1109" s="7"/>
      <c r="H1109" s="8"/>
      <c r="I1109" s="174" t="s">
        <v>5</v>
      </c>
      <c r="J1109" s="175"/>
      <c r="K1109" s="214" t="s">
        <v>6</v>
      </c>
      <c r="L1109" s="215"/>
      <c r="M1109" s="31" t="s">
        <v>7</v>
      </c>
    </row>
    <row r="1110" spans="1:13" ht="15.75" thickBot="1" x14ac:dyDescent="0.3">
      <c r="A1110" s="2"/>
      <c r="B1110" s="3"/>
      <c r="C1110" s="3"/>
      <c r="D1110" s="3"/>
      <c r="E1110" s="3"/>
      <c r="F1110" s="3"/>
      <c r="G1110" s="3"/>
      <c r="H1110" s="4"/>
      <c r="I1110" s="219">
        <v>616.5</v>
      </c>
      <c r="J1110" s="220"/>
      <c r="K1110" s="190"/>
      <c r="L1110" s="191"/>
      <c r="M1110" s="5"/>
    </row>
    <row r="1111" spans="1:13" x14ac:dyDescent="0.25">
      <c r="A1111" s="32" t="s">
        <v>87</v>
      </c>
      <c r="B1111" s="33"/>
      <c r="C1111" s="33"/>
      <c r="D1111" s="33"/>
      <c r="E1111" s="33"/>
      <c r="F1111" s="33"/>
      <c r="G1111" s="33"/>
      <c r="H1111" s="34"/>
      <c r="I1111" s="21"/>
      <c r="J1111" s="22"/>
      <c r="K1111" s="221">
        <f>K1114+K1117</f>
        <v>6.4499999999999993</v>
      </c>
      <c r="L1111" s="217"/>
      <c r="M1111" s="6">
        <f>K1111*12*I1110</f>
        <v>47717.099999999991</v>
      </c>
    </row>
    <row r="1112" spans="1:13" x14ac:dyDescent="0.25">
      <c r="A1112" s="35" t="s">
        <v>64</v>
      </c>
      <c r="B1112" s="36"/>
      <c r="C1112" s="36"/>
      <c r="D1112" s="36"/>
      <c r="E1112" s="36"/>
      <c r="F1112" s="36"/>
      <c r="G1112" s="36"/>
      <c r="H1112" s="37"/>
      <c r="I1112" s="7"/>
      <c r="J1112" s="8"/>
      <c r="K1112" s="7"/>
      <c r="L1112" s="8"/>
      <c r="M1112" s="9"/>
    </row>
    <row r="1113" spans="1:13" ht="15.75" thickBot="1" x14ac:dyDescent="0.3">
      <c r="A1113" s="38" t="s">
        <v>65</v>
      </c>
      <c r="B1113" s="39"/>
      <c r="C1113" s="39"/>
      <c r="D1113" s="39"/>
      <c r="E1113" s="39"/>
      <c r="F1113" s="39"/>
      <c r="G1113" s="39"/>
      <c r="H1113" s="40"/>
      <c r="I1113" s="10"/>
      <c r="J1113" s="11"/>
      <c r="K1113" s="10"/>
      <c r="L1113" s="11"/>
      <c r="M1113" s="12"/>
    </row>
    <row r="1114" spans="1:13" x14ac:dyDescent="0.25">
      <c r="A1114" s="41" t="s">
        <v>66</v>
      </c>
      <c r="B1114" s="15"/>
      <c r="C1114" s="15"/>
      <c r="D1114" s="15"/>
      <c r="E1114" s="15"/>
      <c r="F1114" s="15"/>
      <c r="G1114" s="15"/>
      <c r="H1114" s="16"/>
      <c r="I1114" s="214" t="s">
        <v>8</v>
      </c>
      <c r="J1114" s="215"/>
      <c r="K1114" s="179">
        <v>3.86</v>
      </c>
      <c r="L1114" s="180"/>
      <c r="M1114" s="13">
        <f>K1114*12*I1110</f>
        <v>28556.28</v>
      </c>
    </row>
    <row r="1115" spans="1:13" x14ac:dyDescent="0.25">
      <c r="A1115" s="42" t="s">
        <v>73</v>
      </c>
      <c r="B1115" s="7"/>
      <c r="C1115" s="7"/>
      <c r="D1115" s="7"/>
      <c r="E1115" s="7"/>
      <c r="F1115" s="7"/>
      <c r="G1115" s="7"/>
      <c r="H1115" s="8"/>
      <c r="I1115" s="174" t="s">
        <v>62</v>
      </c>
      <c r="J1115" s="175"/>
      <c r="K1115" s="1"/>
      <c r="L1115" s="8"/>
      <c r="M1115" s="13"/>
    </row>
    <row r="1116" spans="1:13" x14ac:dyDescent="0.25">
      <c r="A1116" s="41" t="s">
        <v>72</v>
      </c>
      <c r="B1116" s="15"/>
      <c r="C1116" s="15"/>
      <c r="D1116" s="15"/>
      <c r="E1116" s="15"/>
      <c r="F1116" s="15"/>
      <c r="G1116" s="15"/>
      <c r="H1116" s="16"/>
      <c r="I1116" s="214"/>
      <c r="J1116" s="215"/>
      <c r="K1116" s="1"/>
      <c r="L1116" s="8"/>
      <c r="M1116" s="13"/>
    </row>
    <row r="1117" spans="1:13" x14ac:dyDescent="0.25">
      <c r="A1117" s="41" t="s">
        <v>67</v>
      </c>
      <c r="B1117" s="15"/>
      <c r="C1117" s="15"/>
      <c r="D1117" s="15"/>
      <c r="E1117" s="15"/>
      <c r="F1117" s="15"/>
      <c r="G1117" s="15"/>
      <c r="H1117" s="16"/>
      <c r="I1117" s="209" t="s">
        <v>11</v>
      </c>
      <c r="J1117" s="210"/>
      <c r="K1117" s="174">
        <v>2.59</v>
      </c>
      <c r="L1117" s="175"/>
      <c r="M1117" s="13">
        <f>K1117*12*I1110</f>
        <v>19160.82</v>
      </c>
    </row>
    <row r="1118" spans="1:13" x14ac:dyDescent="0.25">
      <c r="A1118" s="43" t="s">
        <v>34</v>
      </c>
      <c r="B1118" s="44"/>
      <c r="C1118" s="44"/>
      <c r="D1118" s="44"/>
      <c r="E1118" s="44"/>
      <c r="F1118" s="44"/>
      <c r="G1118" s="44"/>
      <c r="H1118" s="45"/>
      <c r="I1118" s="174" t="s">
        <v>62</v>
      </c>
      <c r="J1118" s="175"/>
      <c r="K1118" s="29"/>
      <c r="L1118" s="37"/>
      <c r="M1118" s="13"/>
    </row>
    <row r="1119" spans="1:13" x14ac:dyDescent="0.25">
      <c r="A1119" s="46" t="s">
        <v>35</v>
      </c>
      <c r="B1119" s="3"/>
      <c r="C1119" s="3"/>
      <c r="D1119" s="3"/>
      <c r="E1119" s="3"/>
      <c r="F1119" s="3"/>
      <c r="G1119" s="3"/>
      <c r="H1119" s="4"/>
      <c r="I1119" s="174"/>
      <c r="J1119" s="175"/>
      <c r="K1119" s="1"/>
      <c r="L1119" s="8"/>
      <c r="M1119" s="13"/>
    </row>
    <row r="1120" spans="1:13" ht="15.75" thickBot="1" x14ac:dyDescent="0.3">
      <c r="A1120" s="41" t="s">
        <v>36</v>
      </c>
      <c r="B1120" s="47"/>
      <c r="C1120" s="47"/>
      <c r="D1120" s="47"/>
      <c r="E1120" s="47"/>
      <c r="F1120" s="47"/>
      <c r="G1120" s="47"/>
      <c r="H1120" s="48"/>
      <c r="I1120" s="15"/>
      <c r="J1120" s="16"/>
      <c r="K1120" s="203"/>
      <c r="L1120" s="204"/>
      <c r="M1120" s="13"/>
    </row>
    <row r="1121" spans="1:13" x14ac:dyDescent="0.25">
      <c r="A1121" s="32" t="s">
        <v>14</v>
      </c>
      <c r="B1121" s="49"/>
      <c r="C1121" s="49"/>
      <c r="D1121" s="49"/>
      <c r="E1121" s="49"/>
      <c r="F1121" s="49"/>
      <c r="G1121" s="49"/>
      <c r="H1121" s="50"/>
      <c r="I1121" s="21"/>
      <c r="J1121" s="51"/>
      <c r="K1121" s="222">
        <f>K1123+K1128+K1131</f>
        <v>5.28</v>
      </c>
      <c r="L1121" s="217"/>
      <c r="M1121" s="6">
        <f>K1121*12*I1110</f>
        <v>39061.440000000002</v>
      </c>
    </row>
    <row r="1122" spans="1:13" ht="15.75" thickBot="1" x14ac:dyDescent="0.3">
      <c r="A1122" s="38" t="s">
        <v>33</v>
      </c>
      <c r="B1122" s="52"/>
      <c r="C1122" s="52"/>
      <c r="D1122" s="52"/>
      <c r="E1122" s="52"/>
      <c r="F1122" s="52"/>
      <c r="G1122" s="52"/>
      <c r="H1122" s="53"/>
      <c r="I1122" s="10"/>
      <c r="J1122" s="54"/>
      <c r="K1122" s="10"/>
      <c r="L1122" s="11"/>
      <c r="M1122" s="12"/>
    </row>
    <row r="1123" spans="1:13" x14ac:dyDescent="0.25">
      <c r="A1123" s="42" t="s">
        <v>70</v>
      </c>
      <c r="B1123" s="55"/>
      <c r="C1123" s="55"/>
      <c r="D1123" s="55"/>
      <c r="E1123" s="55"/>
      <c r="F1123" s="55"/>
      <c r="G1123" s="55"/>
      <c r="H1123" s="56"/>
      <c r="I1123" s="174" t="s">
        <v>8</v>
      </c>
      <c r="J1123" s="175"/>
      <c r="K1123" s="179">
        <v>2.64</v>
      </c>
      <c r="L1123" s="180"/>
      <c r="M1123" s="13">
        <f>K1123*12*I1110</f>
        <v>19530.72</v>
      </c>
    </row>
    <row r="1124" spans="1:13" x14ac:dyDescent="0.25">
      <c r="A1124" s="41" t="s">
        <v>71</v>
      </c>
      <c r="B1124" s="47"/>
      <c r="C1124" s="47"/>
      <c r="D1124" s="47"/>
      <c r="E1124" s="47"/>
      <c r="F1124" s="47"/>
      <c r="G1124" s="47"/>
      <c r="H1124" s="48"/>
      <c r="I1124" s="57"/>
      <c r="J1124" s="58"/>
      <c r="K1124" s="1"/>
      <c r="L1124" s="8"/>
      <c r="M1124" s="13"/>
    </row>
    <row r="1125" spans="1:13" x14ac:dyDescent="0.25">
      <c r="A1125" s="42" t="s">
        <v>73</v>
      </c>
      <c r="B1125" s="7"/>
      <c r="C1125" s="7"/>
      <c r="D1125" s="7"/>
      <c r="E1125" s="7"/>
      <c r="F1125" s="7"/>
      <c r="G1125" s="7"/>
      <c r="H1125" s="8"/>
      <c r="I1125" s="174" t="s">
        <v>62</v>
      </c>
      <c r="J1125" s="175"/>
      <c r="K1125" s="1"/>
      <c r="L1125" s="8"/>
      <c r="M1125" s="13"/>
    </row>
    <row r="1126" spans="1:13" x14ac:dyDescent="0.25">
      <c r="A1126" s="41" t="s">
        <v>72</v>
      </c>
      <c r="B1126" s="15"/>
      <c r="C1126" s="15"/>
      <c r="D1126" s="15"/>
      <c r="E1126" s="15"/>
      <c r="F1126" s="15"/>
      <c r="G1126" s="15"/>
      <c r="H1126" s="16"/>
      <c r="I1126" s="214"/>
      <c r="J1126" s="215"/>
      <c r="K1126" s="1"/>
      <c r="L1126" s="8"/>
      <c r="M1126" s="13"/>
    </row>
    <row r="1127" spans="1:13" x14ac:dyDescent="0.25">
      <c r="A1127" s="43" t="s">
        <v>68</v>
      </c>
      <c r="B1127" s="44"/>
      <c r="C1127" s="45"/>
      <c r="D1127" s="7"/>
      <c r="E1127" s="7"/>
      <c r="F1127" s="7"/>
      <c r="G1127" s="7"/>
      <c r="H1127" s="8"/>
      <c r="I1127" s="174" t="s">
        <v>62</v>
      </c>
      <c r="J1127" s="175"/>
      <c r="K1127" s="1"/>
      <c r="L1127" s="8"/>
      <c r="M1127" s="13"/>
    </row>
    <row r="1128" spans="1:13" x14ac:dyDescent="0.25">
      <c r="A1128" s="42" t="s">
        <v>69</v>
      </c>
      <c r="B1128" s="7"/>
      <c r="C1128" s="7"/>
      <c r="D1128" s="44"/>
      <c r="E1128" s="44"/>
      <c r="F1128" s="44"/>
      <c r="G1128" s="44"/>
      <c r="H1128" s="45"/>
      <c r="I1128" s="209" t="s">
        <v>11</v>
      </c>
      <c r="J1128" s="210"/>
      <c r="K1128" s="174">
        <v>1.17</v>
      </c>
      <c r="L1128" s="175"/>
      <c r="M1128" s="13">
        <f>K1128*12*I1110</f>
        <v>8655.66</v>
      </c>
    </row>
    <row r="1129" spans="1:13" x14ac:dyDescent="0.25">
      <c r="A1129" s="46" t="s">
        <v>40</v>
      </c>
      <c r="B1129" s="59"/>
      <c r="C1129" s="59"/>
      <c r="D1129" s="59"/>
      <c r="E1129" s="59"/>
      <c r="F1129" s="59"/>
      <c r="G1129" s="59"/>
      <c r="H1129" s="60"/>
      <c r="I1129" s="207" t="s">
        <v>39</v>
      </c>
      <c r="J1129" s="208"/>
      <c r="K1129" s="1"/>
      <c r="L1129" s="8"/>
      <c r="M1129" s="13"/>
    </row>
    <row r="1130" spans="1:13" x14ac:dyDescent="0.25">
      <c r="A1130" s="41"/>
      <c r="B1130" s="47"/>
      <c r="C1130" s="47"/>
      <c r="D1130" s="47"/>
      <c r="E1130" s="47"/>
      <c r="F1130" s="47"/>
      <c r="G1130" s="47"/>
      <c r="H1130" s="48"/>
      <c r="I1130" s="15" t="s">
        <v>41</v>
      </c>
      <c r="J1130" s="16"/>
      <c r="K1130" s="1"/>
      <c r="L1130" s="8"/>
      <c r="M1130" s="13"/>
    </row>
    <row r="1131" spans="1:13" x14ac:dyDescent="0.25">
      <c r="A1131" s="46" t="s">
        <v>42</v>
      </c>
      <c r="B1131" s="59"/>
      <c r="C1131" s="59"/>
      <c r="D1131" s="59"/>
      <c r="E1131" s="59"/>
      <c r="F1131" s="59"/>
      <c r="G1131" s="59"/>
      <c r="H1131" s="60"/>
      <c r="I1131" s="207" t="s">
        <v>11</v>
      </c>
      <c r="J1131" s="208"/>
      <c r="K1131" s="174">
        <v>1.47</v>
      </c>
      <c r="L1131" s="175"/>
      <c r="M1131" s="13">
        <f>K1131*12*I1110</f>
        <v>10875.06</v>
      </c>
    </row>
    <row r="1132" spans="1:13" x14ac:dyDescent="0.25">
      <c r="A1132" s="41" t="s">
        <v>43</v>
      </c>
      <c r="B1132" s="47"/>
      <c r="C1132" s="47"/>
      <c r="D1132" s="47"/>
      <c r="E1132" s="47"/>
      <c r="F1132" s="47"/>
      <c r="G1132" s="47"/>
      <c r="H1132" s="48"/>
      <c r="I1132" s="15"/>
      <c r="J1132" s="16"/>
      <c r="K1132" s="1"/>
      <c r="L1132" s="8"/>
      <c r="M1132" s="13"/>
    </row>
    <row r="1133" spans="1:13" x14ac:dyDescent="0.25">
      <c r="A1133" s="46" t="s">
        <v>44</v>
      </c>
      <c r="B1133" s="59"/>
      <c r="C1133" s="59"/>
      <c r="D1133" s="59"/>
      <c r="E1133" s="59"/>
      <c r="F1133" s="59"/>
      <c r="G1133" s="59"/>
      <c r="H1133" s="60"/>
      <c r="I1133" s="174" t="s">
        <v>62</v>
      </c>
      <c r="J1133" s="175"/>
      <c r="K1133" s="1"/>
      <c r="L1133" s="8"/>
      <c r="M1133" s="13"/>
    </row>
    <row r="1134" spans="1:13" x14ac:dyDescent="0.25">
      <c r="A1134" s="46" t="s">
        <v>47</v>
      </c>
      <c r="B1134" s="59"/>
      <c r="C1134" s="59"/>
      <c r="D1134" s="59"/>
      <c r="E1134" s="59"/>
      <c r="F1134" s="59"/>
      <c r="G1134" s="59"/>
      <c r="H1134" s="60"/>
      <c r="I1134" s="207" t="s">
        <v>45</v>
      </c>
      <c r="J1134" s="208"/>
      <c r="K1134" s="3"/>
      <c r="L1134" s="4"/>
      <c r="M1134" s="14"/>
    </row>
    <row r="1135" spans="1:13" ht="15.75" thickBot="1" x14ac:dyDescent="0.3">
      <c r="A1135" s="41"/>
      <c r="B1135" s="47"/>
      <c r="C1135" s="47"/>
      <c r="D1135" s="47"/>
      <c r="E1135" s="47"/>
      <c r="F1135" s="47"/>
      <c r="G1135" s="47"/>
      <c r="H1135" s="48"/>
      <c r="I1135" s="211" t="s">
        <v>46</v>
      </c>
      <c r="J1135" s="212"/>
      <c r="K1135" s="15"/>
      <c r="L1135" s="16"/>
      <c r="M1135" s="17"/>
    </row>
    <row r="1136" spans="1:13" x14ac:dyDescent="0.25">
      <c r="A1136" s="61" t="s">
        <v>88</v>
      </c>
      <c r="B1136" s="33"/>
      <c r="C1136" s="33"/>
      <c r="D1136" s="33"/>
      <c r="E1136" s="33"/>
      <c r="F1136" s="33"/>
      <c r="G1136" s="21"/>
      <c r="H1136" s="22"/>
      <c r="I1136" s="21"/>
      <c r="J1136" s="22"/>
      <c r="K1136" s="216">
        <f>K1138+K1145+K1153+K1157+K1158+K1162</f>
        <v>33.06</v>
      </c>
      <c r="L1136" s="217"/>
      <c r="M1136" s="6">
        <f>M1138+M1145+M1153+M1157+M1158+M1162</f>
        <v>244577.88</v>
      </c>
    </row>
    <row r="1137" spans="1:13" ht="15.75" thickBot="1" x14ac:dyDescent="0.3">
      <c r="A1137" s="62"/>
      <c r="B1137" s="10"/>
      <c r="C1137" s="10"/>
      <c r="D1137" s="10"/>
      <c r="E1137" s="10"/>
      <c r="F1137" s="10"/>
      <c r="G1137" s="10"/>
      <c r="H1137" s="11"/>
      <c r="I1137" s="10"/>
      <c r="J1137" s="11"/>
      <c r="K1137" s="10"/>
      <c r="L1137" s="11"/>
      <c r="M1137" s="12"/>
    </row>
    <row r="1138" spans="1:13" ht="15.75" thickBot="1" x14ac:dyDescent="0.3">
      <c r="A1138" s="181" t="s">
        <v>89</v>
      </c>
      <c r="B1138" s="182"/>
      <c r="C1138" s="182"/>
      <c r="D1138" s="182"/>
      <c r="E1138" s="182"/>
      <c r="F1138" s="182"/>
      <c r="G1138" s="182"/>
      <c r="H1138" s="205"/>
      <c r="I1138" s="63"/>
      <c r="J1138" s="64"/>
      <c r="K1138" s="218">
        <f>K1139+K1140+K1141+K1143+K1144</f>
        <v>4.5599999999999996</v>
      </c>
      <c r="L1138" s="213"/>
      <c r="M1138" s="18">
        <f>K1138*12*I1110</f>
        <v>33734.879999999997</v>
      </c>
    </row>
    <row r="1139" spans="1:13" x14ac:dyDescent="0.25">
      <c r="A1139" s="41" t="s">
        <v>37</v>
      </c>
      <c r="B1139" s="47"/>
      <c r="C1139" s="47"/>
      <c r="D1139" s="47"/>
      <c r="E1139" s="47"/>
      <c r="F1139" s="47"/>
      <c r="G1139" s="47"/>
      <c r="H1139" s="48"/>
      <c r="I1139" s="214" t="s">
        <v>16</v>
      </c>
      <c r="J1139" s="215"/>
      <c r="K1139" s="179">
        <v>1.23</v>
      </c>
      <c r="L1139" s="180"/>
      <c r="M1139" s="13">
        <f>K1139*12*I1110</f>
        <v>9099.5399999999991</v>
      </c>
    </row>
    <row r="1140" spans="1:13" x14ac:dyDescent="0.25">
      <c r="A1140" s="43" t="s">
        <v>38</v>
      </c>
      <c r="B1140" s="65"/>
      <c r="C1140" s="65"/>
      <c r="D1140" s="65"/>
      <c r="E1140" s="65"/>
      <c r="F1140" s="65"/>
      <c r="G1140" s="65"/>
      <c r="H1140" s="66"/>
      <c r="I1140" s="209" t="s">
        <v>10</v>
      </c>
      <c r="J1140" s="210"/>
      <c r="K1140" s="174">
        <v>2.9</v>
      </c>
      <c r="L1140" s="175"/>
      <c r="M1140" s="13">
        <f>K1140*12*I1110</f>
        <v>21454.199999999997</v>
      </c>
    </row>
    <row r="1141" spans="1:13" x14ac:dyDescent="0.25">
      <c r="A1141" s="46" t="s">
        <v>30</v>
      </c>
      <c r="B1141" s="59"/>
      <c r="C1141" s="59"/>
      <c r="D1141" s="59"/>
      <c r="E1141" s="59"/>
      <c r="F1141" s="59"/>
      <c r="G1141" s="59"/>
      <c r="H1141" s="60"/>
      <c r="I1141" s="207" t="s">
        <v>11</v>
      </c>
      <c r="J1141" s="208"/>
      <c r="K1141" s="174">
        <v>0.33</v>
      </c>
      <c r="L1141" s="175"/>
      <c r="M1141" s="13">
        <f>K1141*12*I1110</f>
        <v>2441.34</v>
      </c>
    </row>
    <row r="1142" spans="1:13" x14ac:dyDescent="0.25">
      <c r="A1142" s="67" t="s">
        <v>17</v>
      </c>
      <c r="B1142" s="15"/>
      <c r="C1142" s="15"/>
      <c r="D1142" s="15"/>
      <c r="E1142" s="47"/>
      <c r="F1142" s="47"/>
      <c r="G1142" s="47"/>
      <c r="H1142" s="48"/>
      <c r="I1142" s="15"/>
      <c r="J1142" s="16"/>
      <c r="K1142" s="7"/>
      <c r="L1142" s="8"/>
      <c r="M1142" s="13"/>
    </row>
    <row r="1143" spans="1:13" x14ac:dyDescent="0.25">
      <c r="A1143" s="43" t="s">
        <v>31</v>
      </c>
      <c r="B1143" s="65"/>
      <c r="C1143" s="65"/>
      <c r="D1143" s="65"/>
      <c r="E1143" s="65"/>
      <c r="F1143" s="65"/>
      <c r="G1143" s="65"/>
      <c r="H1143" s="66"/>
      <c r="I1143" s="209" t="s">
        <v>8</v>
      </c>
      <c r="J1143" s="210"/>
      <c r="K1143" s="174">
        <v>0.1</v>
      </c>
      <c r="L1143" s="175"/>
      <c r="M1143" s="13">
        <f>K1143*12*I1110</f>
        <v>739.80000000000007</v>
      </c>
    </row>
    <row r="1144" spans="1:13" ht="15.75" thickBot="1" x14ac:dyDescent="0.3">
      <c r="A1144" s="46" t="s">
        <v>86</v>
      </c>
      <c r="B1144" s="59"/>
      <c r="C1144" s="59"/>
      <c r="D1144" s="59"/>
      <c r="E1144" s="59"/>
      <c r="F1144" s="59"/>
      <c r="G1144" s="59"/>
      <c r="H1144" s="60"/>
      <c r="I1144" s="190" t="s">
        <v>8</v>
      </c>
      <c r="J1144" s="191"/>
      <c r="K1144" s="211"/>
      <c r="L1144" s="212"/>
      <c r="M1144" s="13"/>
    </row>
    <row r="1145" spans="1:13" ht="15.75" thickBot="1" x14ac:dyDescent="0.3">
      <c r="A1145" s="194" t="s">
        <v>90</v>
      </c>
      <c r="B1145" s="195"/>
      <c r="C1145" s="195"/>
      <c r="D1145" s="195"/>
      <c r="E1145" s="195"/>
      <c r="F1145" s="195"/>
      <c r="G1145" s="195"/>
      <c r="H1145" s="196"/>
      <c r="I1145" s="63"/>
      <c r="J1145" s="64"/>
      <c r="K1145" s="206">
        <f>K1146+K1147+K1149+K1150+K1151+K1152</f>
        <v>1.94</v>
      </c>
      <c r="L1145" s="213"/>
      <c r="M1145" s="18">
        <f>K1145*12*I1110</f>
        <v>14352.12</v>
      </c>
    </row>
    <row r="1146" spans="1:13" x14ac:dyDescent="0.25">
      <c r="A1146" s="68" t="s">
        <v>23</v>
      </c>
      <c r="B1146" s="15"/>
      <c r="C1146" s="15"/>
      <c r="D1146" s="15"/>
      <c r="E1146" s="15"/>
      <c r="F1146" s="47"/>
      <c r="G1146" s="47"/>
      <c r="H1146" s="48"/>
      <c r="I1146" s="69"/>
      <c r="J1146" s="8"/>
      <c r="K1146" s="179">
        <v>0.11</v>
      </c>
      <c r="L1146" s="180"/>
      <c r="M1146" s="13">
        <f>K1146*12*I1110</f>
        <v>813.78000000000009</v>
      </c>
    </row>
    <row r="1147" spans="1:13" x14ac:dyDescent="0.25">
      <c r="A1147" s="2" t="s">
        <v>19</v>
      </c>
      <c r="B1147" s="3"/>
      <c r="C1147" s="3"/>
      <c r="D1147" s="3"/>
      <c r="E1147" s="3"/>
      <c r="F1147" s="59"/>
      <c r="G1147" s="59"/>
      <c r="H1147" s="60"/>
      <c r="I1147" s="174" t="s">
        <v>58</v>
      </c>
      <c r="J1147" s="175"/>
      <c r="K1147" s="174">
        <v>0.93</v>
      </c>
      <c r="L1147" s="175"/>
      <c r="M1147" s="13">
        <f>K1147*12*I1110</f>
        <v>6880.14</v>
      </c>
    </row>
    <row r="1148" spans="1:13" x14ac:dyDescent="0.25">
      <c r="A1148" s="41" t="s">
        <v>18</v>
      </c>
      <c r="B1148" s="47"/>
      <c r="C1148" s="47"/>
      <c r="D1148" s="47"/>
      <c r="E1148" s="47"/>
      <c r="F1148" s="47"/>
      <c r="G1148" s="47"/>
      <c r="H1148" s="48"/>
      <c r="I1148" s="214" t="s">
        <v>59</v>
      </c>
      <c r="J1148" s="215"/>
      <c r="K1148" s="1"/>
      <c r="L1148" s="8"/>
      <c r="M1148" s="13"/>
    </row>
    <row r="1149" spans="1:13" x14ac:dyDescent="0.25">
      <c r="A1149" s="43" t="s">
        <v>20</v>
      </c>
      <c r="B1149" s="65"/>
      <c r="C1149" s="65"/>
      <c r="D1149" s="65"/>
      <c r="E1149" s="65"/>
      <c r="F1149" s="65"/>
      <c r="G1149" s="65"/>
      <c r="H1149" s="66"/>
      <c r="I1149" s="209" t="s">
        <v>57</v>
      </c>
      <c r="J1149" s="210"/>
      <c r="K1149" s="174">
        <v>0.56999999999999995</v>
      </c>
      <c r="L1149" s="175"/>
      <c r="M1149" s="13">
        <f>K1149*12*I1110</f>
        <v>4216.8599999999997</v>
      </c>
    </row>
    <row r="1150" spans="1:13" x14ac:dyDescent="0.25">
      <c r="A1150" s="43" t="s">
        <v>21</v>
      </c>
      <c r="B1150" s="65"/>
      <c r="C1150" s="65"/>
      <c r="D1150" s="65"/>
      <c r="E1150" s="65"/>
      <c r="F1150" s="65"/>
      <c r="G1150" s="65"/>
      <c r="H1150" s="66"/>
      <c r="I1150" s="209" t="s">
        <v>74</v>
      </c>
      <c r="J1150" s="210"/>
      <c r="K1150" s="174">
        <v>0.14000000000000001</v>
      </c>
      <c r="L1150" s="175"/>
      <c r="M1150" s="13">
        <f>K1150*12*I1110</f>
        <v>1035.72</v>
      </c>
    </row>
    <row r="1151" spans="1:13" x14ac:dyDescent="0.25">
      <c r="A1151" s="46" t="s">
        <v>22</v>
      </c>
      <c r="B1151" s="59"/>
      <c r="C1151" s="59"/>
      <c r="D1151" s="59"/>
      <c r="E1151" s="59"/>
      <c r="F1151" s="59"/>
      <c r="G1151" s="59"/>
      <c r="H1151" s="60"/>
      <c r="I1151" s="209" t="s">
        <v>60</v>
      </c>
      <c r="J1151" s="210"/>
      <c r="K1151" s="203">
        <v>7.0000000000000007E-2</v>
      </c>
      <c r="L1151" s="204"/>
      <c r="M1151" s="13">
        <f>K1151*12*I1110</f>
        <v>517.86</v>
      </c>
    </row>
    <row r="1152" spans="1:13" ht="15.75" thickBot="1" x14ac:dyDescent="0.3">
      <c r="A1152" s="46" t="s">
        <v>84</v>
      </c>
      <c r="B1152" s="59"/>
      <c r="C1152" s="59"/>
      <c r="D1152" s="59"/>
      <c r="E1152" s="59"/>
      <c r="F1152" s="59"/>
      <c r="G1152" s="59"/>
      <c r="H1152" s="60"/>
      <c r="I1152" s="190" t="s">
        <v>85</v>
      </c>
      <c r="J1152" s="191"/>
      <c r="K1152" s="192">
        <v>0.12</v>
      </c>
      <c r="L1152" s="193"/>
      <c r="M1152" s="19">
        <f>K1152*12*I1110</f>
        <v>887.76</v>
      </c>
    </row>
    <row r="1153" spans="1:13" ht="15.75" thickBot="1" x14ac:dyDescent="0.3">
      <c r="A1153" s="194" t="s">
        <v>91</v>
      </c>
      <c r="B1153" s="195"/>
      <c r="C1153" s="195"/>
      <c r="D1153" s="195"/>
      <c r="E1153" s="195"/>
      <c r="F1153" s="195"/>
      <c r="G1153" s="195"/>
      <c r="H1153" s="196"/>
      <c r="I1153" s="71"/>
      <c r="J1153" s="72"/>
      <c r="K1153" s="197">
        <f>K1154+K1155+K1156</f>
        <v>1.27</v>
      </c>
      <c r="L1153" s="198"/>
      <c r="M1153" s="18">
        <f>K1153*12*I1110</f>
        <v>9395.4600000000009</v>
      </c>
    </row>
    <row r="1154" spans="1:13" x14ac:dyDescent="0.25">
      <c r="A1154" s="41" t="s">
        <v>24</v>
      </c>
      <c r="B1154" s="47"/>
      <c r="C1154" s="47"/>
      <c r="D1154" s="47"/>
      <c r="E1154" s="47"/>
      <c r="F1154" s="47"/>
      <c r="G1154" s="47"/>
      <c r="H1154" s="48"/>
      <c r="I1154" s="199" t="s">
        <v>75</v>
      </c>
      <c r="J1154" s="200"/>
      <c r="K1154" s="201">
        <v>0.61</v>
      </c>
      <c r="L1154" s="202"/>
      <c r="M1154" s="13">
        <f>K1154*12*I1110</f>
        <v>4512.78</v>
      </c>
    </row>
    <row r="1155" spans="1:13" x14ac:dyDescent="0.25">
      <c r="A1155" s="43" t="s">
        <v>25</v>
      </c>
      <c r="B1155" s="65"/>
      <c r="C1155" s="65"/>
      <c r="D1155" s="65"/>
      <c r="E1155" s="65"/>
      <c r="F1155" s="65"/>
      <c r="G1155" s="65"/>
      <c r="H1155" s="66"/>
      <c r="I1155" s="44" t="s">
        <v>61</v>
      </c>
      <c r="J1155" s="45"/>
      <c r="K1155" s="203">
        <v>0.53</v>
      </c>
      <c r="L1155" s="204"/>
      <c r="M1155" s="13">
        <f>K1155*12*I1110</f>
        <v>3920.94</v>
      </c>
    </row>
    <row r="1156" spans="1:13" ht="15.75" thickBot="1" x14ac:dyDescent="0.3">
      <c r="A1156" s="46" t="s">
        <v>22</v>
      </c>
      <c r="B1156" s="59"/>
      <c r="C1156" s="59"/>
      <c r="D1156" s="59"/>
      <c r="E1156" s="59"/>
      <c r="F1156" s="59"/>
      <c r="G1156" s="59"/>
      <c r="H1156" s="60"/>
      <c r="I1156" s="190" t="s">
        <v>60</v>
      </c>
      <c r="J1156" s="191"/>
      <c r="K1156" s="192">
        <v>0.13</v>
      </c>
      <c r="L1156" s="193"/>
      <c r="M1156" s="13">
        <f>K1156*12*I1110</f>
        <v>961.74</v>
      </c>
    </row>
    <row r="1157" spans="1:13" ht="15.75" thickBot="1" x14ac:dyDescent="0.3">
      <c r="A1157" s="73" t="s">
        <v>94</v>
      </c>
      <c r="B1157" s="74"/>
      <c r="C1157" s="74"/>
      <c r="D1157" s="74"/>
      <c r="E1157" s="74"/>
      <c r="F1157" s="74"/>
      <c r="G1157" s="74"/>
      <c r="H1157" s="75"/>
      <c r="I1157" s="226" t="s">
        <v>95</v>
      </c>
      <c r="J1157" s="227"/>
      <c r="K1157" s="228">
        <v>23.57</v>
      </c>
      <c r="L1157" s="229"/>
      <c r="M1157" s="18">
        <f>K1157*12*I1110</f>
        <v>174370.86000000002</v>
      </c>
    </row>
    <row r="1158" spans="1:13" ht="15.75" thickBot="1" x14ac:dyDescent="0.3">
      <c r="A1158" s="181" t="s">
        <v>96</v>
      </c>
      <c r="B1158" s="182"/>
      <c r="C1158" s="182"/>
      <c r="D1158" s="182"/>
      <c r="E1158" s="182"/>
      <c r="F1158" s="182"/>
      <c r="G1158" s="182"/>
      <c r="H1158" s="205"/>
      <c r="I1158" s="63"/>
      <c r="J1158" s="64"/>
      <c r="K1158" s="206">
        <v>1.65</v>
      </c>
      <c r="L1158" s="198"/>
      <c r="M1158" s="18">
        <f>K1158*12*I1110</f>
        <v>12206.699999999999</v>
      </c>
    </row>
    <row r="1159" spans="1:13" x14ac:dyDescent="0.25">
      <c r="A1159" s="42" t="s">
        <v>32</v>
      </c>
      <c r="B1159" s="55"/>
      <c r="C1159" s="55"/>
      <c r="D1159" s="55"/>
      <c r="E1159" s="55"/>
      <c r="F1159" s="55"/>
      <c r="G1159" s="55"/>
      <c r="H1159" s="56"/>
      <c r="I1159" s="179" t="s">
        <v>13</v>
      </c>
      <c r="J1159" s="180"/>
      <c r="K1159" s="20"/>
      <c r="L1159" s="27"/>
      <c r="M1159" s="13"/>
    </row>
    <row r="1160" spans="1:13" x14ac:dyDescent="0.25">
      <c r="A1160" s="42" t="s">
        <v>26</v>
      </c>
      <c r="B1160" s="55"/>
      <c r="C1160" s="55"/>
      <c r="D1160" s="55"/>
      <c r="E1160" s="55"/>
      <c r="F1160" s="55"/>
      <c r="G1160" s="55"/>
      <c r="H1160" s="56"/>
      <c r="I1160" s="7"/>
      <c r="J1160" s="8"/>
      <c r="K1160" s="20"/>
      <c r="L1160" s="27"/>
      <c r="M1160" s="13"/>
    </row>
    <row r="1161" spans="1:13" ht="15.75" thickBot="1" x14ac:dyDescent="0.3">
      <c r="A1161" s="42" t="s">
        <v>27</v>
      </c>
      <c r="B1161" s="55"/>
      <c r="C1161" s="55"/>
      <c r="D1161" s="55"/>
      <c r="E1161" s="55"/>
      <c r="F1161" s="55"/>
      <c r="G1161" s="55"/>
      <c r="H1161" s="56"/>
      <c r="I1161" s="30"/>
      <c r="J1161" s="8"/>
      <c r="K1161" s="20"/>
      <c r="L1161" s="27"/>
      <c r="M1161" s="13"/>
    </row>
    <row r="1162" spans="1:13" ht="15.75" thickBot="1" x14ac:dyDescent="0.3">
      <c r="A1162" s="73" t="s">
        <v>97</v>
      </c>
      <c r="B1162" s="74"/>
      <c r="C1162" s="74"/>
      <c r="D1162" s="74"/>
      <c r="E1162" s="74"/>
      <c r="F1162" s="74"/>
      <c r="G1162" s="74"/>
      <c r="H1162" s="75"/>
      <c r="I1162" s="63"/>
      <c r="J1162" s="64"/>
      <c r="K1162" s="206">
        <v>7.0000000000000007E-2</v>
      </c>
      <c r="L1162" s="198"/>
      <c r="M1162" s="18">
        <f>K1162*12*I1110</f>
        <v>517.86</v>
      </c>
    </row>
    <row r="1163" spans="1:13" x14ac:dyDescent="0.25">
      <c r="A1163" s="42" t="s">
        <v>28</v>
      </c>
      <c r="B1163" s="55"/>
      <c r="C1163" s="55"/>
      <c r="D1163" s="55"/>
      <c r="E1163" s="55"/>
      <c r="F1163" s="55"/>
      <c r="G1163" s="55"/>
      <c r="H1163" s="56"/>
      <c r="I1163" s="179" t="s">
        <v>8</v>
      </c>
      <c r="J1163" s="180"/>
      <c r="K1163" s="26"/>
      <c r="L1163" s="27"/>
      <c r="M1163" s="13"/>
    </row>
    <row r="1164" spans="1:13" ht="15.75" thickBot="1" x14ac:dyDescent="0.3">
      <c r="A1164" s="42" t="s">
        <v>29</v>
      </c>
      <c r="B1164" s="55"/>
      <c r="C1164" s="55"/>
      <c r="D1164" s="55"/>
      <c r="E1164" s="55"/>
      <c r="F1164" s="55"/>
      <c r="G1164" s="55"/>
      <c r="H1164" s="56"/>
      <c r="I1164" s="7"/>
      <c r="J1164" s="8"/>
      <c r="K1164" s="26"/>
      <c r="L1164" s="27"/>
      <c r="M1164" s="13"/>
    </row>
    <row r="1165" spans="1:13" ht="15.75" thickBot="1" x14ac:dyDescent="0.3">
      <c r="A1165" s="181" t="s">
        <v>92</v>
      </c>
      <c r="B1165" s="182"/>
      <c r="C1165" s="182"/>
      <c r="D1165" s="182"/>
      <c r="E1165" s="182"/>
      <c r="F1165" s="182"/>
      <c r="G1165" s="182"/>
      <c r="H1165" s="205"/>
      <c r="I1165" s="63"/>
      <c r="J1165" s="64"/>
      <c r="K1165" s="206">
        <v>6.19</v>
      </c>
      <c r="L1165" s="198"/>
      <c r="M1165" s="18">
        <f>K1165*12*I1110</f>
        <v>45793.62</v>
      </c>
    </row>
    <row r="1166" spans="1:13" x14ac:dyDescent="0.25">
      <c r="A1166" s="42" t="s">
        <v>76</v>
      </c>
      <c r="B1166" s="76"/>
      <c r="C1166" s="76"/>
      <c r="D1166" s="76"/>
      <c r="E1166" s="76"/>
      <c r="F1166" s="55"/>
      <c r="G1166" s="76"/>
      <c r="H1166" s="56"/>
      <c r="I1166" s="174" t="s">
        <v>49</v>
      </c>
      <c r="J1166" s="175"/>
      <c r="K1166" s="20"/>
      <c r="L1166" s="27"/>
      <c r="M1166" s="13"/>
    </row>
    <row r="1167" spans="1:13" x14ac:dyDescent="0.25">
      <c r="A1167" s="42" t="s">
        <v>77</v>
      </c>
      <c r="B1167" s="76"/>
      <c r="C1167" s="76"/>
      <c r="D1167" s="76"/>
      <c r="E1167" s="76"/>
      <c r="F1167" s="55"/>
      <c r="G1167" s="76"/>
      <c r="H1167" s="56"/>
      <c r="I1167" s="174" t="s">
        <v>50</v>
      </c>
      <c r="J1167" s="175"/>
      <c r="K1167" s="20"/>
      <c r="L1167" s="27"/>
      <c r="M1167" s="13"/>
    </row>
    <row r="1168" spans="1:13" x14ac:dyDescent="0.25">
      <c r="A1168" s="42" t="s">
        <v>48</v>
      </c>
      <c r="B1168" s="76"/>
      <c r="C1168" s="76"/>
      <c r="D1168" s="76"/>
      <c r="E1168" s="76"/>
      <c r="F1168" s="55"/>
      <c r="G1168" s="76"/>
      <c r="H1168" s="56"/>
      <c r="I1168" s="174" t="s">
        <v>54</v>
      </c>
      <c r="J1168" s="175"/>
      <c r="K1168" s="20"/>
      <c r="L1168" s="27"/>
      <c r="M1168" s="13"/>
    </row>
    <row r="1169" spans="1:13" x14ac:dyDescent="0.25">
      <c r="A1169" s="42" t="s">
        <v>78</v>
      </c>
      <c r="B1169" s="76"/>
      <c r="C1169" s="76"/>
      <c r="D1169" s="76"/>
      <c r="E1169" s="76"/>
      <c r="F1169" s="55"/>
      <c r="G1169" s="76"/>
      <c r="H1169" s="56"/>
      <c r="I1169" s="174" t="s">
        <v>55</v>
      </c>
      <c r="J1169" s="175"/>
      <c r="K1169" s="20"/>
      <c r="L1169" s="27"/>
      <c r="M1169" s="13"/>
    </row>
    <row r="1170" spans="1:13" x14ac:dyDescent="0.25">
      <c r="A1170" s="42" t="s">
        <v>79</v>
      </c>
      <c r="B1170" s="76"/>
      <c r="C1170" s="76"/>
      <c r="D1170" s="76"/>
      <c r="E1170" s="76"/>
      <c r="F1170" s="55"/>
      <c r="G1170" s="76"/>
      <c r="H1170" s="56"/>
      <c r="I1170" s="174" t="s">
        <v>51</v>
      </c>
      <c r="J1170" s="175"/>
      <c r="K1170" s="20"/>
      <c r="L1170" s="27"/>
      <c r="M1170" s="13"/>
    </row>
    <row r="1171" spans="1:13" x14ac:dyDescent="0.25">
      <c r="A1171" s="42" t="s">
        <v>80</v>
      </c>
      <c r="B1171" s="76"/>
      <c r="C1171" s="76"/>
      <c r="D1171" s="76"/>
      <c r="E1171" s="76"/>
      <c r="F1171" s="55"/>
      <c r="G1171" s="76"/>
      <c r="H1171" s="56"/>
      <c r="I1171" s="7"/>
      <c r="J1171" s="8"/>
      <c r="K1171" s="20"/>
      <c r="L1171" s="27"/>
      <c r="M1171" s="13"/>
    </row>
    <row r="1172" spans="1:13" x14ac:dyDescent="0.25">
      <c r="A1172" s="42" t="s">
        <v>81</v>
      </c>
      <c r="B1172" s="76"/>
      <c r="C1172" s="76"/>
      <c r="D1172" s="76"/>
      <c r="E1172" s="76"/>
      <c r="F1172" s="55"/>
      <c r="G1172" s="76"/>
      <c r="H1172" s="56"/>
      <c r="I1172" s="7"/>
      <c r="J1172" s="8"/>
      <c r="K1172" s="20"/>
      <c r="L1172" s="27"/>
      <c r="M1172" s="13"/>
    </row>
    <row r="1173" spans="1:13" x14ac:dyDescent="0.25">
      <c r="A1173" s="42" t="s">
        <v>82</v>
      </c>
      <c r="B1173" s="76"/>
      <c r="C1173" s="76"/>
      <c r="D1173" s="76"/>
      <c r="E1173" s="76"/>
      <c r="F1173" s="55"/>
      <c r="G1173" s="76"/>
      <c r="H1173" s="56"/>
      <c r="I1173" s="7"/>
      <c r="J1173" s="8"/>
      <c r="K1173" s="20"/>
      <c r="L1173" s="27"/>
      <c r="M1173" s="13"/>
    </row>
    <row r="1174" spans="1:13" x14ac:dyDescent="0.25">
      <c r="A1174" s="42" t="s">
        <v>83</v>
      </c>
      <c r="B1174" s="76"/>
      <c r="C1174" s="76"/>
      <c r="D1174" s="76"/>
      <c r="E1174" s="76"/>
      <c r="F1174" s="55"/>
      <c r="G1174" s="76"/>
      <c r="H1174" s="56"/>
      <c r="I1174" s="7"/>
      <c r="J1174" s="8"/>
      <c r="K1174" s="20"/>
      <c r="L1174" s="27"/>
      <c r="M1174" s="13"/>
    </row>
    <row r="1175" spans="1:13" x14ac:dyDescent="0.25">
      <c r="A1175" s="42" t="s">
        <v>52</v>
      </c>
      <c r="B1175" s="76"/>
      <c r="C1175" s="76"/>
      <c r="D1175" s="76"/>
      <c r="E1175" s="76"/>
      <c r="F1175" s="55"/>
      <c r="G1175" s="76"/>
      <c r="H1175" s="56"/>
      <c r="I1175" s="7"/>
      <c r="J1175" s="8"/>
      <c r="K1175" s="20"/>
      <c r="L1175" s="27"/>
      <c r="M1175" s="13"/>
    </row>
    <row r="1176" spans="1:13" ht="15.75" thickBot="1" x14ac:dyDescent="0.3">
      <c r="A1176" s="176" t="s">
        <v>53</v>
      </c>
      <c r="B1176" s="177"/>
      <c r="C1176" s="177"/>
      <c r="D1176" s="177"/>
      <c r="E1176" s="177"/>
      <c r="F1176" s="177"/>
      <c r="G1176" s="177"/>
      <c r="H1176" s="178"/>
      <c r="I1176" s="7"/>
      <c r="J1176" s="8"/>
      <c r="K1176" s="7"/>
      <c r="L1176" s="8"/>
      <c r="M1176" s="13"/>
    </row>
    <row r="1177" spans="1:13" x14ac:dyDescent="0.25">
      <c r="A1177" s="77" t="s">
        <v>93</v>
      </c>
      <c r="B1177" s="78"/>
      <c r="C1177" s="78"/>
      <c r="D1177" s="78"/>
      <c r="E1177" s="78"/>
      <c r="F1177" s="78"/>
      <c r="G1177" s="78"/>
      <c r="H1177" s="78"/>
      <c r="I1177" s="179" t="s">
        <v>9</v>
      </c>
      <c r="J1177" s="180"/>
      <c r="K1177" s="21"/>
      <c r="L1177" s="22"/>
      <c r="M1177" s="6"/>
    </row>
    <row r="1178" spans="1:13" ht="15.75" thickBot="1" x14ac:dyDescent="0.3">
      <c r="A1178" s="79" t="s">
        <v>56</v>
      </c>
      <c r="B1178" s="80"/>
      <c r="C1178" s="80"/>
      <c r="D1178" s="80"/>
      <c r="E1178" s="80"/>
      <c r="F1178" s="80"/>
      <c r="G1178" s="80"/>
      <c r="H1178" s="80"/>
      <c r="I1178" s="81"/>
      <c r="J1178" s="11"/>
      <c r="K1178" s="10"/>
      <c r="L1178" s="11"/>
      <c r="M1178" s="12"/>
    </row>
    <row r="1179" spans="1:13" ht="15.75" thickBot="1" x14ac:dyDescent="0.3">
      <c r="A1179" s="181" t="s">
        <v>98</v>
      </c>
      <c r="B1179" s="182"/>
      <c r="C1179" s="182"/>
      <c r="D1179" s="182"/>
      <c r="E1179" s="182"/>
      <c r="F1179" s="182"/>
      <c r="G1179" s="182"/>
      <c r="H1179" s="183"/>
      <c r="I1179" s="184" t="s">
        <v>99</v>
      </c>
      <c r="J1179" s="185"/>
      <c r="K1179" s="186">
        <v>1.52</v>
      </c>
      <c r="L1179" s="187"/>
      <c r="M1179" s="23">
        <f>K1179*12*I1110</f>
        <v>11244.960000000001</v>
      </c>
    </row>
    <row r="1180" spans="1:13" ht="15.75" thickBot="1" x14ac:dyDescent="0.3">
      <c r="A1180" s="24" t="s">
        <v>100</v>
      </c>
      <c r="B1180" s="25"/>
      <c r="C1180" s="25"/>
      <c r="D1180" s="25"/>
      <c r="E1180" s="25"/>
      <c r="F1180" s="25"/>
      <c r="G1180" s="25"/>
      <c r="H1180" s="25"/>
      <c r="I1180" s="82"/>
      <c r="J1180" s="83"/>
      <c r="K1180" s="186">
        <v>2.21</v>
      </c>
      <c r="L1180" s="187"/>
      <c r="M1180" s="23">
        <f>K1180*12*I1110</f>
        <v>16349.58</v>
      </c>
    </row>
    <row r="1181" spans="1:13" ht="15.75" thickBot="1" x14ac:dyDescent="0.3">
      <c r="A1181" s="181" t="s">
        <v>63</v>
      </c>
      <c r="B1181" s="182"/>
      <c r="C1181" s="182"/>
      <c r="D1181" s="182"/>
      <c r="E1181" s="182"/>
      <c r="F1181" s="182"/>
      <c r="G1181" s="182"/>
      <c r="H1181" s="182"/>
      <c r="I1181" s="84"/>
      <c r="J1181" s="23"/>
      <c r="K1181" s="188">
        <f>K1111+K1121+K1136+K1165+K1179+K1180</f>
        <v>54.710000000000008</v>
      </c>
      <c r="L1181" s="189"/>
      <c r="M1181" s="23">
        <f>M1111+M1121+M1136+M1165+M1179+M1180</f>
        <v>404744.58</v>
      </c>
    </row>
    <row r="1183" spans="1:13" x14ac:dyDescent="0.25">
      <c r="A1183" s="223" t="s">
        <v>0</v>
      </c>
      <c r="B1183" s="223"/>
      <c r="C1183" s="223"/>
      <c r="D1183" s="223"/>
      <c r="E1183" s="223"/>
      <c r="F1183" s="223"/>
      <c r="G1183" s="223"/>
      <c r="H1183" s="223"/>
      <c r="I1183" s="223"/>
      <c r="J1183" s="223"/>
      <c r="K1183" s="223"/>
      <c r="L1183" s="223"/>
      <c r="M1183" s="1"/>
    </row>
    <row r="1184" spans="1:13" x14ac:dyDescent="0.25">
      <c r="A1184" s="224" t="s">
        <v>12</v>
      </c>
      <c r="B1184" s="224"/>
      <c r="C1184" s="224"/>
      <c r="D1184" s="224"/>
      <c r="E1184" s="224"/>
      <c r="F1184" s="224"/>
      <c r="G1184" s="224"/>
      <c r="H1184" s="224"/>
      <c r="I1184" s="224"/>
      <c r="J1184" s="224"/>
      <c r="K1184" s="224"/>
      <c r="L1184" s="224"/>
      <c r="M1184" s="1"/>
    </row>
    <row r="1185" spans="1:13" x14ac:dyDescent="0.25">
      <c r="A1185" s="29"/>
      <c r="B1185" s="29"/>
      <c r="C1185" s="29"/>
      <c r="D1185" s="29"/>
      <c r="E1185" s="29"/>
      <c r="F1185" s="29" t="s">
        <v>128</v>
      </c>
      <c r="G1185" s="29"/>
      <c r="H1185" s="29"/>
      <c r="I1185" s="29"/>
      <c r="J1185" s="29"/>
      <c r="K1185" s="29"/>
      <c r="L1185" s="29"/>
      <c r="M1185" s="1"/>
    </row>
    <row r="1186" spans="1:13" x14ac:dyDescent="0.25">
      <c r="A1186" s="2"/>
      <c r="B1186" s="3"/>
      <c r="C1186" s="225" t="s">
        <v>15</v>
      </c>
      <c r="D1186" s="225"/>
      <c r="E1186" s="225"/>
      <c r="F1186" s="3"/>
      <c r="G1186" s="3"/>
      <c r="H1186" s="4"/>
      <c r="I1186" s="207" t="s">
        <v>1</v>
      </c>
      <c r="J1186" s="208"/>
      <c r="K1186" s="207" t="s">
        <v>2</v>
      </c>
      <c r="L1186" s="208"/>
      <c r="M1186" s="14"/>
    </row>
    <row r="1187" spans="1:13" x14ac:dyDescent="0.25">
      <c r="A1187" s="30"/>
      <c r="B1187" s="7"/>
      <c r="C1187" s="7"/>
      <c r="D1187" s="7"/>
      <c r="E1187" s="7"/>
      <c r="F1187" s="7"/>
      <c r="G1187" s="7"/>
      <c r="H1187" s="8"/>
      <c r="I1187" s="7"/>
      <c r="J1187" s="8"/>
      <c r="K1187" s="174" t="s">
        <v>3</v>
      </c>
      <c r="L1187" s="175"/>
      <c r="M1187" s="31" t="s">
        <v>4</v>
      </c>
    </row>
    <row r="1188" spans="1:13" x14ac:dyDescent="0.25">
      <c r="A1188" s="30"/>
      <c r="B1188" s="7"/>
      <c r="C1188" s="7"/>
      <c r="D1188" s="7"/>
      <c r="E1188" s="7"/>
      <c r="F1188" s="7"/>
      <c r="G1188" s="7"/>
      <c r="H1188" s="8"/>
      <c r="I1188" s="174" t="s">
        <v>5</v>
      </c>
      <c r="J1188" s="175"/>
      <c r="K1188" s="214" t="s">
        <v>6</v>
      </c>
      <c r="L1188" s="215"/>
      <c r="M1188" s="31" t="s">
        <v>7</v>
      </c>
    </row>
    <row r="1189" spans="1:13" ht="15.75" thickBot="1" x14ac:dyDescent="0.3">
      <c r="A1189" s="2"/>
      <c r="B1189" s="3"/>
      <c r="C1189" s="3"/>
      <c r="D1189" s="3"/>
      <c r="E1189" s="3"/>
      <c r="F1189" s="3"/>
      <c r="G1189" s="3"/>
      <c r="H1189" s="4"/>
      <c r="I1189" s="219">
        <v>958.6</v>
      </c>
      <c r="J1189" s="220"/>
      <c r="K1189" s="190"/>
      <c r="L1189" s="191"/>
      <c r="M1189" s="5"/>
    </row>
    <row r="1190" spans="1:13" x14ac:dyDescent="0.25">
      <c r="A1190" s="32" t="s">
        <v>87</v>
      </c>
      <c r="B1190" s="33"/>
      <c r="C1190" s="33"/>
      <c r="D1190" s="33"/>
      <c r="E1190" s="33"/>
      <c r="F1190" s="33"/>
      <c r="G1190" s="33"/>
      <c r="H1190" s="34"/>
      <c r="I1190" s="21"/>
      <c r="J1190" s="22"/>
      <c r="K1190" s="221">
        <f>K1193+K1196</f>
        <v>6.4499999999999993</v>
      </c>
      <c r="L1190" s="217"/>
      <c r="M1190" s="6">
        <f>K1190*12*I1189</f>
        <v>74195.64</v>
      </c>
    </row>
    <row r="1191" spans="1:13" x14ac:dyDescent="0.25">
      <c r="A1191" s="35" t="s">
        <v>64</v>
      </c>
      <c r="B1191" s="36"/>
      <c r="C1191" s="36"/>
      <c r="D1191" s="36"/>
      <c r="E1191" s="36"/>
      <c r="F1191" s="36"/>
      <c r="G1191" s="36"/>
      <c r="H1191" s="37"/>
      <c r="I1191" s="7"/>
      <c r="J1191" s="8"/>
      <c r="K1191" s="7"/>
      <c r="L1191" s="8"/>
      <c r="M1191" s="9"/>
    </row>
    <row r="1192" spans="1:13" ht="15.75" thickBot="1" x14ac:dyDescent="0.3">
      <c r="A1192" s="38" t="s">
        <v>65</v>
      </c>
      <c r="B1192" s="39"/>
      <c r="C1192" s="39"/>
      <c r="D1192" s="39"/>
      <c r="E1192" s="39"/>
      <c r="F1192" s="39"/>
      <c r="G1192" s="39"/>
      <c r="H1192" s="40"/>
      <c r="I1192" s="10"/>
      <c r="J1192" s="11"/>
      <c r="K1192" s="10"/>
      <c r="L1192" s="11"/>
      <c r="M1192" s="12"/>
    </row>
    <row r="1193" spans="1:13" x14ac:dyDescent="0.25">
      <c r="A1193" s="41" t="s">
        <v>66</v>
      </c>
      <c r="B1193" s="15"/>
      <c r="C1193" s="15"/>
      <c r="D1193" s="15"/>
      <c r="E1193" s="15"/>
      <c r="F1193" s="15"/>
      <c r="G1193" s="15"/>
      <c r="H1193" s="16"/>
      <c r="I1193" s="214" t="s">
        <v>8</v>
      </c>
      <c r="J1193" s="215"/>
      <c r="K1193" s="179">
        <v>3.86</v>
      </c>
      <c r="L1193" s="180"/>
      <c r="M1193" s="13">
        <f>K1193*12*I1189</f>
        <v>44402.351999999999</v>
      </c>
    </row>
    <row r="1194" spans="1:13" x14ac:dyDescent="0.25">
      <c r="A1194" s="42" t="s">
        <v>73</v>
      </c>
      <c r="B1194" s="7"/>
      <c r="C1194" s="7"/>
      <c r="D1194" s="7"/>
      <c r="E1194" s="7"/>
      <c r="F1194" s="7"/>
      <c r="G1194" s="7"/>
      <c r="H1194" s="8"/>
      <c r="I1194" s="174" t="s">
        <v>62</v>
      </c>
      <c r="J1194" s="175"/>
      <c r="K1194" s="1"/>
      <c r="L1194" s="8"/>
      <c r="M1194" s="13"/>
    </row>
    <row r="1195" spans="1:13" x14ac:dyDescent="0.25">
      <c r="A1195" s="41" t="s">
        <v>72</v>
      </c>
      <c r="B1195" s="15"/>
      <c r="C1195" s="15"/>
      <c r="D1195" s="15"/>
      <c r="E1195" s="15"/>
      <c r="F1195" s="15"/>
      <c r="G1195" s="15"/>
      <c r="H1195" s="16"/>
      <c r="I1195" s="214"/>
      <c r="J1195" s="215"/>
      <c r="K1195" s="1"/>
      <c r="L1195" s="8"/>
      <c r="M1195" s="13"/>
    </row>
    <row r="1196" spans="1:13" x14ac:dyDescent="0.25">
      <c r="A1196" s="41" t="s">
        <v>67</v>
      </c>
      <c r="B1196" s="15"/>
      <c r="C1196" s="15"/>
      <c r="D1196" s="15"/>
      <c r="E1196" s="15"/>
      <c r="F1196" s="15"/>
      <c r="G1196" s="15"/>
      <c r="H1196" s="16"/>
      <c r="I1196" s="209" t="s">
        <v>11</v>
      </c>
      <c r="J1196" s="210"/>
      <c r="K1196" s="174">
        <v>2.59</v>
      </c>
      <c r="L1196" s="175"/>
      <c r="M1196" s="13">
        <f>K1196*12*I1189</f>
        <v>29793.288</v>
      </c>
    </row>
    <row r="1197" spans="1:13" x14ac:dyDescent="0.25">
      <c r="A1197" s="43" t="s">
        <v>34</v>
      </c>
      <c r="B1197" s="44"/>
      <c r="C1197" s="44"/>
      <c r="D1197" s="44"/>
      <c r="E1197" s="44"/>
      <c r="F1197" s="44"/>
      <c r="G1197" s="44"/>
      <c r="H1197" s="45"/>
      <c r="I1197" s="174" t="s">
        <v>62</v>
      </c>
      <c r="J1197" s="175"/>
      <c r="K1197" s="29"/>
      <c r="L1197" s="37"/>
      <c r="M1197" s="13"/>
    </row>
    <row r="1198" spans="1:13" x14ac:dyDescent="0.25">
      <c r="A1198" s="46" t="s">
        <v>35</v>
      </c>
      <c r="B1198" s="3"/>
      <c r="C1198" s="3"/>
      <c r="D1198" s="3"/>
      <c r="E1198" s="3"/>
      <c r="F1198" s="3"/>
      <c r="G1198" s="3"/>
      <c r="H1198" s="4"/>
      <c r="I1198" s="174"/>
      <c r="J1198" s="175"/>
      <c r="K1198" s="1"/>
      <c r="L1198" s="8"/>
      <c r="M1198" s="13"/>
    </row>
    <row r="1199" spans="1:13" ht="15.75" thickBot="1" x14ac:dyDescent="0.3">
      <c r="A1199" s="41" t="s">
        <v>36</v>
      </c>
      <c r="B1199" s="47"/>
      <c r="C1199" s="47"/>
      <c r="D1199" s="47"/>
      <c r="E1199" s="47"/>
      <c r="F1199" s="47"/>
      <c r="G1199" s="47"/>
      <c r="H1199" s="48"/>
      <c r="I1199" s="15"/>
      <c r="J1199" s="16"/>
      <c r="K1199" s="203"/>
      <c r="L1199" s="204"/>
      <c r="M1199" s="13"/>
    </row>
    <row r="1200" spans="1:13" x14ac:dyDescent="0.25">
      <c r="A1200" s="32" t="s">
        <v>14</v>
      </c>
      <c r="B1200" s="49"/>
      <c r="C1200" s="49"/>
      <c r="D1200" s="49"/>
      <c r="E1200" s="49"/>
      <c r="F1200" s="49"/>
      <c r="G1200" s="49"/>
      <c r="H1200" s="50"/>
      <c r="I1200" s="21"/>
      <c r="J1200" s="51"/>
      <c r="K1200" s="222">
        <f>K1202+K1207+K1210</f>
        <v>5.28</v>
      </c>
      <c r="L1200" s="217"/>
      <c r="M1200" s="6">
        <f>K1200*12*I1189</f>
        <v>60736.896000000001</v>
      </c>
    </row>
    <row r="1201" spans="1:13" ht="15.75" thickBot="1" x14ac:dyDescent="0.3">
      <c r="A1201" s="38" t="s">
        <v>33</v>
      </c>
      <c r="B1201" s="52"/>
      <c r="C1201" s="52"/>
      <c r="D1201" s="52"/>
      <c r="E1201" s="52"/>
      <c r="F1201" s="52"/>
      <c r="G1201" s="52"/>
      <c r="H1201" s="53"/>
      <c r="I1201" s="10"/>
      <c r="J1201" s="54"/>
      <c r="K1201" s="10"/>
      <c r="L1201" s="11"/>
      <c r="M1201" s="12"/>
    </row>
    <row r="1202" spans="1:13" x14ac:dyDescent="0.25">
      <c r="A1202" s="42" t="s">
        <v>70</v>
      </c>
      <c r="B1202" s="55"/>
      <c r="C1202" s="55"/>
      <c r="D1202" s="55"/>
      <c r="E1202" s="55"/>
      <c r="F1202" s="55"/>
      <c r="G1202" s="55"/>
      <c r="H1202" s="56"/>
      <c r="I1202" s="174" t="s">
        <v>8</v>
      </c>
      <c r="J1202" s="175"/>
      <c r="K1202" s="179">
        <v>2.64</v>
      </c>
      <c r="L1202" s="180"/>
      <c r="M1202" s="13">
        <f>K1202*12*I1189</f>
        <v>30368.448</v>
      </c>
    </row>
    <row r="1203" spans="1:13" x14ac:dyDescent="0.25">
      <c r="A1203" s="41" t="s">
        <v>71</v>
      </c>
      <c r="B1203" s="47"/>
      <c r="C1203" s="47"/>
      <c r="D1203" s="47"/>
      <c r="E1203" s="47"/>
      <c r="F1203" s="47"/>
      <c r="G1203" s="47"/>
      <c r="H1203" s="48"/>
      <c r="I1203" s="57"/>
      <c r="J1203" s="58"/>
      <c r="K1203" s="1"/>
      <c r="L1203" s="8"/>
      <c r="M1203" s="13"/>
    </row>
    <row r="1204" spans="1:13" x14ac:dyDescent="0.25">
      <c r="A1204" s="42" t="s">
        <v>73</v>
      </c>
      <c r="B1204" s="7"/>
      <c r="C1204" s="7"/>
      <c r="D1204" s="7"/>
      <c r="E1204" s="7"/>
      <c r="F1204" s="7"/>
      <c r="G1204" s="7"/>
      <c r="H1204" s="8"/>
      <c r="I1204" s="174" t="s">
        <v>62</v>
      </c>
      <c r="J1204" s="175"/>
      <c r="K1204" s="1"/>
      <c r="L1204" s="8"/>
      <c r="M1204" s="13"/>
    </row>
    <row r="1205" spans="1:13" x14ac:dyDescent="0.25">
      <c r="A1205" s="41" t="s">
        <v>72</v>
      </c>
      <c r="B1205" s="15"/>
      <c r="C1205" s="15"/>
      <c r="D1205" s="15"/>
      <c r="E1205" s="15"/>
      <c r="F1205" s="15"/>
      <c r="G1205" s="15"/>
      <c r="H1205" s="16"/>
      <c r="I1205" s="214"/>
      <c r="J1205" s="215"/>
      <c r="K1205" s="1"/>
      <c r="L1205" s="8"/>
      <c r="M1205" s="13"/>
    </row>
    <row r="1206" spans="1:13" x14ac:dyDescent="0.25">
      <c r="A1206" s="43" t="s">
        <v>68</v>
      </c>
      <c r="B1206" s="44"/>
      <c r="C1206" s="45"/>
      <c r="D1206" s="7"/>
      <c r="E1206" s="7"/>
      <c r="F1206" s="7"/>
      <c r="G1206" s="7"/>
      <c r="H1206" s="8"/>
      <c r="I1206" s="174" t="s">
        <v>62</v>
      </c>
      <c r="J1206" s="175"/>
      <c r="K1206" s="1"/>
      <c r="L1206" s="8"/>
      <c r="M1206" s="13"/>
    </row>
    <row r="1207" spans="1:13" x14ac:dyDescent="0.25">
      <c r="A1207" s="42" t="s">
        <v>69</v>
      </c>
      <c r="B1207" s="7"/>
      <c r="C1207" s="7"/>
      <c r="D1207" s="44"/>
      <c r="E1207" s="44"/>
      <c r="F1207" s="44"/>
      <c r="G1207" s="44"/>
      <c r="H1207" s="45"/>
      <c r="I1207" s="209" t="s">
        <v>11</v>
      </c>
      <c r="J1207" s="210"/>
      <c r="K1207" s="174">
        <v>1.17</v>
      </c>
      <c r="L1207" s="175"/>
      <c r="M1207" s="13">
        <f>K1207*12*I1189</f>
        <v>13458.743999999999</v>
      </c>
    </row>
    <row r="1208" spans="1:13" x14ac:dyDescent="0.25">
      <c r="A1208" s="46" t="s">
        <v>40</v>
      </c>
      <c r="B1208" s="59"/>
      <c r="C1208" s="59"/>
      <c r="D1208" s="59"/>
      <c r="E1208" s="59"/>
      <c r="F1208" s="59"/>
      <c r="G1208" s="59"/>
      <c r="H1208" s="60"/>
      <c r="I1208" s="207" t="s">
        <v>39</v>
      </c>
      <c r="J1208" s="208"/>
      <c r="K1208" s="1"/>
      <c r="L1208" s="8"/>
      <c r="M1208" s="13"/>
    </row>
    <row r="1209" spans="1:13" x14ac:dyDescent="0.25">
      <c r="A1209" s="41"/>
      <c r="B1209" s="47"/>
      <c r="C1209" s="47"/>
      <c r="D1209" s="47"/>
      <c r="E1209" s="47"/>
      <c r="F1209" s="47"/>
      <c r="G1209" s="47"/>
      <c r="H1209" s="48"/>
      <c r="I1209" s="15" t="s">
        <v>41</v>
      </c>
      <c r="J1209" s="16"/>
      <c r="K1209" s="1"/>
      <c r="L1209" s="8"/>
      <c r="M1209" s="13"/>
    </row>
    <row r="1210" spans="1:13" x14ac:dyDescent="0.25">
      <c r="A1210" s="46" t="s">
        <v>42</v>
      </c>
      <c r="B1210" s="59"/>
      <c r="C1210" s="59"/>
      <c r="D1210" s="59"/>
      <c r="E1210" s="59"/>
      <c r="F1210" s="59"/>
      <c r="G1210" s="59"/>
      <c r="H1210" s="60"/>
      <c r="I1210" s="207" t="s">
        <v>11</v>
      </c>
      <c r="J1210" s="208"/>
      <c r="K1210" s="174">
        <v>1.47</v>
      </c>
      <c r="L1210" s="175"/>
      <c r="M1210" s="13">
        <f>K1210*12*I1189</f>
        <v>16909.704000000002</v>
      </c>
    </row>
    <row r="1211" spans="1:13" x14ac:dyDescent="0.25">
      <c r="A1211" s="41" t="s">
        <v>43</v>
      </c>
      <c r="B1211" s="47"/>
      <c r="C1211" s="47"/>
      <c r="D1211" s="47"/>
      <c r="E1211" s="47"/>
      <c r="F1211" s="47"/>
      <c r="G1211" s="47"/>
      <c r="H1211" s="48"/>
      <c r="I1211" s="15"/>
      <c r="J1211" s="16"/>
      <c r="K1211" s="1"/>
      <c r="L1211" s="8"/>
      <c r="M1211" s="13"/>
    </row>
    <row r="1212" spans="1:13" x14ac:dyDescent="0.25">
      <c r="A1212" s="46" t="s">
        <v>44</v>
      </c>
      <c r="B1212" s="59"/>
      <c r="C1212" s="59"/>
      <c r="D1212" s="59"/>
      <c r="E1212" s="59"/>
      <c r="F1212" s="59"/>
      <c r="G1212" s="59"/>
      <c r="H1212" s="60"/>
      <c r="I1212" s="174" t="s">
        <v>62</v>
      </c>
      <c r="J1212" s="175"/>
      <c r="K1212" s="1"/>
      <c r="L1212" s="8"/>
      <c r="M1212" s="13"/>
    </row>
    <row r="1213" spans="1:13" x14ac:dyDescent="0.25">
      <c r="A1213" s="46" t="s">
        <v>47</v>
      </c>
      <c r="B1213" s="59"/>
      <c r="C1213" s="59"/>
      <c r="D1213" s="59"/>
      <c r="E1213" s="59"/>
      <c r="F1213" s="59"/>
      <c r="G1213" s="59"/>
      <c r="H1213" s="60"/>
      <c r="I1213" s="207" t="s">
        <v>45</v>
      </c>
      <c r="J1213" s="208"/>
      <c r="K1213" s="3"/>
      <c r="L1213" s="4"/>
      <c r="M1213" s="14"/>
    </row>
    <row r="1214" spans="1:13" ht="15.75" thickBot="1" x14ac:dyDescent="0.3">
      <c r="A1214" s="41"/>
      <c r="B1214" s="47"/>
      <c r="C1214" s="47"/>
      <c r="D1214" s="47"/>
      <c r="E1214" s="47"/>
      <c r="F1214" s="47"/>
      <c r="G1214" s="47"/>
      <c r="H1214" s="48"/>
      <c r="I1214" s="211" t="s">
        <v>46</v>
      </c>
      <c r="J1214" s="212"/>
      <c r="K1214" s="15"/>
      <c r="L1214" s="16"/>
      <c r="M1214" s="17"/>
    </row>
    <row r="1215" spans="1:13" x14ac:dyDescent="0.25">
      <c r="A1215" s="61" t="s">
        <v>88</v>
      </c>
      <c r="B1215" s="33"/>
      <c r="C1215" s="33"/>
      <c r="D1215" s="33"/>
      <c r="E1215" s="33"/>
      <c r="F1215" s="33"/>
      <c r="G1215" s="21"/>
      <c r="H1215" s="22"/>
      <c r="I1215" s="21"/>
      <c r="J1215" s="22"/>
      <c r="K1215" s="216">
        <f>K1217+K1224+K1232+K1236+K1237+K1241</f>
        <v>21.369999999999997</v>
      </c>
      <c r="L1215" s="217"/>
      <c r="M1215" s="6">
        <f>M1217+M1224+M1232+M1236+M1237+M1241</f>
        <v>245823.38399999999</v>
      </c>
    </row>
    <row r="1216" spans="1:13" ht="15.75" thickBot="1" x14ac:dyDescent="0.3">
      <c r="A1216" s="62"/>
      <c r="B1216" s="10"/>
      <c r="C1216" s="10"/>
      <c r="D1216" s="10"/>
      <c r="E1216" s="10"/>
      <c r="F1216" s="10"/>
      <c r="G1216" s="10"/>
      <c r="H1216" s="11"/>
      <c r="I1216" s="10"/>
      <c r="J1216" s="11"/>
      <c r="K1216" s="10"/>
      <c r="L1216" s="11"/>
      <c r="M1216" s="12"/>
    </row>
    <row r="1217" spans="1:13" ht="15.75" thickBot="1" x14ac:dyDescent="0.3">
      <c r="A1217" s="181" t="s">
        <v>89</v>
      </c>
      <c r="B1217" s="182"/>
      <c r="C1217" s="182"/>
      <c r="D1217" s="182"/>
      <c r="E1217" s="182"/>
      <c r="F1217" s="182"/>
      <c r="G1217" s="182"/>
      <c r="H1217" s="205"/>
      <c r="I1217" s="63"/>
      <c r="J1217" s="64"/>
      <c r="K1217" s="218">
        <f>K1218+K1219+K1220+K1222+K1223</f>
        <v>6.8599999999999994</v>
      </c>
      <c r="L1217" s="213"/>
      <c r="M1217" s="18">
        <f>K1217*12*I1189</f>
        <v>78911.95199999999</v>
      </c>
    </row>
    <row r="1218" spans="1:13" x14ac:dyDescent="0.25">
      <c r="A1218" s="41" t="s">
        <v>37</v>
      </c>
      <c r="B1218" s="47"/>
      <c r="C1218" s="47"/>
      <c r="D1218" s="47"/>
      <c r="E1218" s="47"/>
      <c r="F1218" s="47"/>
      <c r="G1218" s="47"/>
      <c r="H1218" s="48"/>
      <c r="I1218" s="214" t="s">
        <v>16</v>
      </c>
      <c r="J1218" s="215"/>
      <c r="K1218" s="179">
        <v>1.23</v>
      </c>
      <c r="L1218" s="180"/>
      <c r="M1218" s="13">
        <f>K1218*12*I1189</f>
        <v>14148.936</v>
      </c>
    </row>
    <row r="1219" spans="1:13" x14ac:dyDescent="0.25">
      <c r="A1219" s="43" t="s">
        <v>38</v>
      </c>
      <c r="B1219" s="65"/>
      <c r="C1219" s="65"/>
      <c r="D1219" s="65"/>
      <c r="E1219" s="65"/>
      <c r="F1219" s="65"/>
      <c r="G1219" s="65"/>
      <c r="H1219" s="66"/>
      <c r="I1219" s="209" t="s">
        <v>10</v>
      </c>
      <c r="J1219" s="210"/>
      <c r="K1219" s="174">
        <v>2.9</v>
      </c>
      <c r="L1219" s="175"/>
      <c r="M1219" s="13">
        <f>K1219*12*I1189</f>
        <v>33359.279999999999</v>
      </c>
    </row>
    <row r="1220" spans="1:13" x14ac:dyDescent="0.25">
      <c r="A1220" s="46" t="s">
        <v>30</v>
      </c>
      <c r="B1220" s="59"/>
      <c r="C1220" s="59"/>
      <c r="D1220" s="59"/>
      <c r="E1220" s="59"/>
      <c r="F1220" s="59"/>
      <c r="G1220" s="59"/>
      <c r="H1220" s="60"/>
      <c r="I1220" s="207" t="s">
        <v>11</v>
      </c>
      <c r="J1220" s="208"/>
      <c r="K1220" s="174">
        <v>0.33</v>
      </c>
      <c r="L1220" s="175"/>
      <c r="M1220" s="13">
        <f>K1220*12*I1189</f>
        <v>3796.056</v>
      </c>
    </row>
    <row r="1221" spans="1:13" x14ac:dyDescent="0.25">
      <c r="A1221" s="67" t="s">
        <v>17</v>
      </c>
      <c r="B1221" s="15"/>
      <c r="C1221" s="15"/>
      <c r="D1221" s="15"/>
      <c r="E1221" s="47"/>
      <c r="F1221" s="47"/>
      <c r="G1221" s="47"/>
      <c r="H1221" s="48"/>
      <c r="I1221" s="15"/>
      <c r="J1221" s="16"/>
      <c r="K1221" s="7"/>
      <c r="L1221" s="8"/>
      <c r="M1221" s="13"/>
    </row>
    <row r="1222" spans="1:13" x14ac:dyDescent="0.25">
      <c r="A1222" s="43" t="s">
        <v>31</v>
      </c>
      <c r="B1222" s="65"/>
      <c r="C1222" s="65"/>
      <c r="D1222" s="65"/>
      <c r="E1222" s="65"/>
      <c r="F1222" s="65"/>
      <c r="G1222" s="65"/>
      <c r="H1222" s="66"/>
      <c r="I1222" s="209" t="s">
        <v>8</v>
      </c>
      <c r="J1222" s="210"/>
      <c r="K1222" s="174">
        <v>0.1</v>
      </c>
      <c r="L1222" s="175"/>
      <c r="M1222" s="13">
        <f>K1222*12*I1189</f>
        <v>1150.3200000000002</v>
      </c>
    </row>
    <row r="1223" spans="1:13" ht="15.75" thickBot="1" x14ac:dyDescent="0.3">
      <c r="A1223" s="46" t="s">
        <v>86</v>
      </c>
      <c r="B1223" s="59"/>
      <c r="C1223" s="59"/>
      <c r="D1223" s="59"/>
      <c r="E1223" s="59"/>
      <c r="F1223" s="59"/>
      <c r="G1223" s="59"/>
      <c r="H1223" s="60"/>
      <c r="I1223" s="190" t="s">
        <v>8</v>
      </c>
      <c r="J1223" s="191"/>
      <c r="K1223" s="211">
        <v>2.2999999999999998</v>
      </c>
      <c r="L1223" s="212"/>
      <c r="M1223" s="13">
        <f>K1223*12*I1189</f>
        <v>26457.359999999997</v>
      </c>
    </row>
    <row r="1224" spans="1:13" ht="15.75" thickBot="1" x14ac:dyDescent="0.3">
      <c r="A1224" s="194" t="s">
        <v>90</v>
      </c>
      <c r="B1224" s="195"/>
      <c r="C1224" s="195"/>
      <c r="D1224" s="195"/>
      <c r="E1224" s="195"/>
      <c r="F1224" s="195"/>
      <c r="G1224" s="195"/>
      <c r="H1224" s="196"/>
      <c r="I1224" s="63"/>
      <c r="J1224" s="64"/>
      <c r="K1224" s="206">
        <f>K1225+K1226+K1228+K1229+K1230+K1231</f>
        <v>1.94</v>
      </c>
      <c r="L1224" s="213"/>
      <c r="M1224" s="18">
        <f>K1224*12*I1189</f>
        <v>22316.208000000002</v>
      </c>
    </row>
    <row r="1225" spans="1:13" x14ac:dyDescent="0.25">
      <c r="A1225" s="68" t="s">
        <v>23</v>
      </c>
      <c r="B1225" s="15"/>
      <c r="C1225" s="15"/>
      <c r="D1225" s="15"/>
      <c r="E1225" s="15"/>
      <c r="F1225" s="47"/>
      <c r="G1225" s="47"/>
      <c r="H1225" s="48"/>
      <c r="I1225" s="69"/>
      <c r="J1225" s="8"/>
      <c r="K1225" s="179">
        <v>0.11</v>
      </c>
      <c r="L1225" s="180"/>
      <c r="M1225" s="13">
        <f>K1225*12*I1189</f>
        <v>1265.3520000000001</v>
      </c>
    </row>
    <row r="1226" spans="1:13" x14ac:dyDescent="0.25">
      <c r="A1226" s="2" t="s">
        <v>19</v>
      </c>
      <c r="B1226" s="3"/>
      <c r="C1226" s="3"/>
      <c r="D1226" s="3"/>
      <c r="E1226" s="3"/>
      <c r="F1226" s="59"/>
      <c r="G1226" s="59"/>
      <c r="H1226" s="60"/>
      <c r="I1226" s="174" t="s">
        <v>58</v>
      </c>
      <c r="J1226" s="175"/>
      <c r="K1226" s="174">
        <v>0.93</v>
      </c>
      <c r="L1226" s="175"/>
      <c r="M1226" s="13">
        <f>K1226*12*I1189</f>
        <v>10697.976000000001</v>
      </c>
    </row>
    <row r="1227" spans="1:13" x14ac:dyDescent="0.25">
      <c r="A1227" s="41" t="s">
        <v>18</v>
      </c>
      <c r="B1227" s="47"/>
      <c r="C1227" s="47"/>
      <c r="D1227" s="47"/>
      <c r="E1227" s="47"/>
      <c r="F1227" s="47"/>
      <c r="G1227" s="47"/>
      <c r="H1227" s="48"/>
      <c r="I1227" s="214" t="s">
        <v>59</v>
      </c>
      <c r="J1227" s="215"/>
      <c r="K1227" s="1"/>
      <c r="L1227" s="8"/>
      <c r="M1227" s="13"/>
    </row>
    <row r="1228" spans="1:13" x14ac:dyDescent="0.25">
      <c r="A1228" s="43" t="s">
        <v>20</v>
      </c>
      <c r="B1228" s="65"/>
      <c r="C1228" s="65"/>
      <c r="D1228" s="65"/>
      <c r="E1228" s="65"/>
      <c r="F1228" s="65"/>
      <c r="G1228" s="65"/>
      <c r="H1228" s="66"/>
      <c r="I1228" s="209" t="s">
        <v>57</v>
      </c>
      <c r="J1228" s="210"/>
      <c r="K1228" s="174">
        <v>0.56999999999999995</v>
      </c>
      <c r="L1228" s="175"/>
      <c r="M1228" s="13">
        <f>K1228*12*I1189</f>
        <v>6556.8239999999996</v>
      </c>
    </row>
    <row r="1229" spans="1:13" x14ac:dyDescent="0.25">
      <c r="A1229" s="43" t="s">
        <v>21</v>
      </c>
      <c r="B1229" s="65"/>
      <c r="C1229" s="65"/>
      <c r="D1229" s="65"/>
      <c r="E1229" s="65"/>
      <c r="F1229" s="65"/>
      <c r="G1229" s="65"/>
      <c r="H1229" s="66"/>
      <c r="I1229" s="209" t="s">
        <v>74</v>
      </c>
      <c r="J1229" s="210"/>
      <c r="K1229" s="174">
        <v>0.14000000000000001</v>
      </c>
      <c r="L1229" s="175"/>
      <c r="M1229" s="13">
        <f>K1229*12*I1189</f>
        <v>1610.4480000000001</v>
      </c>
    </row>
    <row r="1230" spans="1:13" x14ac:dyDescent="0.25">
      <c r="A1230" s="46" t="s">
        <v>22</v>
      </c>
      <c r="B1230" s="59"/>
      <c r="C1230" s="59"/>
      <c r="D1230" s="59"/>
      <c r="E1230" s="59"/>
      <c r="F1230" s="59"/>
      <c r="G1230" s="59"/>
      <c r="H1230" s="60"/>
      <c r="I1230" s="209" t="s">
        <v>60</v>
      </c>
      <c r="J1230" s="210"/>
      <c r="K1230" s="203">
        <v>7.0000000000000007E-2</v>
      </c>
      <c r="L1230" s="204"/>
      <c r="M1230" s="13">
        <f>K1230*12*I1189</f>
        <v>805.22400000000005</v>
      </c>
    </row>
    <row r="1231" spans="1:13" ht="15.75" thickBot="1" x14ac:dyDescent="0.3">
      <c r="A1231" s="46" t="s">
        <v>84</v>
      </c>
      <c r="B1231" s="59"/>
      <c r="C1231" s="59"/>
      <c r="D1231" s="59"/>
      <c r="E1231" s="59"/>
      <c r="F1231" s="59"/>
      <c r="G1231" s="59"/>
      <c r="H1231" s="60"/>
      <c r="I1231" s="190" t="s">
        <v>85</v>
      </c>
      <c r="J1231" s="191"/>
      <c r="K1231" s="192">
        <v>0.12</v>
      </c>
      <c r="L1231" s="193"/>
      <c r="M1231" s="19">
        <f>K1231*12*I1189</f>
        <v>1380.384</v>
      </c>
    </row>
    <row r="1232" spans="1:13" ht="15.75" thickBot="1" x14ac:dyDescent="0.3">
      <c r="A1232" s="194" t="s">
        <v>91</v>
      </c>
      <c r="B1232" s="195"/>
      <c r="C1232" s="195"/>
      <c r="D1232" s="195"/>
      <c r="E1232" s="195"/>
      <c r="F1232" s="195"/>
      <c r="G1232" s="195"/>
      <c r="H1232" s="196"/>
      <c r="I1232" s="71"/>
      <c r="J1232" s="72"/>
      <c r="K1232" s="197">
        <f>K1233+K1234+K1235</f>
        <v>1.27</v>
      </c>
      <c r="L1232" s="198"/>
      <c r="M1232" s="18">
        <f>K1232*12*I1189</f>
        <v>14609.064</v>
      </c>
    </row>
    <row r="1233" spans="1:13" x14ac:dyDescent="0.25">
      <c r="A1233" s="41" t="s">
        <v>24</v>
      </c>
      <c r="B1233" s="47"/>
      <c r="C1233" s="47"/>
      <c r="D1233" s="47"/>
      <c r="E1233" s="47"/>
      <c r="F1233" s="47"/>
      <c r="G1233" s="47"/>
      <c r="H1233" s="48"/>
      <c r="I1233" s="199" t="s">
        <v>75</v>
      </c>
      <c r="J1233" s="200"/>
      <c r="K1233" s="201">
        <v>0.61</v>
      </c>
      <c r="L1233" s="202"/>
      <c r="M1233" s="13">
        <f>K1233*12*I1189</f>
        <v>7016.9520000000002</v>
      </c>
    </row>
    <row r="1234" spans="1:13" x14ac:dyDescent="0.25">
      <c r="A1234" s="43" t="s">
        <v>25</v>
      </c>
      <c r="B1234" s="65"/>
      <c r="C1234" s="65"/>
      <c r="D1234" s="65"/>
      <c r="E1234" s="65"/>
      <c r="F1234" s="65"/>
      <c r="G1234" s="65"/>
      <c r="H1234" s="66"/>
      <c r="I1234" s="44" t="s">
        <v>61</v>
      </c>
      <c r="J1234" s="45"/>
      <c r="K1234" s="203">
        <v>0.53</v>
      </c>
      <c r="L1234" s="204"/>
      <c r="M1234" s="13">
        <f>K1234*12*I1189</f>
        <v>6096.6960000000008</v>
      </c>
    </row>
    <row r="1235" spans="1:13" ht="15.75" thickBot="1" x14ac:dyDescent="0.3">
      <c r="A1235" s="46" t="s">
        <v>22</v>
      </c>
      <c r="B1235" s="59"/>
      <c r="C1235" s="59"/>
      <c r="D1235" s="59"/>
      <c r="E1235" s="59"/>
      <c r="F1235" s="59"/>
      <c r="G1235" s="59"/>
      <c r="H1235" s="60"/>
      <c r="I1235" s="190" t="s">
        <v>60</v>
      </c>
      <c r="J1235" s="191"/>
      <c r="K1235" s="192">
        <v>0.13</v>
      </c>
      <c r="L1235" s="193"/>
      <c r="M1235" s="13">
        <f>K1235*12*I1189</f>
        <v>1495.4160000000002</v>
      </c>
    </row>
    <row r="1236" spans="1:13" ht="15.75" thickBot="1" x14ac:dyDescent="0.3">
      <c r="A1236" s="73" t="s">
        <v>94</v>
      </c>
      <c r="B1236" s="74"/>
      <c r="C1236" s="74"/>
      <c r="D1236" s="74"/>
      <c r="E1236" s="74"/>
      <c r="F1236" s="74"/>
      <c r="G1236" s="74"/>
      <c r="H1236" s="75"/>
      <c r="I1236" s="226" t="s">
        <v>95</v>
      </c>
      <c r="J1236" s="227"/>
      <c r="K1236" s="228">
        <v>9.58</v>
      </c>
      <c r="L1236" s="229"/>
      <c r="M1236" s="18">
        <f>K1236*12*I1189</f>
        <v>110200.65600000002</v>
      </c>
    </row>
    <row r="1237" spans="1:13" ht="15.75" thickBot="1" x14ac:dyDescent="0.3">
      <c r="A1237" s="181" t="s">
        <v>96</v>
      </c>
      <c r="B1237" s="182"/>
      <c r="C1237" s="182"/>
      <c r="D1237" s="182"/>
      <c r="E1237" s="182"/>
      <c r="F1237" s="182"/>
      <c r="G1237" s="182"/>
      <c r="H1237" s="205"/>
      <c r="I1237" s="63"/>
      <c r="J1237" s="64"/>
      <c r="K1237" s="206">
        <v>1.65</v>
      </c>
      <c r="L1237" s="198"/>
      <c r="M1237" s="18">
        <f>K1237*12*I1189</f>
        <v>18980.28</v>
      </c>
    </row>
    <row r="1238" spans="1:13" x14ac:dyDescent="0.25">
      <c r="A1238" s="42" t="s">
        <v>32</v>
      </c>
      <c r="B1238" s="55"/>
      <c r="C1238" s="55"/>
      <c r="D1238" s="55"/>
      <c r="E1238" s="55"/>
      <c r="F1238" s="55"/>
      <c r="G1238" s="55"/>
      <c r="H1238" s="56"/>
      <c r="I1238" s="179" t="s">
        <v>13</v>
      </c>
      <c r="J1238" s="180"/>
      <c r="K1238" s="20"/>
      <c r="L1238" s="27"/>
      <c r="M1238" s="13"/>
    </row>
    <row r="1239" spans="1:13" x14ac:dyDescent="0.25">
      <c r="A1239" s="42" t="s">
        <v>26</v>
      </c>
      <c r="B1239" s="55"/>
      <c r="C1239" s="55"/>
      <c r="D1239" s="55"/>
      <c r="E1239" s="55"/>
      <c r="F1239" s="55"/>
      <c r="G1239" s="55"/>
      <c r="H1239" s="56"/>
      <c r="I1239" s="7"/>
      <c r="J1239" s="8"/>
      <c r="K1239" s="20"/>
      <c r="L1239" s="27"/>
      <c r="M1239" s="13"/>
    </row>
    <row r="1240" spans="1:13" ht="15.75" thickBot="1" x14ac:dyDescent="0.3">
      <c r="A1240" s="42" t="s">
        <v>27</v>
      </c>
      <c r="B1240" s="55"/>
      <c r="C1240" s="55"/>
      <c r="D1240" s="55"/>
      <c r="E1240" s="55"/>
      <c r="F1240" s="55"/>
      <c r="G1240" s="55"/>
      <c r="H1240" s="56"/>
      <c r="I1240" s="30"/>
      <c r="J1240" s="8"/>
      <c r="K1240" s="20"/>
      <c r="L1240" s="27"/>
      <c r="M1240" s="13"/>
    </row>
    <row r="1241" spans="1:13" ht="15.75" thickBot="1" x14ac:dyDescent="0.3">
      <c r="A1241" s="73" t="s">
        <v>97</v>
      </c>
      <c r="B1241" s="74"/>
      <c r="C1241" s="74"/>
      <c r="D1241" s="74"/>
      <c r="E1241" s="74"/>
      <c r="F1241" s="74"/>
      <c r="G1241" s="74"/>
      <c r="H1241" s="75"/>
      <c r="I1241" s="63"/>
      <c r="J1241" s="64"/>
      <c r="K1241" s="206">
        <v>7.0000000000000007E-2</v>
      </c>
      <c r="L1241" s="198"/>
      <c r="M1241" s="18">
        <f>K1241*12*I1189</f>
        <v>805.22400000000005</v>
      </c>
    </row>
    <row r="1242" spans="1:13" x14ac:dyDescent="0.25">
      <c r="A1242" s="42" t="s">
        <v>28</v>
      </c>
      <c r="B1242" s="55"/>
      <c r="C1242" s="55"/>
      <c r="D1242" s="55"/>
      <c r="E1242" s="55"/>
      <c r="F1242" s="55"/>
      <c r="G1242" s="55"/>
      <c r="H1242" s="56"/>
      <c r="I1242" s="179" t="s">
        <v>8</v>
      </c>
      <c r="J1242" s="180"/>
      <c r="K1242" s="26"/>
      <c r="L1242" s="27"/>
      <c r="M1242" s="13"/>
    </row>
    <row r="1243" spans="1:13" ht="15.75" thickBot="1" x14ac:dyDescent="0.3">
      <c r="A1243" s="42" t="s">
        <v>29</v>
      </c>
      <c r="B1243" s="55"/>
      <c r="C1243" s="55"/>
      <c r="D1243" s="55"/>
      <c r="E1243" s="55"/>
      <c r="F1243" s="55"/>
      <c r="G1243" s="55"/>
      <c r="H1243" s="56"/>
      <c r="I1243" s="7"/>
      <c r="J1243" s="8"/>
      <c r="K1243" s="26"/>
      <c r="L1243" s="27"/>
      <c r="M1243" s="13"/>
    </row>
    <row r="1244" spans="1:13" ht="15.75" thickBot="1" x14ac:dyDescent="0.3">
      <c r="A1244" s="181" t="s">
        <v>92</v>
      </c>
      <c r="B1244" s="182"/>
      <c r="C1244" s="182"/>
      <c r="D1244" s="182"/>
      <c r="E1244" s="182"/>
      <c r="F1244" s="182"/>
      <c r="G1244" s="182"/>
      <c r="H1244" s="205"/>
      <c r="I1244" s="63"/>
      <c r="J1244" s="64"/>
      <c r="K1244" s="206">
        <v>6.19</v>
      </c>
      <c r="L1244" s="198"/>
      <c r="M1244" s="18">
        <f>K1244*12*I1189</f>
        <v>71204.808000000005</v>
      </c>
    </row>
    <row r="1245" spans="1:13" x14ac:dyDescent="0.25">
      <c r="A1245" s="42" t="s">
        <v>76</v>
      </c>
      <c r="B1245" s="76"/>
      <c r="C1245" s="76"/>
      <c r="D1245" s="76"/>
      <c r="E1245" s="76"/>
      <c r="F1245" s="55"/>
      <c r="G1245" s="76"/>
      <c r="H1245" s="56"/>
      <c r="I1245" s="174" t="s">
        <v>49</v>
      </c>
      <c r="J1245" s="175"/>
      <c r="K1245" s="20"/>
      <c r="L1245" s="27"/>
      <c r="M1245" s="13"/>
    </row>
    <row r="1246" spans="1:13" x14ac:dyDescent="0.25">
      <c r="A1246" s="42" t="s">
        <v>77</v>
      </c>
      <c r="B1246" s="76"/>
      <c r="C1246" s="76"/>
      <c r="D1246" s="76"/>
      <c r="E1246" s="76"/>
      <c r="F1246" s="55"/>
      <c r="G1246" s="76"/>
      <c r="H1246" s="56"/>
      <c r="I1246" s="174" t="s">
        <v>50</v>
      </c>
      <c r="J1246" s="175"/>
      <c r="K1246" s="20"/>
      <c r="L1246" s="27"/>
      <c r="M1246" s="13"/>
    </row>
    <row r="1247" spans="1:13" x14ac:dyDescent="0.25">
      <c r="A1247" s="42" t="s">
        <v>48</v>
      </c>
      <c r="B1247" s="76"/>
      <c r="C1247" s="76"/>
      <c r="D1247" s="76"/>
      <c r="E1247" s="76"/>
      <c r="F1247" s="55"/>
      <c r="G1247" s="76"/>
      <c r="H1247" s="56"/>
      <c r="I1247" s="174" t="s">
        <v>54</v>
      </c>
      <c r="J1247" s="175"/>
      <c r="K1247" s="20"/>
      <c r="L1247" s="27"/>
      <c r="M1247" s="13"/>
    </row>
    <row r="1248" spans="1:13" x14ac:dyDescent="0.25">
      <c r="A1248" s="42" t="s">
        <v>78</v>
      </c>
      <c r="B1248" s="76"/>
      <c r="C1248" s="76"/>
      <c r="D1248" s="76"/>
      <c r="E1248" s="76"/>
      <c r="F1248" s="55"/>
      <c r="G1248" s="76"/>
      <c r="H1248" s="56"/>
      <c r="I1248" s="174" t="s">
        <v>55</v>
      </c>
      <c r="J1248" s="175"/>
      <c r="K1248" s="20"/>
      <c r="L1248" s="27"/>
      <c r="M1248" s="13"/>
    </row>
    <row r="1249" spans="1:13" x14ac:dyDescent="0.25">
      <c r="A1249" s="42" t="s">
        <v>79</v>
      </c>
      <c r="B1249" s="76"/>
      <c r="C1249" s="76"/>
      <c r="D1249" s="76"/>
      <c r="E1249" s="76"/>
      <c r="F1249" s="55"/>
      <c r="G1249" s="76"/>
      <c r="H1249" s="56"/>
      <c r="I1249" s="174" t="s">
        <v>51</v>
      </c>
      <c r="J1249" s="175"/>
      <c r="K1249" s="20"/>
      <c r="L1249" s="27"/>
      <c r="M1249" s="13"/>
    </row>
    <row r="1250" spans="1:13" x14ac:dyDescent="0.25">
      <c r="A1250" s="42" t="s">
        <v>80</v>
      </c>
      <c r="B1250" s="76"/>
      <c r="C1250" s="76"/>
      <c r="D1250" s="76"/>
      <c r="E1250" s="76"/>
      <c r="F1250" s="55"/>
      <c r="G1250" s="76"/>
      <c r="H1250" s="56"/>
      <c r="I1250" s="7"/>
      <c r="J1250" s="8"/>
      <c r="K1250" s="20"/>
      <c r="L1250" s="27"/>
      <c r="M1250" s="13"/>
    </row>
    <row r="1251" spans="1:13" x14ac:dyDescent="0.25">
      <c r="A1251" s="42" t="s">
        <v>81</v>
      </c>
      <c r="B1251" s="76"/>
      <c r="C1251" s="76"/>
      <c r="D1251" s="76"/>
      <c r="E1251" s="76"/>
      <c r="F1251" s="55"/>
      <c r="G1251" s="76"/>
      <c r="H1251" s="56"/>
      <c r="I1251" s="7"/>
      <c r="J1251" s="8"/>
      <c r="K1251" s="20"/>
      <c r="L1251" s="27"/>
      <c r="M1251" s="13"/>
    </row>
    <row r="1252" spans="1:13" x14ac:dyDescent="0.25">
      <c r="A1252" s="42" t="s">
        <v>82</v>
      </c>
      <c r="B1252" s="76"/>
      <c r="C1252" s="76"/>
      <c r="D1252" s="76"/>
      <c r="E1252" s="76"/>
      <c r="F1252" s="55"/>
      <c r="G1252" s="76"/>
      <c r="H1252" s="56"/>
      <c r="I1252" s="7"/>
      <c r="J1252" s="8"/>
      <c r="K1252" s="20"/>
      <c r="L1252" s="27"/>
      <c r="M1252" s="13"/>
    </row>
    <row r="1253" spans="1:13" x14ac:dyDescent="0.25">
      <c r="A1253" s="42" t="s">
        <v>83</v>
      </c>
      <c r="B1253" s="76"/>
      <c r="C1253" s="76"/>
      <c r="D1253" s="76"/>
      <c r="E1253" s="76"/>
      <c r="F1253" s="55"/>
      <c r="G1253" s="76"/>
      <c r="H1253" s="56"/>
      <c r="I1253" s="7"/>
      <c r="J1253" s="8"/>
      <c r="K1253" s="20"/>
      <c r="L1253" s="27"/>
      <c r="M1253" s="13"/>
    </row>
    <row r="1254" spans="1:13" x14ac:dyDescent="0.25">
      <c r="A1254" s="42" t="s">
        <v>52</v>
      </c>
      <c r="B1254" s="76"/>
      <c r="C1254" s="76"/>
      <c r="D1254" s="76"/>
      <c r="E1254" s="76"/>
      <c r="F1254" s="55"/>
      <c r="G1254" s="76"/>
      <c r="H1254" s="56"/>
      <c r="I1254" s="7"/>
      <c r="J1254" s="8"/>
      <c r="K1254" s="20"/>
      <c r="L1254" s="27"/>
      <c r="M1254" s="13"/>
    </row>
    <row r="1255" spans="1:13" ht="15.75" thickBot="1" x14ac:dyDescent="0.3">
      <c r="A1255" s="176" t="s">
        <v>53</v>
      </c>
      <c r="B1255" s="177"/>
      <c r="C1255" s="177"/>
      <c r="D1255" s="177"/>
      <c r="E1255" s="177"/>
      <c r="F1255" s="177"/>
      <c r="G1255" s="177"/>
      <c r="H1255" s="178"/>
      <c r="I1255" s="7"/>
      <c r="J1255" s="8"/>
      <c r="K1255" s="7"/>
      <c r="L1255" s="8"/>
      <c r="M1255" s="13"/>
    </row>
    <row r="1256" spans="1:13" x14ac:dyDescent="0.25">
      <c r="A1256" s="77" t="s">
        <v>93</v>
      </c>
      <c r="B1256" s="78"/>
      <c r="C1256" s="78"/>
      <c r="D1256" s="78"/>
      <c r="E1256" s="78"/>
      <c r="F1256" s="78"/>
      <c r="G1256" s="78"/>
      <c r="H1256" s="78"/>
      <c r="I1256" s="179" t="s">
        <v>9</v>
      </c>
      <c r="J1256" s="180"/>
      <c r="K1256" s="21"/>
      <c r="L1256" s="22"/>
      <c r="M1256" s="6"/>
    </row>
    <row r="1257" spans="1:13" ht="15.75" thickBot="1" x14ac:dyDescent="0.3">
      <c r="A1257" s="79" t="s">
        <v>56</v>
      </c>
      <c r="B1257" s="80"/>
      <c r="C1257" s="80"/>
      <c r="D1257" s="80"/>
      <c r="E1257" s="80"/>
      <c r="F1257" s="80"/>
      <c r="G1257" s="80"/>
      <c r="H1257" s="80"/>
      <c r="I1257" s="81"/>
      <c r="J1257" s="11"/>
      <c r="K1257" s="10"/>
      <c r="L1257" s="11"/>
      <c r="M1257" s="12"/>
    </row>
    <row r="1258" spans="1:13" ht="15.75" thickBot="1" x14ac:dyDescent="0.3">
      <c r="A1258" s="181" t="s">
        <v>98</v>
      </c>
      <c r="B1258" s="182"/>
      <c r="C1258" s="182"/>
      <c r="D1258" s="182"/>
      <c r="E1258" s="182"/>
      <c r="F1258" s="182"/>
      <c r="G1258" s="182"/>
      <c r="H1258" s="183"/>
      <c r="I1258" s="184" t="s">
        <v>99</v>
      </c>
      <c r="J1258" s="185"/>
      <c r="K1258" s="186">
        <v>1.52</v>
      </c>
      <c r="L1258" s="187"/>
      <c r="M1258" s="23">
        <f>K1258*12*I1189</f>
        <v>17484.864000000001</v>
      </c>
    </row>
    <row r="1259" spans="1:13" ht="15.75" thickBot="1" x14ac:dyDescent="0.3">
      <c r="A1259" s="24" t="s">
        <v>100</v>
      </c>
      <c r="B1259" s="25"/>
      <c r="C1259" s="25"/>
      <c r="D1259" s="25"/>
      <c r="E1259" s="25"/>
      <c r="F1259" s="25"/>
      <c r="G1259" s="25"/>
      <c r="H1259" s="25"/>
      <c r="I1259" s="82"/>
      <c r="J1259" s="83"/>
      <c r="K1259" s="186">
        <v>1.4</v>
      </c>
      <c r="L1259" s="187"/>
      <c r="M1259" s="23">
        <f>K1259*12*I1189</f>
        <v>16104.479999999998</v>
      </c>
    </row>
    <row r="1260" spans="1:13" ht="15.75" thickBot="1" x14ac:dyDescent="0.3">
      <c r="A1260" s="181" t="s">
        <v>63</v>
      </c>
      <c r="B1260" s="182"/>
      <c r="C1260" s="182"/>
      <c r="D1260" s="182"/>
      <c r="E1260" s="182"/>
      <c r="F1260" s="182"/>
      <c r="G1260" s="182"/>
      <c r="H1260" s="182"/>
      <c r="I1260" s="84"/>
      <c r="J1260" s="23"/>
      <c r="K1260" s="188">
        <f>K1190+K1200+K1215+K1244+K1258+K1259</f>
        <v>42.209999999999994</v>
      </c>
      <c r="L1260" s="189"/>
      <c r="M1260" s="23">
        <f>M1190+M1200+M1215+M1244+M1258+M1259</f>
        <v>485550.07199999999</v>
      </c>
    </row>
    <row r="1262" spans="1:13" x14ac:dyDescent="0.25">
      <c r="A1262" s="223" t="s">
        <v>0</v>
      </c>
      <c r="B1262" s="223"/>
      <c r="C1262" s="223"/>
      <c r="D1262" s="223"/>
      <c r="E1262" s="223"/>
      <c r="F1262" s="223"/>
      <c r="G1262" s="223"/>
      <c r="H1262" s="223"/>
      <c r="I1262" s="223"/>
      <c r="J1262" s="223"/>
      <c r="K1262" s="223"/>
      <c r="L1262" s="223"/>
      <c r="M1262" s="1"/>
    </row>
    <row r="1263" spans="1:13" x14ac:dyDescent="0.25">
      <c r="A1263" s="224" t="s">
        <v>12</v>
      </c>
      <c r="B1263" s="224"/>
      <c r="C1263" s="224"/>
      <c r="D1263" s="224"/>
      <c r="E1263" s="224"/>
      <c r="F1263" s="224"/>
      <c r="G1263" s="224"/>
      <c r="H1263" s="224"/>
      <c r="I1263" s="224"/>
      <c r="J1263" s="224"/>
      <c r="K1263" s="224"/>
      <c r="L1263" s="224"/>
      <c r="M1263" s="1"/>
    </row>
    <row r="1264" spans="1:13" x14ac:dyDescent="0.25">
      <c r="A1264" s="29"/>
      <c r="B1264" s="29"/>
      <c r="C1264" s="29"/>
      <c r="D1264" s="29"/>
      <c r="E1264" s="29"/>
      <c r="F1264" s="29" t="s">
        <v>129</v>
      </c>
      <c r="G1264" s="29"/>
      <c r="H1264" s="29"/>
      <c r="I1264" s="29"/>
      <c r="J1264" s="29"/>
      <c r="K1264" s="29"/>
      <c r="L1264" s="29"/>
      <c r="M1264" s="1"/>
    </row>
    <row r="1265" spans="1:13" x14ac:dyDescent="0.25">
      <c r="A1265" s="2"/>
      <c r="B1265" s="3"/>
      <c r="C1265" s="225" t="s">
        <v>15</v>
      </c>
      <c r="D1265" s="225"/>
      <c r="E1265" s="225"/>
      <c r="F1265" s="3"/>
      <c r="G1265" s="3"/>
      <c r="H1265" s="4"/>
      <c r="I1265" s="207" t="s">
        <v>1</v>
      </c>
      <c r="J1265" s="208"/>
      <c r="K1265" s="207" t="s">
        <v>2</v>
      </c>
      <c r="L1265" s="208"/>
      <c r="M1265" s="14"/>
    </row>
    <row r="1266" spans="1:13" x14ac:dyDescent="0.25">
      <c r="A1266" s="30"/>
      <c r="B1266" s="7"/>
      <c r="C1266" s="7"/>
      <c r="D1266" s="7"/>
      <c r="E1266" s="7"/>
      <c r="F1266" s="7"/>
      <c r="G1266" s="7"/>
      <c r="H1266" s="8"/>
      <c r="I1266" s="7"/>
      <c r="J1266" s="8"/>
      <c r="K1266" s="174" t="s">
        <v>3</v>
      </c>
      <c r="L1266" s="175"/>
      <c r="M1266" s="31" t="s">
        <v>4</v>
      </c>
    </row>
    <row r="1267" spans="1:13" x14ac:dyDescent="0.25">
      <c r="A1267" s="30"/>
      <c r="B1267" s="7"/>
      <c r="C1267" s="7"/>
      <c r="D1267" s="7"/>
      <c r="E1267" s="7"/>
      <c r="F1267" s="7"/>
      <c r="G1267" s="7"/>
      <c r="H1267" s="8"/>
      <c r="I1267" s="174" t="s">
        <v>5</v>
      </c>
      <c r="J1267" s="175"/>
      <c r="K1267" s="214" t="s">
        <v>6</v>
      </c>
      <c r="L1267" s="215"/>
      <c r="M1267" s="31" t="s">
        <v>7</v>
      </c>
    </row>
    <row r="1268" spans="1:13" ht="15.75" thickBot="1" x14ac:dyDescent="0.3">
      <c r="A1268" s="2"/>
      <c r="B1268" s="3"/>
      <c r="C1268" s="3"/>
      <c r="D1268" s="3"/>
      <c r="E1268" s="3"/>
      <c r="F1268" s="3"/>
      <c r="G1268" s="3"/>
      <c r="H1268" s="4"/>
      <c r="I1268" s="219">
        <v>920.1</v>
      </c>
      <c r="J1268" s="220"/>
      <c r="K1268" s="190"/>
      <c r="L1268" s="191"/>
      <c r="M1268" s="5"/>
    </row>
    <row r="1269" spans="1:13" x14ac:dyDescent="0.25">
      <c r="A1269" s="32" t="s">
        <v>87</v>
      </c>
      <c r="B1269" s="33"/>
      <c r="C1269" s="33"/>
      <c r="D1269" s="33"/>
      <c r="E1269" s="33"/>
      <c r="F1269" s="33"/>
      <c r="G1269" s="33"/>
      <c r="H1269" s="34"/>
      <c r="I1269" s="21"/>
      <c r="J1269" s="22"/>
      <c r="K1269" s="221">
        <f>K1272+K1275</f>
        <v>6.4499999999999993</v>
      </c>
      <c r="L1269" s="217"/>
      <c r="M1269" s="6">
        <f>K1269*12*I1268</f>
        <v>71215.739999999991</v>
      </c>
    </row>
    <row r="1270" spans="1:13" x14ac:dyDescent="0.25">
      <c r="A1270" s="35" t="s">
        <v>64</v>
      </c>
      <c r="B1270" s="36"/>
      <c r="C1270" s="36"/>
      <c r="D1270" s="36"/>
      <c r="E1270" s="36"/>
      <c r="F1270" s="36"/>
      <c r="G1270" s="36"/>
      <c r="H1270" s="37"/>
      <c r="I1270" s="7"/>
      <c r="J1270" s="8"/>
      <c r="K1270" s="7"/>
      <c r="L1270" s="8"/>
      <c r="M1270" s="9"/>
    </row>
    <row r="1271" spans="1:13" ht="15.75" thickBot="1" x14ac:dyDescent="0.3">
      <c r="A1271" s="38" t="s">
        <v>65</v>
      </c>
      <c r="B1271" s="39"/>
      <c r="C1271" s="39"/>
      <c r="D1271" s="39"/>
      <c r="E1271" s="39"/>
      <c r="F1271" s="39"/>
      <c r="G1271" s="39"/>
      <c r="H1271" s="40"/>
      <c r="I1271" s="10"/>
      <c r="J1271" s="11"/>
      <c r="K1271" s="10"/>
      <c r="L1271" s="11"/>
      <c r="M1271" s="12"/>
    </row>
    <row r="1272" spans="1:13" x14ac:dyDescent="0.25">
      <c r="A1272" s="41" t="s">
        <v>66</v>
      </c>
      <c r="B1272" s="15"/>
      <c r="C1272" s="15"/>
      <c r="D1272" s="15"/>
      <c r="E1272" s="15"/>
      <c r="F1272" s="15"/>
      <c r="G1272" s="15"/>
      <c r="H1272" s="16"/>
      <c r="I1272" s="214" t="s">
        <v>8</v>
      </c>
      <c r="J1272" s="215"/>
      <c r="K1272" s="179">
        <v>3.86</v>
      </c>
      <c r="L1272" s="180"/>
      <c r="M1272" s="13">
        <f>K1272*12*I1268</f>
        <v>42619.031999999999</v>
      </c>
    </row>
    <row r="1273" spans="1:13" x14ac:dyDescent="0.25">
      <c r="A1273" s="42" t="s">
        <v>73</v>
      </c>
      <c r="B1273" s="7"/>
      <c r="C1273" s="7"/>
      <c r="D1273" s="7"/>
      <c r="E1273" s="7"/>
      <c r="F1273" s="7"/>
      <c r="G1273" s="7"/>
      <c r="H1273" s="8"/>
      <c r="I1273" s="174" t="s">
        <v>62</v>
      </c>
      <c r="J1273" s="175"/>
      <c r="K1273" s="1"/>
      <c r="L1273" s="8"/>
      <c r="M1273" s="13"/>
    </row>
    <row r="1274" spans="1:13" x14ac:dyDescent="0.25">
      <c r="A1274" s="41" t="s">
        <v>72</v>
      </c>
      <c r="B1274" s="15"/>
      <c r="C1274" s="15"/>
      <c r="D1274" s="15"/>
      <c r="E1274" s="15"/>
      <c r="F1274" s="15"/>
      <c r="G1274" s="15"/>
      <c r="H1274" s="16"/>
      <c r="I1274" s="214"/>
      <c r="J1274" s="215"/>
      <c r="K1274" s="1"/>
      <c r="L1274" s="8"/>
      <c r="M1274" s="13"/>
    </row>
    <row r="1275" spans="1:13" x14ac:dyDescent="0.25">
      <c r="A1275" s="41" t="s">
        <v>67</v>
      </c>
      <c r="B1275" s="15"/>
      <c r="C1275" s="15"/>
      <c r="D1275" s="15"/>
      <c r="E1275" s="15"/>
      <c r="F1275" s="15"/>
      <c r="G1275" s="15"/>
      <c r="H1275" s="16"/>
      <c r="I1275" s="209" t="s">
        <v>11</v>
      </c>
      <c r="J1275" s="210"/>
      <c r="K1275" s="174">
        <v>2.59</v>
      </c>
      <c r="L1275" s="175"/>
      <c r="M1275" s="13">
        <f>K1275*12*I1268</f>
        <v>28596.707999999999</v>
      </c>
    </row>
    <row r="1276" spans="1:13" x14ac:dyDescent="0.25">
      <c r="A1276" s="43" t="s">
        <v>34</v>
      </c>
      <c r="B1276" s="44"/>
      <c r="C1276" s="44"/>
      <c r="D1276" s="44"/>
      <c r="E1276" s="44"/>
      <c r="F1276" s="44"/>
      <c r="G1276" s="44"/>
      <c r="H1276" s="45"/>
      <c r="I1276" s="174" t="s">
        <v>62</v>
      </c>
      <c r="J1276" s="175"/>
      <c r="K1276" s="29"/>
      <c r="L1276" s="37"/>
      <c r="M1276" s="13"/>
    </row>
    <row r="1277" spans="1:13" x14ac:dyDescent="0.25">
      <c r="A1277" s="46" t="s">
        <v>35</v>
      </c>
      <c r="B1277" s="3"/>
      <c r="C1277" s="3"/>
      <c r="D1277" s="3"/>
      <c r="E1277" s="3"/>
      <c r="F1277" s="3"/>
      <c r="G1277" s="3"/>
      <c r="H1277" s="4"/>
      <c r="I1277" s="174"/>
      <c r="J1277" s="175"/>
      <c r="K1277" s="1"/>
      <c r="L1277" s="8"/>
      <c r="M1277" s="13"/>
    </row>
    <row r="1278" spans="1:13" ht="15.75" thickBot="1" x14ac:dyDescent="0.3">
      <c r="A1278" s="41" t="s">
        <v>36</v>
      </c>
      <c r="B1278" s="47"/>
      <c r="C1278" s="47"/>
      <c r="D1278" s="47"/>
      <c r="E1278" s="47"/>
      <c r="F1278" s="47"/>
      <c r="G1278" s="47"/>
      <c r="H1278" s="48"/>
      <c r="I1278" s="15"/>
      <c r="J1278" s="16"/>
      <c r="K1278" s="203"/>
      <c r="L1278" s="204"/>
      <c r="M1278" s="13"/>
    </row>
    <row r="1279" spans="1:13" x14ac:dyDescent="0.25">
      <c r="A1279" s="32" t="s">
        <v>14</v>
      </c>
      <c r="B1279" s="49"/>
      <c r="C1279" s="49"/>
      <c r="D1279" s="49"/>
      <c r="E1279" s="49"/>
      <c r="F1279" s="49"/>
      <c r="G1279" s="49"/>
      <c r="H1279" s="50"/>
      <c r="I1279" s="21"/>
      <c r="J1279" s="51"/>
      <c r="K1279" s="222">
        <f>K1281+K1286+K1289</f>
        <v>5.28</v>
      </c>
      <c r="L1279" s="217"/>
      <c r="M1279" s="6">
        <f>K1279*12*I1268</f>
        <v>58297.536</v>
      </c>
    </row>
    <row r="1280" spans="1:13" ht="15.75" thickBot="1" x14ac:dyDescent="0.3">
      <c r="A1280" s="38" t="s">
        <v>33</v>
      </c>
      <c r="B1280" s="52"/>
      <c r="C1280" s="52"/>
      <c r="D1280" s="52"/>
      <c r="E1280" s="52"/>
      <c r="F1280" s="52"/>
      <c r="G1280" s="52"/>
      <c r="H1280" s="53"/>
      <c r="I1280" s="10"/>
      <c r="J1280" s="54"/>
      <c r="K1280" s="10"/>
      <c r="L1280" s="11"/>
      <c r="M1280" s="12"/>
    </row>
    <row r="1281" spans="1:13" x14ac:dyDescent="0.25">
      <c r="A1281" s="42" t="s">
        <v>70</v>
      </c>
      <c r="B1281" s="55"/>
      <c r="C1281" s="55"/>
      <c r="D1281" s="55"/>
      <c r="E1281" s="55"/>
      <c r="F1281" s="55"/>
      <c r="G1281" s="55"/>
      <c r="H1281" s="56"/>
      <c r="I1281" s="174" t="s">
        <v>8</v>
      </c>
      <c r="J1281" s="175"/>
      <c r="K1281" s="179">
        <v>2.64</v>
      </c>
      <c r="L1281" s="180"/>
      <c r="M1281" s="13">
        <f>K1281*12*I1268</f>
        <v>29148.768</v>
      </c>
    </row>
    <row r="1282" spans="1:13" x14ac:dyDescent="0.25">
      <c r="A1282" s="41" t="s">
        <v>71</v>
      </c>
      <c r="B1282" s="47"/>
      <c r="C1282" s="47"/>
      <c r="D1282" s="47"/>
      <c r="E1282" s="47"/>
      <c r="F1282" s="47"/>
      <c r="G1282" s="47"/>
      <c r="H1282" s="48"/>
      <c r="I1282" s="57"/>
      <c r="J1282" s="58"/>
      <c r="K1282" s="1"/>
      <c r="L1282" s="8"/>
      <c r="M1282" s="13"/>
    </row>
    <row r="1283" spans="1:13" x14ac:dyDescent="0.25">
      <c r="A1283" s="42" t="s">
        <v>73</v>
      </c>
      <c r="B1283" s="7"/>
      <c r="C1283" s="7"/>
      <c r="D1283" s="7"/>
      <c r="E1283" s="7"/>
      <c r="F1283" s="7"/>
      <c r="G1283" s="7"/>
      <c r="H1283" s="8"/>
      <c r="I1283" s="174" t="s">
        <v>62</v>
      </c>
      <c r="J1283" s="175"/>
      <c r="K1283" s="1"/>
      <c r="L1283" s="8"/>
      <c r="M1283" s="13"/>
    </row>
    <row r="1284" spans="1:13" x14ac:dyDescent="0.25">
      <c r="A1284" s="41" t="s">
        <v>72</v>
      </c>
      <c r="B1284" s="15"/>
      <c r="C1284" s="15"/>
      <c r="D1284" s="15"/>
      <c r="E1284" s="15"/>
      <c r="F1284" s="15"/>
      <c r="G1284" s="15"/>
      <c r="H1284" s="16"/>
      <c r="I1284" s="214"/>
      <c r="J1284" s="215"/>
      <c r="K1284" s="1"/>
      <c r="L1284" s="8"/>
      <c r="M1284" s="13"/>
    </row>
    <row r="1285" spans="1:13" x14ac:dyDescent="0.25">
      <c r="A1285" s="43" t="s">
        <v>68</v>
      </c>
      <c r="B1285" s="44"/>
      <c r="C1285" s="45"/>
      <c r="D1285" s="7"/>
      <c r="E1285" s="7"/>
      <c r="F1285" s="7"/>
      <c r="G1285" s="7"/>
      <c r="H1285" s="8"/>
      <c r="I1285" s="174" t="s">
        <v>62</v>
      </c>
      <c r="J1285" s="175"/>
      <c r="K1285" s="1"/>
      <c r="L1285" s="8"/>
      <c r="M1285" s="13"/>
    </row>
    <row r="1286" spans="1:13" x14ac:dyDescent="0.25">
      <c r="A1286" s="42" t="s">
        <v>69</v>
      </c>
      <c r="B1286" s="7"/>
      <c r="C1286" s="7"/>
      <c r="D1286" s="44"/>
      <c r="E1286" s="44"/>
      <c r="F1286" s="44"/>
      <c r="G1286" s="44"/>
      <c r="H1286" s="45"/>
      <c r="I1286" s="209" t="s">
        <v>11</v>
      </c>
      <c r="J1286" s="210"/>
      <c r="K1286" s="174">
        <v>1.17</v>
      </c>
      <c r="L1286" s="175"/>
      <c r="M1286" s="13">
        <f>K1286*12*I1268</f>
        <v>12918.204</v>
      </c>
    </row>
    <row r="1287" spans="1:13" x14ac:dyDescent="0.25">
      <c r="A1287" s="46" t="s">
        <v>40</v>
      </c>
      <c r="B1287" s="59"/>
      <c r="C1287" s="59"/>
      <c r="D1287" s="59"/>
      <c r="E1287" s="59"/>
      <c r="F1287" s="59"/>
      <c r="G1287" s="59"/>
      <c r="H1287" s="60"/>
      <c r="I1287" s="207" t="s">
        <v>39</v>
      </c>
      <c r="J1287" s="208"/>
      <c r="K1287" s="1"/>
      <c r="L1287" s="8"/>
      <c r="M1287" s="13"/>
    </row>
    <row r="1288" spans="1:13" x14ac:dyDescent="0.25">
      <c r="A1288" s="41"/>
      <c r="B1288" s="47"/>
      <c r="C1288" s="47"/>
      <c r="D1288" s="47"/>
      <c r="E1288" s="47"/>
      <c r="F1288" s="47"/>
      <c r="G1288" s="47"/>
      <c r="H1288" s="48"/>
      <c r="I1288" s="15" t="s">
        <v>41</v>
      </c>
      <c r="J1288" s="16"/>
      <c r="K1288" s="1"/>
      <c r="L1288" s="8"/>
      <c r="M1288" s="13"/>
    </row>
    <row r="1289" spans="1:13" x14ac:dyDescent="0.25">
      <c r="A1289" s="46" t="s">
        <v>42</v>
      </c>
      <c r="B1289" s="59"/>
      <c r="C1289" s="59"/>
      <c r="D1289" s="59"/>
      <c r="E1289" s="59"/>
      <c r="F1289" s="59"/>
      <c r="G1289" s="59"/>
      <c r="H1289" s="60"/>
      <c r="I1289" s="207" t="s">
        <v>11</v>
      </c>
      <c r="J1289" s="208"/>
      <c r="K1289" s="174">
        <v>1.47</v>
      </c>
      <c r="L1289" s="175"/>
      <c r="M1289" s="13">
        <f>K1289*12*I1268</f>
        <v>16230.564</v>
      </c>
    </row>
    <row r="1290" spans="1:13" x14ac:dyDescent="0.25">
      <c r="A1290" s="41" t="s">
        <v>43</v>
      </c>
      <c r="B1290" s="47"/>
      <c r="C1290" s="47"/>
      <c r="D1290" s="47"/>
      <c r="E1290" s="47"/>
      <c r="F1290" s="47"/>
      <c r="G1290" s="47"/>
      <c r="H1290" s="48"/>
      <c r="I1290" s="15"/>
      <c r="J1290" s="16"/>
      <c r="K1290" s="1"/>
      <c r="L1290" s="8"/>
      <c r="M1290" s="13"/>
    </row>
    <row r="1291" spans="1:13" x14ac:dyDescent="0.25">
      <c r="A1291" s="46" t="s">
        <v>44</v>
      </c>
      <c r="B1291" s="59"/>
      <c r="C1291" s="59"/>
      <c r="D1291" s="59"/>
      <c r="E1291" s="59"/>
      <c r="F1291" s="59"/>
      <c r="G1291" s="59"/>
      <c r="H1291" s="60"/>
      <c r="I1291" s="174" t="s">
        <v>62</v>
      </c>
      <c r="J1291" s="175"/>
      <c r="K1291" s="1"/>
      <c r="L1291" s="8"/>
      <c r="M1291" s="13"/>
    </row>
    <row r="1292" spans="1:13" x14ac:dyDescent="0.25">
      <c r="A1292" s="46" t="s">
        <v>47</v>
      </c>
      <c r="B1292" s="59"/>
      <c r="C1292" s="59"/>
      <c r="D1292" s="59"/>
      <c r="E1292" s="59"/>
      <c r="F1292" s="59"/>
      <c r="G1292" s="59"/>
      <c r="H1292" s="60"/>
      <c r="I1292" s="207" t="s">
        <v>45</v>
      </c>
      <c r="J1292" s="208"/>
      <c r="K1292" s="3"/>
      <c r="L1292" s="4"/>
      <c r="M1292" s="14"/>
    </row>
    <row r="1293" spans="1:13" ht="15.75" thickBot="1" x14ac:dyDescent="0.3">
      <c r="A1293" s="41"/>
      <c r="B1293" s="47"/>
      <c r="C1293" s="47"/>
      <c r="D1293" s="47"/>
      <c r="E1293" s="47"/>
      <c r="F1293" s="47"/>
      <c r="G1293" s="47"/>
      <c r="H1293" s="48"/>
      <c r="I1293" s="211" t="s">
        <v>46</v>
      </c>
      <c r="J1293" s="212"/>
      <c r="K1293" s="15"/>
      <c r="L1293" s="16"/>
      <c r="M1293" s="17"/>
    </row>
    <row r="1294" spans="1:13" x14ac:dyDescent="0.25">
      <c r="A1294" s="61" t="s">
        <v>88</v>
      </c>
      <c r="B1294" s="33"/>
      <c r="C1294" s="33"/>
      <c r="D1294" s="33"/>
      <c r="E1294" s="33"/>
      <c r="F1294" s="33"/>
      <c r="G1294" s="21"/>
      <c r="H1294" s="22"/>
      <c r="I1294" s="21"/>
      <c r="J1294" s="22"/>
      <c r="K1294" s="216">
        <f>K1296+K1303+K1311+K1315+K1316+K1320</f>
        <v>31.479999999999997</v>
      </c>
      <c r="L1294" s="217"/>
      <c r="M1294" s="6">
        <f>M1296+M1303+M1311+M1315+M1316+M1320</f>
        <v>347576.97600000002</v>
      </c>
    </row>
    <row r="1295" spans="1:13" ht="15.75" thickBot="1" x14ac:dyDescent="0.3">
      <c r="A1295" s="62"/>
      <c r="B1295" s="10"/>
      <c r="C1295" s="10"/>
      <c r="D1295" s="10"/>
      <c r="E1295" s="10"/>
      <c r="F1295" s="10"/>
      <c r="G1295" s="10"/>
      <c r="H1295" s="11"/>
      <c r="I1295" s="10"/>
      <c r="J1295" s="11"/>
      <c r="K1295" s="10"/>
      <c r="L1295" s="11"/>
      <c r="M1295" s="12"/>
    </row>
    <row r="1296" spans="1:13" ht="15.75" thickBot="1" x14ac:dyDescent="0.3">
      <c r="A1296" s="181" t="s">
        <v>89</v>
      </c>
      <c r="B1296" s="182"/>
      <c r="C1296" s="182"/>
      <c r="D1296" s="182"/>
      <c r="E1296" s="182"/>
      <c r="F1296" s="182"/>
      <c r="G1296" s="182"/>
      <c r="H1296" s="205"/>
      <c r="I1296" s="63"/>
      <c r="J1296" s="64"/>
      <c r="K1296" s="218">
        <f>K1297+K1298+K1299+K1301+K1302</f>
        <v>4.5599999999999996</v>
      </c>
      <c r="L1296" s="213"/>
      <c r="M1296" s="18">
        <f>K1296*12*I1268</f>
        <v>50347.872000000003</v>
      </c>
    </row>
    <row r="1297" spans="1:13" x14ac:dyDescent="0.25">
      <c r="A1297" s="41" t="s">
        <v>37</v>
      </c>
      <c r="B1297" s="47"/>
      <c r="C1297" s="47"/>
      <c r="D1297" s="47"/>
      <c r="E1297" s="47"/>
      <c r="F1297" s="47"/>
      <c r="G1297" s="47"/>
      <c r="H1297" s="48"/>
      <c r="I1297" s="214" t="s">
        <v>16</v>
      </c>
      <c r="J1297" s="215"/>
      <c r="K1297" s="179">
        <v>1.23</v>
      </c>
      <c r="L1297" s="180"/>
      <c r="M1297" s="13">
        <f>K1297*12*I1268</f>
        <v>13580.675999999999</v>
      </c>
    </row>
    <row r="1298" spans="1:13" x14ac:dyDescent="0.25">
      <c r="A1298" s="43" t="s">
        <v>38</v>
      </c>
      <c r="B1298" s="65"/>
      <c r="C1298" s="65"/>
      <c r="D1298" s="65"/>
      <c r="E1298" s="65"/>
      <c r="F1298" s="65"/>
      <c r="G1298" s="65"/>
      <c r="H1298" s="66"/>
      <c r="I1298" s="209" t="s">
        <v>10</v>
      </c>
      <c r="J1298" s="210"/>
      <c r="K1298" s="174">
        <v>2.9</v>
      </c>
      <c r="L1298" s="175"/>
      <c r="M1298" s="13">
        <f>K1298*12*I1268</f>
        <v>32019.48</v>
      </c>
    </row>
    <row r="1299" spans="1:13" x14ac:dyDescent="0.25">
      <c r="A1299" s="46" t="s">
        <v>30</v>
      </c>
      <c r="B1299" s="59"/>
      <c r="C1299" s="59"/>
      <c r="D1299" s="59"/>
      <c r="E1299" s="59"/>
      <c r="F1299" s="59"/>
      <c r="G1299" s="59"/>
      <c r="H1299" s="60"/>
      <c r="I1299" s="207" t="s">
        <v>11</v>
      </c>
      <c r="J1299" s="208"/>
      <c r="K1299" s="174">
        <v>0.33</v>
      </c>
      <c r="L1299" s="175"/>
      <c r="M1299" s="13">
        <f>K1299*12*I1268</f>
        <v>3643.596</v>
      </c>
    </row>
    <row r="1300" spans="1:13" x14ac:dyDescent="0.25">
      <c r="A1300" s="67" t="s">
        <v>17</v>
      </c>
      <c r="B1300" s="15"/>
      <c r="C1300" s="15"/>
      <c r="D1300" s="15"/>
      <c r="E1300" s="47"/>
      <c r="F1300" s="47"/>
      <c r="G1300" s="47"/>
      <c r="H1300" s="48"/>
      <c r="I1300" s="15"/>
      <c r="J1300" s="16"/>
      <c r="K1300" s="7"/>
      <c r="L1300" s="8"/>
      <c r="M1300" s="13"/>
    </row>
    <row r="1301" spans="1:13" x14ac:dyDescent="0.25">
      <c r="A1301" s="43" t="s">
        <v>31</v>
      </c>
      <c r="B1301" s="65"/>
      <c r="C1301" s="65"/>
      <c r="D1301" s="65"/>
      <c r="E1301" s="65"/>
      <c r="F1301" s="65"/>
      <c r="G1301" s="65"/>
      <c r="H1301" s="66"/>
      <c r="I1301" s="209" t="s">
        <v>8</v>
      </c>
      <c r="J1301" s="210"/>
      <c r="K1301" s="174">
        <v>0.1</v>
      </c>
      <c r="L1301" s="175"/>
      <c r="M1301" s="13">
        <f>K1301*12*I1268</f>
        <v>1104.1200000000001</v>
      </c>
    </row>
    <row r="1302" spans="1:13" ht="15.75" thickBot="1" x14ac:dyDescent="0.3">
      <c r="A1302" s="46" t="s">
        <v>86</v>
      </c>
      <c r="B1302" s="59"/>
      <c r="C1302" s="59"/>
      <c r="D1302" s="59"/>
      <c r="E1302" s="59"/>
      <c r="F1302" s="59"/>
      <c r="G1302" s="59"/>
      <c r="H1302" s="60"/>
      <c r="I1302" s="190" t="s">
        <v>8</v>
      </c>
      <c r="J1302" s="191"/>
      <c r="K1302" s="211"/>
      <c r="L1302" s="212"/>
      <c r="M1302" s="13"/>
    </row>
    <row r="1303" spans="1:13" ht="15.75" thickBot="1" x14ac:dyDescent="0.3">
      <c r="A1303" s="194" t="s">
        <v>90</v>
      </c>
      <c r="B1303" s="195"/>
      <c r="C1303" s="195"/>
      <c r="D1303" s="195"/>
      <c r="E1303" s="195"/>
      <c r="F1303" s="195"/>
      <c r="G1303" s="195"/>
      <c r="H1303" s="196"/>
      <c r="I1303" s="63"/>
      <c r="J1303" s="64"/>
      <c r="K1303" s="206">
        <f>K1304+K1305+K1307+K1308+K1309+K1310</f>
        <v>1.94</v>
      </c>
      <c r="L1303" s="213"/>
      <c r="M1303" s="18">
        <f>K1303*12*I1268</f>
        <v>21419.928</v>
      </c>
    </row>
    <row r="1304" spans="1:13" x14ac:dyDescent="0.25">
      <c r="A1304" s="68" t="s">
        <v>23</v>
      </c>
      <c r="B1304" s="15"/>
      <c r="C1304" s="15"/>
      <c r="D1304" s="15"/>
      <c r="E1304" s="15"/>
      <c r="F1304" s="47"/>
      <c r="G1304" s="47"/>
      <c r="H1304" s="48"/>
      <c r="I1304" s="69"/>
      <c r="J1304" s="8"/>
      <c r="K1304" s="179">
        <v>0.11</v>
      </c>
      <c r="L1304" s="180"/>
      <c r="M1304" s="13">
        <f>K1304*12*I1268</f>
        <v>1214.5320000000002</v>
      </c>
    </row>
    <row r="1305" spans="1:13" x14ac:dyDescent="0.25">
      <c r="A1305" s="2" t="s">
        <v>19</v>
      </c>
      <c r="B1305" s="3"/>
      <c r="C1305" s="3"/>
      <c r="D1305" s="3"/>
      <c r="E1305" s="3"/>
      <c r="F1305" s="59"/>
      <c r="G1305" s="59"/>
      <c r="H1305" s="60"/>
      <c r="I1305" s="174" t="s">
        <v>58</v>
      </c>
      <c r="J1305" s="175"/>
      <c r="K1305" s="174">
        <v>0.93</v>
      </c>
      <c r="L1305" s="175"/>
      <c r="M1305" s="13">
        <f>K1305*12*I1268</f>
        <v>10268.316000000001</v>
      </c>
    </row>
    <row r="1306" spans="1:13" x14ac:dyDescent="0.25">
      <c r="A1306" s="41" t="s">
        <v>18</v>
      </c>
      <c r="B1306" s="47"/>
      <c r="C1306" s="47"/>
      <c r="D1306" s="47"/>
      <c r="E1306" s="47"/>
      <c r="F1306" s="47"/>
      <c r="G1306" s="47"/>
      <c r="H1306" s="48"/>
      <c r="I1306" s="214" t="s">
        <v>59</v>
      </c>
      <c r="J1306" s="215"/>
      <c r="K1306" s="1"/>
      <c r="L1306" s="8"/>
      <c r="M1306" s="13"/>
    </row>
    <row r="1307" spans="1:13" x14ac:dyDescent="0.25">
      <c r="A1307" s="43" t="s">
        <v>20</v>
      </c>
      <c r="B1307" s="65"/>
      <c r="C1307" s="65"/>
      <c r="D1307" s="65"/>
      <c r="E1307" s="65"/>
      <c r="F1307" s="65"/>
      <c r="G1307" s="65"/>
      <c r="H1307" s="66"/>
      <c r="I1307" s="209" t="s">
        <v>57</v>
      </c>
      <c r="J1307" s="210"/>
      <c r="K1307" s="174">
        <v>0.56999999999999995</v>
      </c>
      <c r="L1307" s="175"/>
      <c r="M1307" s="13">
        <f>K1307*12*I1268</f>
        <v>6293.4840000000004</v>
      </c>
    </row>
    <row r="1308" spans="1:13" x14ac:dyDescent="0.25">
      <c r="A1308" s="43" t="s">
        <v>21</v>
      </c>
      <c r="B1308" s="65"/>
      <c r="C1308" s="65"/>
      <c r="D1308" s="65"/>
      <c r="E1308" s="65"/>
      <c r="F1308" s="65"/>
      <c r="G1308" s="65"/>
      <c r="H1308" s="66"/>
      <c r="I1308" s="209" t="s">
        <v>74</v>
      </c>
      <c r="J1308" s="210"/>
      <c r="K1308" s="174">
        <v>0.14000000000000001</v>
      </c>
      <c r="L1308" s="175"/>
      <c r="M1308" s="13">
        <f>K1308*12*I1268</f>
        <v>1545.7680000000003</v>
      </c>
    </row>
    <row r="1309" spans="1:13" x14ac:dyDescent="0.25">
      <c r="A1309" s="46" t="s">
        <v>22</v>
      </c>
      <c r="B1309" s="59"/>
      <c r="C1309" s="59"/>
      <c r="D1309" s="59"/>
      <c r="E1309" s="59"/>
      <c r="F1309" s="59"/>
      <c r="G1309" s="59"/>
      <c r="H1309" s="60"/>
      <c r="I1309" s="209" t="s">
        <v>60</v>
      </c>
      <c r="J1309" s="210"/>
      <c r="K1309" s="203">
        <v>7.0000000000000007E-2</v>
      </c>
      <c r="L1309" s="204"/>
      <c r="M1309" s="13">
        <f>K1309*12*I1268</f>
        <v>772.88400000000013</v>
      </c>
    </row>
    <row r="1310" spans="1:13" ht="15.75" thickBot="1" x14ac:dyDescent="0.3">
      <c r="A1310" s="46" t="s">
        <v>84</v>
      </c>
      <c r="B1310" s="59"/>
      <c r="C1310" s="59"/>
      <c r="D1310" s="59"/>
      <c r="E1310" s="59"/>
      <c r="F1310" s="59"/>
      <c r="G1310" s="59"/>
      <c r="H1310" s="60"/>
      <c r="I1310" s="190" t="s">
        <v>85</v>
      </c>
      <c r="J1310" s="191"/>
      <c r="K1310" s="192">
        <v>0.12</v>
      </c>
      <c r="L1310" s="193"/>
      <c r="M1310" s="19">
        <f>K1310*12*I1268</f>
        <v>1324.944</v>
      </c>
    </row>
    <row r="1311" spans="1:13" ht="15.75" thickBot="1" x14ac:dyDescent="0.3">
      <c r="A1311" s="194" t="s">
        <v>91</v>
      </c>
      <c r="B1311" s="195"/>
      <c r="C1311" s="195"/>
      <c r="D1311" s="195"/>
      <c r="E1311" s="195"/>
      <c r="F1311" s="195"/>
      <c r="G1311" s="195"/>
      <c r="H1311" s="196"/>
      <c r="I1311" s="71"/>
      <c r="J1311" s="72"/>
      <c r="K1311" s="197">
        <f>K1312+K1313+K1314</f>
        <v>1.27</v>
      </c>
      <c r="L1311" s="198"/>
      <c r="M1311" s="18">
        <f>K1311*12*I1268</f>
        <v>14022.324000000001</v>
      </c>
    </row>
    <row r="1312" spans="1:13" x14ac:dyDescent="0.25">
      <c r="A1312" s="41" t="s">
        <v>24</v>
      </c>
      <c r="B1312" s="47"/>
      <c r="C1312" s="47"/>
      <c r="D1312" s="47"/>
      <c r="E1312" s="47"/>
      <c r="F1312" s="47"/>
      <c r="G1312" s="47"/>
      <c r="H1312" s="48"/>
      <c r="I1312" s="199" t="s">
        <v>75</v>
      </c>
      <c r="J1312" s="200"/>
      <c r="K1312" s="201">
        <v>0.61</v>
      </c>
      <c r="L1312" s="202"/>
      <c r="M1312" s="13">
        <f>K1312*12*I1268</f>
        <v>6735.1320000000005</v>
      </c>
    </row>
    <row r="1313" spans="1:13" x14ac:dyDescent="0.25">
      <c r="A1313" s="43" t="s">
        <v>25</v>
      </c>
      <c r="B1313" s="65"/>
      <c r="C1313" s="65"/>
      <c r="D1313" s="65"/>
      <c r="E1313" s="65"/>
      <c r="F1313" s="65"/>
      <c r="G1313" s="65"/>
      <c r="H1313" s="66"/>
      <c r="I1313" s="44" t="s">
        <v>61</v>
      </c>
      <c r="J1313" s="45"/>
      <c r="K1313" s="203">
        <v>0.53</v>
      </c>
      <c r="L1313" s="204"/>
      <c r="M1313" s="13">
        <f>K1313*12*I1268</f>
        <v>5851.8360000000002</v>
      </c>
    </row>
    <row r="1314" spans="1:13" ht="15.75" thickBot="1" x14ac:dyDescent="0.3">
      <c r="A1314" s="46" t="s">
        <v>22</v>
      </c>
      <c r="B1314" s="59"/>
      <c r="C1314" s="59"/>
      <c r="D1314" s="59"/>
      <c r="E1314" s="59"/>
      <c r="F1314" s="59"/>
      <c r="G1314" s="59"/>
      <c r="H1314" s="60"/>
      <c r="I1314" s="190" t="s">
        <v>60</v>
      </c>
      <c r="J1314" s="191"/>
      <c r="K1314" s="192">
        <v>0.13</v>
      </c>
      <c r="L1314" s="193"/>
      <c r="M1314" s="13">
        <f>K1314*12*I1268</f>
        <v>1435.356</v>
      </c>
    </row>
    <row r="1315" spans="1:13" ht="15.75" thickBot="1" x14ac:dyDescent="0.3">
      <c r="A1315" s="73" t="s">
        <v>94</v>
      </c>
      <c r="B1315" s="74"/>
      <c r="C1315" s="74"/>
      <c r="D1315" s="74"/>
      <c r="E1315" s="74"/>
      <c r="F1315" s="74"/>
      <c r="G1315" s="74"/>
      <c r="H1315" s="75"/>
      <c r="I1315" s="226" t="s">
        <v>95</v>
      </c>
      <c r="J1315" s="227"/>
      <c r="K1315" s="228">
        <v>21.99</v>
      </c>
      <c r="L1315" s="229"/>
      <c r="M1315" s="18">
        <f>K1315*12*I1268</f>
        <v>242795.98800000001</v>
      </c>
    </row>
    <row r="1316" spans="1:13" ht="15.75" thickBot="1" x14ac:dyDescent="0.3">
      <c r="A1316" s="181" t="s">
        <v>96</v>
      </c>
      <c r="B1316" s="182"/>
      <c r="C1316" s="182"/>
      <c r="D1316" s="182"/>
      <c r="E1316" s="182"/>
      <c r="F1316" s="182"/>
      <c r="G1316" s="182"/>
      <c r="H1316" s="205"/>
      <c r="I1316" s="63"/>
      <c r="J1316" s="64"/>
      <c r="K1316" s="206">
        <v>1.65</v>
      </c>
      <c r="L1316" s="198"/>
      <c r="M1316" s="18">
        <f>K1316*12*I1268</f>
        <v>18217.98</v>
      </c>
    </row>
    <row r="1317" spans="1:13" x14ac:dyDescent="0.25">
      <c r="A1317" s="42" t="s">
        <v>32</v>
      </c>
      <c r="B1317" s="55"/>
      <c r="C1317" s="55"/>
      <c r="D1317" s="55"/>
      <c r="E1317" s="55"/>
      <c r="F1317" s="55"/>
      <c r="G1317" s="55"/>
      <c r="H1317" s="56"/>
      <c r="I1317" s="179" t="s">
        <v>13</v>
      </c>
      <c r="J1317" s="180"/>
      <c r="K1317" s="20"/>
      <c r="L1317" s="27"/>
      <c r="M1317" s="13"/>
    </row>
    <row r="1318" spans="1:13" x14ac:dyDescent="0.25">
      <c r="A1318" s="42" t="s">
        <v>26</v>
      </c>
      <c r="B1318" s="55"/>
      <c r="C1318" s="55"/>
      <c r="D1318" s="55"/>
      <c r="E1318" s="55"/>
      <c r="F1318" s="55"/>
      <c r="G1318" s="55"/>
      <c r="H1318" s="56"/>
      <c r="I1318" s="7"/>
      <c r="J1318" s="8"/>
      <c r="K1318" s="20"/>
      <c r="L1318" s="27"/>
      <c r="M1318" s="13"/>
    </row>
    <row r="1319" spans="1:13" ht="15.75" thickBot="1" x14ac:dyDescent="0.3">
      <c r="A1319" s="42" t="s">
        <v>27</v>
      </c>
      <c r="B1319" s="55"/>
      <c r="C1319" s="55"/>
      <c r="D1319" s="55"/>
      <c r="E1319" s="55"/>
      <c r="F1319" s="55"/>
      <c r="G1319" s="55"/>
      <c r="H1319" s="56"/>
      <c r="I1319" s="30"/>
      <c r="J1319" s="8"/>
      <c r="K1319" s="20"/>
      <c r="L1319" s="27"/>
      <c r="M1319" s="13"/>
    </row>
    <row r="1320" spans="1:13" ht="15.75" thickBot="1" x14ac:dyDescent="0.3">
      <c r="A1320" s="73" t="s">
        <v>97</v>
      </c>
      <c r="B1320" s="74"/>
      <c r="C1320" s="74"/>
      <c r="D1320" s="74"/>
      <c r="E1320" s="74"/>
      <c r="F1320" s="74"/>
      <c r="G1320" s="74"/>
      <c r="H1320" s="75"/>
      <c r="I1320" s="63"/>
      <c r="J1320" s="64"/>
      <c r="K1320" s="206">
        <v>7.0000000000000007E-2</v>
      </c>
      <c r="L1320" s="198"/>
      <c r="M1320" s="18">
        <f>K1320*12*I1268</f>
        <v>772.88400000000013</v>
      </c>
    </row>
    <row r="1321" spans="1:13" x14ac:dyDescent="0.25">
      <c r="A1321" s="42" t="s">
        <v>28</v>
      </c>
      <c r="B1321" s="55"/>
      <c r="C1321" s="55"/>
      <c r="D1321" s="55"/>
      <c r="E1321" s="55"/>
      <c r="F1321" s="55"/>
      <c r="G1321" s="55"/>
      <c r="H1321" s="56"/>
      <c r="I1321" s="179" t="s">
        <v>8</v>
      </c>
      <c r="J1321" s="180"/>
      <c r="K1321" s="26"/>
      <c r="L1321" s="27"/>
      <c r="M1321" s="13"/>
    </row>
    <row r="1322" spans="1:13" ht="15.75" thickBot="1" x14ac:dyDescent="0.3">
      <c r="A1322" s="42" t="s">
        <v>29</v>
      </c>
      <c r="B1322" s="55"/>
      <c r="C1322" s="55"/>
      <c r="D1322" s="55"/>
      <c r="E1322" s="55"/>
      <c r="F1322" s="55"/>
      <c r="G1322" s="55"/>
      <c r="H1322" s="56"/>
      <c r="I1322" s="7"/>
      <c r="J1322" s="8"/>
      <c r="K1322" s="26"/>
      <c r="L1322" s="27"/>
      <c r="M1322" s="13"/>
    </row>
    <row r="1323" spans="1:13" ht="15.75" thickBot="1" x14ac:dyDescent="0.3">
      <c r="A1323" s="181" t="s">
        <v>92</v>
      </c>
      <c r="B1323" s="182"/>
      <c r="C1323" s="182"/>
      <c r="D1323" s="182"/>
      <c r="E1323" s="182"/>
      <c r="F1323" s="182"/>
      <c r="G1323" s="182"/>
      <c r="H1323" s="205"/>
      <c r="I1323" s="63"/>
      <c r="J1323" s="64"/>
      <c r="K1323" s="206">
        <v>6.19</v>
      </c>
      <c r="L1323" s="198"/>
      <c r="M1323" s="18">
        <f>K1323*12*I1268</f>
        <v>68345.028000000006</v>
      </c>
    </row>
    <row r="1324" spans="1:13" x14ac:dyDescent="0.25">
      <c r="A1324" s="42" t="s">
        <v>76</v>
      </c>
      <c r="B1324" s="76"/>
      <c r="C1324" s="76"/>
      <c r="D1324" s="76"/>
      <c r="E1324" s="76"/>
      <c r="F1324" s="55"/>
      <c r="G1324" s="76"/>
      <c r="H1324" s="56"/>
      <c r="I1324" s="174" t="s">
        <v>49</v>
      </c>
      <c r="J1324" s="175"/>
      <c r="K1324" s="20"/>
      <c r="L1324" s="27"/>
      <c r="M1324" s="13"/>
    </row>
    <row r="1325" spans="1:13" x14ac:dyDescent="0.25">
      <c r="A1325" s="42" t="s">
        <v>77</v>
      </c>
      <c r="B1325" s="76"/>
      <c r="C1325" s="76"/>
      <c r="D1325" s="76"/>
      <c r="E1325" s="76"/>
      <c r="F1325" s="55"/>
      <c r="G1325" s="76"/>
      <c r="H1325" s="56"/>
      <c r="I1325" s="174" t="s">
        <v>50</v>
      </c>
      <c r="J1325" s="175"/>
      <c r="K1325" s="20"/>
      <c r="L1325" s="27"/>
      <c r="M1325" s="13"/>
    </row>
    <row r="1326" spans="1:13" x14ac:dyDescent="0.25">
      <c r="A1326" s="42" t="s">
        <v>48</v>
      </c>
      <c r="B1326" s="76"/>
      <c r="C1326" s="76"/>
      <c r="D1326" s="76"/>
      <c r="E1326" s="76"/>
      <c r="F1326" s="55"/>
      <c r="G1326" s="76"/>
      <c r="H1326" s="56"/>
      <c r="I1326" s="174" t="s">
        <v>54</v>
      </c>
      <c r="J1326" s="175"/>
      <c r="K1326" s="20"/>
      <c r="L1326" s="27"/>
      <c r="M1326" s="13"/>
    </row>
    <row r="1327" spans="1:13" x14ac:dyDescent="0.25">
      <c r="A1327" s="42" t="s">
        <v>78</v>
      </c>
      <c r="B1327" s="76"/>
      <c r="C1327" s="76"/>
      <c r="D1327" s="76"/>
      <c r="E1327" s="76"/>
      <c r="F1327" s="55"/>
      <c r="G1327" s="76"/>
      <c r="H1327" s="56"/>
      <c r="I1327" s="174" t="s">
        <v>55</v>
      </c>
      <c r="J1327" s="175"/>
      <c r="K1327" s="20"/>
      <c r="L1327" s="27"/>
      <c r="M1327" s="13"/>
    </row>
    <row r="1328" spans="1:13" x14ac:dyDescent="0.25">
      <c r="A1328" s="42" t="s">
        <v>79</v>
      </c>
      <c r="B1328" s="76"/>
      <c r="C1328" s="76"/>
      <c r="D1328" s="76"/>
      <c r="E1328" s="76"/>
      <c r="F1328" s="55"/>
      <c r="G1328" s="76"/>
      <c r="H1328" s="56"/>
      <c r="I1328" s="174" t="s">
        <v>51</v>
      </c>
      <c r="J1328" s="175"/>
      <c r="K1328" s="20"/>
      <c r="L1328" s="27"/>
      <c r="M1328" s="13"/>
    </row>
    <row r="1329" spans="1:13" x14ac:dyDescent="0.25">
      <c r="A1329" s="42" t="s">
        <v>80</v>
      </c>
      <c r="B1329" s="76"/>
      <c r="C1329" s="76"/>
      <c r="D1329" s="76"/>
      <c r="E1329" s="76"/>
      <c r="F1329" s="55"/>
      <c r="G1329" s="76"/>
      <c r="H1329" s="56"/>
      <c r="I1329" s="7"/>
      <c r="J1329" s="8"/>
      <c r="K1329" s="20"/>
      <c r="L1329" s="27"/>
      <c r="M1329" s="13"/>
    </row>
    <row r="1330" spans="1:13" x14ac:dyDescent="0.25">
      <c r="A1330" s="42" t="s">
        <v>81</v>
      </c>
      <c r="B1330" s="76"/>
      <c r="C1330" s="76"/>
      <c r="D1330" s="76"/>
      <c r="E1330" s="76"/>
      <c r="F1330" s="55"/>
      <c r="G1330" s="76"/>
      <c r="H1330" s="56"/>
      <c r="I1330" s="7"/>
      <c r="J1330" s="8"/>
      <c r="K1330" s="20"/>
      <c r="L1330" s="27"/>
      <c r="M1330" s="13"/>
    </row>
    <row r="1331" spans="1:13" x14ac:dyDescent="0.25">
      <c r="A1331" s="42" t="s">
        <v>82</v>
      </c>
      <c r="B1331" s="76"/>
      <c r="C1331" s="76"/>
      <c r="D1331" s="76"/>
      <c r="E1331" s="76"/>
      <c r="F1331" s="55"/>
      <c r="G1331" s="76"/>
      <c r="H1331" s="56"/>
      <c r="I1331" s="7"/>
      <c r="J1331" s="8"/>
      <c r="K1331" s="20"/>
      <c r="L1331" s="27"/>
      <c r="M1331" s="13"/>
    </row>
    <row r="1332" spans="1:13" x14ac:dyDescent="0.25">
      <c r="A1332" s="42" t="s">
        <v>83</v>
      </c>
      <c r="B1332" s="76"/>
      <c r="C1332" s="76"/>
      <c r="D1332" s="76"/>
      <c r="E1332" s="76"/>
      <c r="F1332" s="55"/>
      <c r="G1332" s="76"/>
      <c r="H1332" s="56"/>
      <c r="I1332" s="7"/>
      <c r="J1332" s="8"/>
      <c r="K1332" s="20"/>
      <c r="L1332" s="27"/>
      <c r="M1332" s="13"/>
    </row>
    <row r="1333" spans="1:13" x14ac:dyDescent="0.25">
      <c r="A1333" s="42" t="s">
        <v>52</v>
      </c>
      <c r="B1333" s="76"/>
      <c r="C1333" s="76"/>
      <c r="D1333" s="76"/>
      <c r="E1333" s="76"/>
      <c r="F1333" s="55"/>
      <c r="G1333" s="76"/>
      <c r="H1333" s="56"/>
      <c r="I1333" s="7"/>
      <c r="J1333" s="8"/>
      <c r="K1333" s="20"/>
      <c r="L1333" s="27"/>
      <c r="M1333" s="13"/>
    </row>
    <row r="1334" spans="1:13" ht="15.75" thickBot="1" x14ac:dyDescent="0.3">
      <c r="A1334" s="176" t="s">
        <v>53</v>
      </c>
      <c r="B1334" s="177"/>
      <c r="C1334" s="177"/>
      <c r="D1334" s="177"/>
      <c r="E1334" s="177"/>
      <c r="F1334" s="177"/>
      <c r="G1334" s="177"/>
      <c r="H1334" s="178"/>
      <c r="I1334" s="7"/>
      <c r="J1334" s="8"/>
      <c r="K1334" s="7"/>
      <c r="L1334" s="8"/>
      <c r="M1334" s="13"/>
    </row>
    <row r="1335" spans="1:13" x14ac:dyDescent="0.25">
      <c r="A1335" s="77" t="s">
        <v>93</v>
      </c>
      <c r="B1335" s="78"/>
      <c r="C1335" s="78"/>
      <c r="D1335" s="78"/>
      <c r="E1335" s="78"/>
      <c r="F1335" s="78"/>
      <c r="G1335" s="78"/>
      <c r="H1335" s="78"/>
      <c r="I1335" s="179" t="s">
        <v>9</v>
      </c>
      <c r="J1335" s="180"/>
      <c r="K1335" s="21"/>
      <c r="L1335" s="22"/>
      <c r="M1335" s="6"/>
    </row>
    <row r="1336" spans="1:13" ht="15.75" thickBot="1" x14ac:dyDescent="0.3">
      <c r="A1336" s="79" t="s">
        <v>56</v>
      </c>
      <c r="B1336" s="80"/>
      <c r="C1336" s="80"/>
      <c r="D1336" s="80"/>
      <c r="E1336" s="80"/>
      <c r="F1336" s="80"/>
      <c r="G1336" s="80"/>
      <c r="H1336" s="80"/>
      <c r="I1336" s="81"/>
      <c r="J1336" s="11"/>
      <c r="K1336" s="10"/>
      <c r="L1336" s="11"/>
      <c r="M1336" s="12"/>
    </row>
    <row r="1337" spans="1:13" ht="15.75" thickBot="1" x14ac:dyDescent="0.3">
      <c r="A1337" s="181" t="s">
        <v>98</v>
      </c>
      <c r="B1337" s="182"/>
      <c r="C1337" s="182"/>
      <c r="D1337" s="182"/>
      <c r="E1337" s="182"/>
      <c r="F1337" s="182"/>
      <c r="G1337" s="182"/>
      <c r="H1337" s="183"/>
      <c r="I1337" s="184" t="s">
        <v>99</v>
      </c>
      <c r="J1337" s="185"/>
      <c r="K1337" s="186">
        <v>1.52</v>
      </c>
      <c r="L1337" s="187"/>
      <c r="M1337" s="23">
        <f>K1337*12*I1268</f>
        <v>16782.624000000003</v>
      </c>
    </row>
    <row r="1338" spans="1:13" ht="15.75" thickBot="1" x14ac:dyDescent="0.3">
      <c r="A1338" s="24" t="s">
        <v>100</v>
      </c>
      <c r="B1338" s="25"/>
      <c r="C1338" s="25"/>
      <c r="D1338" s="25"/>
      <c r="E1338" s="25"/>
      <c r="F1338" s="25"/>
      <c r="G1338" s="25"/>
      <c r="H1338" s="25"/>
      <c r="I1338" s="82"/>
      <c r="J1338" s="83"/>
      <c r="K1338" s="186"/>
      <c r="L1338" s="187"/>
      <c r="M1338" s="23"/>
    </row>
    <row r="1339" spans="1:13" ht="15.75" thickBot="1" x14ac:dyDescent="0.3">
      <c r="A1339" s="181" t="s">
        <v>63</v>
      </c>
      <c r="B1339" s="182"/>
      <c r="C1339" s="182"/>
      <c r="D1339" s="182"/>
      <c r="E1339" s="182"/>
      <c r="F1339" s="182"/>
      <c r="G1339" s="182"/>
      <c r="H1339" s="182"/>
      <c r="I1339" s="84"/>
      <c r="J1339" s="23"/>
      <c r="K1339" s="188">
        <f>K1269+K1279+K1294+K1323+K1337+K1338</f>
        <v>50.919999999999995</v>
      </c>
      <c r="L1339" s="189"/>
      <c r="M1339" s="23">
        <f>M1269+M1279+M1294+M1323+M1337+M1338</f>
        <v>562217.90399999998</v>
      </c>
    </row>
    <row r="1341" spans="1:13" x14ac:dyDescent="0.25">
      <c r="A1341" s="223" t="s">
        <v>0</v>
      </c>
      <c r="B1341" s="223"/>
      <c r="C1341" s="223"/>
      <c r="D1341" s="223"/>
      <c r="E1341" s="223"/>
      <c r="F1341" s="223"/>
      <c r="G1341" s="223"/>
      <c r="H1341" s="223"/>
      <c r="I1341" s="223"/>
      <c r="J1341" s="223"/>
      <c r="K1341" s="223"/>
      <c r="L1341" s="223"/>
      <c r="M1341" s="1"/>
    </row>
    <row r="1342" spans="1:13" x14ac:dyDescent="0.25">
      <c r="A1342" s="224" t="s">
        <v>12</v>
      </c>
      <c r="B1342" s="224"/>
      <c r="C1342" s="224"/>
      <c r="D1342" s="224"/>
      <c r="E1342" s="224"/>
      <c r="F1342" s="224"/>
      <c r="G1342" s="224"/>
      <c r="H1342" s="224"/>
      <c r="I1342" s="224"/>
      <c r="J1342" s="224"/>
      <c r="K1342" s="224"/>
      <c r="L1342" s="224"/>
      <c r="M1342" s="1"/>
    </row>
    <row r="1343" spans="1:13" x14ac:dyDescent="0.25">
      <c r="A1343" s="29"/>
      <c r="B1343" s="29"/>
      <c r="C1343" s="29"/>
      <c r="D1343" s="29"/>
      <c r="E1343" s="29"/>
      <c r="F1343" s="29" t="s">
        <v>130</v>
      </c>
      <c r="G1343" s="29"/>
      <c r="H1343" s="29"/>
      <c r="I1343" s="29"/>
      <c r="J1343" s="29"/>
      <c r="K1343" s="29"/>
      <c r="L1343" s="29"/>
      <c r="M1343" s="1"/>
    </row>
    <row r="1344" spans="1:13" x14ac:dyDescent="0.25">
      <c r="A1344" s="2"/>
      <c r="B1344" s="3"/>
      <c r="C1344" s="225" t="s">
        <v>15</v>
      </c>
      <c r="D1344" s="225"/>
      <c r="E1344" s="225"/>
      <c r="F1344" s="3"/>
      <c r="G1344" s="3"/>
      <c r="H1344" s="4"/>
      <c r="I1344" s="207" t="s">
        <v>1</v>
      </c>
      <c r="J1344" s="208"/>
      <c r="K1344" s="207" t="s">
        <v>2</v>
      </c>
      <c r="L1344" s="208"/>
      <c r="M1344" s="14"/>
    </row>
    <row r="1345" spans="1:13" x14ac:dyDescent="0.25">
      <c r="A1345" s="30"/>
      <c r="B1345" s="7"/>
      <c r="C1345" s="7"/>
      <c r="D1345" s="7"/>
      <c r="E1345" s="7"/>
      <c r="F1345" s="7"/>
      <c r="G1345" s="7"/>
      <c r="H1345" s="8"/>
      <c r="I1345" s="7"/>
      <c r="J1345" s="8"/>
      <c r="K1345" s="174" t="s">
        <v>3</v>
      </c>
      <c r="L1345" s="175"/>
      <c r="M1345" s="31" t="s">
        <v>4</v>
      </c>
    </row>
    <row r="1346" spans="1:13" x14ac:dyDescent="0.25">
      <c r="A1346" s="30"/>
      <c r="B1346" s="7"/>
      <c r="C1346" s="7"/>
      <c r="D1346" s="7"/>
      <c r="E1346" s="7"/>
      <c r="F1346" s="7"/>
      <c r="G1346" s="7"/>
      <c r="H1346" s="8"/>
      <c r="I1346" s="174" t="s">
        <v>5</v>
      </c>
      <c r="J1346" s="175"/>
      <c r="K1346" s="214" t="s">
        <v>6</v>
      </c>
      <c r="L1346" s="215"/>
      <c r="M1346" s="31" t="s">
        <v>7</v>
      </c>
    </row>
    <row r="1347" spans="1:13" ht="15.75" thickBot="1" x14ac:dyDescent="0.3">
      <c r="A1347" s="2"/>
      <c r="B1347" s="3"/>
      <c r="C1347" s="3"/>
      <c r="D1347" s="3"/>
      <c r="E1347" s="3"/>
      <c r="F1347" s="3"/>
      <c r="G1347" s="3"/>
      <c r="H1347" s="4"/>
      <c r="I1347" s="219">
        <v>225.5</v>
      </c>
      <c r="J1347" s="220"/>
      <c r="K1347" s="190"/>
      <c r="L1347" s="191"/>
      <c r="M1347" s="5"/>
    </row>
    <row r="1348" spans="1:13" x14ac:dyDescent="0.25">
      <c r="A1348" s="32" t="s">
        <v>87</v>
      </c>
      <c r="B1348" s="33"/>
      <c r="C1348" s="33"/>
      <c r="D1348" s="33"/>
      <c r="E1348" s="33"/>
      <c r="F1348" s="33"/>
      <c r="G1348" s="33"/>
      <c r="H1348" s="34"/>
      <c r="I1348" s="21"/>
      <c r="J1348" s="22"/>
      <c r="K1348" s="221">
        <f>K1351+K1354</f>
        <v>6.4499999999999993</v>
      </c>
      <c r="L1348" s="217"/>
      <c r="M1348" s="6">
        <f>K1348*12*I1347</f>
        <v>17453.699999999997</v>
      </c>
    </row>
    <row r="1349" spans="1:13" x14ac:dyDescent="0.25">
      <c r="A1349" s="35" t="s">
        <v>64</v>
      </c>
      <c r="B1349" s="36"/>
      <c r="C1349" s="36"/>
      <c r="D1349" s="36"/>
      <c r="E1349" s="36"/>
      <c r="F1349" s="36"/>
      <c r="G1349" s="36"/>
      <c r="H1349" s="37"/>
      <c r="I1349" s="7"/>
      <c r="J1349" s="8"/>
      <c r="K1349" s="7"/>
      <c r="L1349" s="8"/>
      <c r="M1349" s="9"/>
    </row>
    <row r="1350" spans="1:13" ht="15.75" thickBot="1" x14ac:dyDescent="0.3">
      <c r="A1350" s="38" t="s">
        <v>65</v>
      </c>
      <c r="B1350" s="39"/>
      <c r="C1350" s="39"/>
      <c r="D1350" s="39"/>
      <c r="E1350" s="39"/>
      <c r="F1350" s="39"/>
      <c r="G1350" s="39"/>
      <c r="H1350" s="40"/>
      <c r="I1350" s="10"/>
      <c r="J1350" s="11"/>
      <c r="K1350" s="10"/>
      <c r="L1350" s="11"/>
      <c r="M1350" s="12"/>
    </row>
    <row r="1351" spans="1:13" x14ac:dyDescent="0.25">
      <c r="A1351" s="41" t="s">
        <v>66</v>
      </c>
      <c r="B1351" s="15"/>
      <c r="C1351" s="15"/>
      <c r="D1351" s="15"/>
      <c r="E1351" s="15"/>
      <c r="F1351" s="15"/>
      <c r="G1351" s="15"/>
      <c r="H1351" s="16"/>
      <c r="I1351" s="214" t="s">
        <v>8</v>
      </c>
      <c r="J1351" s="215"/>
      <c r="K1351" s="179">
        <v>3.86</v>
      </c>
      <c r="L1351" s="180"/>
      <c r="M1351" s="13">
        <f>K1351*12*I1347</f>
        <v>10445.16</v>
      </c>
    </row>
    <row r="1352" spans="1:13" x14ac:dyDescent="0.25">
      <c r="A1352" s="42" t="s">
        <v>73</v>
      </c>
      <c r="B1352" s="7"/>
      <c r="C1352" s="7"/>
      <c r="D1352" s="7"/>
      <c r="E1352" s="7"/>
      <c r="F1352" s="7"/>
      <c r="G1352" s="7"/>
      <c r="H1352" s="8"/>
      <c r="I1352" s="174" t="s">
        <v>62</v>
      </c>
      <c r="J1352" s="175"/>
      <c r="K1352" s="1"/>
      <c r="L1352" s="8"/>
      <c r="M1352" s="13"/>
    </row>
    <row r="1353" spans="1:13" x14ac:dyDescent="0.25">
      <c r="A1353" s="41" t="s">
        <v>72</v>
      </c>
      <c r="B1353" s="15"/>
      <c r="C1353" s="15"/>
      <c r="D1353" s="15"/>
      <c r="E1353" s="15"/>
      <c r="F1353" s="15"/>
      <c r="G1353" s="15"/>
      <c r="H1353" s="16"/>
      <c r="I1353" s="214"/>
      <c r="J1353" s="215"/>
      <c r="K1353" s="1"/>
      <c r="L1353" s="8"/>
      <c r="M1353" s="13"/>
    </row>
    <row r="1354" spans="1:13" x14ac:dyDescent="0.25">
      <c r="A1354" s="41" t="s">
        <v>67</v>
      </c>
      <c r="B1354" s="15"/>
      <c r="C1354" s="15"/>
      <c r="D1354" s="15"/>
      <c r="E1354" s="15"/>
      <c r="F1354" s="15"/>
      <c r="G1354" s="15"/>
      <c r="H1354" s="16"/>
      <c r="I1354" s="209" t="s">
        <v>11</v>
      </c>
      <c r="J1354" s="210"/>
      <c r="K1354" s="174">
        <v>2.59</v>
      </c>
      <c r="L1354" s="175"/>
      <c r="M1354" s="13">
        <f>K1354*12*I1347</f>
        <v>7008.54</v>
      </c>
    </row>
    <row r="1355" spans="1:13" x14ac:dyDescent="0.25">
      <c r="A1355" s="43" t="s">
        <v>34</v>
      </c>
      <c r="B1355" s="44"/>
      <c r="C1355" s="44"/>
      <c r="D1355" s="44"/>
      <c r="E1355" s="44"/>
      <c r="F1355" s="44"/>
      <c r="G1355" s="44"/>
      <c r="H1355" s="45"/>
      <c r="I1355" s="174" t="s">
        <v>62</v>
      </c>
      <c r="J1355" s="175"/>
      <c r="K1355" s="29"/>
      <c r="L1355" s="37"/>
      <c r="M1355" s="13"/>
    </row>
    <row r="1356" spans="1:13" x14ac:dyDescent="0.25">
      <c r="A1356" s="46" t="s">
        <v>35</v>
      </c>
      <c r="B1356" s="3"/>
      <c r="C1356" s="3"/>
      <c r="D1356" s="3"/>
      <c r="E1356" s="3"/>
      <c r="F1356" s="3"/>
      <c r="G1356" s="3"/>
      <c r="H1356" s="4"/>
      <c r="I1356" s="174"/>
      <c r="J1356" s="175"/>
      <c r="K1356" s="1"/>
      <c r="L1356" s="8"/>
      <c r="M1356" s="13"/>
    </row>
    <row r="1357" spans="1:13" ht="15.75" thickBot="1" x14ac:dyDescent="0.3">
      <c r="A1357" s="41" t="s">
        <v>36</v>
      </c>
      <c r="B1357" s="47"/>
      <c r="C1357" s="47"/>
      <c r="D1357" s="47"/>
      <c r="E1357" s="47"/>
      <c r="F1357" s="47"/>
      <c r="G1357" s="47"/>
      <c r="H1357" s="48"/>
      <c r="I1357" s="15"/>
      <c r="J1357" s="16"/>
      <c r="K1357" s="203"/>
      <c r="L1357" s="204"/>
      <c r="M1357" s="13"/>
    </row>
    <row r="1358" spans="1:13" x14ac:dyDescent="0.25">
      <c r="A1358" s="32" t="s">
        <v>14</v>
      </c>
      <c r="B1358" s="49"/>
      <c r="C1358" s="49"/>
      <c r="D1358" s="49"/>
      <c r="E1358" s="49"/>
      <c r="F1358" s="49"/>
      <c r="G1358" s="49"/>
      <c r="H1358" s="50"/>
      <c r="I1358" s="21"/>
      <c r="J1358" s="51"/>
      <c r="K1358" s="222">
        <f>K1360+K1365+K1368</f>
        <v>5.28</v>
      </c>
      <c r="L1358" s="217"/>
      <c r="M1358" s="6">
        <f>K1358*12*I1347</f>
        <v>14287.68</v>
      </c>
    </row>
    <row r="1359" spans="1:13" ht="15.75" thickBot="1" x14ac:dyDescent="0.3">
      <c r="A1359" s="38" t="s">
        <v>33</v>
      </c>
      <c r="B1359" s="52"/>
      <c r="C1359" s="52"/>
      <c r="D1359" s="52"/>
      <c r="E1359" s="52"/>
      <c r="F1359" s="52"/>
      <c r="G1359" s="52"/>
      <c r="H1359" s="53"/>
      <c r="I1359" s="10"/>
      <c r="J1359" s="54"/>
      <c r="K1359" s="10"/>
      <c r="L1359" s="11"/>
      <c r="M1359" s="12"/>
    </row>
    <row r="1360" spans="1:13" x14ac:dyDescent="0.25">
      <c r="A1360" s="42" t="s">
        <v>70</v>
      </c>
      <c r="B1360" s="55"/>
      <c r="C1360" s="55"/>
      <c r="D1360" s="55"/>
      <c r="E1360" s="55"/>
      <c r="F1360" s="55"/>
      <c r="G1360" s="55"/>
      <c r="H1360" s="56"/>
      <c r="I1360" s="174" t="s">
        <v>8</v>
      </c>
      <c r="J1360" s="175"/>
      <c r="K1360" s="179">
        <v>2.64</v>
      </c>
      <c r="L1360" s="180"/>
      <c r="M1360" s="13">
        <f>K1360*12*I1347</f>
        <v>7143.84</v>
      </c>
    </row>
    <row r="1361" spans="1:13" x14ac:dyDescent="0.25">
      <c r="A1361" s="41" t="s">
        <v>71</v>
      </c>
      <c r="B1361" s="47"/>
      <c r="C1361" s="47"/>
      <c r="D1361" s="47"/>
      <c r="E1361" s="47"/>
      <c r="F1361" s="47"/>
      <c r="G1361" s="47"/>
      <c r="H1361" s="48"/>
      <c r="I1361" s="57"/>
      <c r="J1361" s="58"/>
      <c r="K1361" s="1"/>
      <c r="L1361" s="8"/>
      <c r="M1361" s="13"/>
    </row>
    <row r="1362" spans="1:13" x14ac:dyDescent="0.25">
      <c r="A1362" s="42" t="s">
        <v>73</v>
      </c>
      <c r="B1362" s="7"/>
      <c r="C1362" s="7"/>
      <c r="D1362" s="7"/>
      <c r="E1362" s="7"/>
      <c r="F1362" s="7"/>
      <c r="G1362" s="7"/>
      <c r="H1362" s="8"/>
      <c r="I1362" s="174" t="s">
        <v>62</v>
      </c>
      <c r="J1362" s="175"/>
      <c r="K1362" s="1"/>
      <c r="L1362" s="8"/>
      <c r="M1362" s="13"/>
    </row>
    <row r="1363" spans="1:13" x14ac:dyDescent="0.25">
      <c r="A1363" s="41" t="s">
        <v>72</v>
      </c>
      <c r="B1363" s="15"/>
      <c r="C1363" s="15"/>
      <c r="D1363" s="15"/>
      <c r="E1363" s="15"/>
      <c r="F1363" s="15"/>
      <c r="G1363" s="15"/>
      <c r="H1363" s="16"/>
      <c r="I1363" s="214"/>
      <c r="J1363" s="215"/>
      <c r="K1363" s="1"/>
      <c r="L1363" s="8"/>
      <c r="M1363" s="13"/>
    </row>
    <row r="1364" spans="1:13" x14ac:dyDescent="0.25">
      <c r="A1364" s="43" t="s">
        <v>68</v>
      </c>
      <c r="B1364" s="44"/>
      <c r="C1364" s="45"/>
      <c r="D1364" s="7"/>
      <c r="E1364" s="7"/>
      <c r="F1364" s="7"/>
      <c r="G1364" s="7"/>
      <c r="H1364" s="8"/>
      <c r="I1364" s="174" t="s">
        <v>62</v>
      </c>
      <c r="J1364" s="175"/>
      <c r="K1364" s="1"/>
      <c r="L1364" s="8"/>
      <c r="M1364" s="13"/>
    </row>
    <row r="1365" spans="1:13" x14ac:dyDescent="0.25">
      <c r="A1365" s="42" t="s">
        <v>69</v>
      </c>
      <c r="B1365" s="7"/>
      <c r="C1365" s="7"/>
      <c r="D1365" s="44"/>
      <c r="E1365" s="44"/>
      <c r="F1365" s="44"/>
      <c r="G1365" s="44"/>
      <c r="H1365" s="45"/>
      <c r="I1365" s="209" t="s">
        <v>11</v>
      </c>
      <c r="J1365" s="210"/>
      <c r="K1365" s="174">
        <v>1.17</v>
      </c>
      <c r="L1365" s="175"/>
      <c r="M1365" s="13">
        <f>K1365*12*I1347</f>
        <v>3166.02</v>
      </c>
    </row>
    <row r="1366" spans="1:13" x14ac:dyDescent="0.25">
      <c r="A1366" s="46" t="s">
        <v>40</v>
      </c>
      <c r="B1366" s="59"/>
      <c r="C1366" s="59"/>
      <c r="D1366" s="59"/>
      <c r="E1366" s="59"/>
      <c r="F1366" s="59"/>
      <c r="G1366" s="59"/>
      <c r="H1366" s="60"/>
      <c r="I1366" s="207" t="s">
        <v>39</v>
      </c>
      <c r="J1366" s="208"/>
      <c r="K1366" s="1"/>
      <c r="L1366" s="8"/>
      <c r="M1366" s="13"/>
    </row>
    <row r="1367" spans="1:13" x14ac:dyDescent="0.25">
      <c r="A1367" s="41"/>
      <c r="B1367" s="47"/>
      <c r="C1367" s="47"/>
      <c r="D1367" s="47"/>
      <c r="E1367" s="47"/>
      <c r="F1367" s="47"/>
      <c r="G1367" s="47"/>
      <c r="H1367" s="48"/>
      <c r="I1367" s="15" t="s">
        <v>41</v>
      </c>
      <c r="J1367" s="16"/>
      <c r="K1367" s="1"/>
      <c r="L1367" s="8"/>
      <c r="M1367" s="13"/>
    </row>
    <row r="1368" spans="1:13" x14ac:dyDescent="0.25">
      <c r="A1368" s="46" t="s">
        <v>42</v>
      </c>
      <c r="B1368" s="59"/>
      <c r="C1368" s="59"/>
      <c r="D1368" s="59"/>
      <c r="E1368" s="59"/>
      <c r="F1368" s="59"/>
      <c r="G1368" s="59"/>
      <c r="H1368" s="60"/>
      <c r="I1368" s="207" t="s">
        <v>11</v>
      </c>
      <c r="J1368" s="208"/>
      <c r="K1368" s="174">
        <v>1.47</v>
      </c>
      <c r="L1368" s="175"/>
      <c r="M1368" s="13">
        <f>K1368*12*I1347</f>
        <v>3977.82</v>
      </c>
    </row>
    <row r="1369" spans="1:13" x14ac:dyDescent="0.25">
      <c r="A1369" s="41" t="s">
        <v>43</v>
      </c>
      <c r="B1369" s="47"/>
      <c r="C1369" s="47"/>
      <c r="D1369" s="47"/>
      <c r="E1369" s="47"/>
      <c r="F1369" s="47"/>
      <c r="G1369" s="47"/>
      <c r="H1369" s="48"/>
      <c r="I1369" s="15"/>
      <c r="J1369" s="16"/>
      <c r="K1369" s="1"/>
      <c r="L1369" s="8"/>
      <c r="M1369" s="13"/>
    </row>
    <row r="1370" spans="1:13" x14ac:dyDescent="0.25">
      <c r="A1370" s="46" t="s">
        <v>44</v>
      </c>
      <c r="B1370" s="59"/>
      <c r="C1370" s="59"/>
      <c r="D1370" s="59"/>
      <c r="E1370" s="59"/>
      <c r="F1370" s="59"/>
      <c r="G1370" s="59"/>
      <c r="H1370" s="60"/>
      <c r="I1370" s="174" t="s">
        <v>62</v>
      </c>
      <c r="J1370" s="175"/>
      <c r="K1370" s="1"/>
      <c r="L1370" s="8"/>
      <c r="M1370" s="13"/>
    </row>
    <row r="1371" spans="1:13" x14ac:dyDescent="0.25">
      <c r="A1371" s="46" t="s">
        <v>47</v>
      </c>
      <c r="B1371" s="59"/>
      <c r="C1371" s="59"/>
      <c r="D1371" s="59"/>
      <c r="E1371" s="59"/>
      <c r="F1371" s="59"/>
      <c r="G1371" s="59"/>
      <c r="H1371" s="60"/>
      <c r="I1371" s="207" t="s">
        <v>45</v>
      </c>
      <c r="J1371" s="208"/>
      <c r="K1371" s="3"/>
      <c r="L1371" s="4"/>
      <c r="M1371" s="14"/>
    </row>
    <row r="1372" spans="1:13" ht="15.75" thickBot="1" x14ac:dyDescent="0.3">
      <c r="A1372" s="41"/>
      <c r="B1372" s="47"/>
      <c r="C1372" s="47"/>
      <c r="D1372" s="47"/>
      <c r="E1372" s="47"/>
      <c r="F1372" s="47"/>
      <c r="G1372" s="47"/>
      <c r="H1372" s="48"/>
      <c r="I1372" s="211" t="s">
        <v>46</v>
      </c>
      <c r="J1372" s="212"/>
      <c r="K1372" s="15"/>
      <c r="L1372" s="16"/>
      <c r="M1372" s="17"/>
    </row>
    <row r="1373" spans="1:13" x14ac:dyDescent="0.25">
      <c r="A1373" s="61" t="s">
        <v>88</v>
      </c>
      <c r="B1373" s="33"/>
      <c r="C1373" s="33"/>
      <c r="D1373" s="33"/>
      <c r="E1373" s="33"/>
      <c r="F1373" s="33"/>
      <c r="G1373" s="21"/>
      <c r="H1373" s="22"/>
      <c r="I1373" s="21"/>
      <c r="J1373" s="22"/>
      <c r="K1373" s="216">
        <f>K1375+K1382+K1390+K1394+K1395+K1399</f>
        <v>35.42</v>
      </c>
      <c r="L1373" s="217"/>
      <c r="M1373" s="6">
        <f>M1375+M1382+M1390+M1394+M1395+M1399</f>
        <v>95846.519999999975</v>
      </c>
    </row>
    <row r="1374" spans="1:13" ht="15.75" thickBot="1" x14ac:dyDescent="0.3">
      <c r="A1374" s="62"/>
      <c r="B1374" s="10"/>
      <c r="C1374" s="10"/>
      <c r="D1374" s="10"/>
      <c r="E1374" s="10"/>
      <c r="F1374" s="10"/>
      <c r="G1374" s="10"/>
      <c r="H1374" s="11"/>
      <c r="I1374" s="10"/>
      <c r="J1374" s="11"/>
      <c r="K1374" s="10"/>
      <c r="L1374" s="11"/>
      <c r="M1374" s="12"/>
    </row>
    <row r="1375" spans="1:13" ht="15.75" thickBot="1" x14ac:dyDescent="0.3">
      <c r="A1375" s="181" t="s">
        <v>89</v>
      </c>
      <c r="B1375" s="182"/>
      <c r="C1375" s="182"/>
      <c r="D1375" s="182"/>
      <c r="E1375" s="182"/>
      <c r="F1375" s="182"/>
      <c r="G1375" s="182"/>
      <c r="H1375" s="205"/>
      <c r="I1375" s="63"/>
      <c r="J1375" s="64"/>
      <c r="K1375" s="218">
        <f>K1376+K1377+K1378+K1380+K1381</f>
        <v>4.5599999999999996</v>
      </c>
      <c r="L1375" s="213"/>
      <c r="M1375" s="18">
        <f>K1375*12*I1347</f>
        <v>12339.36</v>
      </c>
    </row>
    <row r="1376" spans="1:13" x14ac:dyDescent="0.25">
      <c r="A1376" s="41" t="s">
        <v>37</v>
      </c>
      <c r="B1376" s="47"/>
      <c r="C1376" s="47"/>
      <c r="D1376" s="47"/>
      <c r="E1376" s="47"/>
      <c r="F1376" s="47"/>
      <c r="G1376" s="47"/>
      <c r="H1376" s="48"/>
      <c r="I1376" s="214" t="s">
        <v>16</v>
      </c>
      <c r="J1376" s="215"/>
      <c r="K1376" s="179">
        <v>1.23</v>
      </c>
      <c r="L1376" s="180"/>
      <c r="M1376" s="13">
        <f>K1376*12*I1347</f>
        <v>3328.38</v>
      </c>
    </row>
    <row r="1377" spans="1:13" x14ac:dyDescent="0.25">
      <c r="A1377" s="43" t="s">
        <v>38</v>
      </c>
      <c r="B1377" s="65"/>
      <c r="C1377" s="65"/>
      <c r="D1377" s="65"/>
      <c r="E1377" s="65"/>
      <c r="F1377" s="65"/>
      <c r="G1377" s="65"/>
      <c r="H1377" s="66"/>
      <c r="I1377" s="209" t="s">
        <v>10</v>
      </c>
      <c r="J1377" s="210"/>
      <c r="K1377" s="174">
        <v>2.9</v>
      </c>
      <c r="L1377" s="175"/>
      <c r="M1377" s="13">
        <f>K1377*12*I1347</f>
        <v>7847.4</v>
      </c>
    </row>
    <row r="1378" spans="1:13" x14ac:dyDescent="0.25">
      <c r="A1378" s="46" t="s">
        <v>30</v>
      </c>
      <c r="B1378" s="59"/>
      <c r="C1378" s="59"/>
      <c r="D1378" s="59"/>
      <c r="E1378" s="59"/>
      <c r="F1378" s="59"/>
      <c r="G1378" s="59"/>
      <c r="H1378" s="60"/>
      <c r="I1378" s="207" t="s">
        <v>11</v>
      </c>
      <c r="J1378" s="208"/>
      <c r="K1378" s="174">
        <v>0.33</v>
      </c>
      <c r="L1378" s="175"/>
      <c r="M1378" s="13">
        <f>K1378*12*I1347</f>
        <v>892.98</v>
      </c>
    </row>
    <row r="1379" spans="1:13" x14ac:dyDescent="0.25">
      <c r="A1379" s="67" t="s">
        <v>17</v>
      </c>
      <c r="B1379" s="15"/>
      <c r="C1379" s="15"/>
      <c r="D1379" s="15"/>
      <c r="E1379" s="47"/>
      <c r="F1379" s="47"/>
      <c r="G1379" s="47"/>
      <c r="H1379" s="48"/>
      <c r="I1379" s="15"/>
      <c r="J1379" s="16"/>
      <c r="K1379" s="7"/>
      <c r="L1379" s="8"/>
      <c r="M1379" s="13"/>
    </row>
    <row r="1380" spans="1:13" x14ac:dyDescent="0.25">
      <c r="A1380" s="43" t="s">
        <v>31</v>
      </c>
      <c r="B1380" s="65"/>
      <c r="C1380" s="65"/>
      <c r="D1380" s="65"/>
      <c r="E1380" s="65"/>
      <c r="F1380" s="65"/>
      <c r="G1380" s="65"/>
      <c r="H1380" s="66"/>
      <c r="I1380" s="209" t="s">
        <v>8</v>
      </c>
      <c r="J1380" s="210"/>
      <c r="K1380" s="174">
        <v>0.1</v>
      </c>
      <c r="L1380" s="175"/>
      <c r="M1380" s="13">
        <f>K1380*12*I1347</f>
        <v>270.60000000000002</v>
      </c>
    </row>
    <row r="1381" spans="1:13" ht="15.75" thickBot="1" x14ac:dyDescent="0.3">
      <c r="A1381" s="46" t="s">
        <v>86</v>
      </c>
      <c r="B1381" s="59"/>
      <c r="C1381" s="59"/>
      <c r="D1381" s="59"/>
      <c r="E1381" s="59"/>
      <c r="F1381" s="59"/>
      <c r="G1381" s="59"/>
      <c r="H1381" s="60"/>
      <c r="I1381" s="190" t="s">
        <v>8</v>
      </c>
      <c r="J1381" s="191"/>
      <c r="K1381" s="211"/>
      <c r="L1381" s="212"/>
      <c r="M1381" s="13"/>
    </row>
    <row r="1382" spans="1:13" ht="15.75" thickBot="1" x14ac:dyDescent="0.3">
      <c r="A1382" s="194" t="s">
        <v>90</v>
      </c>
      <c r="B1382" s="195"/>
      <c r="C1382" s="195"/>
      <c r="D1382" s="195"/>
      <c r="E1382" s="195"/>
      <c r="F1382" s="195"/>
      <c r="G1382" s="195"/>
      <c r="H1382" s="196"/>
      <c r="I1382" s="63"/>
      <c r="J1382" s="64"/>
      <c r="K1382" s="206">
        <f>K1383+K1384+K1386+K1387+K1388+K1389</f>
        <v>1.94</v>
      </c>
      <c r="L1382" s="213"/>
      <c r="M1382" s="18">
        <f>K1382*12*I1347</f>
        <v>5249.64</v>
      </c>
    </row>
    <row r="1383" spans="1:13" x14ac:dyDescent="0.25">
      <c r="A1383" s="68" t="s">
        <v>23</v>
      </c>
      <c r="B1383" s="15"/>
      <c r="C1383" s="15"/>
      <c r="D1383" s="15"/>
      <c r="E1383" s="15"/>
      <c r="F1383" s="47"/>
      <c r="G1383" s="47"/>
      <c r="H1383" s="48"/>
      <c r="I1383" s="69"/>
      <c r="J1383" s="8"/>
      <c r="K1383" s="179">
        <v>0.11</v>
      </c>
      <c r="L1383" s="180"/>
      <c r="M1383" s="13">
        <f>K1383*12*I1347</f>
        <v>297.66000000000003</v>
      </c>
    </row>
    <row r="1384" spans="1:13" x14ac:dyDescent="0.25">
      <c r="A1384" s="2" t="s">
        <v>19</v>
      </c>
      <c r="B1384" s="3"/>
      <c r="C1384" s="3"/>
      <c r="D1384" s="3"/>
      <c r="E1384" s="3"/>
      <c r="F1384" s="59"/>
      <c r="G1384" s="59"/>
      <c r="H1384" s="60"/>
      <c r="I1384" s="174" t="s">
        <v>58</v>
      </c>
      <c r="J1384" s="175"/>
      <c r="K1384" s="174">
        <v>0.93</v>
      </c>
      <c r="L1384" s="175"/>
      <c r="M1384" s="13">
        <f>K1384*12*I1347</f>
        <v>2516.58</v>
      </c>
    </row>
    <row r="1385" spans="1:13" x14ac:dyDescent="0.25">
      <c r="A1385" s="41" t="s">
        <v>18</v>
      </c>
      <c r="B1385" s="47"/>
      <c r="C1385" s="47"/>
      <c r="D1385" s="47"/>
      <c r="E1385" s="47"/>
      <c r="F1385" s="47"/>
      <c r="G1385" s="47"/>
      <c r="H1385" s="48"/>
      <c r="I1385" s="214" t="s">
        <v>59</v>
      </c>
      <c r="J1385" s="215"/>
      <c r="K1385" s="1"/>
      <c r="L1385" s="8"/>
      <c r="M1385" s="13"/>
    </row>
    <row r="1386" spans="1:13" x14ac:dyDescent="0.25">
      <c r="A1386" s="43" t="s">
        <v>20</v>
      </c>
      <c r="B1386" s="65"/>
      <c r="C1386" s="65"/>
      <c r="D1386" s="65"/>
      <c r="E1386" s="65"/>
      <c r="F1386" s="65"/>
      <c r="G1386" s="65"/>
      <c r="H1386" s="66"/>
      <c r="I1386" s="209" t="s">
        <v>57</v>
      </c>
      <c r="J1386" s="210"/>
      <c r="K1386" s="174">
        <v>0.56999999999999995</v>
      </c>
      <c r="L1386" s="175"/>
      <c r="M1386" s="13">
        <f>K1386*12*I1347</f>
        <v>1542.42</v>
      </c>
    </row>
    <row r="1387" spans="1:13" x14ac:dyDescent="0.25">
      <c r="A1387" s="43" t="s">
        <v>21</v>
      </c>
      <c r="B1387" s="65"/>
      <c r="C1387" s="65"/>
      <c r="D1387" s="65"/>
      <c r="E1387" s="65"/>
      <c r="F1387" s="65"/>
      <c r="G1387" s="65"/>
      <c r="H1387" s="66"/>
      <c r="I1387" s="209" t="s">
        <v>74</v>
      </c>
      <c r="J1387" s="210"/>
      <c r="K1387" s="174">
        <v>0.14000000000000001</v>
      </c>
      <c r="L1387" s="175"/>
      <c r="M1387" s="13">
        <f>K1387*12*I1347</f>
        <v>378.84000000000003</v>
      </c>
    </row>
    <row r="1388" spans="1:13" x14ac:dyDescent="0.25">
      <c r="A1388" s="46" t="s">
        <v>22</v>
      </c>
      <c r="B1388" s="59"/>
      <c r="C1388" s="59"/>
      <c r="D1388" s="59"/>
      <c r="E1388" s="59"/>
      <c r="F1388" s="59"/>
      <c r="G1388" s="59"/>
      <c r="H1388" s="60"/>
      <c r="I1388" s="209" t="s">
        <v>60</v>
      </c>
      <c r="J1388" s="210"/>
      <c r="K1388" s="203">
        <v>7.0000000000000007E-2</v>
      </c>
      <c r="L1388" s="204"/>
      <c r="M1388" s="13">
        <f>K1388*12*I1347</f>
        <v>189.42000000000002</v>
      </c>
    </row>
    <row r="1389" spans="1:13" ht="15.75" thickBot="1" x14ac:dyDescent="0.3">
      <c r="A1389" s="46" t="s">
        <v>84</v>
      </c>
      <c r="B1389" s="59"/>
      <c r="C1389" s="59"/>
      <c r="D1389" s="59"/>
      <c r="E1389" s="59"/>
      <c r="F1389" s="59"/>
      <c r="G1389" s="59"/>
      <c r="H1389" s="60"/>
      <c r="I1389" s="190" t="s">
        <v>85</v>
      </c>
      <c r="J1389" s="191"/>
      <c r="K1389" s="192">
        <v>0.12</v>
      </c>
      <c r="L1389" s="193"/>
      <c r="M1389" s="19">
        <f>K1389*12*I1347</f>
        <v>324.71999999999997</v>
      </c>
    </row>
    <row r="1390" spans="1:13" ht="15.75" thickBot="1" x14ac:dyDescent="0.3">
      <c r="A1390" s="194" t="s">
        <v>91</v>
      </c>
      <c r="B1390" s="195"/>
      <c r="C1390" s="195"/>
      <c r="D1390" s="195"/>
      <c r="E1390" s="195"/>
      <c r="F1390" s="195"/>
      <c r="G1390" s="195"/>
      <c r="H1390" s="196"/>
      <c r="I1390" s="71"/>
      <c r="J1390" s="72"/>
      <c r="K1390" s="197">
        <f>K1391+K1392+K1393</f>
        <v>1.27</v>
      </c>
      <c r="L1390" s="198"/>
      <c r="M1390" s="18">
        <f>K1390*12*I1347</f>
        <v>3436.62</v>
      </c>
    </row>
    <row r="1391" spans="1:13" x14ac:dyDescent="0.25">
      <c r="A1391" s="41" t="s">
        <v>24</v>
      </c>
      <c r="B1391" s="47"/>
      <c r="C1391" s="47"/>
      <c r="D1391" s="47"/>
      <c r="E1391" s="47"/>
      <c r="F1391" s="47"/>
      <c r="G1391" s="47"/>
      <c r="H1391" s="48"/>
      <c r="I1391" s="199" t="s">
        <v>75</v>
      </c>
      <c r="J1391" s="200"/>
      <c r="K1391" s="201">
        <v>0.61</v>
      </c>
      <c r="L1391" s="202"/>
      <c r="M1391" s="13">
        <f>K1391*12*I1347</f>
        <v>1650.66</v>
      </c>
    </row>
    <row r="1392" spans="1:13" x14ac:dyDescent="0.25">
      <c r="A1392" s="43" t="s">
        <v>25</v>
      </c>
      <c r="B1392" s="65"/>
      <c r="C1392" s="65"/>
      <c r="D1392" s="65"/>
      <c r="E1392" s="65"/>
      <c r="F1392" s="65"/>
      <c r="G1392" s="65"/>
      <c r="H1392" s="66"/>
      <c r="I1392" s="44" t="s">
        <v>61</v>
      </c>
      <c r="J1392" s="45"/>
      <c r="K1392" s="203">
        <v>0.53</v>
      </c>
      <c r="L1392" s="204"/>
      <c r="M1392" s="13">
        <f>K1392*12*I1347</f>
        <v>1434.18</v>
      </c>
    </row>
    <row r="1393" spans="1:13" ht="15.75" thickBot="1" x14ac:dyDescent="0.3">
      <c r="A1393" s="46" t="s">
        <v>22</v>
      </c>
      <c r="B1393" s="59"/>
      <c r="C1393" s="59"/>
      <c r="D1393" s="59"/>
      <c r="E1393" s="59"/>
      <c r="F1393" s="59"/>
      <c r="G1393" s="59"/>
      <c r="H1393" s="60"/>
      <c r="I1393" s="190" t="s">
        <v>60</v>
      </c>
      <c r="J1393" s="191"/>
      <c r="K1393" s="192">
        <v>0.13</v>
      </c>
      <c r="L1393" s="193"/>
      <c r="M1393" s="13">
        <f>K1393*12*I1347</f>
        <v>351.78000000000003</v>
      </c>
    </row>
    <row r="1394" spans="1:13" ht="15.75" thickBot="1" x14ac:dyDescent="0.3">
      <c r="A1394" s="73" t="s">
        <v>94</v>
      </c>
      <c r="B1394" s="74"/>
      <c r="C1394" s="74"/>
      <c r="D1394" s="74"/>
      <c r="E1394" s="74"/>
      <c r="F1394" s="74"/>
      <c r="G1394" s="74"/>
      <c r="H1394" s="75"/>
      <c r="I1394" s="226" t="s">
        <v>95</v>
      </c>
      <c r="J1394" s="227"/>
      <c r="K1394" s="228">
        <v>25.93</v>
      </c>
      <c r="L1394" s="229"/>
      <c r="M1394" s="18">
        <f>K1394*12*I1347</f>
        <v>70166.579999999987</v>
      </c>
    </row>
    <row r="1395" spans="1:13" ht="15.75" thickBot="1" x14ac:dyDescent="0.3">
      <c r="A1395" s="181" t="s">
        <v>96</v>
      </c>
      <c r="B1395" s="182"/>
      <c r="C1395" s="182"/>
      <c r="D1395" s="182"/>
      <c r="E1395" s="182"/>
      <c r="F1395" s="182"/>
      <c r="G1395" s="182"/>
      <c r="H1395" s="205"/>
      <c r="I1395" s="63"/>
      <c r="J1395" s="64"/>
      <c r="K1395" s="206">
        <v>1.65</v>
      </c>
      <c r="L1395" s="198"/>
      <c r="M1395" s="18">
        <f>K1395*12*I1347</f>
        <v>4464.8999999999996</v>
      </c>
    </row>
    <row r="1396" spans="1:13" x14ac:dyDescent="0.25">
      <c r="A1396" s="42" t="s">
        <v>32</v>
      </c>
      <c r="B1396" s="55"/>
      <c r="C1396" s="55"/>
      <c r="D1396" s="55"/>
      <c r="E1396" s="55"/>
      <c r="F1396" s="55"/>
      <c r="G1396" s="55"/>
      <c r="H1396" s="56"/>
      <c r="I1396" s="179" t="s">
        <v>13</v>
      </c>
      <c r="J1396" s="180"/>
      <c r="K1396" s="20"/>
      <c r="L1396" s="27"/>
      <c r="M1396" s="13"/>
    </row>
    <row r="1397" spans="1:13" x14ac:dyDescent="0.25">
      <c r="A1397" s="42" t="s">
        <v>26</v>
      </c>
      <c r="B1397" s="55"/>
      <c r="C1397" s="55"/>
      <c r="D1397" s="55"/>
      <c r="E1397" s="55"/>
      <c r="F1397" s="55"/>
      <c r="G1397" s="55"/>
      <c r="H1397" s="56"/>
      <c r="I1397" s="7"/>
      <c r="J1397" s="8"/>
      <c r="K1397" s="20"/>
      <c r="L1397" s="27"/>
      <c r="M1397" s="13"/>
    </row>
    <row r="1398" spans="1:13" ht="15.75" thickBot="1" x14ac:dyDescent="0.3">
      <c r="A1398" s="42" t="s">
        <v>27</v>
      </c>
      <c r="B1398" s="55"/>
      <c r="C1398" s="55"/>
      <c r="D1398" s="55"/>
      <c r="E1398" s="55"/>
      <c r="F1398" s="55"/>
      <c r="G1398" s="55"/>
      <c r="H1398" s="56"/>
      <c r="I1398" s="30"/>
      <c r="J1398" s="8"/>
      <c r="K1398" s="20"/>
      <c r="L1398" s="27"/>
      <c r="M1398" s="13"/>
    </row>
    <row r="1399" spans="1:13" ht="15.75" thickBot="1" x14ac:dyDescent="0.3">
      <c r="A1399" s="73" t="s">
        <v>97</v>
      </c>
      <c r="B1399" s="74"/>
      <c r="C1399" s="74"/>
      <c r="D1399" s="74"/>
      <c r="E1399" s="74"/>
      <c r="F1399" s="74"/>
      <c r="G1399" s="74"/>
      <c r="H1399" s="75"/>
      <c r="I1399" s="63"/>
      <c r="J1399" s="64"/>
      <c r="K1399" s="206">
        <v>7.0000000000000007E-2</v>
      </c>
      <c r="L1399" s="198"/>
      <c r="M1399" s="18">
        <f>K1399*12*I1347</f>
        <v>189.42000000000002</v>
      </c>
    </row>
    <row r="1400" spans="1:13" x14ac:dyDescent="0.25">
      <c r="A1400" s="42" t="s">
        <v>28</v>
      </c>
      <c r="B1400" s="55"/>
      <c r="C1400" s="55"/>
      <c r="D1400" s="55"/>
      <c r="E1400" s="55"/>
      <c r="F1400" s="55"/>
      <c r="G1400" s="55"/>
      <c r="H1400" s="56"/>
      <c r="I1400" s="179" t="s">
        <v>8</v>
      </c>
      <c r="J1400" s="180"/>
      <c r="K1400" s="26"/>
      <c r="L1400" s="27"/>
      <c r="M1400" s="13"/>
    </row>
    <row r="1401" spans="1:13" ht="15.75" thickBot="1" x14ac:dyDescent="0.3">
      <c r="A1401" s="42" t="s">
        <v>29</v>
      </c>
      <c r="B1401" s="55"/>
      <c r="C1401" s="55"/>
      <c r="D1401" s="55"/>
      <c r="E1401" s="55"/>
      <c r="F1401" s="55"/>
      <c r="G1401" s="55"/>
      <c r="H1401" s="56"/>
      <c r="I1401" s="7"/>
      <c r="J1401" s="8"/>
      <c r="K1401" s="26"/>
      <c r="L1401" s="27"/>
      <c r="M1401" s="13"/>
    </row>
    <row r="1402" spans="1:13" ht="15.75" thickBot="1" x14ac:dyDescent="0.3">
      <c r="A1402" s="181" t="s">
        <v>92</v>
      </c>
      <c r="B1402" s="182"/>
      <c r="C1402" s="182"/>
      <c r="D1402" s="182"/>
      <c r="E1402" s="182"/>
      <c r="F1402" s="182"/>
      <c r="G1402" s="182"/>
      <c r="H1402" s="205"/>
      <c r="I1402" s="63"/>
      <c r="J1402" s="64"/>
      <c r="K1402" s="206">
        <v>6.19</v>
      </c>
      <c r="L1402" s="198"/>
      <c r="M1402" s="18">
        <f>K1402*12*I1347</f>
        <v>16750.14</v>
      </c>
    </row>
    <row r="1403" spans="1:13" x14ac:dyDescent="0.25">
      <c r="A1403" s="42" t="s">
        <v>76</v>
      </c>
      <c r="B1403" s="76"/>
      <c r="C1403" s="76"/>
      <c r="D1403" s="76"/>
      <c r="E1403" s="76"/>
      <c r="F1403" s="55"/>
      <c r="G1403" s="76"/>
      <c r="H1403" s="56"/>
      <c r="I1403" s="174" t="s">
        <v>49</v>
      </c>
      <c r="J1403" s="175"/>
      <c r="K1403" s="20"/>
      <c r="L1403" s="27"/>
      <c r="M1403" s="13"/>
    </row>
    <row r="1404" spans="1:13" x14ac:dyDescent="0.25">
      <c r="A1404" s="42" t="s">
        <v>77</v>
      </c>
      <c r="B1404" s="76"/>
      <c r="C1404" s="76"/>
      <c r="D1404" s="76"/>
      <c r="E1404" s="76"/>
      <c r="F1404" s="55"/>
      <c r="G1404" s="76"/>
      <c r="H1404" s="56"/>
      <c r="I1404" s="174" t="s">
        <v>50</v>
      </c>
      <c r="J1404" s="175"/>
      <c r="K1404" s="20"/>
      <c r="L1404" s="27"/>
      <c r="M1404" s="13"/>
    </row>
    <row r="1405" spans="1:13" x14ac:dyDescent="0.25">
      <c r="A1405" s="42" t="s">
        <v>48</v>
      </c>
      <c r="B1405" s="76"/>
      <c r="C1405" s="76"/>
      <c r="D1405" s="76"/>
      <c r="E1405" s="76"/>
      <c r="F1405" s="55"/>
      <c r="G1405" s="76"/>
      <c r="H1405" s="56"/>
      <c r="I1405" s="174" t="s">
        <v>54</v>
      </c>
      <c r="J1405" s="175"/>
      <c r="K1405" s="20"/>
      <c r="L1405" s="27"/>
      <c r="M1405" s="13"/>
    </row>
    <row r="1406" spans="1:13" x14ac:dyDescent="0.25">
      <c r="A1406" s="42" t="s">
        <v>78</v>
      </c>
      <c r="B1406" s="76"/>
      <c r="C1406" s="76"/>
      <c r="D1406" s="76"/>
      <c r="E1406" s="76"/>
      <c r="F1406" s="55"/>
      <c r="G1406" s="76"/>
      <c r="H1406" s="56"/>
      <c r="I1406" s="174" t="s">
        <v>55</v>
      </c>
      <c r="J1406" s="175"/>
      <c r="K1406" s="20"/>
      <c r="L1406" s="27"/>
      <c r="M1406" s="13"/>
    </row>
    <row r="1407" spans="1:13" x14ac:dyDescent="0.25">
      <c r="A1407" s="42" t="s">
        <v>79</v>
      </c>
      <c r="B1407" s="76"/>
      <c r="C1407" s="76"/>
      <c r="D1407" s="76"/>
      <c r="E1407" s="76"/>
      <c r="F1407" s="55"/>
      <c r="G1407" s="76"/>
      <c r="H1407" s="56"/>
      <c r="I1407" s="174" t="s">
        <v>51</v>
      </c>
      <c r="J1407" s="175"/>
      <c r="K1407" s="20"/>
      <c r="L1407" s="27"/>
      <c r="M1407" s="13"/>
    </row>
    <row r="1408" spans="1:13" x14ac:dyDescent="0.25">
      <c r="A1408" s="42" t="s">
        <v>80</v>
      </c>
      <c r="B1408" s="76"/>
      <c r="C1408" s="76"/>
      <c r="D1408" s="76"/>
      <c r="E1408" s="76"/>
      <c r="F1408" s="55"/>
      <c r="G1408" s="76"/>
      <c r="H1408" s="56"/>
      <c r="I1408" s="7"/>
      <c r="J1408" s="8"/>
      <c r="K1408" s="20"/>
      <c r="L1408" s="27"/>
      <c r="M1408" s="13"/>
    </row>
    <row r="1409" spans="1:13" x14ac:dyDescent="0.25">
      <c r="A1409" s="42" t="s">
        <v>81</v>
      </c>
      <c r="B1409" s="76"/>
      <c r="C1409" s="76"/>
      <c r="D1409" s="76"/>
      <c r="E1409" s="76"/>
      <c r="F1409" s="55"/>
      <c r="G1409" s="76"/>
      <c r="H1409" s="56"/>
      <c r="I1409" s="7"/>
      <c r="J1409" s="8"/>
      <c r="K1409" s="20"/>
      <c r="L1409" s="27"/>
      <c r="M1409" s="13"/>
    </row>
    <row r="1410" spans="1:13" x14ac:dyDescent="0.25">
      <c r="A1410" s="42" t="s">
        <v>82</v>
      </c>
      <c r="B1410" s="76"/>
      <c r="C1410" s="76"/>
      <c r="D1410" s="76"/>
      <c r="E1410" s="76"/>
      <c r="F1410" s="55"/>
      <c r="G1410" s="76"/>
      <c r="H1410" s="56"/>
      <c r="I1410" s="7"/>
      <c r="J1410" s="8"/>
      <c r="K1410" s="20"/>
      <c r="L1410" s="27"/>
      <c r="M1410" s="13"/>
    </row>
    <row r="1411" spans="1:13" x14ac:dyDescent="0.25">
      <c r="A1411" s="42" t="s">
        <v>83</v>
      </c>
      <c r="B1411" s="76"/>
      <c r="C1411" s="76"/>
      <c r="D1411" s="76"/>
      <c r="E1411" s="76"/>
      <c r="F1411" s="55"/>
      <c r="G1411" s="76"/>
      <c r="H1411" s="56"/>
      <c r="I1411" s="7"/>
      <c r="J1411" s="8"/>
      <c r="K1411" s="20"/>
      <c r="L1411" s="27"/>
      <c r="M1411" s="13"/>
    </row>
    <row r="1412" spans="1:13" x14ac:dyDescent="0.25">
      <c r="A1412" s="42" t="s">
        <v>52</v>
      </c>
      <c r="B1412" s="76"/>
      <c r="C1412" s="76"/>
      <c r="D1412" s="76"/>
      <c r="E1412" s="76"/>
      <c r="F1412" s="55"/>
      <c r="G1412" s="76"/>
      <c r="H1412" s="56"/>
      <c r="I1412" s="7"/>
      <c r="J1412" s="8"/>
      <c r="K1412" s="20"/>
      <c r="L1412" s="27"/>
      <c r="M1412" s="13"/>
    </row>
    <row r="1413" spans="1:13" ht="15.75" thickBot="1" x14ac:dyDescent="0.3">
      <c r="A1413" s="176" t="s">
        <v>53</v>
      </c>
      <c r="B1413" s="177"/>
      <c r="C1413" s="177"/>
      <c r="D1413" s="177"/>
      <c r="E1413" s="177"/>
      <c r="F1413" s="177"/>
      <c r="G1413" s="177"/>
      <c r="H1413" s="178"/>
      <c r="I1413" s="7"/>
      <c r="J1413" s="8"/>
      <c r="K1413" s="7"/>
      <c r="L1413" s="8"/>
      <c r="M1413" s="13"/>
    </row>
    <row r="1414" spans="1:13" x14ac:dyDescent="0.25">
      <c r="A1414" s="77" t="s">
        <v>93</v>
      </c>
      <c r="B1414" s="78"/>
      <c r="C1414" s="78"/>
      <c r="D1414" s="78"/>
      <c r="E1414" s="78"/>
      <c r="F1414" s="78"/>
      <c r="G1414" s="78"/>
      <c r="H1414" s="78"/>
      <c r="I1414" s="179" t="s">
        <v>9</v>
      </c>
      <c r="J1414" s="180"/>
      <c r="K1414" s="21"/>
      <c r="L1414" s="22"/>
      <c r="M1414" s="6"/>
    </row>
    <row r="1415" spans="1:13" ht="15.75" thickBot="1" x14ac:dyDescent="0.3">
      <c r="A1415" s="79" t="s">
        <v>56</v>
      </c>
      <c r="B1415" s="80"/>
      <c r="C1415" s="80"/>
      <c r="D1415" s="80"/>
      <c r="E1415" s="80"/>
      <c r="F1415" s="80"/>
      <c r="G1415" s="80"/>
      <c r="H1415" s="80"/>
      <c r="I1415" s="81"/>
      <c r="J1415" s="11"/>
      <c r="K1415" s="10"/>
      <c r="L1415" s="11"/>
      <c r="M1415" s="12"/>
    </row>
    <row r="1416" spans="1:13" ht="15.75" thickBot="1" x14ac:dyDescent="0.3">
      <c r="A1416" s="181" t="s">
        <v>63</v>
      </c>
      <c r="B1416" s="182"/>
      <c r="C1416" s="182"/>
      <c r="D1416" s="182"/>
      <c r="E1416" s="182"/>
      <c r="F1416" s="182"/>
      <c r="G1416" s="182"/>
      <c r="H1416" s="182"/>
      <c r="I1416" s="84"/>
      <c r="J1416" s="23"/>
      <c r="K1416" s="188">
        <f>K1348+K1358+K1373+K1402</f>
        <v>53.34</v>
      </c>
      <c r="L1416" s="189"/>
      <c r="M1416" s="23">
        <f>M1348+M1358+M1373+M1402</f>
        <v>144338.03999999998</v>
      </c>
    </row>
    <row r="1418" spans="1:13" x14ac:dyDescent="0.25">
      <c r="A1418" s="223" t="s">
        <v>0</v>
      </c>
      <c r="B1418" s="223"/>
      <c r="C1418" s="223"/>
      <c r="D1418" s="223"/>
      <c r="E1418" s="223"/>
      <c r="F1418" s="223"/>
      <c r="G1418" s="223"/>
      <c r="H1418" s="223"/>
      <c r="I1418" s="223"/>
      <c r="J1418" s="223"/>
      <c r="K1418" s="223"/>
      <c r="L1418" s="223"/>
      <c r="M1418" s="1"/>
    </row>
    <row r="1419" spans="1:13" x14ac:dyDescent="0.25">
      <c r="A1419" s="224" t="s">
        <v>12</v>
      </c>
      <c r="B1419" s="224"/>
      <c r="C1419" s="224"/>
      <c r="D1419" s="224"/>
      <c r="E1419" s="224"/>
      <c r="F1419" s="224"/>
      <c r="G1419" s="224"/>
      <c r="H1419" s="224"/>
      <c r="I1419" s="224"/>
      <c r="J1419" s="224"/>
      <c r="K1419" s="224"/>
      <c r="L1419" s="224"/>
      <c r="M1419" s="1"/>
    </row>
    <row r="1420" spans="1:13" x14ac:dyDescent="0.25">
      <c r="A1420" s="29"/>
      <c r="B1420" s="29"/>
      <c r="C1420" s="29"/>
      <c r="D1420" s="29"/>
      <c r="E1420" s="29"/>
      <c r="F1420" s="29" t="s">
        <v>131</v>
      </c>
      <c r="G1420" s="29"/>
      <c r="H1420" s="29"/>
      <c r="I1420" s="29"/>
      <c r="J1420" s="29"/>
      <c r="K1420" s="29"/>
      <c r="L1420" s="29"/>
      <c r="M1420" s="1"/>
    </row>
    <row r="1421" spans="1:13" x14ac:dyDescent="0.25">
      <c r="A1421" s="2"/>
      <c r="B1421" s="3"/>
      <c r="C1421" s="225" t="s">
        <v>15</v>
      </c>
      <c r="D1421" s="225"/>
      <c r="E1421" s="225"/>
      <c r="F1421" s="3"/>
      <c r="G1421" s="3"/>
      <c r="H1421" s="4"/>
      <c r="I1421" s="207" t="s">
        <v>1</v>
      </c>
      <c r="J1421" s="208"/>
      <c r="K1421" s="207" t="s">
        <v>2</v>
      </c>
      <c r="L1421" s="208"/>
      <c r="M1421" s="14"/>
    </row>
    <row r="1422" spans="1:13" x14ac:dyDescent="0.25">
      <c r="A1422" s="30"/>
      <c r="B1422" s="7"/>
      <c r="C1422" s="7"/>
      <c r="D1422" s="7"/>
      <c r="E1422" s="7"/>
      <c r="F1422" s="7"/>
      <c r="G1422" s="7"/>
      <c r="H1422" s="8"/>
      <c r="I1422" s="7"/>
      <c r="J1422" s="8"/>
      <c r="K1422" s="174" t="s">
        <v>3</v>
      </c>
      <c r="L1422" s="175"/>
      <c r="M1422" s="31" t="s">
        <v>4</v>
      </c>
    </row>
    <row r="1423" spans="1:13" x14ac:dyDescent="0.25">
      <c r="A1423" s="30"/>
      <c r="B1423" s="7"/>
      <c r="C1423" s="7"/>
      <c r="D1423" s="7"/>
      <c r="E1423" s="7"/>
      <c r="F1423" s="7"/>
      <c r="G1423" s="7"/>
      <c r="H1423" s="8"/>
      <c r="I1423" s="174" t="s">
        <v>5</v>
      </c>
      <c r="J1423" s="175"/>
      <c r="K1423" s="214" t="s">
        <v>6</v>
      </c>
      <c r="L1423" s="215"/>
      <c r="M1423" s="31" t="s">
        <v>7</v>
      </c>
    </row>
    <row r="1424" spans="1:13" ht="15.75" thickBot="1" x14ac:dyDescent="0.3">
      <c r="A1424" s="2"/>
      <c r="B1424" s="3"/>
      <c r="C1424" s="3"/>
      <c r="D1424" s="3"/>
      <c r="E1424" s="3"/>
      <c r="F1424" s="3"/>
      <c r="G1424" s="3"/>
      <c r="H1424" s="4"/>
      <c r="I1424" s="219">
        <v>349</v>
      </c>
      <c r="J1424" s="220"/>
      <c r="K1424" s="190"/>
      <c r="L1424" s="191"/>
      <c r="M1424" s="5"/>
    </row>
    <row r="1425" spans="1:13" x14ac:dyDescent="0.25">
      <c r="A1425" s="32" t="s">
        <v>87</v>
      </c>
      <c r="B1425" s="33"/>
      <c r="C1425" s="33"/>
      <c r="D1425" s="33"/>
      <c r="E1425" s="33"/>
      <c r="F1425" s="33"/>
      <c r="G1425" s="33"/>
      <c r="H1425" s="34"/>
      <c r="I1425" s="21"/>
      <c r="J1425" s="22"/>
      <c r="K1425" s="221">
        <f>K1428+K1431</f>
        <v>6.4499999999999993</v>
      </c>
      <c r="L1425" s="217"/>
      <c r="M1425" s="6">
        <f>K1425*12*I1424</f>
        <v>27012.6</v>
      </c>
    </row>
    <row r="1426" spans="1:13" x14ac:dyDescent="0.25">
      <c r="A1426" s="35" t="s">
        <v>64</v>
      </c>
      <c r="B1426" s="36"/>
      <c r="C1426" s="36"/>
      <c r="D1426" s="36"/>
      <c r="E1426" s="36"/>
      <c r="F1426" s="36"/>
      <c r="G1426" s="36"/>
      <c r="H1426" s="37"/>
      <c r="I1426" s="7"/>
      <c r="J1426" s="8"/>
      <c r="K1426" s="7"/>
      <c r="L1426" s="8"/>
      <c r="M1426" s="9"/>
    </row>
    <row r="1427" spans="1:13" ht="15.75" thickBot="1" x14ac:dyDescent="0.3">
      <c r="A1427" s="38" t="s">
        <v>65</v>
      </c>
      <c r="B1427" s="39"/>
      <c r="C1427" s="39"/>
      <c r="D1427" s="39"/>
      <c r="E1427" s="39"/>
      <c r="F1427" s="39"/>
      <c r="G1427" s="39"/>
      <c r="H1427" s="40"/>
      <c r="I1427" s="10"/>
      <c r="J1427" s="11"/>
      <c r="K1427" s="10"/>
      <c r="L1427" s="11"/>
      <c r="M1427" s="12"/>
    </row>
    <row r="1428" spans="1:13" x14ac:dyDescent="0.25">
      <c r="A1428" s="41" t="s">
        <v>66</v>
      </c>
      <c r="B1428" s="15"/>
      <c r="C1428" s="15"/>
      <c r="D1428" s="15"/>
      <c r="E1428" s="15"/>
      <c r="F1428" s="15"/>
      <c r="G1428" s="15"/>
      <c r="H1428" s="16"/>
      <c r="I1428" s="214" t="s">
        <v>8</v>
      </c>
      <c r="J1428" s="215"/>
      <c r="K1428" s="179">
        <v>3.86</v>
      </c>
      <c r="L1428" s="180"/>
      <c r="M1428" s="13">
        <f>K1428*12*I1424</f>
        <v>16165.68</v>
      </c>
    </row>
    <row r="1429" spans="1:13" x14ac:dyDescent="0.25">
      <c r="A1429" s="42" t="s">
        <v>73</v>
      </c>
      <c r="B1429" s="7"/>
      <c r="C1429" s="7"/>
      <c r="D1429" s="7"/>
      <c r="E1429" s="7"/>
      <c r="F1429" s="7"/>
      <c r="G1429" s="7"/>
      <c r="H1429" s="8"/>
      <c r="I1429" s="174" t="s">
        <v>62</v>
      </c>
      <c r="J1429" s="175"/>
      <c r="K1429" s="1"/>
      <c r="L1429" s="8"/>
      <c r="M1429" s="13"/>
    </row>
    <row r="1430" spans="1:13" x14ac:dyDescent="0.25">
      <c r="A1430" s="41" t="s">
        <v>72</v>
      </c>
      <c r="B1430" s="15"/>
      <c r="C1430" s="15"/>
      <c r="D1430" s="15"/>
      <c r="E1430" s="15"/>
      <c r="F1430" s="15"/>
      <c r="G1430" s="15"/>
      <c r="H1430" s="16"/>
      <c r="I1430" s="214"/>
      <c r="J1430" s="215"/>
      <c r="K1430" s="1"/>
      <c r="L1430" s="8"/>
      <c r="M1430" s="13"/>
    </row>
    <row r="1431" spans="1:13" x14ac:dyDescent="0.25">
      <c r="A1431" s="41" t="s">
        <v>67</v>
      </c>
      <c r="B1431" s="15"/>
      <c r="C1431" s="15"/>
      <c r="D1431" s="15"/>
      <c r="E1431" s="15"/>
      <c r="F1431" s="15"/>
      <c r="G1431" s="15"/>
      <c r="H1431" s="16"/>
      <c r="I1431" s="209" t="s">
        <v>11</v>
      </c>
      <c r="J1431" s="210"/>
      <c r="K1431" s="174">
        <v>2.59</v>
      </c>
      <c r="L1431" s="175"/>
      <c r="M1431" s="13">
        <f>K1431*12*I1424</f>
        <v>10846.92</v>
      </c>
    </row>
    <row r="1432" spans="1:13" x14ac:dyDescent="0.25">
      <c r="A1432" s="43" t="s">
        <v>34</v>
      </c>
      <c r="B1432" s="44"/>
      <c r="C1432" s="44"/>
      <c r="D1432" s="44"/>
      <c r="E1432" s="44"/>
      <c r="F1432" s="44"/>
      <c r="G1432" s="44"/>
      <c r="H1432" s="45"/>
      <c r="I1432" s="174" t="s">
        <v>62</v>
      </c>
      <c r="J1432" s="175"/>
      <c r="K1432" s="29"/>
      <c r="L1432" s="37"/>
      <c r="M1432" s="13"/>
    </row>
    <row r="1433" spans="1:13" x14ac:dyDescent="0.25">
      <c r="A1433" s="46" t="s">
        <v>35</v>
      </c>
      <c r="B1433" s="3"/>
      <c r="C1433" s="3"/>
      <c r="D1433" s="3"/>
      <c r="E1433" s="3"/>
      <c r="F1433" s="3"/>
      <c r="G1433" s="3"/>
      <c r="H1433" s="4"/>
      <c r="I1433" s="174"/>
      <c r="J1433" s="175"/>
      <c r="K1433" s="1"/>
      <c r="L1433" s="8"/>
      <c r="M1433" s="13"/>
    </row>
    <row r="1434" spans="1:13" ht="15.75" thickBot="1" x14ac:dyDescent="0.3">
      <c r="A1434" s="41" t="s">
        <v>36</v>
      </c>
      <c r="B1434" s="47"/>
      <c r="C1434" s="47"/>
      <c r="D1434" s="47"/>
      <c r="E1434" s="47"/>
      <c r="F1434" s="47"/>
      <c r="G1434" s="47"/>
      <c r="H1434" s="48"/>
      <c r="I1434" s="15"/>
      <c r="J1434" s="16"/>
      <c r="K1434" s="203"/>
      <c r="L1434" s="204"/>
      <c r="M1434" s="13"/>
    </row>
    <row r="1435" spans="1:13" x14ac:dyDescent="0.25">
      <c r="A1435" s="32" t="s">
        <v>14</v>
      </c>
      <c r="B1435" s="49"/>
      <c r="C1435" s="49"/>
      <c r="D1435" s="49"/>
      <c r="E1435" s="49"/>
      <c r="F1435" s="49"/>
      <c r="G1435" s="49"/>
      <c r="H1435" s="50"/>
      <c r="I1435" s="21"/>
      <c r="J1435" s="51"/>
      <c r="K1435" s="222">
        <f>K1437+K1442+K1445</f>
        <v>5.28</v>
      </c>
      <c r="L1435" s="217"/>
      <c r="M1435" s="6">
        <f>K1435*12*I1424</f>
        <v>22112.639999999999</v>
      </c>
    </row>
    <row r="1436" spans="1:13" ht="15.75" thickBot="1" x14ac:dyDescent="0.3">
      <c r="A1436" s="38" t="s">
        <v>33</v>
      </c>
      <c r="B1436" s="52"/>
      <c r="C1436" s="52"/>
      <c r="D1436" s="52"/>
      <c r="E1436" s="52"/>
      <c r="F1436" s="52"/>
      <c r="G1436" s="52"/>
      <c r="H1436" s="53"/>
      <c r="I1436" s="10"/>
      <c r="J1436" s="54"/>
      <c r="K1436" s="10"/>
      <c r="L1436" s="11"/>
      <c r="M1436" s="12"/>
    </row>
    <row r="1437" spans="1:13" x14ac:dyDescent="0.25">
      <c r="A1437" s="42" t="s">
        <v>70</v>
      </c>
      <c r="B1437" s="55"/>
      <c r="C1437" s="55"/>
      <c r="D1437" s="55"/>
      <c r="E1437" s="55"/>
      <c r="F1437" s="55"/>
      <c r="G1437" s="55"/>
      <c r="H1437" s="56"/>
      <c r="I1437" s="174" t="s">
        <v>8</v>
      </c>
      <c r="J1437" s="175"/>
      <c r="K1437" s="179">
        <v>2.64</v>
      </c>
      <c r="L1437" s="180"/>
      <c r="M1437" s="13">
        <f>K1437*12*I1424</f>
        <v>11056.32</v>
      </c>
    </row>
    <row r="1438" spans="1:13" x14ac:dyDescent="0.25">
      <c r="A1438" s="41" t="s">
        <v>71</v>
      </c>
      <c r="B1438" s="47"/>
      <c r="C1438" s="47"/>
      <c r="D1438" s="47"/>
      <c r="E1438" s="47"/>
      <c r="F1438" s="47"/>
      <c r="G1438" s="47"/>
      <c r="H1438" s="48"/>
      <c r="I1438" s="57"/>
      <c r="J1438" s="58"/>
      <c r="K1438" s="1"/>
      <c r="L1438" s="8"/>
      <c r="M1438" s="13"/>
    </row>
    <row r="1439" spans="1:13" x14ac:dyDescent="0.25">
      <c r="A1439" s="42" t="s">
        <v>73</v>
      </c>
      <c r="B1439" s="7"/>
      <c r="C1439" s="7"/>
      <c r="D1439" s="7"/>
      <c r="E1439" s="7"/>
      <c r="F1439" s="7"/>
      <c r="G1439" s="7"/>
      <c r="H1439" s="8"/>
      <c r="I1439" s="174" t="s">
        <v>62</v>
      </c>
      <c r="J1439" s="175"/>
      <c r="K1439" s="1"/>
      <c r="L1439" s="8"/>
      <c r="M1439" s="13"/>
    </row>
    <row r="1440" spans="1:13" x14ac:dyDescent="0.25">
      <c r="A1440" s="41" t="s">
        <v>72</v>
      </c>
      <c r="B1440" s="15"/>
      <c r="C1440" s="15"/>
      <c r="D1440" s="15"/>
      <c r="E1440" s="15"/>
      <c r="F1440" s="15"/>
      <c r="G1440" s="15"/>
      <c r="H1440" s="16"/>
      <c r="I1440" s="214"/>
      <c r="J1440" s="215"/>
      <c r="K1440" s="1"/>
      <c r="L1440" s="8"/>
      <c r="M1440" s="13"/>
    </row>
    <row r="1441" spans="1:13" x14ac:dyDescent="0.25">
      <c r="A1441" s="43" t="s">
        <v>68</v>
      </c>
      <c r="B1441" s="44"/>
      <c r="C1441" s="45"/>
      <c r="D1441" s="7"/>
      <c r="E1441" s="7"/>
      <c r="F1441" s="7"/>
      <c r="G1441" s="7"/>
      <c r="H1441" s="8"/>
      <c r="I1441" s="174" t="s">
        <v>62</v>
      </c>
      <c r="J1441" s="175"/>
      <c r="K1441" s="1"/>
      <c r="L1441" s="8"/>
      <c r="M1441" s="13"/>
    </row>
    <row r="1442" spans="1:13" x14ac:dyDescent="0.25">
      <c r="A1442" s="42" t="s">
        <v>69</v>
      </c>
      <c r="B1442" s="7"/>
      <c r="C1442" s="7"/>
      <c r="D1442" s="44"/>
      <c r="E1442" s="44"/>
      <c r="F1442" s="44"/>
      <c r="G1442" s="44"/>
      <c r="H1442" s="45"/>
      <c r="I1442" s="209" t="s">
        <v>11</v>
      </c>
      <c r="J1442" s="210"/>
      <c r="K1442" s="174">
        <v>1.17</v>
      </c>
      <c r="L1442" s="175"/>
      <c r="M1442" s="13">
        <f>K1442*12*I1424</f>
        <v>4899.96</v>
      </c>
    </row>
    <row r="1443" spans="1:13" x14ac:dyDescent="0.25">
      <c r="A1443" s="46" t="s">
        <v>40</v>
      </c>
      <c r="B1443" s="59"/>
      <c r="C1443" s="59"/>
      <c r="D1443" s="59"/>
      <c r="E1443" s="59"/>
      <c r="F1443" s="59"/>
      <c r="G1443" s="59"/>
      <c r="H1443" s="60"/>
      <c r="I1443" s="207" t="s">
        <v>39</v>
      </c>
      <c r="J1443" s="208"/>
      <c r="K1443" s="1"/>
      <c r="L1443" s="8"/>
      <c r="M1443" s="13"/>
    </row>
    <row r="1444" spans="1:13" x14ac:dyDescent="0.25">
      <c r="A1444" s="41"/>
      <c r="B1444" s="47"/>
      <c r="C1444" s="47"/>
      <c r="D1444" s="47"/>
      <c r="E1444" s="47"/>
      <c r="F1444" s="47"/>
      <c r="G1444" s="47"/>
      <c r="H1444" s="48"/>
      <c r="I1444" s="15" t="s">
        <v>41</v>
      </c>
      <c r="J1444" s="16"/>
      <c r="K1444" s="1"/>
      <c r="L1444" s="8"/>
      <c r="M1444" s="13"/>
    </row>
    <row r="1445" spans="1:13" x14ac:dyDescent="0.25">
      <c r="A1445" s="46" t="s">
        <v>42</v>
      </c>
      <c r="B1445" s="59"/>
      <c r="C1445" s="59"/>
      <c r="D1445" s="59"/>
      <c r="E1445" s="59"/>
      <c r="F1445" s="59"/>
      <c r="G1445" s="59"/>
      <c r="H1445" s="60"/>
      <c r="I1445" s="207" t="s">
        <v>11</v>
      </c>
      <c r="J1445" s="208"/>
      <c r="K1445" s="174">
        <v>1.47</v>
      </c>
      <c r="L1445" s="175"/>
      <c r="M1445" s="13">
        <f>K1445*12*I1424</f>
        <v>6156.3600000000006</v>
      </c>
    </row>
    <row r="1446" spans="1:13" x14ac:dyDescent="0.25">
      <c r="A1446" s="41" t="s">
        <v>43</v>
      </c>
      <c r="B1446" s="47"/>
      <c r="C1446" s="47"/>
      <c r="D1446" s="47"/>
      <c r="E1446" s="47"/>
      <c r="F1446" s="47"/>
      <c r="G1446" s="47"/>
      <c r="H1446" s="48"/>
      <c r="I1446" s="15"/>
      <c r="J1446" s="16"/>
      <c r="K1446" s="1"/>
      <c r="L1446" s="8"/>
      <c r="M1446" s="13"/>
    </row>
    <row r="1447" spans="1:13" x14ac:dyDescent="0.25">
      <c r="A1447" s="46" t="s">
        <v>44</v>
      </c>
      <c r="B1447" s="59"/>
      <c r="C1447" s="59"/>
      <c r="D1447" s="59"/>
      <c r="E1447" s="59"/>
      <c r="F1447" s="59"/>
      <c r="G1447" s="59"/>
      <c r="H1447" s="60"/>
      <c r="I1447" s="174" t="s">
        <v>62</v>
      </c>
      <c r="J1447" s="175"/>
      <c r="K1447" s="1"/>
      <c r="L1447" s="8"/>
      <c r="M1447" s="13"/>
    </row>
    <row r="1448" spans="1:13" x14ac:dyDescent="0.25">
      <c r="A1448" s="46" t="s">
        <v>47</v>
      </c>
      <c r="B1448" s="59"/>
      <c r="C1448" s="59"/>
      <c r="D1448" s="59"/>
      <c r="E1448" s="59"/>
      <c r="F1448" s="59"/>
      <c r="G1448" s="59"/>
      <c r="H1448" s="60"/>
      <c r="I1448" s="207" t="s">
        <v>45</v>
      </c>
      <c r="J1448" s="208"/>
      <c r="K1448" s="3"/>
      <c r="L1448" s="4"/>
      <c r="M1448" s="14"/>
    </row>
    <row r="1449" spans="1:13" ht="15.75" thickBot="1" x14ac:dyDescent="0.3">
      <c r="A1449" s="41"/>
      <c r="B1449" s="47"/>
      <c r="C1449" s="47"/>
      <c r="D1449" s="47"/>
      <c r="E1449" s="47"/>
      <c r="F1449" s="47"/>
      <c r="G1449" s="47"/>
      <c r="H1449" s="48"/>
      <c r="I1449" s="211" t="s">
        <v>46</v>
      </c>
      <c r="J1449" s="212"/>
      <c r="K1449" s="15"/>
      <c r="L1449" s="16"/>
      <c r="M1449" s="17"/>
    </row>
    <row r="1450" spans="1:13" x14ac:dyDescent="0.25">
      <c r="A1450" s="61" t="s">
        <v>88</v>
      </c>
      <c r="B1450" s="33"/>
      <c r="C1450" s="33"/>
      <c r="D1450" s="33"/>
      <c r="E1450" s="33"/>
      <c r="F1450" s="33"/>
      <c r="G1450" s="21"/>
      <c r="H1450" s="22"/>
      <c r="I1450" s="21"/>
      <c r="J1450" s="22"/>
      <c r="K1450" s="216">
        <f>K1452+K1459+K1467+K1471+K1472+K1476</f>
        <v>33.130000000000003</v>
      </c>
      <c r="L1450" s="217"/>
      <c r="M1450" s="6">
        <f>M1452+M1459+M1467+M1471+M1472+M1476</f>
        <v>138748.44000000003</v>
      </c>
    </row>
    <row r="1451" spans="1:13" ht="15.75" thickBot="1" x14ac:dyDescent="0.3">
      <c r="A1451" s="62"/>
      <c r="B1451" s="10"/>
      <c r="C1451" s="10"/>
      <c r="D1451" s="10"/>
      <c r="E1451" s="10"/>
      <c r="F1451" s="10"/>
      <c r="G1451" s="10"/>
      <c r="H1451" s="11"/>
      <c r="I1451" s="10"/>
      <c r="J1451" s="11"/>
      <c r="K1451" s="10"/>
      <c r="L1451" s="11"/>
      <c r="M1451" s="12"/>
    </row>
    <row r="1452" spans="1:13" ht="15.75" thickBot="1" x14ac:dyDescent="0.3">
      <c r="A1452" s="181" t="s">
        <v>89</v>
      </c>
      <c r="B1452" s="182"/>
      <c r="C1452" s="182"/>
      <c r="D1452" s="182"/>
      <c r="E1452" s="182"/>
      <c r="F1452" s="182"/>
      <c r="G1452" s="182"/>
      <c r="H1452" s="205"/>
      <c r="I1452" s="63"/>
      <c r="J1452" s="64"/>
      <c r="K1452" s="218">
        <f>K1453+K1454+K1455+K1457+K1458</f>
        <v>6.01</v>
      </c>
      <c r="L1452" s="213"/>
      <c r="M1452" s="18">
        <f>K1452*12*I1424</f>
        <v>25169.88</v>
      </c>
    </row>
    <row r="1453" spans="1:13" x14ac:dyDescent="0.25">
      <c r="A1453" s="41" t="s">
        <v>37</v>
      </c>
      <c r="B1453" s="47"/>
      <c r="C1453" s="47"/>
      <c r="D1453" s="47"/>
      <c r="E1453" s="47"/>
      <c r="F1453" s="47"/>
      <c r="G1453" s="47"/>
      <c r="H1453" s="48"/>
      <c r="I1453" s="214" t="s">
        <v>16</v>
      </c>
      <c r="J1453" s="215"/>
      <c r="K1453" s="179">
        <v>1.23</v>
      </c>
      <c r="L1453" s="180"/>
      <c r="M1453" s="13">
        <f>K1453*12*I1424</f>
        <v>5151.24</v>
      </c>
    </row>
    <row r="1454" spans="1:13" x14ac:dyDescent="0.25">
      <c r="A1454" s="43" t="s">
        <v>38</v>
      </c>
      <c r="B1454" s="65"/>
      <c r="C1454" s="65"/>
      <c r="D1454" s="65"/>
      <c r="E1454" s="65"/>
      <c r="F1454" s="65"/>
      <c r="G1454" s="65"/>
      <c r="H1454" s="66"/>
      <c r="I1454" s="209" t="s">
        <v>10</v>
      </c>
      <c r="J1454" s="210"/>
      <c r="K1454" s="174">
        <v>2.9</v>
      </c>
      <c r="L1454" s="175"/>
      <c r="M1454" s="13">
        <f>K1454*12*I1424</f>
        <v>12145.199999999999</v>
      </c>
    </row>
    <row r="1455" spans="1:13" x14ac:dyDescent="0.25">
      <c r="A1455" s="46" t="s">
        <v>30</v>
      </c>
      <c r="B1455" s="59"/>
      <c r="C1455" s="59"/>
      <c r="D1455" s="59"/>
      <c r="E1455" s="59"/>
      <c r="F1455" s="59"/>
      <c r="G1455" s="59"/>
      <c r="H1455" s="60"/>
      <c r="I1455" s="207" t="s">
        <v>11</v>
      </c>
      <c r="J1455" s="208"/>
      <c r="K1455" s="174">
        <v>0.33</v>
      </c>
      <c r="L1455" s="175"/>
      <c r="M1455" s="13">
        <f>K1455*12*I1424</f>
        <v>1382.04</v>
      </c>
    </row>
    <row r="1456" spans="1:13" x14ac:dyDescent="0.25">
      <c r="A1456" s="67" t="s">
        <v>17</v>
      </c>
      <c r="B1456" s="15"/>
      <c r="C1456" s="15"/>
      <c r="D1456" s="15"/>
      <c r="E1456" s="47"/>
      <c r="F1456" s="47"/>
      <c r="G1456" s="47"/>
      <c r="H1456" s="48"/>
      <c r="I1456" s="15"/>
      <c r="J1456" s="16"/>
      <c r="K1456" s="7"/>
      <c r="L1456" s="8"/>
      <c r="M1456" s="13"/>
    </row>
    <row r="1457" spans="1:13" x14ac:dyDescent="0.25">
      <c r="A1457" s="43" t="s">
        <v>31</v>
      </c>
      <c r="B1457" s="65"/>
      <c r="C1457" s="65"/>
      <c r="D1457" s="65"/>
      <c r="E1457" s="65"/>
      <c r="F1457" s="65"/>
      <c r="G1457" s="65"/>
      <c r="H1457" s="66"/>
      <c r="I1457" s="209" t="s">
        <v>8</v>
      </c>
      <c r="J1457" s="210"/>
      <c r="K1457" s="174">
        <v>0.1</v>
      </c>
      <c r="L1457" s="175"/>
      <c r="M1457" s="13">
        <f>K1457*12*I1424</f>
        <v>418.80000000000007</v>
      </c>
    </row>
    <row r="1458" spans="1:13" ht="15.75" thickBot="1" x14ac:dyDescent="0.3">
      <c r="A1458" s="46" t="s">
        <v>86</v>
      </c>
      <c r="B1458" s="59"/>
      <c r="C1458" s="59"/>
      <c r="D1458" s="59"/>
      <c r="E1458" s="59"/>
      <c r="F1458" s="59"/>
      <c r="G1458" s="59"/>
      <c r="H1458" s="60"/>
      <c r="I1458" s="190" t="s">
        <v>8</v>
      </c>
      <c r="J1458" s="191"/>
      <c r="K1458" s="211">
        <v>1.45</v>
      </c>
      <c r="L1458" s="212"/>
      <c r="M1458" s="13">
        <f>K1458*12*I1424</f>
        <v>6072.5999999999995</v>
      </c>
    </row>
    <row r="1459" spans="1:13" ht="15.75" thickBot="1" x14ac:dyDescent="0.3">
      <c r="A1459" s="194" t="s">
        <v>90</v>
      </c>
      <c r="B1459" s="195"/>
      <c r="C1459" s="195"/>
      <c r="D1459" s="195"/>
      <c r="E1459" s="195"/>
      <c r="F1459" s="195"/>
      <c r="G1459" s="195"/>
      <c r="H1459" s="196"/>
      <c r="I1459" s="63"/>
      <c r="J1459" s="64"/>
      <c r="K1459" s="206">
        <f>K1460+K1461+K1463+K1464+K1465+K1466</f>
        <v>1.94</v>
      </c>
      <c r="L1459" s="213"/>
      <c r="M1459" s="18">
        <f>K1459*12*I1424</f>
        <v>8124.72</v>
      </c>
    </row>
    <row r="1460" spans="1:13" x14ac:dyDescent="0.25">
      <c r="A1460" s="68" t="s">
        <v>23</v>
      </c>
      <c r="B1460" s="15"/>
      <c r="C1460" s="15"/>
      <c r="D1460" s="15"/>
      <c r="E1460" s="15"/>
      <c r="F1460" s="47"/>
      <c r="G1460" s="47"/>
      <c r="H1460" s="48"/>
      <c r="I1460" s="69"/>
      <c r="J1460" s="8"/>
      <c r="K1460" s="179">
        <v>0.11</v>
      </c>
      <c r="L1460" s="180"/>
      <c r="M1460" s="13">
        <f>K1460*12*I1424</f>
        <v>460.68</v>
      </c>
    </row>
    <row r="1461" spans="1:13" x14ac:dyDescent="0.25">
      <c r="A1461" s="2" t="s">
        <v>19</v>
      </c>
      <c r="B1461" s="3"/>
      <c r="C1461" s="3"/>
      <c r="D1461" s="3"/>
      <c r="E1461" s="3"/>
      <c r="F1461" s="59"/>
      <c r="G1461" s="59"/>
      <c r="H1461" s="60"/>
      <c r="I1461" s="174" t="s">
        <v>58</v>
      </c>
      <c r="J1461" s="175"/>
      <c r="K1461" s="174">
        <v>0.93</v>
      </c>
      <c r="L1461" s="175"/>
      <c r="M1461" s="13">
        <f>K1461*12*I1424</f>
        <v>3894.84</v>
      </c>
    </row>
    <row r="1462" spans="1:13" x14ac:dyDescent="0.25">
      <c r="A1462" s="41" t="s">
        <v>18</v>
      </c>
      <c r="B1462" s="47"/>
      <c r="C1462" s="47"/>
      <c r="D1462" s="47"/>
      <c r="E1462" s="47"/>
      <c r="F1462" s="47"/>
      <c r="G1462" s="47"/>
      <c r="H1462" s="48"/>
      <c r="I1462" s="214" t="s">
        <v>59</v>
      </c>
      <c r="J1462" s="215"/>
      <c r="K1462" s="1"/>
      <c r="L1462" s="8"/>
      <c r="M1462" s="13"/>
    </row>
    <row r="1463" spans="1:13" x14ac:dyDescent="0.25">
      <c r="A1463" s="43" t="s">
        <v>20</v>
      </c>
      <c r="B1463" s="65"/>
      <c r="C1463" s="65"/>
      <c r="D1463" s="65"/>
      <c r="E1463" s="65"/>
      <c r="F1463" s="65"/>
      <c r="G1463" s="65"/>
      <c r="H1463" s="66"/>
      <c r="I1463" s="209" t="s">
        <v>57</v>
      </c>
      <c r="J1463" s="210"/>
      <c r="K1463" s="174">
        <v>0.56999999999999995</v>
      </c>
      <c r="L1463" s="175"/>
      <c r="M1463" s="13">
        <f>K1463*12*I1424</f>
        <v>2387.16</v>
      </c>
    </row>
    <row r="1464" spans="1:13" x14ac:dyDescent="0.25">
      <c r="A1464" s="43" t="s">
        <v>21</v>
      </c>
      <c r="B1464" s="65"/>
      <c r="C1464" s="65"/>
      <c r="D1464" s="65"/>
      <c r="E1464" s="65"/>
      <c r="F1464" s="65"/>
      <c r="G1464" s="65"/>
      <c r="H1464" s="66"/>
      <c r="I1464" s="209" t="s">
        <v>74</v>
      </c>
      <c r="J1464" s="210"/>
      <c r="K1464" s="174">
        <v>0.14000000000000001</v>
      </c>
      <c r="L1464" s="175"/>
      <c r="M1464" s="13">
        <f>K1464*12*I1424</f>
        <v>586.32000000000005</v>
      </c>
    </row>
    <row r="1465" spans="1:13" x14ac:dyDescent="0.25">
      <c r="A1465" s="46" t="s">
        <v>22</v>
      </c>
      <c r="B1465" s="59"/>
      <c r="C1465" s="59"/>
      <c r="D1465" s="59"/>
      <c r="E1465" s="59"/>
      <c r="F1465" s="59"/>
      <c r="G1465" s="59"/>
      <c r="H1465" s="60"/>
      <c r="I1465" s="209" t="s">
        <v>60</v>
      </c>
      <c r="J1465" s="210"/>
      <c r="K1465" s="203">
        <v>7.0000000000000007E-2</v>
      </c>
      <c r="L1465" s="204"/>
      <c r="M1465" s="13">
        <f>K1465*12*I1424</f>
        <v>293.16000000000003</v>
      </c>
    </row>
    <row r="1466" spans="1:13" ht="15.75" thickBot="1" x14ac:dyDescent="0.3">
      <c r="A1466" s="46" t="s">
        <v>84</v>
      </c>
      <c r="B1466" s="59"/>
      <c r="C1466" s="59"/>
      <c r="D1466" s="59"/>
      <c r="E1466" s="59"/>
      <c r="F1466" s="59"/>
      <c r="G1466" s="59"/>
      <c r="H1466" s="60"/>
      <c r="I1466" s="190" t="s">
        <v>85</v>
      </c>
      <c r="J1466" s="191"/>
      <c r="K1466" s="192">
        <v>0.12</v>
      </c>
      <c r="L1466" s="193"/>
      <c r="M1466" s="19">
        <f>K1466*12*I1424</f>
        <v>502.56</v>
      </c>
    </row>
    <row r="1467" spans="1:13" ht="15.75" thickBot="1" x14ac:dyDescent="0.3">
      <c r="A1467" s="194" t="s">
        <v>91</v>
      </c>
      <c r="B1467" s="195"/>
      <c r="C1467" s="195"/>
      <c r="D1467" s="195"/>
      <c r="E1467" s="195"/>
      <c r="F1467" s="195"/>
      <c r="G1467" s="195"/>
      <c r="H1467" s="196"/>
      <c r="I1467" s="71"/>
      <c r="J1467" s="72"/>
      <c r="K1467" s="197">
        <f>K1468+K1469+K1470</f>
        <v>1.27</v>
      </c>
      <c r="L1467" s="198"/>
      <c r="M1467" s="18">
        <f>K1467*12*I1424</f>
        <v>5318.76</v>
      </c>
    </row>
    <row r="1468" spans="1:13" x14ac:dyDescent="0.25">
      <c r="A1468" s="41" t="s">
        <v>24</v>
      </c>
      <c r="B1468" s="47"/>
      <c r="C1468" s="47"/>
      <c r="D1468" s="47"/>
      <c r="E1468" s="47"/>
      <c r="F1468" s="47"/>
      <c r="G1468" s="47"/>
      <c r="H1468" s="48"/>
      <c r="I1468" s="199" t="s">
        <v>75</v>
      </c>
      <c r="J1468" s="200"/>
      <c r="K1468" s="201">
        <v>0.61</v>
      </c>
      <c r="L1468" s="202"/>
      <c r="M1468" s="13">
        <f>K1468*12*I1424</f>
        <v>2554.6800000000003</v>
      </c>
    </row>
    <row r="1469" spans="1:13" x14ac:dyDescent="0.25">
      <c r="A1469" s="43" t="s">
        <v>25</v>
      </c>
      <c r="B1469" s="65"/>
      <c r="C1469" s="65"/>
      <c r="D1469" s="65"/>
      <c r="E1469" s="65"/>
      <c r="F1469" s="65"/>
      <c r="G1469" s="65"/>
      <c r="H1469" s="66"/>
      <c r="I1469" s="44" t="s">
        <v>61</v>
      </c>
      <c r="J1469" s="45"/>
      <c r="K1469" s="203">
        <v>0.53</v>
      </c>
      <c r="L1469" s="204"/>
      <c r="M1469" s="13">
        <f>K1469*12*I1424</f>
        <v>2219.6400000000003</v>
      </c>
    </row>
    <row r="1470" spans="1:13" ht="15.75" thickBot="1" x14ac:dyDescent="0.3">
      <c r="A1470" s="46" t="s">
        <v>22</v>
      </c>
      <c r="B1470" s="59"/>
      <c r="C1470" s="59"/>
      <c r="D1470" s="59"/>
      <c r="E1470" s="59"/>
      <c r="F1470" s="59"/>
      <c r="G1470" s="59"/>
      <c r="H1470" s="60"/>
      <c r="I1470" s="190" t="s">
        <v>60</v>
      </c>
      <c r="J1470" s="191"/>
      <c r="K1470" s="192">
        <v>0.13</v>
      </c>
      <c r="L1470" s="193"/>
      <c r="M1470" s="13">
        <f>K1470*12*I1424</f>
        <v>544.44000000000005</v>
      </c>
    </row>
    <row r="1471" spans="1:13" ht="15.75" thickBot="1" x14ac:dyDescent="0.3">
      <c r="A1471" s="73" t="s">
        <v>94</v>
      </c>
      <c r="B1471" s="74"/>
      <c r="C1471" s="74"/>
      <c r="D1471" s="74"/>
      <c r="E1471" s="74"/>
      <c r="F1471" s="74"/>
      <c r="G1471" s="74"/>
      <c r="H1471" s="75"/>
      <c r="I1471" s="226" t="s">
        <v>95</v>
      </c>
      <c r="J1471" s="227"/>
      <c r="K1471" s="228">
        <v>22.19</v>
      </c>
      <c r="L1471" s="229"/>
      <c r="M1471" s="18">
        <f>K1471*12*I1424</f>
        <v>92931.720000000016</v>
      </c>
    </row>
    <row r="1472" spans="1:13" ht="15.75" thickBot="1" x14ac:dyDescent="0.3">
      <c r="A1472" s="181" t="s">
        <v>96</v>
      </c>
      <c r="B1472" s="182"/>
      <c r="C1472" s="182"/>
      <c r="D1472" s="182"/>
      <c r="E1472" s="182"/>
      <c r="F1472" s="182"/>
      <c r="G1472" s="182"/>
      <c r="H1472" s="205"/>
      <c r="I1472" s="63"/>
      <c r="J1472" s="64"/>
      <c r="K1472" s="206">
        <v>1.65</v>
      </c>
      <c r="L1472" s="198"/>
      <c r="M1472" s="18">
        <f>K1472*12*I1424</f>
        <v>6910.1999999999989</v>
      </c>
    </row>
    <row r="1473" spans="1:13" x14ac:dyDescent="0.25">
      <c r="A1473" s="42" t="s">
        <v>32</v>
      </c>
      <c r="B1473" s="55"/>
      <c r="C1473" s="55"/>
      <c r="D1473" s="55"/>
      <c r="E1473" s="55"/>
      <c r="F1473" s="55"/>
      <c r="G1473" s="55"/>
      <c r="H1473" s="56"/>
      <c r="I1473" s="179" t="s">
        <v>13</v>
      </c>
      <c r="J1473" s="180"/>
      <c r="K1473" s="20"/>
      <c r="L1473" s="27"/>
      <c r="M1473" s="13"/>
    </row>
    <row r="1474" spans="1:13" x14ac:dyDescent="0.25">
      <c r="A1474" s="42" t="s">
        <v>26</v>
      </c>
      <c r="B1474" s="55"/>
      <c r="C1474" s="55"/>
      <c r="D1474" s="55"/>
      <c r="E1474" s="55"/>
      <c r="F1474" s="55"/>
      <c r="G1474" s="55"/>
      <c r="H1474" s="56"/>
      <c r="I1474" s="7"/>
      <c r="J1474" s="8"/>
      <c r="K1474" s="20"/>
      <c r="L1474" s="27"/>
      <c r="M1474" s="13"/>
    </row>
    <row r="1475" spans="1:13" ht="15.75" thickBot="1" x14ac:dyDescent="0.3">
      <c r="A1475" s="42" t="s">
        <v>27</v>
      </c>
      <c r="B1475" s="55"/>
      <c r="C1475" s="55"/>
      <c r="D1475" s="55"/>
      <c r="E1475" s="55"/>
      <c r="F1475" s="55"/>
      <c r="G1475" s="55"/>
      <c r="H1475" s="56"/>
      <c r="I1475" s="30"/>
      <c r="J1475" s="8"/>
      <c r="K1475" s="20"/>
      <c r="L1475" s="27"/>
      <c r="M1475" s="13"/>
    </row>
    <row r="1476" spans="1:13" ht="15.75" thickBot="1" x14ac:dyDescent="0.3">
      <c r="A1476" s="73" t="s">
        <v>97</v>
      </c>
      <c r="B1476" s="74"/>
      <c r="C1476" s="74"/>
      <c r="D1476" s="74"/>
      <c r="E1476" s="74"/>
      <c r="F1476" s="74"/>
      <c r="G1476" s="74"/>
      <c r="H1476" s="75"/>
      <c r="I1476" s="63"/>
      <c r="J1476" s="64"/>
      <c r="K1476" s="206">
        <v>7.0000000000000007E-2</v>
      </c>
      <c r="L1476" s="198"/>
      <c r="M1476" s="18">
        <f>K1476*12*I1424</f>
        <v>293.16000000000003</v>
      </c>
    </row>
    <row r="1477" spans="1:13" x14ac:dyDescent="0.25">
      <c r="A1477" s="42" t="s">
        <v>28</v>
      </c>
      <c r="B1477" s="55"/>
      <c r="C1477" s="55"/>
      <c r="D1477" s="55"/>
      <c r="E1477" s="55"/>
      <c r="F1477" s="55"/>
      <c r="G1477" s="55"/>
      <c r="H1477" s="56"/>
      <c r="I1477" s="179" t="s">
        <v>8</v>
      </c>
      <c r="J1477" s="180"/>
      <c r="K1477" s="26"/>
      <c r="L1477" s="27"/>
      <c r="M1477" s="13"/>
    </row>
    <row r="1478" spans="1:13" ht="15.75" thickBot="1" x14ac:dyDescent="0.3">
      <c r="A1478" s="42" t="s">
        <v>29</v>
      </c>
      <c r="B1478" s="55"/>
      <c r="C1478" s="55"/>
      <c r="D1478" s="55"/>
      <c r="E1478" s="55"/>
      <c r="F1478" s="55"/>
      <c r="G1478" s="55"/>
      <c r="H1478" s="56"/>
      <c r="I1478" s="7"/>
      <c r="J1478" s="8"/>
      <c r="K1478" s="26"/>
      <c r="L1478" s="27"/>
      <c r="M1478" s="13"/>
    </row>
    <row r="1479" spans="1:13" ht="15.75" thickBot="1" x14ac:dyDescent="0.3">
      <c r="A1479" s="181" t="s">
        <v>92</v>
      </c>
      <c r="B1479" s="182"/>
      <c r="C1479" s="182"/>
      <c r="D1479" s="182"/>
      <c r="E1479" s="182"/>
      <c r="F1479" s="182"/>
      <c r="G1479" s="182"/>
      <c r="H1479" s="205"/>
      <c r="I1479" s="63"/>
      <c r="J1479" s="64"/>
      <c r="K1479" s="206">
        <v>6.19</v>
      </c>
      <c r="L1479" s="198"/>
      <c r="M1479" s="18">
        <f>K1479*12*I1424</f>
        <v>25923.72</v>
      </c>
    </row>
    <row r="1480" spans="1:13" x14ac:dyDescent="0.25">
      <c r="A1480" s="42" t="s">
        <v>76</v>
      </c>
      <c r="B1480" s="76"/>
      <c r="C1480" s="76"/>
      <c r="D1480" s="76"/>
      <c r="E1480" s="76"/>
      <c r="F1480" s="55"/>
      <c r="G1480" s="76"/>
      <c r="H1480" s="56"/>
      <c r="I1480" s="174" t="s">
        <v>49</v>
      </c>
      <c r="J1480" s="175"/>
      <c r="K1480" s="20"/>
      <c r="L1480" s="27"/>
      <c r="M1480" s="13"/>
    </row>
    <row r="1481" spans="1:13" x14ac:dyDescent="0.25">
      <c r="A1481" s="42" t="s">
        <v>77</v>
      </c>
      <c r="B1481" s="76"/>
      <c r="C1481" s="76"/>
      <c r="D1481" s="76"/>
      <c r="E1481" s="76"/>
      <c r="F1481" s="55"/>
      <c r="G1481" s="76"/>
      <c r="H1481" s="56"/>
      <c r="I1481" s="174" t="s">
        <v>50</v>
      </c>
      <c r="J1481" s="175"/>
      <c r="K1481" s="20"/>
      <c r="L1481" s="27"/>
      <c r="M1481" s="13"/>
    </row>
    <row r="1482" spans="1:13" x14ac:dyDescent="0.25">
      <c r="A1482" s="42" t="s">
        <v>48</v>
      </c>
      <c r="B1482" s="76"/>
      <c r="C1482" s="76"/>
      <c r="D1482" s="76"/>
      <c r="E1482" s="76"/>
      <c r="F1482" s="55"/>
      <c r="G1482" s="76"/>
      <c r="H1482" s="56"/>
      <c r="I1482" s="174" t="s">
        <v>54</v>
      </c>
      <c r="J1482" s="175"/>
      <c r="K1482" s="20"/>
      <c r="L1482" s="27"/>
      <c r="M1482" s="13"/>
    </row>
    <row r="1483" spans="1:13" x14ac:dyDescent="0.25">
      <c r="A1483" s="42" t="s">
        <v>78</v>
      </c>
      <c r="B1483" s="76"/>
      <c r="C1483" s="76"/>
      <c r="D1483" s="76"/>
      <c r="E1483" s="76"/>
      <c r="F1483" s="55"/>
      <c r="G1483" s="76"/>
      <c r="H1483" s="56"/>
      <c r="I1483" s="174" t="s">
        <v>55</v>
      </c>
      <c r="J1483" s="175"/>
      <c r="K1483" s="20"/>
      <c r="L1483" s="27"/>
      <c r="M1483" s="13"/>
    </row>
    <row r="1484" spans="1:13" x14ac:dyDescent="0.25">
      <c r="A1484" s="42" t="s">
        <v>79</v>
      </c>
      <c r="B1484" s="76"/>
      <c r="C1484" s="76"/>
      <c r="D1484" s="76"/>
      <c r="E1484" s="76"/>
      <c r="F1484" s="55"/>
      <c r="G1484" s="76"/>
      <c r="H1484" s="56"/>
      <c r="I1484" s="174" t="s">
        <v>51</v>
      </c>
      <c r="J1484" s="175"/>
      <c r="K1484" s="20"/>
      <c r="L1484" s="27"/>
      <c r="M1484" s="13"/>
    </row>
    <row r="1485" spans="1:13" x14ac:dyDescent="0.25">
      <c r="A1485" s="42" t="s">
        <v>80</v>
      </c>
      <c r="B1485" s="76"/>
      <c r="C1485" s="76"/>
      <c r="D1485" s="76"/>
      <c r="E1485" s="76"/>
      <c r="F1485" s="55"/>
      <c r="G1485" s="76"/>
      <c r="H1485" s="56"/>
      <c r="I1485" s="7"/>
      <c r="J1485" s="8"/>
      <c r="K1485" s="20"/>
      <c r="L1485" s="27"/>
      <c r="M1485" s="13"/>
    </row>
    <row r="1486" spans="1:13" x14ac:dyDescent="0.25">
      <c r="A1486" s="42" t="s">
        <v>81</v>
      </c>
      <c r="B1486" s="76"/>
      <c r="C1486" s="76"/>
      <c r="D1486" s="76"/>
      <c r="E1486" s="76"/>
      <c r="F1486" s="55"/>
      <c r="G1486" s="76"/>
      <c r="H1486" s="56"/>
      <c r="I1486" s="7"/>
      <c r="J1486" s="8"/>
      <c r="K1486" s="20"/>
      <c r="L1486" s="27"/>
      <c r="M1486" s="13"/>
    </row>
    <row r="1487" spans="1:13" x14ac:dyDescent="0.25">
      <c r="A1487" s="42" t="s">
        <v>82</v>
      </c>
      <c r="B1487" s="76"/>
      <c r="C1487" s="76"/>
      <c r="D1487" s="76"/>
      <c r="E1487" s="76"/>
      <c r="F1487" s="55"/>
      <c r="G1487" s="76"/>
      <c r="H1487" s="56"/>
      <c r="I1487" s="7"/>
      <c r="J1487" s="8"/>
      <c r="K1487" s="20"/>
      <c r="L1487" s="27"/>
      <c r="M1487" s="13"/>
    </row>
    <row r="1488" spans="1:13" x14ac:dyDescent="0.25">
      <c r="A1488" s="42" t="s">
        <v>83</v>
      </c>
      <c r="B1488" s="76"/>
      <c r="C1488" s="76"/>
      <c r="D1488" s="76"/>
      <c r="E1488" s="76"/>
      <c r="F1488" s="55"/>
      <c r="G1488" s="76"/>
      <c r="H1488" s="56"/>
      <c r="I1488" s="7"/>
      <c r="J1488" s="8"/>
      <c r="K1488" s="20"/>
      <c r="L1488" s="27"/>
      <c r="M1488" s="13"/>
    </row>
    <row r="1489" spans="1:13" x14ac:dyDescent="0.25">
      <c r="A1489" s="42" t="s">
        <v>52</v>
      </c>
      <c r="B1489" s="76"/>
      <c r="C1489" s="76"/>
      <c r="D1489" s="76"/>
      <c r="E1489" s="76"/>
      <c r="F1489" s="55"/>
      <c r="G1489" s="76"/>
      <c r="H1489" s="56"/>
      <c r="I1489" s="7"/>
      <c r="J1489" s="8"/>
      <c r="K1489" s="20"/>
      <c r="L1489" s="27"/>
      <c r="M1489" s="13"/>
    </row>
    <row r="1490" spans="1:13" ht="15.75" thickBot="1" x14ac:dyDescent="0.3">
      <c r="A1490" s="176" t="s">
        <v>53</v>
      </c>
      <c r="B1490" s="177"/>
      <c r="C1490" s="177"/>
      <c r="D1490" s="177"/>
      <c r="E1490" s="177"/>
      <c r="F1490" s="177"/>
      <c r="G1490" s="177"/>
      <c r="H1490" s="178"/>
      <c r="I1490" s="7"/>
      <c r="J1490" s="8"/>
      <c r="K1490" s="7"/>
      <c r="L1490" s="8"/>
      <c r="M1490" s="13"/>
    </row>
    <row r="1491" spans="1:13" x14ac:dyDescent="0.25">
      <c r="A1491" s="77" t="s">
        <v>93</v>
      </c>
      <c r="B1491" s="78"/>
      <c r="C1491" s="78"/>
      <c r="D1491" s="78"/>
      <c r="E1491" s="78"/>
      <c r="F1491" s="78"/>
      <c r="G1491" s="78"/>
      <c r="H1491" s="78"/>
      <c r="I1491" s="179" t="s">
        <v>9</v>
      </c>
      <c r="J1491" s="180"/>
      <c r="K1491" s="21"/>
      <c r="L1491" s="22"/>
      <c r="M1491" s="6"/>
    </row>
    <row r="1492" spans="1:13" ht="15.75" thickBot="1" x14ac:dyDescent="0.3">
      <c r="A1492" s="79" t="s">
        <v>56</v>
      </c>
      <c r="B1492" s="80"/>
      <c r="C1492" s="80"/>
      <c r="D1492" s="80"/>
      <c r="E1492" s="80"/>
      <c r="F1492" s="80"/>
      <c r="G1492" s="80"/>
      <c r="H1492" s="80"/>
      <c r="I1492" s="81"/>
      <c r="J1492" s="11"/>
      <c r="K1492" s="10"/>
      <c r="L1492" s="11"/>
      <c r="M1492" s="12"/>
    </row>
    <row r="1493" spans="1:13" ht="15.75" thickBot="1" x14ac:dyDescent="0.3">
      <c r="A1493" s="181" t="s">
        <v>63</v>
      </c>
      <c r="B1493" s="182"/>
      <c r="C1493" s="182"/>
      <c r="D1493" s="182"/>
      <c r="E1493" s="182"/>
      <c r="F1493" s="182"/>
      <c r="G1493" s="182"/>
      <c r="H1493" s="182"/>
      <c r="I1493" s="84"/>
      <c r="J1493" s="23"/>
      <c r="K1493" s="188">
        <f>K1425+K1435+K1450+K1479</f>
        <v>51.05</v>
      </c>
      <c r="L1493" s="189"/>
      <c r="M1493" s="23">
        <f>M1425+M1435+M1450+M1479</f>
        <v>213797.40000000002</v>
      </c>
    </row>
    <row r="1495" spans="1:13" x14ac:dyDescent="0.25">
      <c r="A1495" s="223" t="s">
        <v>0</v>
      </c>
      <c r="B1495" s="223"/>
      <c r="C1495" s="223"/>
      <c r="D1495" s="223"/>
      <c r="E1495" s="223"/>
      <c r="F1495" s="223"/>
      <c r="G1495" s="223"/>
      <c r="H1495" s="223"/>
      <c r="I1495" s="223"/>
      <c r="J1495" s="223"/>
      <c r="K1495" s="223"/>
      <c r="L1495" s="223"/>
      <c r="M1495" s="1"/>
    </row>
    <row r="1496" spans="1:13" x14ac:dyDescent="0.25">
      <c r="A1496" s="224" t="s">
        <v>12</v>
      </c>
      <c r="B1496" s="224"/>
      <c r="C1496" s="224"/>
      <c r="D1496" s="224"/>
      <c r="E1496" s="224"/>
      <c r="F1496" s="224"/>
      <c r="G1496" s="224"/>
      <c r="H1496" s="224"/>
      <c r="I1496" s="224"/>
      <c r="J1496" s="224"/>
      <c r="K1496" s="224"/>
      <c r="L1496" s="224"/>
      <c r="M1496" s="1"/>
    </row>
    <row r="1497" spans="1:13" x14ac:dyDescent="0.25">
      <c r="A1497" s="29"/>
      <c r="B1497" s="29"/>
      <c r="C1497" s="29"/>
      <c r="D1497" s="29"/>
      <c r="E1497" s="29"/>
      <c r="F1497" s="29" t="s">
        <v>132</v>
      </c>
      <c r="G1497" s="29"/>
      <c r="H1497" s="29"/>
      <c r="I1497" s="29"/>
      <c r="J1497" s="29"/>
      <c r="K1497" s="29"/>
      <c r="L1497" s="29"/>
      <c r="M1497" s="1"/>
    </row>
    <row r="1498" spans="1:13" x14ac:dyDescent="0.25">
      <c r="A1498" s="2"/>
      <c r="B1498" s="3"/>
      <c r="C1498" s="225" t="s">
        <v>15</v>
      </c>
      <c r="D1498" s="225"/>
      <c r="E1498" s="225"/>
      <c r="F1498" s="3"/>
      <c r="G1498" s="3"/>
      <c r="H1498" s="4"/>
      <c r="I1498" s="207" t="s">
        <v>1</v>
      </c>
      <c r="J1498" s="208"/>
      <c r="K1498" s="207" t="s">
        <v>2</v>
      </c>
      <c r="L1498" s="208"/>
      <c r="M1498" s="14"/>
    </row>
    <row r="1499" spans="1:13" x14ac:dyDescent="0.25">
      <c r="A1499" s="30"/>
      <c r="B1499" s="7"/>
      <c r="C1499" s="7"/>
      <c r="D1499" s="7"/>
      <c r="E1499" s="7"/>
      <c r="F1499" s="7"/>
      <c r="G1499" s="7"/>
      <c r="H1499" s="8"/>
      <c r="I1499" s="7"/>
      <c r="J1499" s="8"/>
      <c r="K1499" s="174" t="s">
        <v>3</v>
      </c>
      <c r="L1499" s="175"/>
      <c r="M1499" s="31" t="s">
        <v>4</v>
      </c>
    </row>
    <row r="1500" spans="1:13" x14ac:dyDescent="0.25">
      <c r="A1500" s="30"/>
      <c r="B1500" s="7"/>
      <c r="C1500" s="7"/>
      <c r="D1500" s="7"/>
      <c r="E1500" s="7"/>
      <c r="F1500" s="7"/>
      <c r="G1500" s="7"/>
      <c r="H1500" s="8"/>
      <c r="I1500" s="174" t="s">
        <v>5</v>
      </c>
      <c r="J1500" s="175"/>
      <c r="K1500" s="214" t="s">
        <v>6</v>
      </c>
      <c r="L1500" s="215"/>
      <c r="M1500" s="31" t="s">
        <v>7</v>
      </c>
    </row>
    <row r="1501" spans="1:13" ht="15.75" thickBot="1" x14ac:dyDescent="0.3">
      <c r="A1501" s="2"/>
      <c r="B1501" s="3"/>
      <c r="C1501" s="3"/>
      <c r="D1501" s="3"/>
      <c r="E1501" s="3"/>
      <c r="F1501" s="3"/>
      <c r="G1501" s="3"/>
      <c r="H1501" s="4"/>
      <c r="I1501" s="219">
        <v>284.89999999999998</v>
      </c>
      <c r="J1501" s="220"/>
      <c r="K1501" s="190"/>
      <c r="L1501" s="191"/>
      <c r="M1501" s="5"/>
    </row>
    <row r="1502" spans="1:13" x14ac:dyDescent="0.25">
      <c r="A1502" s="32" t="s">
        <v>87</v>
      </c>
      <c r="B1502" s="33"/>
      <c r="C1502" s="33"/>
      <c r="D1502" s="33"/>
      <c r="E1502" s="33"/>
      <c r="F1502" s="33"/>
      <c r="G1502" s="33"/>
      <c r="H1502" s="34"/>
      <c r="I1502" s="21"/>
      <c r="J1502" s="22"/>
      <c r="K1502" s="221">
        <f>K1505+K1508</f>
        <v>6.4499999999999993</v>
      </c>
      <c r="L1502" s="217"/>
      <c r="M1502" s="6">
        <f>K1502*12*I1501</f>
        <v>22051.259999999995</v>
      </c>
    </row>
    <row r="1503" spans="1:13" x14ac:dyDescent="0.25">
      <c r="A1503" s="35" t="s">
        <v>64</v>
      </c>
      <c r="B1503" s="36"/>
      <c r="C1503" s="36"/>
      <c r="D1503" s="36"/>
      <c r="E1503" s="36"/>
      <c r="F1503" s="36"/>
      <c r="G1503" s="36"/>
      <c r="H1503" s="37"/>
      <c r="I1503" s="7"/>
      <c r="J1503" s="8"/>
      <c r="K1503" s="7"/>
      <c r="L1503" s="8"/>
      <c r="M1503" s="9"/>
    </row>
    <row r="1504" spans="1:13" ht="15.75" thickBot="1" x14ac:dyDescent="0.3">
      <c r="A1504" s="38" t="s">
        <v>65</v>
      </c>
      <c r="B1504" s="39"/>
      <c r="C1504" s="39"/>
      <c r="D1504" s="39"/>
      <c r="E1504" s="39"/>
      <c r="F1504" s="39"/>
      <c r="G1504" s="39"/>
      <c r="H1504" s="40"/>
      <c r="I1504" s="10"/>
      <c r="J1504" s="11"/>
      <c r="K1504" s="10"/>
      <c r="L1504" s="11"/>
      <c r="M1504" s="12"/>
    </row>
    <row r="1505" spans="1:13" x14ac:dyDescent="0.25">
      <c r="A1505" s="41" t="s">
        <v>66</v>
      </c>
      <c r="B1505" s="15"/>
      <c r="C1505" s="15"/>
      <c r="D1505" s="15"/>
      <c r="E1505" s="15"/>
      <c r="F1505" s="15"/>
      <c r="G1505" s="15"/>
      <c r="H1505" s="16"/>
      <c r="I1505" s="214" t="s">
        <v>8</v>
      </c>
      <c r="J1505" s="215"/>
      <c r="K1505" s="179">
        <v>3.86</v>
      </c>
      <c r="L1505" s="180"/>
      <c r="M1505" s="13">
        <f>K1505*12*I1501</f>
        <v>13196.567999999999</v>
      </c>
    </row>
    <row r="1506" spans="1:13" x14ac:dyDescent="0.25">
      <c r="A1506" s="42" t="s">
        <v>73</v>
      </c>
      <c r="B1506" s="7"/>
      <c r="C1506" s="7"/>
      <c r="D1506" s="7"/>
      <c r="E1506" s="7"/>
      <c r="F1506" s="7"/>
      <c r="G1506" s="7"/>
      <c r="H1506" s="8"/>
      <c r="I1506" s="174" t="s">
        <v>62</v>
      </c>
      <c r="J1506" s="175"/>
      <c r="K1506" s="1"/>
      <c r="L1506" s="8"/>
      <c r="M1506" s="13"/>
    </row>
    <row r="1507" spans="1:13" x14ac:dyDescent="0.25">
      <c r="A1507" s="41" t="s">
        <v>72</v>
      </c>
      <c r="B1507" s="15"/>
      <c r="C1507" s="15"/>
      <c r="D1507" s="15"/>
      <c r="E1507" s="15"/>
      <c r="F1507" s="15"/>
      <c r="G1507" s="15"/>
      <c r="H1507" s="16"/>
      <c r="I1507" s="214"/>
      <c r="J1507" s="215"/>
      <c r="K1507" s="1"/>
      <c r="L1507" s="8"/>
      <c r="M1507" s="13"/>
    </row>
    <row r="1508" spans="1:13" x14ac:dyDescent="0.25">
      <c r="A1508" s="41" t="s">
        <v>67</v>
      </c>
      <c r="B1508" s="15"/>
      <c r="C1508" s="15"/>
      <c r="D1508" s="15"/>
      <c r="E1508" s="15"/>
      <c r="F1508" s="15"/>
      <c r="G1508" s="15"/>
      <c r="H1508" s="16"/>
      <c r="I1508" s="209" t="s">
        <v>11</v>
      </c>
      <c r="J1508" s="210"/>
      <c r="K1508" s="174">
        <v>2.59</v>
      </c>
      <c r="L1508" s="175"/>
      <c r="M1508" s="13">
        <f>K1508*12*I1501</f>
        <v>8854.6919999999991</v>
      </c>
    </row>
    <row r="1509" spans="1:13" x14ac:dyDescent="0.25">
      <c r="A1509" s="43" t="s">
        <v>34</v>
      </c>
      <c r="B1509" s="44"/>
      <c r="C1509" s="44"/>
      <c r="D1509" s="44"/>
      <c r="E1509" s="44"/>
      <c r="F1509" s="44"/>
      <c r="G1509" s="44"/>
      <c r="H1509" s="45"/>
      <c r="I1509" s="174" t="s">
        <v>62</v>
      </c>
      <c r="J1509" s="175"/>
      <c r="K1509" s="29"/>
      <c r="L1509" s="37"/>
      <c r="M1509" s="13"/>
    </row>
    <row r="1510" spans="1:13" x14ac:dyDescent="0.25">
      <c r="A1510" s="46" t="s">
        <v>35</v>
      </c>
      <c r="B1510" s="3"/>
      <c r="C1510" s="3"/>
      <c r="D1510" s="3"/>
      <c r="E1510" s="3"/>
      <c r="F1510" s="3"/>
      <c r="G1510" s="3"/>
      <c r="H1510" s="4"/>
      <c r="I1510" s="174"/>
      <c r="J1510" s="175"/>
      <c r="K1510" s="1"/>
      <c r="L1510" s="8"/>
      <c r="M1510" s="13"/>
    </row>
    <row r="1511" spans="1:13" ht="15.75" thickBot="1" x14ac:dyDescent="0.3">
      <c r="A1511" s="41" t="s">
        <v>36</v>
      </c>
      <c r="B1511" s="47"/>
      <c r="C1511" s="47"/>
      <c r="D1511" s="47"/>
      <c r="E1511" s="47"/>
      <c r="F1511" s="47"/>
      <c r="G1511" s="47"/>
      <c r="H1511" s="48"/>
      <c r="I1511" s="15"/>
      <c r="J1511" s="16"/>
      <c r="K1511" s="203"/>
      <c r="L1511" s="204"/>
      <c r="M1511" s="13"/>
    </row>
    <row r="1512" spans="1:13" x14ac:dyDescent="0.25">
      <c r="A1512" s="32" t="s">
        <v>14</v>
      </c>
      <c r="B1512" s="49"/>
      <c r="C1512" s="49"/>
      <c r="D1512" s="49"/>
      <c r="E1512" s="49"/>
      <c r="F1512" s="49"/>
      <c r="G1512" s="49"/>
      <c r="H1512" s="50"/>
      <c r="I1512" s="21"/>
      <c r="J1512" s="51"/>
      <c r="K1512" s="222">
        <f>K1514+K1519+K1522</f>
        <v>5.28</v>
      </c>
      <c r="L1512" s="217"/>
      <c r="M1512" s="6">
        <f>K1512*12*I1501</f>
        <v>18051.263999999999</v>
      </c>
    </row>
    <row r="1513" spans="1:13" ht="15.75" thickBot="1" x14ac:dyDescent="0.3">
      <c r="A1513" s="38" t="s">
        <v>33</v>
      </c>
      <c r="B1513" s="52"/>
      <c r="C1513" s="52"/>
      <c r="D1513" s="52"/>
      <c r="E1513" s="52"/>
      <c r="F1513" s="52"/>
      <c r="G1513" s="52"/>
      <c r="H1513" s="53"/>
      <c r="I1513" s="10"/>
      <c r="J1513" s="54"/>
      <c r="K1513" s="10"/>
      <c r="L1513" s="11"/>
      <c r="M1513" s="12"/>
    </row>
    <row r="1514" spans="1:13" x14ac:dyDescent="0.25">
      <c r="A1514" s="42" t="s">
        <v>70</v>
      </c>
      <c r="B1514" s="55"/>
      <c r="C1514" s="55"/>
      <c r="D1514" s="55"/>
      <c r="E1514" s="55"/>
      <c r="F1514" s="55"/>
      <c r="G1514" s="55"/>
      <c r="H1514" s="56"/>
      <c r="I1514" s="174" t="s">
        <v>8</v>
      </c>
      <c r="J1514" s="175"/>
      <c r="K1514" s="179">
        <v>2.64</v>
      </c>
      <c r="L1514" s="180"/>
      <c r="M1514" s="13">
        <f>K1514*12*I1501</f>
        <v>9025.6319999999996</v>
      </c>
    </row>
    <row r="1515" spans="1:13" x14ac:dyDescent="0.25">
      <c r="A1515" s="41" t="s">
        <v>71</v>
      </c>
      <c r="B1515" s="47"/>
      <c r="C1515" s="47"/>
      <c r="D1515" s="47"/>
      <c r="E1515" s="47"/>
      <c r="F1515" s="47"/>
      <c r="G1515" s="47"/>
      <c r="H1515" s="48"/>
      <c r="I1515" s="57"/>
      <c r="J1515" s="58"/>
      <c r="K1515" s="1"/>
      <c r="L1515" s="8"/>
      <c r="M1515" s="13"/>
    </row>
    <row r="1516" spans="1:13" x14ac:dyDescent="0.25">
      <c r="A1516" s="42" t="s">
        <v>73</v>
      </c>
      <c r="B1516" s="7"/>
      <c r="C1516" s="7"/>
      <c r="D1516" s="7"/>
      <c r="E1516" s="7"/>
      <c r="F1516" s="7"/>
      <c r="G1516" s="7"/>
      <c r="H1516" s="8"/>
      <c r="I1516" s="174" t="s">
        <v>62</v>
      </c>
      <c r="J1516" s="175"/>
      <c r="K1516" s="1"/>
      <c r="L1516" s="8"/>
      <c r="M1516" s="13"/>
    </row>
    <row r="1517" spans="1:13" x14ac:dyDescent="0.25">
      <c r="A1517" s="41" t="s">
        <v>72</v>
      </c>
      <c r="B1517" s="15"/>
      <c r="C1517" s="15"/>
      <c r="D1517" s="15"/>
      <c r="E1517" s="15"/>
      <c r="F1517" s="15"/>
      <c r="G1517" s="15"/>
      <c r="H1517" s="16"/>
      <c r="I1517" s="214"/>
      <c r="J1517" s="215"/>
      <c r="K1517" s="1"/>
      <c r="L1517" s="8"/>
      <c r="M1517" s="13"/>
    </row>
    <row r="1518" spans="1:13" x14ac:dyDescent="0.25">
      <c r="A1518" s="43" t="s">
        <v>68</v>
      </c>
      <c r="B1518" s="44"/>
      <c r="C1518" s="45"/>
      <c r="D1518" s="7"/>
      <c r="E1518" s="7"/>
      <c r="F1518" s="7"/>
      <c r="G1518" s="7"/>
      <c r="H1518" s="8"/>
      <c r="I1518" s="174" t="s">
        <v>62</v>
      </c>
      <c r="J1518" s="175"/>
      <c r="K1518" s="1"/>
      <c r="L1518" s="8"/>
      <c r="M1518" s="13"/>
    </row>
    <row r="1519" spans="1:13" x14ac:dyDescent="0.25">
      <c r="A1519" s="42" t="s">
        <v>69</v>
      </c>
      <c r="B1519" s="7"/>
      <c r="C1519" s="7"/>
      <c r="D1519" s="44"/>
      <c r="E1519" s="44"/>
      <c r="F1519" s="44"/>
      <c r="G1519" s="44"/>
      <c r="H1519" s="45"/>
      <c r="I1519" s="209" t="s">
        <v>11</v>
      </c>
      <c r="J1519" s="210"/>
      <c r="K1519" s="174">
        <v>1.17</v>
      </c>
      <c r="L1519" s="175"/>
      <c r="M1519" s="13">
        <f>K1519*12*I1501</f>
        <v>3999.9959999999996</v>
      </c>
    </row>
    <row r="1520" spans="1:13" x14ac:dyDescent="0.25">
      <c r="A1520" s="46" t="s">
        <v>40</v>
      </c>
      <c r="B1520" s="59"/>
      <c r="C1520" s="59"/>
      <c r="D1520" s="59"/>
      <c r="E1520" s="59"/>
      <c r="F1520" s="59"/>
      <c r="G1520" s="59"/>
      <c r="H1520" s="60"/>
      <c r="I1520" s="207" t="s">
        <v>39</v>
      </c>
      <c r="J1520" s="208"/>
      <c r="K1520" s="1"/>
      <c r="L1520" s="8"/>
      <c r="M1520" s="13"/>
    </row>
    <row r="1521" spans="1:13" x14ac:dyDescent="0.25">
      <c r="A1521" s="41"/>
      <c r="B1521" s="47"/>
      <c r="C1521" s="47"/>
      <c r="D1521" s="47"/>
      <c r="E1521" s="47"/>
      <c r="F1521" s="47"/>
      <c r="G1521" s="47"/>
      <c r="H1521" s="48"/>
      <c r="I1521" s="15" t="s">
        <v>41</v>
      </c>
      <c r="J1521" s="16"/>
      <c r="K1521" s="1"/>
      <c r="L1521" s="8"/>
      <c r="M1521" s="13"/>
    </row>
    <row r="1522" spans="1:13" x14ac:dyDescent="0.25">
      <c r="A1522" s="46" t="s">
        <v>42</v>
      </c>
      <c r="B1522" s="59"/>
      <c r="C1522" s="59"/>
      <c r="D1522" s="59"/>
      <c r="E1522" s="59"/>
      <c r="F1522" s="59"/>
      <c r="G1522" s="59"/>
      <c r="H1522" s="60"/>
      <c r="I1522" s="207" t="s">
        <v>11</v>
      </c>
      <c r="J1522" s="208"/>
      <c r="K1522" s="174">
        <v>1.47</v>
      </c>
      <c r="L1522" s="175"/>
      <c r="M1522" s="13">
        <f>K1522*12*I1501</f>
        <v>5025.6359999999995</v>
      </c>
    </row>
    <row r="1523" spans="1:13" x14ac:dyDescent="0.25">
      <c r="A1523" s="41" t="s">
        <v>43</v>
      </c>
      <c r="B1523" s="47"/>
      <c r="C1523" s="47"/>
      <c r="D1523" s="47"/>
      <c r="E1523" s="47"/>
      <c r="F1523" s="47"/>
      <c r="G1523" s="47"/>
      <c r="H1523" s="48"/>
      <c r="I1523" s="15"/>
      <c r="J1523" s="16"/>
      <c r="K1523" s="1"/>
      <c r="L1523" s="8"/>
      <c r="M1523" s="13"/>
    </row>
    <row r="1524" spans="1:13" x14ac:dyDescent="0.25">
      <c r="A1524" s="46" t="s">
        <v>44</v>
      </c>
      <c r="B1524" s="59"/>
      <c r="C1524" s="59"/>
      <c r="D1524" s="59"/>
      <c r="E1524" s="59"/>
      <c r="F1524" s="59"/>
      <c r="G1524" s="59"/>
      <c r="H1524" s="60"/>
      <c r="I1524" s="174" t="s">
        <v>62</v>
      </c>
      <c r="J1524" s="175"/>
      <c r="K1524" s="1"/>
      <c r="L1524" s="8"/>
      <c r="M1524" s="13"/>
    </row>
    <row r="1525" spans="1:13" x14ac:dyDescent="0.25">
      <c r="A1525" s="46" t="s">
        <v>47</v>
      </c>
      <c r="B1525" s="59"/>
      <c r="C1525" s="59"/>
      <c r="D1525" s="59"/>
      <c r="E1525" s="59"/>
      <c r="F1525" s="59"/>
      <c r="G1525" s="59"/>
      <c r="H1525" s="60"/>
      <c r="I1525" s="207" t="s">
        <v>45</v>
      </c>
      <c r="J1525" s="208"/>
      <c r="K1525" s="3"/>
      <c r="L1525" s="4"/>
      <c r="M1525" s="14"/>
    </row>
    <row r="1526" spans="1:13" ht="15.75" thickBot="1" x14ac:dyDescent="0.3">
      <c r="A1526" s="41"/>
      <c r="B1526" s="47"/>
      <c r="C1526" s="47"/>
      <c r="D1526" s="47"/>
      <c r="E1526" s="47"/>
      <c r="F1526" s="47"/>
      <c r="G1526" s="47"/>
      <c r="H1526" s="48"/>
      <c r="I1526" s="211" t="s">
        <v>46</v>
      </c>
      <c r="J1526" s="212"/>
      <c r="K1526" s="15"/>
      <c r="L1526" s="16"/>
      <c r="M1526" s="17"/>
    </row>
    <row r="1527" spans="1:13" x14ac:dyDescent="0.25">
      <c r="A1527" s="61" t="s">
        <v>88</v>
      </c>
      <c r="B1527" s="33"/>
      <c r="C1527" s="33"/>
      <c r="D1527" s="33"/>
      <c r="E1527" s="33"/>
      <c r="F1527" s="33"/>
      <c r="G1527" s="21"/>
      <c r="H1527" s="22"/>
      <c r="I1527" s="21"/>
      <c r="J1527" s="22"/>
      <c r="K1527" s="216">
        <f>K1529+K1530+K1534</f>
        <v>15.17</v>
      </c>
      <c r="L1527" s="217"/>
      <c r="M1527" s="6">
        <f>M1529+M1530+M1534</f>
        <v>51863.195999999989</v>
      </c>
    </row>
    <row r="1528" spans="1:13" ht="15.75" thickBot="1" x14ac:dyDescent="0.3">
      <c r="A1528" s="62"/>
      <c r="B1528" s="10"/>
      <c r="C1528" s="10"/>
      <c r="D1528" s="10"/>
      <c r="E1528" s="10"/>
      <c r="F1528" s="10"/>
      <c r="G1528" s="10"/>
      <c r="H1528" s="11"/>
      <c r="I1528" s="10"/>
      <c r="J1528" s="11"/>
      <c r="K1528" s="10"/>
      <c r="L1528" s="11"/>
      <c r="M1528" s="12"/>
    </row>
    <row r="1529" spans="1:13" ht="15.75" thickBot="1" x14ac:dyDescent="0.3">
      <c r="A1529" s="73" t="s">
        <v>104</v>
      </c>
      <c r="B1529" s="74"/>
      <c r="C1529" s="74"/>
      <c r="D1529" s="74"/>
      <c r="E1529" s="74"/>
      <c r="F1529" s="74"/>
      <c r="G1529" s="74"/>
      <c r="H1529" s="75"/>
      <c r="I1529" s="226" t="s">
        <v>95</v>
      </c>
      <c r="J1529" s="227"/>
      <c r="K1529" s="228">
        <v>13.45</v>
      </c>
      <c r="L1529" s="229"/>
      <c r="M1529" s="18">
        <f>K1529*12*I1501</f>
        <v>45982.859999999993</v>
      </c>
    </row>
    <row r="1530" spans="1:13" ht="15.75" thickBot="1" x14ac:dyDescent="0.3">
      <c r="A1530" s="181" t="s">
        <v>105</v>
      </c>
      <c r="B1530" s="182"/>
      <c r="C1530" s="182"/>
      <c r="D1530" s="182"/>
      <c r="E1530" s="182"/>
      <c r="F1530" s="182"/>
      <c r="G1530" s="182"/>
      <c r="H1530" s="205"/>
      <c r="I1530" s="63"/>
      <c r="J1530" s="64"/>
      <c r="K1530" s="206">
        <v>1.65</v>
      </c>
      <c r="L1530" s="198"/>
      <c r="M1530" s="18">
        <f>K1530*12*I1501</f>
        <v>5641.0199999999986</v>
      </c>
    </row>
    <row r="1531" spans="1:13" x14ac:dyDescent="0.25">
      <c r="A1531" s="42" t="s">
        <v>32</v>
      </c>
      <c r="B1531" s="55"/>
      <c r="C1531" s="55"/>
      <c r="D1531" s="55"/>
      <c r="E1531" s="55"/>
      <c r="F1531" s="55"/>
      <c r="G1531" s="55"/>
      <c r="H1531" s="56"/>
      <c r="I1531" s="179" t="s">
        <v>13</v>
      </c>
      <c r="J1531" s="180"/>
      <c r="K1531" s="20"/>
      <c r="L1531" s="27"/>
      <c r="M1531" s="13"/>
    </row>
    <row r="1532" spans="1:13" x14ac:dyDescent="0.25">
      <c r="A1532" s="42" t="s">
        <v>26</v>
      </c>
      <c r="B1532" s="55"/>
      <c r="C1532" s="55"/>
      <c r="D1532" s="55"/>
      <c r="E1532" s="55"/>
      <c r="F1532" s="55"/>
      <c r="G1532" s="55"/>
      <c r="H1532" s="56"/>
      <c r="I1532" s="7"/>
      <c r="J1532" s="8"/>
      <c r="K1532" s="20"/>
      <c r="L1532" s="27"/>
      <c r="M1532" s="13"/>
    </row>
    <row r="1533" spans="1:13" ht="15.75" thickBot="1" x14ac:dyDescent="0.3">
      <c r="A1533" s="42" t="s">
        <v>27</v>
      </c>
      <c r="B1533" s="55"/>
      <c r="C1533" s="55"/>
      <c r="D1533" s="55"/>
      <c r="E1533" s="55"/>
      <c r="F1533" s="55"/>
      <c r="G1533" s="55"/>
      <c r="H1533" s="56"/>
      <c r="I1533" s="30"/>
      <c r="J1533" s="8"/>
      <c r="K1533" s="20"/>
      <c r="L1533" s="27"/>
      <c r="M1533" s="13"/>
    </row>
    <row r="1534" spans="1:13" ht="15.75" thickBot="1" x14ac:dyDescent="0.3">
      <c r="A1534" s="73" t="s">
        <v>106</v>
      </c>
      <c r="B1534" s="74"/>
      <c r="C1534" s="74"/>
      <c r="D1534" s="74"/>
      <c r="E1534" s="74"/>
      <c r="F1534" s="74"/>
      <c r="G1534" s="74"/>
      <c r="H1534" s="75"/>
      <c r="I1534" s="63"/>
      <c r="J1534" s="64"/>
      <c r="K1534" s="206">
        <v>7.0000000000000007E-2</v>
      </c>
      <c r="L1534" s="198"/>
      <c r="M1534" s="18">
        <f>K1534*12*I1501</f>
        <v>239.316</v>
      </c>
    </row>
    <row r="1535" spans="1:13" x14ac:dyDescent="0.25">
      <c r="A1535" s="42" t="s">
        <v>28</v>
      </c>
      <c r="B1535" s="55"/>
      <c r="C1535" s="55"/>
      <c r="D1535" s="55"/>
      <c r="E1535" s="55"/>
      <c r="F1535" s="55"/>
      <c r="G1535" s="55"/>
      <c r="H1535" s="56"/>
      <c r="I1535" s="179" t="s">
        <v>8</v>
      </c>
      <c r="J1535" s="180"/>
      <c r="K1535" s="26"/>
      <c r="L1535" s="27"/>
      <c r="M1535" s="13"/>
    </row>
    <row r="1536" spans="1:13" ht="15.75" thickBot="1" x14ac:dyDescent="0.3">
      <c r="A1536" s="42" t="s">
        <v>29</v>
      </c>
      <c r="B1536" s="55"/>
      <c r="C1536" s="55"/>
      <c r="D1536" s="55"/>
      <c r="E1536" s="55"/>
      <c r="F1536" s="55"/>
      <c r="G1536" s="55"/>
      <c r="H1536" s="56"/>
      <c r="I1536" s="7"/>
      <c r="J1536" s="8"/>
      <c r="K1536" s="26"/>
      <c r="L1536" s="27"/>
      <c r="M1536" s="13"/>
    </row>
    <row r="1537" spans="1:13" ht="15.75" thickBot="1" x14ac:dyDescent="0.3">
      <c r="A1537" s="181" t="s">
        <v>92</v>
      </c>
      <c r="B1537" s="182"/>
      <c r="C1537" s="182"/>
      <c r="D1537" s="182"/>
      <c r="E1537" s="182"/>
      <c r="F1537" s="182"/>
      <c r="G1537" s="182"/>
      <c r="H1537" s="205"/>
      <c r="I1537" s="63"/>
      <c r="J1537" s="64"/>
      <c r="K1537" s="206">
        <v>6.19</v>
      </c>
      <c r="L1537" s="198"/>
      <c r="M1537" s="18">
        <f>K1537*12*I1501</f>
        <v>21162.371999999999</v>
      </c>
    </row>
    <row r="1538" spans="1:13" x14ac:dyDescent="0.25">
      <c r="A1538" s="42" t="s">
        <v>76</v>
      </c>
      <c r="B1538" s="76"/>
      <c r="C1538" s="76"/>
      <c r="D1538" s="76"/>
      <c r="E1538" s="76"/>
      <c r="F1538" s="55"/>
      <c r="G1538" s="76"/>
      <c r="H1538" s="56"/>
      <c r="I1538" s="174" t="s">
        <v>49</v>
      </c>
      <c r="J1538" s="175"/>
      <c r="K1538" s="20"/>
      <c r="L1538" s="27"/>
      <c r="M1538" s="13"/>
    </row>
    <row r="1539" spans="1:13" x14ac:dyDescent="0.25">
      <c r="A1539" s="42" t="s">
        <v>77</v>
      </c>
      <c r="B1539" s="76"/>
      <c r="C1539" s="76"/>
      <c r="D1539" s="76"/>
      <c r="E1539" s="76"/>
      <c r="F1539" s="55"/>
      <c r="G1539" s="76"/>
      <c r="H1539" s="56"/>
      <c r="I1539" s="174" t="s">
        <v>50</v>
      </c>
      <c r="J1539" s="175"/>
      <c r="K1539" s="20"/>
      <c r="L1539" s="27"/>
      <c r="M1539" s="13"/>
    </row>
    <row r="1540" spans="1:13" x14ac:dyDescent="0.25">
      <c r="A1540" s="42" t="s">
        <v>48</v>
      </c>
      <c r="B1540" s="76"/>
      <c r="C1540" s="76"/>
      <c r="D1540" s="76"/>
      <c r="E1540" s="76"/>
      <c r="F1540" s="55"/>
      <c r="G1540" s="76"/>
      <c r="H1540" s="56"/>
      <c r="I1540" s="174" t="s">
        <v>54</v>
      </c>
      <c r="J1540" s="175"/>
      <c r="K1540" s="20"/>
      <c r="L1540" s="27"/>
      <c r="M1540" s="13"/>
    </row>
    <row r="1541" spans="1:13" x14ac:dyDescent="0.25">
      <c r="A1541" s="42" t="s">
        <v>78</v>
      </c>
      <c r="B1541" s="76"/>
      <c r="C1541" s="76"/>
      <c r="D1541" s="76"/>
      <c r="E1541" s="76"/>
      <c r="F1541" s="55"/>
      <c r="G1541" s="76"/>
      <c r="H1541" s="56"/>
      <c r="I1541" s="174" t="s">
        <v>55</v>
      </c>
      <c r="J1541" s="175"/>
      <c r="K1541" s="20"/>
      <c r="L1541" s="27"/>
      <c r="M1541" s="13"/>
    </row>
    <row r="1542" spans="1:13" x14ac:dyDescent="0.25">
      <c r="A1542" s="42" t="s">
        <v>79</v>
      </c>
      <c r="B1542" s="76"/>
      <c r="C1542" s="76"/>
      <c r="D1542" s="76"/>
      <c r="E1542" s="76"/>
      <c r="F1542" s="55"/>
      <c r="G1542" s="76"/>
      <c r="H1542" s="56"/>
      <c r="I1542" s="174" t="s">
        <v>51</v>
      </c>
      <c r="J1542" s="175"/>
      <c r="K1542" s="20"/>
      <c r="L1542" s="27"/>
      <c r="M1542" s="13"/>
    </row>
    <row r="1543" spans="1:13" x14ac:dyDescent="0.25">
      <c r="A1543" s="42" t="s">
        <v>80</v>
      </c>
      <c r="B1543" s="76"/>
      <c r="C1543" s="76"/>
      <c r="D1543" s="76"/>
      <c r="E1543" s="76"/>
      <c r="F1543" s="55"/>
      <c r="G1543" s="76"/>
      <c r="H1543" s="56"/>
      <c r="I1543" s="7"/>
      <c r="J1543" s="8"/>
      <c r="K1543" s="20"/>
      <c r="L1543" s="27"/>
      <c r="M1543" s="13"/>
    </row>
    <row r="1544" spans="1:13" x14ac:dyDescent="0.25">
      <c r="A1544" s="42" t="s">
        <v>81</v>
      </c>
      <c r="B1544" s="76"/>
      <c r="C1544" s="76"/>
      <c r="D1544" s="76"/>
      <c r="E1544" s="76"/>
      <c r="F1544" s="55"/>
      <c r="G1544" s="76"/>
      <c r="H1544" s="56"/>
      <c r="I1544" s="7"/>
      <c r="J1544" s="8"/>
      <c r="K1544" s="20"/>
      <c r="L1544" s="27"/>
      <c r="M1544" s="13"/>
    </row>
    <row r="1545" spans="1:13" x14ac:dyDescent="0.25">
      <c r="A1545" s="42" t="s">
        <v>82</v>
      </c>
      <c r="B1545" s="76"/>
      <c r="C1545" s="76"/>
      <c r="D1545" s="76"/>
      <c r="E1545" s="76"/>
      <c r="F1545" s="55"/>
      <c r="G1545" s="76"/>
      <c r="H1545" s="56"/>
      <c r="I1545" s="7"/>
      <c r="J1545" s="8"/>
      <c r="K1545" s="20"/>
      <c r="L1545" s="27"/>
      <c r="M1545" s="13"/>
    </row>
    <row r="1546" spans="1:13" x14ac:dyDescent="0.25">
      <c r="A1546" s="42" t="s">
        <v>83</v>
      </c>
      <c r="B1546" s="76"/>
      <c r="C1546" s="76"/>
      <c r="D1546" s="76"/>
      <c r="E1546" s="76"/>
      <c r="F1546" s="55"/>
      <c r="G1546" s="76"/>
      <c r="H1546" s="56"/>
      <c r="I1546" s="7"/>
      <c r="J1546" s="8"/>
      <c r="K1546" s="20"/>
      <c r="L1546" s="27"/>
      <c r="M1546" s="13"/>
    </row>
    <row r="1547" spans="1:13" x14ac:dyDescent="0.25">
      <c r="A1547" s="42" t="s">
        <v>52</v>
      </c>
      <c r="B1547" s="76"/>
      <c r="C1547" s="76"/>
      <c r="D1547" s="76"/>
      <c r="E1547" s="76"/>
      <c r="F1547" s="55"/>
      <c r="G1547" s="76"/>
      <c r="H1547" s="56"/>
      <c r="I1547" s="7"/>
      <c r="J1547" s="8"/>
      <c r="K1547" s="20"/>
      <c r="L1547" s="27"/>
      <c r="M1547" s="13"/>
    </row>
    <row r="1548" spans="1:13" ht="15.75" thickBot="1" x14ac:dyDescent="0.3">
      <c r="A1548" s="176" t="s">
        <v>53</v>
      </c>
      <c r="B1548" s="177"/>
      <c r="C1548" s="177"/>
      <c r="D1548" s="177"/>
      <c r="E1548" s="177"/>
      <c r="F1548" s="177"/>
      <c r="G1548" s="177"/>
      <c r="H1548" s="178"/>
      <c r="I1548" s="7"/>
      <c r="J1548" s="8"/>
      <c r="K1548" s="7"/>
      <c r="L1548" s="8"/>
      <c r="M1548" s="13"/>
    </row>
    <row r="1549" spans="1:13" ht="15.75" thickBot="1" x14ac:dyDescent="0.3">
      <c r="A1549" s="181" t="s">
        <v>63</v>
      </c>
      <c r="B1549" s="182"/>
      <c r="C1549" s="182"/>
      <c r="D1549" s="182"/>
      <c r="E1549" s="182"/>
      <c r="F1549" s="182"/>
      <c r="G1549" s="182"/>
      <c r="H1549" s="182"/>
      <c r="I1549" s="84"/>
      <c r="J1549" s="23"/>
      <c r="K1549" s="188">
        <f>K1502+K1512+K1527+K1537</f>
        <v>33.089999999999996</v>
      </c>
      <c r="L1549" s="189"/>
      <c r="M1549" s="23">
        <f>M1502+M1512+M1527+M1537</f>
        <v>113128.09199999998</v>
      </c>
    </row>
    <row r="1551" spans="1:13" x14ac:dyDescent="0.25">
      <c r="A1551" s="223" t="s">
        <v>0</v>
      </c>
      <c r="B1551" s="223"/>
      <c r="C1551" s="223"/>
      <c r="D1551" s="223"/>
      <c r="E1551" s="223"/>
      <c r="F1551" s="223"/>
      <c r="G1551" s="223"/>
      <c r="H1551" s="223"/>
      <c r="I1551" s="223"/>
      <c r="J1551" s="223"/>
      <c r="K1551" s="223"/>
      <c r="L1551" s="223"/>
      <c r="M1551" s="1"/>
    </row>
    <row r="1552" spans="1:13" x14ac:dyDescent="0.25">
      <c r="A1552" s="224" t="s">
        <v>12</v>
      </c>
      <c r="B1552" s="224"/>
      <c r="C1552" s="224"/>
      <c r="D1552" s="224"/>
      <c r="E1552" s="224"/>
      <c r="F1552" s="224"/>
      <c r="G1552" s="224"/>
      <c r="H1552" s="224"/>
      <c r="I1552" s="224"/>
      <c r="J1552" s="224"/>
      <c r="K1552" s="224"/>
      <c r="L1552" s="224"/>
      <c r="M1552" s="1"/>
    </row>
    <row r="1553" spans="1:13" x14ac:dyDescent="0.25">
      <c r="A1553" s="29"/>
      <c r="B1553" s="29"/>
      <c r="C1553" s="29"/>
      <c r="D1553" s="29"/>
      <c r="E1553" s="29"/>
      <c r="F1553" s="29" t="s">
        <v>133</v>
      </c>
      <c r="G1553" s="29"/>
      <c r="H1553" s="29"/>
      <c r="I1553" s="29"/>
      <c r="J1553" s="29"/>
      <c r="K1553" s="29"/>
      <c r="L1553" s="29"/>
      <c r="M1553" s="1"/>
    </row>
    <row r="1554" spans="1:13" x14ac:dyDescent="0.25">
      <c r="A1554" s="2"/>
      <c r="B1554" s="3"/>
      <c r="C1554" s="225" t="s">
        <v>15</v>
      </c>
      <c r="D1554" s="225"/>
      <c r="E1554" s="225"/>
      <c r="F1554" s="3"/>
      <c r="G1554" s="3"/>
      <c r="H1554" s="4"/>
      <c r="I1554" s="207" t="s">
        <v>1</v>
      </c>
      <c r="J1554" s="208"/>
      <c r="K1554" s="207" t="s">
        <v>2</v>
      </c>
      <c r="L1554" s="208"/>
      <c r="M1554" s="14"/>
    </row>
    <row r="1555" spans="1:13" x14ac:dyDescent="0.25">
      <c r="A1555" s="30"/>
      <c r="B1555" s="7"/>
      <c r="C1555" s="7"/>
      <c r="D1555" s="7"/>
      <c r="E1555" s="7"/>
      <c r="F1555" s="7"/>
      <c r="G1555" s="7"/>
      <c r="H1555" s="8"/>
      <c r="I1555" s="7"/>
      <c r="J1555" s="8"/>
      <c r="K1555" s="174" t="s">
        <v>3</v>
      </c>
      <c r="L1555" s="175"/>
      <c r="M1555" s="31" t="s">
        <v>4</v>
      </c>
    </row>
    <row r="1556" spans="1:13" x14ac:dyDescent="0.25">
      <c r="A1556" s="30"/>
      <c r="B1556" s="7"/>
      <c r="C1556" s="7"/>
      <c r="D1556" s="7"/>
      <c r="E1556" s="7"/>
      <c r="F1556" s="7"/>
      <c r="G1556" s="7"/>
      <c r="H1556" s="8"/>
      <c r="I1556" s="174" t="s">
        <v>5</v>
      </c>
      <c r="J1556" s="175"/>
      <c r="K1556" s="214" t="s">
        <v>6</v>
      </c>
      <c r="L1556" s="215"/>
      <c r="M1556" s="31" t="s">
        <v>7</v>
      </c>
    </row>
    <row r="1557" spans="1:13" ht="15.75" thickBot="1" x14ac:dyDescent="0.3">
      <c r="A1557" s="2"/>
      <c r="B1557" s="3"/>
      <c r="C1557" s="3"/>
      <c r="D1557" s="3"/>
      <c r="E1557" s="3"/>
      <c r="F1557" s="3"/>
      <c r="G1557" s="3"/>
      <c r="H1557" s="4"/>
      <c r="I1557" s="219">
        <v>1230.0999999999999</v>
      </c>
      <c r="J1557" s="220"/>
      <c r="K1557" s="190"/>
      <c r="L1557" s="191"/>
      <c r="M1557" s="5"/>
    </row>
    <row r="1558" spans="1:13" x14ac:dyDescent="0.25">
      <c r="A1558" s="32" t="s">
        <v>87</v>
      </c>
      <c r="B1558" s="33"/>
      <c r="C1558" s="33"/>
      <c r="D1558" s="33"/>
      <c r="E1558" s="33"/>
      <c r="F1558" s="33"/>
      <c r="G1558" s="33"/>
      <c r="H1558" s="34"/>
      <c r="I1558" s="21"/>
      <c r="J1558" s="22"/>
      <c r="K1558" s="221">
        <f>K1561+K1564</f>
        <v>6.4499999999999993</v>
      </c>
      <c r="L1558" s="217"/>
      <c r="M1558" s="6">
        <f>K1558*12*I1557</f>
        <v>95209.739999999976</v>
      </c>
    </row>
    <row r="1559" spans="1:13" x14ac:dyDescent="0.25">
      <c r="A1559" s="35" t="s">
        <v>64</v>
      </c>
      <c r="B1559" s="36"/>
      <c r="C1559" s="36"/>
      <c r="D1559" s="36"/>
      <c r="E1559" s="36"/>
      <c r="F1559" s="36"/>
      <c r="G1559" s="36"/>
      <c r="H1559" s="37"/>
      <c r="I1559" s="7"/>
      <c r="J1559" s="8"/>
      <c r="K1559" s="7"/>
      <c r="L1559" s="8"/>
      <c r="M1559" s="9"/>
    </row>
    <row r="1560" spans="1:13" ht="15.75" thickBot="1" x14ac:dyDescent="0.3">
      <c r="A1560" s="38" t="s">
        <v>65</v>
      </c>
      <c r="B1560" s="39"/>
      <c r="C1560" s="39"/>
      <c r="D1560" s="39"/>
      <c r="E1560" s="39"/>
      <c r="F1560" s="39"/>
      <c r="G1560" s="39"/>
      <c r="H1560" s="40"/>
      <c r="I1560" s="10"/>
      <c r="J1560" s="11"/>
      <c r="K1560" s="10"/>
      <c r="L1560" s="11"/>
      <c r="M1560" s="12"/>
    </row>
    <row r="1561" spans="1:13" x14ac:dyDescent="0.25">
      <c r="A1561" s="41" t="s">
        <v>66</v>
      </c>
      <c r="B1561" s="15"/>
      <c r="C1561" s="15"/>
      <c r="D1561" s="15"/>
      <c r="E1561" s="15"/>
      <c r="F1561" s="15"/>
      <c r="G1561" s="15"/>
      <c r="H1561" s="16"/>
      <c r="I1561" s="214" t="s">
        <v>8</v>
      </c>
      <c r="J1561" s="215"/>
      <c r="K1561" s="179">
        <v>3.86</v>
      </c>
      <c r="L1561" s="180"/>
      <c r="M1561" s="13">
        <f>K1561*12*I1557</f>
        <v>56978.231999999996</v>
      </c>
    </row>
    <row r="1562" spans="1:13" x14ac:dyDescent="0.25">
      <c r="A1562" s="42" t="s">
        <v>73</v>
      </c>
      <c r="B1562" s="7"/>
      <c r="C1562" s="7"/>
      <c r="D1562" s="7"/>
      <c r="E1562" s="7"/>
      <c r="F1562" s="7"/>
      <c r="G1562" s="7"/>
      <c r="H1562" s="8"/>
      <c r="I1562" s="174" t="s">
        <v>62</v>
      </c>
      <c r="J1562" s="175"/>
      <c r="K1562" s="1"/>
      <c r="L1562" s="8"/>
      <c r="M1562" s="13"/>
    </row>
    <row r="1563" spans="1:13" x14ac:dyDescent="0.25">
      <c r="A1563" s="41" t="s">
        <v>72</v>
      </c>
      <c r="B1563" s="15"/>
      <c r="C1563" s="15"/>
      <c r="D1563" s="15"/>
      <c r="E1563" s="15"/>
      <c r="F1563" s="15"/>
      <c r="G1563" s="15"/>
      <c r="H1563" s="16"/>
      <c r="I1563" s="214"/>
      <c r="J1563" s="215"/>
      <c r="K1563" s="1"/>
      <c r="L1563" s="8"/>
      <c r="M1563" s="13"/>
    </row>
    <row r="1564" spans="1:13" x14ac:dyDescent="0.25">
      <c r="A1564" s="41" t="s">
        <v>67</v>
      </c>
      <c r="B1564" s="15"/>
      <c r="C1564" s="15"/>
      <c r="D1564" s="15"/>
      <c r="E1564" s="15"/>
      <c r="F1564" s="15"/>
      <c r="G1564" s="15"/>
      <c r="H1564" s="16"/>
      <c r="I1564" s="209" t="s">
        <v>11</v>
      </c>
      <c r="J1564" s="210"/>
      <c r="K1564" s="174">
        <v>2.59</v>
      </c>
      <c r="L1564" s="175"/>
      <c r="M1564" s="13">
        <f>K1564*12*I1557</f>
        <v>38231.507999999994</v>
      </c>
    </row>
    <row r="1565" spans="1:13" x14ac:dyDescent="0.25">
      <c r="A1565" s="43" t="s">
        <v>34</v>
      </c>
      <c r="B1565" s="44"/>
      <c r="C1565" s="44"/>
      <c r="D1565" s="44"/>
      <c r="E1565" s="44"/>
      <c r="F1565" s="44"/>
      <c r="G1565" s="44"/>
      <c r="H1565" s="45"/>
      <c r="I1565" s="174" t="s">
        <v>62</v>
      </c>
      <c r="J1565" s="175"/>
      <c r="K1565" s="29"/>
      <c r="L1565" s="37"/>
      <c r="M1565" s="13"/>
    </row>
    <row r="1566" spans="1:13" x14ac:dyDescent="0.25">
      <c r="A1566" s="46" t="s">
        <v>35</v>
      </c>
      <c r="B1566" s="3"/>
      <c r="C1566" s="3"/>
      <c r="D1566" s="3"/>
      <c r="E1566" s="3"/>
      <c r="F1566" s="3"/>
      <c r="G1566" s="3"/>
      <c r="H1566" s="4"/>
      <c r="I1566" s="174"/>
      <c r="J1566" s="175"/>
      <c r="K1566" s="1"/>
      <c r="L1566" s="8"/>
      <c r="M1566" s="13"/>
    </row>
    <row r="1567" spans="1:13" ht="15.75" thickBot="1" x14ac:dyDescent="0.3">
      <c r="A1567" s="41" t="s">
        <v>36</v>
      </c>
      <c r="B1567" s="47"/>
      <c r="C1567" s="47"/>
      <c r="D1567" s="47"/>
      <c r="E1567" s="47"/>
      <c r="F1567" s="47"/>
      <c r="G1567" s="47"/>
      <c r="H1567" s="48"/>
      <c r="I1567" s="15"/>
      <c r="J1567" s="16"/>
      <c r="K1567" s="203"/>
      <c r="L1567" s="204"/>
      <c r="M1567" s="13"/>
    </row>
    <row r="1568" spans="1:13" x14ac:dyDescent="0.25">
      <c r="A1568" s="32" t="s">
        <v>14</v>
      </c>
      <c r="B1568" s="49"/>
      <c r="C1568" s="49"/>
      <c r="D1568" s="49"/>
      <c r="E1568" s="49"/>
      <c r="F1568" s="49"/>
      <c r="G1568" s="49"/>
      <c r="H1568" s="50"/>
      <c r="I1568" s="21"/>
      <c r="J1568" s="51"/>
      <c r="K1568" s="222">
        <f>K1570+K1575+K1578</f>
        <v>5.28</v>
      </c>
      <c r="L1568" s="217"/>
      <c r="M1568" s="6">
        <f>K1568*12*I1557</f>
        <v>77939.135999999999</v>
      </c>
    </row>
    <row r="1569" spans="1:13" ht="15.75" thickBot="1" x14ac:dyDescent="0.3">
      <c r="A1569" s="38" t="s">
        <v>33</v>
      </c>
      <c r="B1569" s="52"/>
      <c r="C1569" s="52"/>
      <c r="D1569" s="52"/>
      <c r="E1569" s="52"/>
      <c r="F1569" s="52"/>
      <c r="G1569" s="52"/>
      <c r="H1569" s="53"/>
      <c r="I1569" s="10"/>
      <c r="J1569" s="54"/>
      <c r="K1569" s="10"/>
      <c r="L1569" s="11"/>
      <c r="M1569" s="12"/>
    </row>
    <row r="1570" spans="1:13" x14ac:dyDescent="0.25">
      <c r="A1570" s="42" t="s">
        <v>70</v>
      </c>
      <c r="B1570" s="55"/>
      <c r="C1570" s="55"/>
      <c r="D1570" s="55"/>
      <c r="E1570" s="55"/>
      <c r="F1570" s="55"/>
      <c r="G1570" s="55"/>
      <c r="H1570" s="56"/>
      <c r="I1570" s="174" t="s">
        <v>8</v>
      </c>
      <c r="J1570" s="175"/>
      <c r="K1570" s="179">
        <v>2.64</v>
      </c>
      <c r="L1570" s="180"/>
      <c r="M1570" s="13">
        <f>K1570*12*I1557</f>
        <v>38969.567999999999</v>
      </c>
    </row>
    <row r="1571" spans="1:13" x14ac:dyDescent="0.25">
      <c r="A1571" s="41" t="s">
        <v>71</v>
      </c>
      <c r="B1571" s="47"/>
      <c r="C1571" s="47"/>
      <c r="D1571" s="47"/>
      <c r="E1571" s="47"/>
      <c r="F1571" s="47"/>
      <c r="G1571" s="47"/>
      <c r="H1571" s="48"/>
      <c r="I1571" s="57"/>
      <c r="J1571" s="58"/>
      <c r="K1571" s="1"/>
      <c r="L1571" s="8"/>
      <c r="M1571" s="13"/>
    </row>
    <row r="1572" spans="1:13" x14ac:dyDescent="0.25">
      <c r="A1572" s="42" t="s">
        <v>73</v>
      </c>
      <c r="B1572" s="7"/>
      <c r="C1572" s="7"/>
      <c r="D1572" s="7"/>
      <c r="E1572" s="7"/>
      <c r="F1572" s="7"/>
      <c r="G1572" s="7"/>
      <c r="H1572" s="8"/>
      <c r="I1572" s="174" t="s">
        <v>62</v>
      </c>
      <c r="J1572" s="175"/>
      <c r="K1572" s="1"/>
      <c r="L1572" s="8"/>
      <c r="M1572" s="13"/>
    </row>
    <row r="1573" spans="1:13" x14ac:dyDescent="0.25">
      <c r="A1573" s="41" t="s">
        <v>72</v>
      </c>
      <c r="B1573" s="15"/>
      <c r="C1573" s="15"/>
      <c r="D1573" s="15"/>
      <c r="E1573" s="15"/>
      <c r="F1573" s="15"/>
      <c r="G1573" s="15"/>
      <c r="H1573" s="16"/>
      <c r="I1573" s="214"/>
      <c r="J1573" s="215"/>
      <c r="K1573" s="1"/>
      <c r="L1573" s="8"/>
      <c r="M1573" s="13"/>
    </row>
    <row r="1574" spans="1:13" x14ac:dyDescent="0.25">
      <c r="A1574" s="43" t="s">
        <v>68</v>
      </c>
      <c r="B1574" s="44"/>
      <c r="C1574" s="45"/>
      <c r="D1574" s="7"/>
      <c r="E1574" s="7"/>
      <c r="F1574" s="7"/>
      <c r="G1574" s="7"/>
      <c r="H1574" s="8"/>
      <c r="I1574" s="174" t="s">
        <v>62</v>
      </c>
      <c r="J1574" s="175"/>
      <c r="K1574" s="1"/>
      <c r="L1574" s="8"/>
      <c r="M1574" s="13"/>
    </row>
    <row r="1575" spans="1:13" x14ac:dyDescent="0.25">
      <c r="A1575" s="42" t="s">
        <v>69</v>
      </c>
      <c r="B1575" s="7"/>
      <c r="C1575" s="7"/>
      <c r="D1575" s="44"/>
      <c r="E1575" s="44"/>
      <c r="F1575" s="44"/>
      <c r="G1575" s="44"/>
      <c r="H1575" s="45"/>
      <c r="I1575" s="209" t="s">
        <v>11</v>
      </c>
      <c r="J1575" s="210"/>
      <c r="K1575" s="174">
        <v>1.17</v>
      </c>
      <c r="L1575" s="175"/>
      <c r="M1575" s="13">
        <f>K1575*12*I1557</f>
        <v>17270.603999999999</v>
      </c>
    </row>
    <row r="1576" spans="1:13" x14ac:dyDescent="0.25">
      <c r="A1576" s="46" t="s">
        <v>40</v>
      </c>
      <c r="B1576" s="59"/>
      <c r="C1576" s="59"/>
      <c r="D1576" s="59"/>
      <c r="E1576" s="59"/>
      <c r="F1576" s="59"/>
      <c r="G1576" s="59"/>
      <c r="H1576" s="60"/>
      <c r="I1576" s="207" t="s">
        <v>39</v>
      </c>
      <c r="J1576" s="208"/>
      <c r="K1576" s="1"/>
      <c r="L1576" s="8"/>
      <c r="M1576" s="13"/>
    </row>
    <row r="1577" spans="1:13" x14ac:dyDescent="0.25">
      <c r="A1577" s="41"/>
      <c r="B1577" s="47"/>
      <c r="C1577" s="47"/>
      <c r="D1577" s="47"/>
      <c r="E1577" s="47"/>
      <c r="F1577" s="47"/>
      <c r="G1577" s="47"/>
      <c r="H1577" s="48"/>
      <c r="I1577" s="15" t="s">
        <v>41</v>
      </c>
      <c r="J1577" s="16"/>
      <c r="K1577" s="1"/>
      <c r="L1577" s="8"/>
      <c r="M1577" s="13"/>
    </row>
    <row r="1578" spans="1:13" x14ac:dyDescent="0.25">
      <c r="A1578" s="46" t="s">
        <v>42</v>
      </c>
      <c r="B1578" s="59"/>
      <c r="C1578" s="59"/>
      <c r="D1578" s="59"/>
      <c r="E1578" s="59"/>
      <c r="F1578" s="59"/>
      <c r="G1578" s="59"/>
      <c r="H1578" s="60"/>
      <c r="I1578" s="207" t="s">
        <v>11</v>
      </c>
      <c r="J1578" s="208"/>
      <c r="K1578" s="174">
        <v>1.47</v>
      </c>
      <c r="L1578" s="175"/>
      <c r="M1578" s="13">
        <f>K1578*12*I1557</f>
        <v>21698.964</v>
      </c>
    </row>
    <row r="1579" spans="1:13" x14ac:dyDescent="0.25">
      <c r="A1579" s="41" t="s">
        <v>43</v>
      </c>
      <c r="B1579" s="47"/>
      <c r="C1579" s="47"/>
      <c r="D1579" s="47"/>
      <c r="E1579" s="47"/>
      <c r="F1579" s="47"/>
      <c r="G1579" s="47"/>
      <c r="H1579" s="48"/>
      <c r="I1579" s="15"/>
      <c r="J1579" s="16"/>
      <c r="K1579" s="1"/>
      <c r="L1579" s="8"/>
      <c r="M1579" s="13"/>
    </row>
    <row r="1580" spans="1:13" x14ac:dyDescent="0.25">
      <c r="A1580" s="46" t="s">
        <v>44</v>
      </c>
      <c r="B1580" s="59"/>
      <c r="C1580" s="59"/>
      <c r="D1580" s="59"/>
      <c r="E1580" s="59"/>
      <c r="F1580" s="59"/>
      <c r="G1580" s="59"/>
      <c r="H1580" s="60"/>
      <c r="I1580" s="174" t="s">
        <v>62</v>
      </c>
      <c r="J1580" s="175"/>
      <c r="K1580" s="1"/>
      <c r="L1580" s="8"/>
      <c r="M1580" s="13"/>
    </row>
    <row r="1581" spans="1:13" x14ac:dyDescent="0.25">
      <c r="A1581" s="46" t="s">
        <v>47</v>
      </c>
      <c r="B1581" s="59"/>
      <c r="C1581" s="59"/>
      <c r="D1581" s="59"/>
      <c r="E1581" s="59"/>
      <c r="F1581" s="59"/>
      <c r="G1581" s="59"/>
      <c r="H1581" s="60"/>
      <c r="I1581" s="207" t="s">
        <v>45</v>
      </c>
      <c r="J1581" s="208"/>
      <c r="K1581" s="3"/>
      <c r="L1581" s="4"/>
      <c r="M1581" s="14"/>
    </row>
    <row r="1582" spans="1:13" ht="15.75" thickBot="1" x14ac:dyDescent="0.3">
      <c r="A1582" s="41"/>
      <c r="B1582" s="47"/>
      <c r="C1582" s="47"/>
      <c r="D1582" s="47"/>
      <c r="E1582" s="47"/>
      <c r="F1582" s="47"/>
      <c r="G1582" s="47"/>
      <c r="H1582" s="48"/>
      <c r="I1582" s="211" t="s">
        <v>46</v>
      </c>
      <c r="J1582" s="212"/>
      <c r="K1582" s="15"/>
      <c r="L1582" s="16"/>
      <c r="M1582" s="17"/>
    </row>
    <row r="1583" spans="1:13" x14ac:dyDescent="0.25">
      <c r="A1583" s="61" t="s">
        <v>88</v>
      </c>
      <c r="B1583" s="33"/>
      <c r="C1583" s="33"/>
      <c r="D1583" s="33"/>
      <c r="E1583" s="33"/>
      <c r="F1583" s="33"/>
      <c r="G1583" s="21"/>
      <c r="H1583" s="22"/>
      <c r="I1583" s="21"/>
      <c r="J1583" s="22"/>
      <c r="K1583" s="216">
        <f>K1585+K1592+K1600+K1604+K1605+K1609</f>
        <v>29</v>
      </c>
      <c r="L1583" s="217"/>
      <c r="M1583" s="6">
        <f>M1585+M1592+M1600+M1604+M1605+M1609</f>
        <v>428074.79999999993</v>
      </c>
    </row>
    <row r="1584" spans="1:13" ht="15.75" thickBot="1" x14ac:dyDescent="0.3">
      <c r="A1584" s="62"/>
      <c r="B1584" s="10"/>
      <c r="C1584" s="10"/>
      <c r="D1584" s="10"/>
      <c r="E1584" s="10"/>
      <c r="F1584" s="10"/>
      <c r="G1584" s="10"/>
      <c r="H1584" s="11"/>
      <c r="I1584" s="10"/>
      <c r="J1584" s="11"/>
      <c r="K1584" s="10"/>
      <c r="L1584" s="11"/>
      <c r="M1584" s="12"/>
    </row>
    <row r="1585" spans="1:13" ht="15.75" thickBot="1" x14ac:dyDescent="0.3">
      <c r="A1585" s="181" t="s">
        <v>89</v>
      </c>
      <c r="B1585" s="182"/>
      <c r="C1585" s="182"/>
      <c r="D1585" s="182"/>
      <c r="E1585" s="182"/>
      <c r="F1585" s="182"/>
      <c r="G1585" s="182"/>
      <c r="H1585" s="205"/>
      <c r="I1585" s="63"/>
      <c r="J1585" s="64"/>
      <c r="K1585" s="218">
        <f>K1586+K1587+K1588+K1590+K1591</f>
        <v>6.39</v>
      </c>
      <c r="L1585" s="213"/>
      <c r="M1585" s="18">
        <f>K1585*12*I1557</f>
        <v>94324.067999999985</v>
      </c>
    </row>
    <row r="1586" spans="1:13" x14ac:dyDescent="0.25">
      <c r="A1586" s="41" t="s">
        <v>37</v>
      </c>
      <c r="B1586" s="47"/>
      <c r="C1586" s="47"/>
      <c r="D1586" s="47"/>
      <c r="E1586" s="47"/>
      <c r="F1586" s="47"/>
      <c r="G1586" s="47"/>
      <c r="H1586" s="48"/>
      <c r="I1586" s="214" t="s">
        <v>16</v>
      </c>
      <c r="J1586" s="215"/>
      <c r="K1586" s="179">
        <v>1.23</v>
      </c>
      <c r="L1586" s="180"/>
      <c r="M1586" s="13">
        <f>K1586*12*I1557</f>
        <v>18156.275999999998</v>
      </c>
    </row>
    <row r="1587" spans="1:13" x14ac:dyDescent="0.25">
      <c r="A1587" s="43" t="s">
        <v>38</v>
      </c>
      <c r="B1587" s="65"/>
      <c r="C1587" s="65"/>
      <c r="D1587" s="65"/>
      <c r="E1587" s="65"/>
      <c r="F1587" s="65"/>
      <c r="G1587" s="65"/>
      <c r="H1587" s="66"/>
      <c r="I1587" s="209" t="s">
        <v>10</v>
      </c>
      <c r="J1587" s="210"/>
      <c r="K1587" s="174">
        <v>2.9</v>
      </c>
      <c r="L1587" s="175"/>
      <c r="M1587" s="13">
        <f>K1587*12*I1557</f>
        <v>42807.479999999996</v>
      </c>
    </row>
    <row r="1588" spans="1:13" x14ac:dyDescent="0.25">
      <c r="A1588" s="46" t="s">
        <v>30</v>
      </c>
      <c r="B1588" s="59"/>
      <c r="C1588" s="59"/>
      <c r="D1588" s="59"/>
      <c r="E1588" s="59"/>
      <c r="F1588" s="59"/>
      <c r="G1588" s="59"/>
      <c r="H1588" s="60"/>
      <c r="I1588" s="207" t="s">
        <v>11</v>
      </c>
      <c r="J1588" s="208"/>
      <c r="K1588" s="174">
        <v>0.33</v>
      </c>
      <c r="L1588" s="175"/>
      <c r="M1588" s="13">
        <f>K1588*12*I1557</f>
        <v>4871.1959999999999</v>
      </c>
    </row>
    <row r="1589" spans="1:13" x14ac:dyDescent="0.25">
      <c r="A1589" s="67" t="s">
        <v>17</v>
      </c>
      <c r="B1589" s="15"/>
      <c r="C1589" s="15"/>
      <c r="D1589" s="15"/>
      <c r="E1589" s="47"/>
      <c r="F1589" s="47"/>
      <c r="G1589" s="47"/>
      <c r="H1589" s="48"/>
      <c r="I1589" s="15"/>
      <c r="J1589" s="16"/>
      <c r="K1589" s="7"/>
      <c r="L1589" s="8"/>
      <c r="M1589" s="13"/>
    </row>
    <row r="1590" spans="1:13" x14ac:dyDescent="0.25">
      <c r="A1590" s="43" t="s">
        <v>31</v>
      </c>
      <c r="B1590" s="65"/>
      <c r="C1590" s="65"/>
      <c r="D1590" s="65"/>
      <c r="E1590" s="65"/>
      <c r="F1590" s="65"/>
      <c r="G1590" s="65"/>
      <c r="H1590" s="66"/>
      <c r="I1590" s="209" t="s">
        <v>8</v>
      </c>
      <c r="J1590" s="210"/>
      <c r="K1590" s="174">
        <v>0.1</v>
      </c>
      <c r="L1590" s="175"/>
      <c r="M1590" s="13">
        <f>K1590*12*I1557</f>
        <v>1476.1200000000001</v>
      </c>
    </row>
    <row r="1591" spans="1:13" ht="15.75" thickBot="1" x14ac:dyDescent="0.3">
      <c r="A1591" s="46" t="s">
        <v>86</v>
      </c>
      <c r="B1591" s="59"/>
      <c r="C1591" s="59"/>
      <c r="D1591" s="59"/>
      <c r="E1591" s="59"/>
      <c r="F1591" s="59"/>
      <c r="G1591" s="59"/>
      <c r="H1591" s="60"/>
      <c r="I1591" s="190" t="s">
        <v>8</v>
      </c>
      <c r="J1591" s="191"/>
      <c r="K1591" s="211">
        <v>1.83</v>
      </c>
      <c r="L1591" s="212"/>
      <c r="M1591" s="13">
        <f>K1591*12*I1557</f>
        <v>27012.995999999999</v>
      </c>
    </row>
    <row r="1592" spans="1:13" ht="15.75" thickBot="1" x14ac:dyDescent="0.3">
      <c r="A1592" s="194" t="s">
        <v>90</v>
      </c>
      <c r="B1592" s="195"/>
      <c r="C1592" s="195"/>
      <c r="D1592" s="195"/>
      <c r="E1592" s="195"/>
      <c r="F1592" s="195"/>
      <c r="G1592" s="195"/>
      <c r="H1592" s="196"/>
      <c r="I1592" s="63"/>
      <c r="J1592" s="64"/>
      <c r="K1592" s="206">
        <f>K1593+K1594+K1596+K1597+K1598+K1599</f>
        <v>1.94</v>
      </c>
      <c r="L1592" s="213"/>
      <c r="M1592" s="18">
        <f>K1592*12*I1557</f>
        <v>28636.727999999999</v>
      </c>
    </row>
    <row r="1593" spans="1:13" x14ac:dyDescent="0.25">
      <c r="A1593" s="68" t="s">
        <v>23</v>
      </c>
      <c r="B1593" s="15"/>
      <c r="C1593" s="15"/>
      <c r="D1593" s="15"/>
      <c r="E1593" s="15"/>
      <c r="F1593" s="47"/>
      <c r="G1593" s="47"/>
      <c r="H1593" s="48"/>
      <c r="I1593" s="69"/>
      <c r="J1593" s="8"/>
      <c r="K1593" s="179">
        <v>0.11</v>
      </c>
      <c r="L1593" s="180"/>
      <c r="M1593" s="13">
        <f>K1593*12*I1557</f>
        <v>1623.732</v>
      </c>
    </row>
    <row r="1594" spans="1:13" x14ac:dyDescent="0.25">
      <c r="A1594" s="2" t="s">
        <v>19</v>
      </c>
      <c r="B1594" s="3"/>
      <c r="C1594" s="3"/>
      <c r="D1594" s="3"/>
      <c r="E1594" s="3"/>
      <c r="F1594" s="59"/>
      <c r="G1594" s="59"/>
      <c r="H1594" s="60"/>
      <c r="I1594" s="174" t="s">
        <v>58</v>
      </c>
      <c r="J1594" s="175"/>
      <c r="K1594" s="174">
        <v>0.93</v>
      </c>
      <c r="L1594" s="175"/>
      <c r="M1594" s="13">
        <f>K1594*12*I1557</f>
        <v>13727.915999999999</v>
      </c>
    </row>
    <row r="1595" spans="1:13" x14ac:dyDescent="0.25">
      <c r="A1595" s="41" t="s">
        <v>18</v>
      </c>
      <c r="B1595" s="47"/>
      <c r="C1595" s="47"/>
      <c r="D1595" s="47"/>
      <c r="E1595" s="47"/>
      <c r="F1595" s="47"/>
      <c r="G1595" s="47"/>
      <c r="H1595" s="48"/>
      <c r="I1595" s="214" t="s">
        <v>59</v>
      </c>
      <c r="J1595" s="215"/>
      <c r="K1595" s="1"/>
      <c r="L1595" s="8"/>
      <c r="M1595" s="13"/>
    </row>
    <row r="1596" spans="1:13" x14ac:dyDescent="0.25">
      <c r="A1596" s="43" t="s">
        <v>20</v>
      </c>
      <c r="B1596" s="65"/>
      <c r="C1596" s="65"/>
      <c r="D1596" s="65"/>
      <c r="E1596" s="65"/>
      <c r="F1596" s="65"/>
      <c r="G1596" s="65"/>
      <c r="H1596" s="66"/>
      <c r="I1596" s="209" t="s">
        <v>57</v>
      </c>
      <c r="J1596" s="210"/>
      <c r="K1596" s="174">
        <v>0.56999999999999995</v>
      </c>
      <c r="L1596" s="175"/>
      <c r="M1596" s="13">
        <f>K1596*12*I1557</f>
        <v>8413.884</v>
      </c>
    </row>
    <row r="1597" spans="1:13" x14ac:dyDescent="0.25">
      <c r="A1597" s="43" t="s">
        <v>21</v>
      </c>
      <c r="B1597" s="65"/>
      <c r="C1597" s="65"/>
      <c r="D1597" s="65"/>
      <c r="E1597" s="65"/>
      <c r="F1597" s="65"/>
      <c r="G1597" s="65"/>
      <c r="H1597" s="66"/>
      <c r="I1597" s="209" t="s">
        <v>74</v>
      </c>
      <c r="J1597" s="210"/>
      <c r="K1597" s="174">
        <v>0.14000000000000001</v>
      </c>
      <c r="L1597" s="175"/>
      <c r="M1597" s="13">
        <f>K1597*12*I1557</f>
        <v>2066.5680000000002</v>
      </c>
    </row>
    <row r="1598" spans="1:13" x14ac:dyDescent="0.25">
      <c r="A1598" s="46" t="s">
        <v>22</v>
      </c>
      <c r="B1598" s="59"/>
      <c r="C1598" s="59"/>
      <c r="D1598" s="59"/>
      <c r="E1598" s="59"/>
      <c r="F1598" s="59"/>
      <c r="G1598" s="59"/>
      <c r="H1598" s="60"/>
      <c r="I1598" s="209" t="s">
        <v>60</v>
      </c>
      <c r="J1598" s="210"/>
      <c r="K1598" s="203">
        <v>7.0000000000000007E-2</v>
      </c>
      <c r="L1598" s="204"/>
      <c r="M1598" s="13">
        <f>K1598*12*I1557</f>
        <v>1033.2840000000001</v>
      </c>
    </row>
    <row r="1599" spans="1:13" ht="15.75" thickBot="1" x14ac:dyDescent="0.3">
      <c r="A1599" s="46" t="s">
        <v>84</v>
      </c>
      <c r="B1599" s="59"/>
      <c r="C1599" s="59"/>
      <c r="D1599" s="59"/>
      <c r="E1599" s="59"/>
      <c r="F1599" s="59"/>
      <c r="G1599" s="59"/>
      <c r="H1599" s="60"/>
      <c r="I1599" s="190" t="s">
        <v>85</v>
      </c>
      <c r="J1599" s="191"/>
      <c r="K1599" s="192">
        <v>0.12</v>
      </c>
      <c r="L1599" s="193"/>
      <c r="M1599" s="19">
        <f>K1599*12*I1557</f>
        <v>1771.3439999999998</v>
      </c>
    </row>
    <row r="1600" spans="1:13" ht="15.75" thickBot="1" x14ac:dyDescent="0.3">
      <c r="A1600" s="194" t="s">
        <v>91</v>
      </c>
      <c r="B1600" s="195"/>
      <c r="C1600" s="195"/>
      <c r="D1600" s="195"/>
      <c r="E1600" s="195"/>
      <c r="F1600" s="195"/>
      <c r="G1600" s="195"/>
      <c r="H1600" s="196"/>
      <c r="I1600" s="71"/>
      <c r="J1600" s="72"/>
      <c r="K1600" s="197">
        <f>K1601+K1602+K1603</f>
        <v>1.27</v>
      </c>
      <c r="L1600" s="198"/>
      <c r="M1600" s="18">
        <f>K1600*12*I1557</f>
        <v>18746.723999999998</v>
      </c>
    </row>
    <row r="1601" spans="1:13" x14ac:dyDescent="0.25">
      <c r="A1601" s="41" t="s">
        <v>24</v>
      </c>
      <c r="B1601" s="47"/>
      <c r="C1601" s="47"/>
      <c r="D1601" s="47"/>
      <c r="E1601" s="47"/>
      <c r="F1601" s="47"/>
      <c r="G1601" s="47"/>
      <c r="H1601" s="48"/>
      <c r="I1601" s="199" t="s">
        <v>75</v>
      </c>
      <c r="J1601" s="200"/>
      <c r="K1601" s="201">
        <v>0.61</v>
      </c>
      <c r="L1601" s="202"/>
      <c r="M1601" s="13">
        <f>K1601*12*I1557</f>
        <v>9004.3320000000003</v>
      </c>
    </row>
    <row r="1602" spans="1:13" x14ac:dyDescent="0.25">
      <c r="A1602" s="43" t="s">
        <v>25</v>
      </c>
      <c r="B1602" s="65"/>
      <c r="C1602" s="65"/>
      <c r="D1602" s="65"/>
      <c r="E1602" s="65"/>
      <c r="F1602" s="65"/>
      <c r="G1602" s="65"/>
      <c r="H1602" s="66"/>
      <c r="I1602" s="44" t="s">
        <v>61</v>
      </c>
      <c r="J1602" s="45"/>
      <c r="K1602" s="203">
        <v>0.53</v>
      </c>
      <c r="L1602" s="204"/>
      <c r="M1602" s="13">
        <f>K1602*12*I1557</f>
        <v>7823.4359999999997</v>
      </c>
    </row>
    <row r="1603" spans="1:13" ht="15.75" thickBot="1" x14ac:dyDescent="0.3">
      <c r="A1603" s="46" t="s">
        <v>22</v>
      </c>
      <c r="B1603" s="59"/>
      <c r="C1603" s="59"/>
      <c r="D1603" s="59"/>
      <c r="E1603" s="59"/>
      <c r="F1603" s="59"/>
      <c r="G1603" s="59"/>
      <c r="H1603" s="60"/>
      <c r="I1603" s="190" t="s">
        <v>60</v>
      </c>
      <c r="J1603" s="191"/>
      <c r="K1603" s="192">
        <v>0.13</v>
      </c>
      <c r="L1603" s="193"/>
      <c r="M1603" s="13">
        <f>K1603*12*I1557</f>
        <v>1918.9559999999999</v>
      </c>
    </row>
    <row r="1604" spans="1:13" ht="15.75" thickBot="1" x14ac:dyDescent="0.3">
      <c r="A1604" s="73" t="s">
        <v>94</v>
      </c>
      <c r="B1604" s="74"/>
      <c r="C1604" s="74"/>
      <c r="D1604" s="74"/>
      <c r="E1604" s="74"/>
      <c r="F1604" s="74"/>
      <c r="G1604" s="74"/>
      <c r="H1604" s="75"/>
      <c r="I1604" s="226" t="s">
        <v>95</v>
      </c>
      <c r="J1604" s="227"/>
      <c r="K1604" s="228">
        <v>17.68</v>
      </c>
      <c r="L1604" s="229"/>
      <c r="M1604" s="18">
        <f>K1604*12*I1557</f>
        <v>260978.01599999997</v>
      </c>
    </row>
    <row r="1605" spans="1:13" ht="15.75" thickBot="1" x14ac:dyDescent="0.3">
      <c r="A1605" s="181" t="s">
        <v>96</v>
      </c>
      <c r="B1605" s="182"/>
      <c r="C1605" s="182"/>
      <c r="D1605" s="182"/>
      <c r="E1605" s="182"/>
      <c r="F1605" s="182"/>
      <c r="G1605" s="182"/>
      <c r="H1605" s="205"/>
      <c r="I1605" s="63"/>
      <c r="J1605" s="64"/>
      <c r="K1605" s="206">
        <v>1.65</v>
      </c>
      <c r="L1605" s="198"/>
      <c r="M1605" s="18">
        <f>K1605*12*I1557</f>
        <v>24355.979999999996</v>
      </c>
    </row>
    <row r="1606" spans="1:13" x14ac:dyDescent="0.25">
      <c r="A1606" s="42" t="s">
        <v>32</v>
      </c>
      <c r="B1606" s="55"/>
      <c r="C1606" s="55"/>
      <c r="D1606" s="55"/>
      <c r="E1606" s="55"/>
      <c r="F1606" s="55"/>
      <c r="G1606" s="55"/>
      <c r="H1606" s="56"/>
      <c r="I1606" s="179" t="s">
        <v>13</v>
      </c>
      <c r="J1606" s="180"/>
      <c r="K1606" s="20"/>
      <c r="L1606" s="27"/>
      <c r="M1606" s="13"/>
    </row>
    <row r="1607" spans="1:13" x14ac:dyDescent="0.25">
      <c r="A1607" s="42" t="s">
        <v>26</v>
      </c>
      <c r="B1607" s="55"/>
      <c r="C1607" s="55"/>
      <c r="D1607" s="55"/>
      <c r="E1607" s="55"/>
      <c r="F1607" s="55"/>
      <c r="G1607" s="55"/>
      <c r="H1607" s="56"/>
      <c r="I1607" s="7"/>
      <c r="J1607" s="8"/>
      <c r="K1607" s="20"/>
      <c r="L1607" s="27"/>
      <c r="M1607" s="13"/>
    </row>
    <row r="1608" spans="1:13" ht="15.75" thickBot="1" x14ac:dyDescent="0.3">
      <c r="A1608" s="42" t="s">
        <v>27</v>
      </c>
      <c r="B1608" s="55"/>
      <c r="C1608" s="55"/>
      <c r="D1608" s="55"/>
      <c r="E1608" s="55"/>
      <c r="F1608" s="55"/>
      <c r="G1608" s="55"/>
      <c r="H1608" s="56"/>
      <c r="I1608" s="30"/>
      <c r="J1608" s="8"/>
      <c r="K1608" s="20"/>
      <c r="L1608" s="27"/>
      <c r="M1608" s="13"/>
    </row>
    <row r="1609" spans="1:13" ht="15.75" thickBot="1" x14ac:dyDescent="0.3">
      <c r="A1609" s="73" t="s">
        <v>97</v>
      </c>
      <c r="B1609" s="74"/>
      <c r="C1609" s="74"/>
      <c r="D1609" s="74"/>
      <c r="E1609" s="74"/>
      <c r="F1609" s="74"/>
      <c r="G1609" s="74"/>
      <c r="H1609" s="75"/>
      <c r="I1609" s="63"/>
      <c r="J1609" s="64"/>
      <c r="K1609" s="206">
        <v>7.0000000000000007E-2</v>
      </c>
      <c r="L1609" s="198"/>
      <c r="M1609" s="18">
        <f>K1609*12*I1557</f>
        <v>1033.2840000000001</v>
      </c>
    </row>
    <row r="1610" spans="1:13" x14ac:dyDescent="0.25">
      <c r="A1610" s="42" t="s">
        <v>28</v>
      </c>
      <c r="B1610" s="55"/>
      <c r="C1610" s="55"/>
      <c r="D1610" s="55"/>
      <c r="E1610" s="55"/>
      <c r="F1610" s="55"/>
      <c r="G1610" s="55"/>
      <c r="H1610" s="56"/>
      <c r="I1610" s="179" t="s">
        <v>8</v>
      </c>
      <c r="J1610" s="180"/>
      <c r="K1610" s="26"/>
      <c r="L1610" s="27"/>
      <c r="M1610" s="13"/>
    </row>
    <row r="1611" spans="1:13" ht="15.75" thickBot="1" x14ac:dyDescent="0.3">
      <c r="A1611" s="42" t="s">
        <v>29</v>
      </c>
      <c r="B1611" s="55"/>
      <c r="C1611" s="55"/>
      <c r="D1611" s="55"/>
      <c r="E1611" s="55"/>
      <c r="F1611" s="55"/>
      <c r="G1611" s="55"/>
      <c r="H1611" s="56"/>
      <c r="I1611" s="7"/>
      <c r="J1611" s="8"/>
      <c r="K1611" s="26"/>
      <c r="L1611" s="27"/>
      <c r="M1611" s="13"/>
    </row>
    <row r="1612" spans="1:13" ht="15.75" thickBot="1" x14ac:dyDescent="0.3">
      <c r="A1612" s="181" t="s">
        <v>92</v>
      </c>
      <c r="B1612" s="182"/>
      <c r="C1612" s="182"/>
      <c r="D1612" s="182"/>
      <c r="E1612" s="182"/>
      <c r="F1612" s="182"/>
      <c r="G1612" s="182"/>
      <c r="H1612" s="205"/>
      <c r="I1612" s="63"/>
      <c r="J1612" s="64"/>
      <c r="K1612" s="206">
        <v>6.19</v>
      </c>
      <c r="L1612" s="198"/>
      <c r="M1612" s="18">
        <f>K1612*12*I1557</f>
        <v>91371.827999999994</v>
      </c>
    </row>
    <row r="1613" spans="1:13" x14ac:dyDescent="0.25">
      <c r="A1613" s="42" t="s">
        <v>76</v>
      </c>
      <c r="B1613" s="76"/>
      <c r="C1613" s="76"/>
      <c r="D1613" s="76"/>
      <c r="E1613" s="76"/>
      <c r="F1613" s="55"/>
      <c r="G1613" s="76"/>
      <c r="H1613" s="56"/>
      <c r="I1613" s="174" t="s">
        <v>49</v>
      </c>
      <c r="J1613" s="175"/>
      <c r="K1613" s="20"/>
      <c r="L1613" s="27"/>
      <c r="M1613" s="13"/>
    </row>
    <row r="1614" spans="1:13" x14ac:dyDescent="0.25">
      <c r="A1614" s="42" t="s">
        <v>77</v>
      </c>
      <c r="B1614" s="76"/>
      <c r="C1614" s="76"/>
      <c r="D1614" s="76"/>
      <c r="E1614" s="76"/>
      <c r="F1614" s="55"/>
      <c r="G1614" s="76"/>
      <c r="H1614" s="56"/>
      <c r="I1614" s="174" t="s">
        <v>50</v>
      </c>
      <c r="J1614" s="175"/>
      <c r="K1614" s="20"/>
      <c r="L1614" s="27"/>
      <c r="M1614" s="13"/>
    </row>
    <row r="1615" spans="1:13" x14ac:dyDescent="0.25">
      <c r="A1615" s="42" t="s">
        <v>48</v>
      </c>
      <c r="B1615" s="76"/>
      <c r="C1615" s="76"/>
      <c r="D1615" s="76"/>
      <c r="E1615" s="76"/>
      <c r="F1615" s="55"/>
      <c r="G1615" s="76"/>
      <c r="H1615" s="56"/>
      <c r="I1615" s="174" t="s">
        <v>54</v>
      </c>
      <c r="J1615" s="175"/>
      <c r="K1615" s="20"/>
      <c r="L1615" s="27"/>
      <c r="M1615" s="13"/>
    </row>
    <row r="1616" spans="1:13" x14ac:dyDescent="0.25">
      <c r="A1616" s="42" t="s">
        <v>78</v>
      </c>
      <c r="B1616" s="76"/>
      <c r="C1616" s="76"/>
      <c r="D1616" s="76"/>
      <c r="E1616" s="76"/>
      <c r="F1616" s="55"/>
      <c r="G1616" s="76"/>
      <c r="H1616" s="56"/>
      <c r="I1616" s="174" t="s">
        <v>55</v>
      </c>
      <c r="J1616" s="175"/>
      <c r="K1616" s="20"/>
      <c r="L1616" s="27"/>
      <c r="M1616" s="13"/>
    </row>
    <row r="1617" spans="1:13" x14ac:dyDescent="0.25">
      <c r="A1617" s="42" t="s">
        <v>79</v>
      </c>
      <c r="B1617" s="76"/>
      <c r="C1617" s="76"/>
      <c r="D1617" s="76"/>
      <c r="E1617" s="76"/>
      <c r="F1617" s="55"/>
      <c r="G1617" s="76"/>
      <c r="H1617" s="56"/>
      <c r="I1617" s="174" t="s">
        <v>51</v>
      </c>
      <c r="J1617" s="175"/>
      <c r="K1617" s="20"/>
      <c r="L1617" s="27"/>
      <c r="M1617" s="13"/>
    </row>
    <row r="1618" spans="1:13" x14ac:dyDescent="0.25">
      <c r="A1618" s="42" t="s">
        <v>80</v>
      </c>
      <c r="B1618" s="76"/>
      <c r="C1618" s="76"/>
      <c r="D1618" s="76"/>
      <c r="E1618" s="76"/>
      <c r="F1618" s="55"/>
      <c r="G1618" s="76"/>
      <c r="H1618" s="56"/>
      <c r="I1618" s="7"/>
      <c r="J1618" s="8"/>
      <c r="K1618" s="20"/>
      <c r="L1618" s="27"/>
      <c r="M1618" s="13"/>
    </row>
    <row r="1619" spans="1:13" x14ac:dyDescent="0.25">
      <c r="A1619" s="42" t="s">
        <v>81</v>
      </c>
      <c r="B1619" s="76"/>
      <c r="C1619" s="76"/>
      <c r="D1619" s="76"/>
      <c r="E1619" s="76"/>
      <c r="F1619" s="55"/>
      <c r="G1619" s="76"/>
      <c r="H1619" s="56"/>
      <c r="I1619" s="7"/>
      <c r="J1619" s="8"/>
      <c r="K1619" s="20"/>
      <c r="L1619" s="27"/>
      <c r="M1619" s="13"/>
    </row>
    <row r="1620" spans="1:13" x14ac:dyDescent="0.25">
      <c r="A1620" s="42" t="s">
        <v>82</v>
      </c>
      <c r="B1620" s="76"/>
      <c r="C1620" s="76"/>
      <c r="D1620" s="76"/>
      <c r="E1620" s="76"/>
      <c r="F1620" s="55"/>
      <c r="G1620" s="76"/>
      <c r="H1620" s="56"/>
      <c r="I1620" s="7"/>
      <c r="J1620" s="8"/>
      <c r="K1620" s="20"/>
      <c r="L1620" s="27"/>
      <c r="M1620" s="13"/>
    </row>
    <row r="1621" spans="1:13" x14ac:dyDescent="0.25">
      <c r="A1621" s="42" t="s">
        <v>83</v>
      </c>
      <c r="B1621" s="76"/>
      <c r="C1621" s="76"/>
      <c r="D1621" s="76"/>
      <c r="E1621" s="76"/>
      <c r="F1621" s="55"/>
      <c r="G1621" s="76"/>
      <c r="H1621" s="56"/>
      <c r="I1621" s="7"/>
      <c r="J1621" s="8"/>
      <c r="K1621" s="20"/>
      <c r="L1621" s="27"/>
      <c r="M1621" s="13"/>
    </row>
    <row r="1622" spans="1:13" x14ac:dyDescent="0.25">
      <c r="A1622" s="42" t="s">
        <v>52</v>
      </c>
      <c r="B1622" s="76"/>
      <c r="C1622" s="76"/>
      <c r="D1622" s="76"/>
      <c r="E1622" s="76"/>
      <c r="F1622" s="55"/>
      <c r="G1622" s="76"/>
      <c r="H1622" s="56"/>
      <c r="I1622" s="7"/>
      <c r="J1622" s="8"/>
      <c r="K1622" s="20"/>
      <c r="L1622" s="27"/>
      <c r="M1622" s="13"/>
    </row>
    <row r="1623" spans="1:13" ht="15.75" thickBot="1" x14ac:dyDescent="0.3">
      <c r="A1623" s="176" t="s">
        <v>53</v>
      </c>
      <c r="B1623" s="177"/>
      <c r="C1623" s="177"/>
      <c r="D1623" s="177"/>
      <c r="E1623" s="177"/>
      <c r="F1623" s="177"/>
      <c r="G1623" s="177"/>
      <c r="H1623" s="178"/>
      <c r="I1623" s="7"/>
      <c r="J1623" s="8"/>
      <c r="K1623" s="7"/>
      <c r="L1623" s="8"/>
      <c r="M1623" s="13"/>
    </row>
    <row r="1624" spans="1:13" x14ac:dyDescent="0.25">
      <c r="A1624" s="77" t="s">
        <v>93</v>
      </c>
      <c r="B1624" s="78"/>
      <c r="C1624" s="78"/>
      <c r="D1624" s="78"/>
      <c r="E1624" s="78"/>
      <c r="F1624" s="78"/>
      <c r="G1624" s="78"/>
      <c r="H1624" s="78"/>
      <c r="I1624" s="179" t="s">
        <v>9</v>
      </c>
      <c r="J1624" s="180"/>
      <c r="K1624" s="21"/>
      <c r="L1624" s="22"/>
      <c r="M1624" s="6"/>
    </row>
    <row r="1625" spans="1:13" ht="15.75" thickBot="1" x14ac:dyDescent="0.3">
      <c r="A1625" s="79" t="s">
        <v>56</v>
      </c>
      <c r="B1625" s="80"/>
      <c r="C1625" s="80"/>
      <c r="D1625" s="80"/>
      <c r="E1625" s="80"/>
      <c r="F1625" s="80"/>
      <c r="G1625" s="80"/>
      <c r="H1625" s="80"/>
      <c r="I1625" s="81"/>
      <c r="J1625" s="11"/>
      <c r="K1625" s="10"/>
      <c r="L1625" s="11"/>
      <c r="M1625" s="12"/>
    </row>
    <row r="1626" spans="1:13" ht="15.75" thickBot="1" x14ac:dyDescent="0.3">
      <c r="A1626" s="181" t="s">
        <v>98</v>
      </c>
      <c r="B1626" s="182"/>
      <c r="C1626" s="182"/>
      <c r="D1626" s="182"/>
      <c r="E1626" s="182"/>
      <c r="F1626" s="182"/>
      <c r="G1626" s="182"/>
      <c r="H1626" s="183"/>
      <c r="I1626" s="184" t="s">
        <v>99</v>
      </c>
      <c r="J1626" s="185"/>
      <c r="K1626" s="186">
        <v>1.52</v>
      </c>
      <c r="L1626" s="187"/>
      <c r="M1626" s="23">
        <f>K1626*12*I1557</f>
        <v>22437.024000000001</v>
      </c>
    </row>
    <row r="1627" spans="1:13" ht="15.75" thickBot="1" x14ac:dyDescent="0.3">
      <c r="A1627" s="24" t="s">
        <v>100</v>
      </c>
      <c r="B1627" s="25"/>
      <c r="C1627" s="25"/>
      <c r="D1627" s="25"/>
      <c r="E1627" s="25"/>
      <c r="F1627" s="25"/>
      <c r="G1627" s="25"/>
      <c r="H1627" s="25"/>
      <c r="I1627" s="82"/>
      <c r="J1627" s="83"/>
      <c r="K1627" s="186"/>
      <c r="L1627" s="187"/>
      <c r="M1627" s="23"/>
    </row>
    <row r="1628" spans="1:13" ht="15.75" thickBot="1" x14ac:dyDescent="0.3">
      <c r="A1628" s="181" t="s">
        <v>63</v>
      </c>
      <c r="B1628" s="182"/>
      <c r="C1628" s="182"/>
      <c r="D1628" s="182"/>
      <c r="E1628" s="182"/>
      <c r="F1628" s="182"/>
      <c r="G1628" s="182"/>
      <c r="H1628" s="182"/>
      <c r="I1628" s="84"/>
      <c r="J1628" s="23"/>
      <c r="K1628" s="188">
        <f>K1558+K1568+K1583+K1612+K1626+K1627</f>
        <v>48.440000000000005</v>
      </c>
      <c r="L1628" s="189"/>
      <c r="M1628" s="23">
        <f>M1558+M1568+M1583+M1612+M1626+M1627</f>
        <v>715032.52799999993</v>
      </c>
    </row>
    <row r="1630" spans="1:13" x14ac:dyDescent="0.25">
      <c r="A1630" s="223" t="s">
        <v>0</v>
      </c>
      <c r="B1630" s="223"/>
      <c r="C1630" s="223"/>
      <c r="D1630" s="223"/>
      <c r="E1630" s="223"/>
      <c r="F1630" s="223"/>
      <c r="G1630" s="223"/>
      <c r="H1630" s="223"/>
      <c r="I1630" s="223"/>
      <c r="J1630" s="223"/>
      <c r="K1630" s="223"/>
      <c r="L1630" s="223"/>
      <c r="M1630" s="1"/>
    </row>
    <row r="1631" spans="1:13" x14ac:dyDescent="0.25">
      <c r="A1631" s="224" t="s">
        <v>12</v>
      </c>
      <c r="B1631" s="224"/>
      <c r="C1631" s="224"/>
      <c r="D1631" s="224"/>
      <c r="E1631" s="224"/>
      <c r="F1631" s="224"/>
      <c r="G1631" s="224"/>
      <c r="H1631" s="224"/>
      <c r="I1631" s="224"/>
      <c r="J1631" s="224"/>
      <c r="K1631" s="224"/>
      <c r="L1631" s="224"/>
      <c r="M1631" s="1"/>
    </row>
    <row r="1632" spans="1:13" x14ac:dyDescent="0.25">
      <c r="A1632" s="29"/>
      <c r="B1632" s="29"/>
      <c r="C1632" s="29"/>
      <c r="D1632" s="29"/>
      <c r="E1632" s="29"/>
      <c r="F1632" s="29" t="s">
        <v>134</v>
      </c>
      <c r="G1632" s="29"/>
      <c r="H1632" s="29"/>
      <c r="I1632" s="29"/>
      <c r="J1632" s="29"/>
      <c r="K1632" s="29"/>
      <c r="L1632" s="29"/>
      <c r="M1632" s="1"/>
    </row>
    <row r="1633" spans="1:13" x14ac:dyDescent="0.25">
      <c r="A1633" s="2"/>
      <c r="B1633" s="3"/>
      <c r="C1633" s="225" t="s">
        <v>15</v>
      </c>
      <c r="D1633" s="225"/>
      <c r="E1633" s="225"/>
      <c r="F1633" s="3"/>
      <c r="G1633" s="3"/>
      <c r="H1633" s="4"/>
      <c r="I1633" s="207" t="s">
        <v>1</v>
      </c>
      <c r="J1633" s="208"/>
      <c r="K1633" s="207" t="s">
        <v>2</v>
      </c>
      <c r="L1633" s="208"/>
      <c r="M1633" s="14"/>
    </row>
    <row r="1634" spans="1:13" x14ac:dyDescent="0.25">
      <c r="A1634" s="30"/>
      <c r="B1634" s="7"/>
      <c r="C1634" s="7"/>
      <c r="D1634" s="7"/>
      <c r="E1634" s="7"/>
      <c r="F1634" s="7"/>
      <c r="G1634" s="7"/>
      <c r="H1634" s="8"/>
      <c r="I1634" s="7"/>
      <c r="J1634" s="8"/>
      <c r="K1634" s="174" t="s">
        <v>3</v>
      </c>
      <c r="L1634" s="175"/>
      <c r="M1634" s="31" t="s">
        <v>4</v>
      </c>
    </row>
    <row r="1635" spans="1:13" x14ac:dyDescent="0.25">
      <c r="A1635" s="30"/>
      <c r="B1635" s="7"/>
      <c r="C1635" s="7"/>
      <c r="D1635" s="7"/>
      <c r="E1635" s="7"/>
      <c r="F1635" s="7"/>
      <c r="G1635" s="7"/>
      <c r="H1635" s="8"/>
      <c r="I1635" s="174" t="s">
        <v>5</v>
      </c>
      <c r="J1635" s="175"/>
      <c r="K1635" s="214" t="s">
        <v>6</v>
      </c>
      <c r="L1635" s="215"/>
      <c r="M1635" s="31" t="s">
        <v>7</v>
      </c>
    </row>
    <row r="1636" spans="1:13" ht="15.75" thickBot="1" x14ac:dyDescent="0.3">
      <c r="A1636" s="2"/>
      <c r="B1636" s="3"/>
      <c r="C1636" s="3"/>
      <c r="D1636" s="3"/>
      <c r="E1636" s="3"/>
      <c r="F1636" s="3"/>
      <c r="G1636" s="3"/>
      <c r="H1636" s="4"/>
      <c r="I1636" s="219">
        <v>1317.6</v>
      </c>
      <c r="J1636" s="220"/>
      <c r="K1636" s="190"/>
      <c r="L1636" s="191"/>
      <c r="M1636" s="5"/>
    </row>
    <row r="1637" spans="1:13" x14ac:dyDescent="0.25">
      <c r="A1637" s="32" t="s">
        <v>87</v>
      </c>
      <c r="B1637" s="33"/>
      <c r="C1637" s="33"/>
      <c r="D1637" s="33"/>
      <c r="E1637" s="33"/>
      <c r="F1637" s="33"/>
      <c r="G1637" s="33"/>
      <c r="H1637" s="34"/>
      <c r="I1637" s="21"/>
      <c r="J1637" s="22"/>
      <c r="K1637" s="221">
        <f>K1640+K1643</f>
        <v>6.4499999999999993</v>
      </c>
      <c r="L1637" s="217"/>
      <c r="M1637" s="6">
        <f>K1637*12*I1636</f>
        <v>101982.23999999998</v>
      </c>
    </row>
    <row r="1638" spans="1:13" x14ac:dyDescent="0.25">
      <c r="A1638" s="35" t="s">
        <v>64</v>
      </c>
      <c r="B1638" s="36"/>
      <c r="C1638" s="36"/>
      <c r="D1638" s="36"/>
      <c r="E1638" s="36"/>
      <c r="F1638" s="36"/>
      <c r="G1638" s="36"/>
      <c r="H1638" s="37"/>
      <c r="I1638" s="7"/>
      <c r="J1638" s="8"/>
      <c r="K1638" s="7"/>
      <c r="L1638" s="8"/>
      <c r="M1638" s="9"/>
    </row>
    <row r="1639" spans="1:13" ht="15.75" thickBot="1" x14ac:dyDescent="0.3">
      <c r="A1639" s="38" t="s">
        <v>65</v>
      </c>
      <c r="B1639" s="39"/>
      <c r="C1639" s="39"/>
      <c r="D1639" s="39"/>
      <c r="E1639" s="39"/>
      <c r="F1639" s="39"/>
      <c r="G1639" s="39"/>
      <c r="H1639" s="40"/>
      <c r="I1639" s="10"/>
      <c r="J1639" s="11"/>
      <c r="K1639" s="10"/>
      <c r="L1639" s="11"/>
      <c r="M1639" s="12"/>
    </row>
    <row r="1640" spans="1:13" x14ac:dyDescent="0.25">
      <c r="A1640" s="41" t="s">
        <v>66</v>
      </c>
      <c r="B1640" s="15"/>
      <c r="C1640" s="15"/>
      <c r="D1640" s="15"/>
      <c r="E1640" s="15"/>
      <c r="F1640" s="15"/>
      <c r="G1640" s="15"/>
      <c r="H1640" s="16"/>
      <c r="I1640" s="214" t="s">
        <v>8</v>
      </c>
      <c r="J1640" s="215"/>
      <c r="K1640" s="179">
        <v>3.86</v>
      </c>
      <c r="L1640" s="180"/>
      <c r="M1640" s="13">
        <f>K1640*12*I1636</f>
        <v>61031.231999999996</v>
      </c>
    </row>
    <row r="1641" spans="1:13" x14ac:dyDescent="0.25">
      <c r="A1641" s="42" t="s">
        <v>73</v>
      </c>
      <c r="B1641" s="7"/>
      <c r="C1641" s="7"/>
      <c r="D1641" s="7"/>
      <c r="E1641" s="7"/>
      <c r="F1641" s="7"/>
      <c r="G1641" s="7"/>
      <c r="H1641" s="8"/>
      <c r="I1641" s="174" t="s">
        <v>62</v>
      </c>
      <c r="J1641" s="175"/>
      <c r="K1641" s="1"/>
      <c r="L1641" s="8"/>
      <c r="M1641" s="13"/>
    </row>
    <row r="1642" spans="1:13" x14ac:dyDescent="0.25">
      <c r="A1642" s="41" t="s">
        <v>72</v>
      </c>
      <c r="B1642" s="15"/>
      <c r="C1642" s="15"/>
      <c r="D1642" s="15"/>
      <c r="E1642" s="15"/>
      <c r="F1642" s="15"/>
      <c r="G1642" s="15"/>
      <c r="H1642" s="16"/>
      <c r="I1642" s="214"/>
      <c r="J1642" s="215"/>
      <c r="K1642" s="1"/>
      <c r="L1642" s="8"/>
      <c r="M1642" s="13"/>
    </row>
    <row r="1643" spans="1:13" x14ac:dyDescent="0.25">
      <c r="A1643" s="41" t="s">
        <v>67</v>
      </c>
      <c r="B1643" s="15"/>
      <c r="C1643" s="15"/>
      <c r="D1643" s="15"/>
      <c r="E1643" s="15"/>
      <c r="F1643" s="15"/>
      <c r="G1643" s="15"/>
      <c r="H1643" s="16"/>
      <c r="I1643" s="209" t="s">
        <v>11</v>
      </c>
      <c r="J1643" s="210"/>
      <c r="K1643" s="174">
        <v>2.59</v>
      </c>
      <c r="L1643" s="175"/>
      <c r="M1643" s="13">
        <f>K1643*12*I1636</f>
        <v>40951.007999999994</v>
      </c>
    </row>
    <row r="1644" spans="1:13" x14ac:dyDescent="0.25">
      <c r="A1644" s="43" t="s">
        <v>34</v>
      </c>
      <c r="B1644" s="44"/>
      <c r="C1644" s="44"/>
      <c r="D1644" s="44"/>
      <c r="E1644" s="44"/>
      <c r="F1644" s="44"/>
      <c r="G1644" s="44"/>
      <c r="H1644" s="45"/>
      <c r="I1644" s="174" t="s">
        <v>62</v>
      </c>
      <c r="J1644" s="175"/>
      <c r="K1644" s="29"/>
      <c r="L1644" s="37"/>
      <c r="M1644" s="13"/>
    </row>
    <row r="1645" spans="1:13" x14ac:dyDescent="0.25">
      <c r="A1645" s="46" t="s">
        <v>35</v>
      </c>
      <c r="B1645" s="3"/>
      <c r="C1645" s="3"/>
      <c r="D1645" s="3"/>
      <c r="E1645" s="3"/>
      <c r="F1645" s="3"/>
      <c r="G1645" s="3"/>
      <c r="H1645" s="4"/>
      <c r="I1645" s="174"/>
      <c r="J1645" s="175"/>
      <c r="K1645" s="1"/>
      <c r="L1645" s="8"/>
      <c r="M1645" s="13"/>
    </row>
    <row r="1646" spans="1:13" ht="15.75" thickBot="1" x14ac:dyDescent="0.3">
      <c r="A1646" s="41" t="s">
        <v>36</v>
      </c>
      <c r="B1646" s="47"/>
      <c r="C1646" s="47"/>
      <c r="D1646" s="47"/>
      <c r="E1646" s="47"/>
      <c r="F1646" s="47"/>
      <c r="G1646" s="47"/>
      <c r="H1646" s="48"/>
      <c r="I1646" s="15"/>
      <c r="J1646" s="16"/>
      <c r="K1646" s="203"/>
      <c r="L1646" s="204"/>
      <c r="M1646" s="13"/>
    </row>
    <row r="1647" spans="1:13" x14ac:dyDescent="0.25">
      <c r="A1647" s="32" t="s">
        <v>14</v>
      </c>
      <c r="B1647" s="49"/>
      <c r="C1647" s="49"/>
      <c r="D1647" s="49"/>
      <c r="E1647" s="49"/>
      <c r="F1647" s="49"/>
      <c r="G1647" s="49"/>
      <c r="H1647" s="50"/>
      <c r="I1647" s="21"/>
      <c r="J1647" s="51"/>
      <c r="K1647" s="222">
        <f>K1649+K1654+K1657</f>
        <v>5.28</v>
      </c>
      <c r="L1647" s="217"/>
      <c r="M1647" s="6">
        <f>K1647*12*I1636</f>
        <v>83483.135999999999</v>
      </c>
    </row>
    <row r="1648" spans="1:13" ht="15.75" thickBot="1" x14ac:dyDescent="0.3">
      <c r="A1648" s="38" t="s">
        <v>33</v>
      </c>
      <c r="B1648" s="52"/>
      <c r="C1648" s="52"/>
      <c r="D1648" s="52"/>
      <c r="E1648" s="52"/>
      <c r="F1648" s="52"/>
      <c r="G1648" s="52"/>
      <c r="H1648" s="53"/>
      <c r="I1648" s="10"/>
      <c r="J1648" s="54"/>
      <c r="K1648" s="10"/>
      <c r="L1648" s="11"/>
      <c r="M1648" s="12"/>
    </row>
    <row r="1649" spans="1:13" x14ac:dyDescent="0.25">
      <c r="A1649" s="42" t="s">
        <v>70</v>
      </c>
      <c r="B1649" s="55"/>
      <c r="C1649" s="55"/>
      <c r="D1649" s="55"/>
      <c r="E1649" s="55"/>
      <c r="F1649" s="55"/>
      <c r="G1649" s="55"/>
      <c r="H1649" s="56"/>
      <c r="I1649" s="174" t="s">
        <v>8</v>
      </c>
      <c r="J1649" s="175"/>
      <c r="K1649" s="179">
        <v>2.64</v>
      </c>
      <c r="L1649" s="180"/>
      <c r="M1649" s="13">
        <f>K1649*12*I1636</f>
        <v>41741.567999999999</v>
      </c>
    </row>
    <row r="1650" spans="1:13" x14ac:dyDescent="0.25">
      <c r="A1650" s="41" t="s">
        <v>71</v>
      </c>
      <c r="B1650" s="47"/>
      <c r="C1650" s="47"/>
      <c r="D1650" s="47"/>
      <c r="E1650" s="47"/>
      <c r="F1650" s="47"/>
      <c r="G1650" s="47"/>
      <c r="H1650" s="48"/>
      <c r="I1650" s="57"/>
      <c r="J1650" s="58"/>
      <c r="K1650" s="1"/>
      <c r="L1650" s="8"/>
      <c r="M1650" s="13"/>
    </row>
    <row r="1651" spans="1:13" x14ac:dyDescent="0.25">
      <c r="A1651" s="42" t="s">
        <v>73</v>
      </c>
      <c r="B1651" s="7"/>
      <c r="C1651" s="7"/>
      <c r="D1651" s="7"/>
      <c r="E1651" s="7"/>
      <c r="F1651" s="7"/>
      <c r="G1651" s="7"/>
      <c r="H1651" s="8"/>
      <c r="I1651" s="174" t="s">
        <v>62</v>
      </c>
      <c r="J1651" s="175"/>
      <c r="K1651" s="1"/>
      <c r="L1651" s="8"/>
      <c r="M1651" s="13"/>
    </row>
    <row r="1652" spans="1:13" x14ac:dyDescent="0.25">
      <c r="A1652" s="41" t="s">
        <v>72</v>
      </c>
      <c r="B1652" s="15"/>
      <c r="C1652" s="15"/>
      <c r="D1652" s="15"/>
      <c r="E1652" s="15"/>
      <c r="F1652" s="15"/>
      <c r="G1652" s="15"/>
      <c r="H1652" s="16"/>
      <c r="I1652" s="214"/>
      <c r="J1652" s="215"/>
      <c r="K1652" s="1"/>
      <c r="L1652" s="8"/>
      <c r="M1652" s="13"/>
    </row>
    <row r="1653" spans="1:13" x14ac:dyDescent="0.25">
      <c r="A1653" s="43" t="s">
        <v>68</v>
      </c>
      <c r="B1653" s="44"/>
      <c r="C1653" s="45"/>
      <c r="D1653" s="7"/>
      <c r="E1653" s="7"/>
      <c r="F1653" s="7"/>
      <c r="G1653" s="7"/>
      <c r="H1653" s="8"/>
      <c r="I1653" s="174" t="s">
        <v>62</v>
      </c>
      <c r="J1653" s="175"/>
      <c r="K1653" s="1"/>
      <c r="L1653" s="8"/>
      <c r="M1653" s="13"/>
    </row>
    <row r="1654" spans="1:13" x14ac:dyDescent="0.25">
      <c r="A1654" s="42" t="s">
        <v>69</v>
      </c>
      <c r="B1654" s="7"/>
      <c r="C1654" s="7"/>
      <c r="D1654" s="44"/>
      <c r="E1654" s="44"/>
      <c r="F1654" s="44"/>
      <c r="G1654" s="44"/>
      <c r="H1654" s="45"/>
      <c r="I1654" s="209" t="s">
        <v>11</v>
      </c>
      <c r="J1654" s="210"/>
      <c r="K1654" s="174">
        <v>1.17</v>
      </c>
      <c r="L1654" s="175"/>
      <c r="M1654" s="13">
        <f>K1654*12*I1636</f>
        <v>18499.103999999999</v>
      </c>
    </row>
    <row r="1655" spans="1:13" x14ac:dyDescent="0.25">
      <c r="A1655" s="46" t="s">
        <v>40</v>
      </c>
      <c r="B1655" s="59"/>
      <c r="C1655" s="59"/>
      <c r="D1655" s="59"/>
      <c r="E1655" s="59"/>
      <c r="F1655" s="59"/>
      <c r="G1655" s="59"/>
      <c r="H1655" s="60"/>
      <c r="I1655" s="207" t="s">
        <v>39</v>
      </c>
      <c r="J1655" s="208"/>
      <c r="K1655" s="1"/>
      <c r="L1655" s="8"/>
      <c r="M1655" s="13"/>
    </row>
    <row r="1656" spans="1:13" x14ac:dyDescent="0.25">
      <c r="A1656" s="41"/>
      <c r="B1656" s="47"/>
      <c r="C1656" s="47"/>
      <c r="D1656" s="47"/>
      <c r="E1656" s="47"/>
      <c r="F1656" s="47"/>
      <c r="G1656" s="47"/>
      <c r="H1656" s="48"/>
      <c r="I1656" s="15" t="s">
        <v>41</v>
      </c>
      <c r="J1656" s="16"/>
      <c r="K1656" s="1"/>
      <c r="L1656" s="8"/>
      <c r="M1656" s="13"/>
    </row>
    <row r="1657" spans="1:13" x14ac:dyDescent="0.25">
      <c r="A1657" s="46" t="s">
        <v>42</v>
      </c>
      <c r="B1657" s="59"/>
      <c r="C1657" s="59"/>
      <c r="D1657" s="59"/>
      <c r="E1657" s="59"/>
      <c r="F1657" s="59"/>
      <c r="G1657" s="59"/>
      <c r="H1657" s="60"/>
      <c r="I1657" s="207" t="s">
        <v>11</v>
      </c>
      <c r="J1657" s="208"/>
      <c r="K1657" s="174">
        <v>1.47</v>
      </c>
      <c r="L1657" s="175"/>
      <c r="M1657" s="13">
        <f>K1657*12*I1636</f>
        <v>23242.464</v>
      </c>
    </row>
    <row r="1658" spans="1:13" x14ac:dyDescent="0.25">
      <c r="A1658" s="41" t="s">
        <v>43</v>
      </c>
      <c r="B1658" s="47"/>
      <c r="C1658" s="47"/>
      <c r="D1658" s="47"/>
      <c r="E1658" s="47"/>
      <c r="F1658" s="47"/>
      <c r="G1658" s="47"/>
      <c r="H1658" s="48"/>
      <c r="I1658" s="15"/>
      <c r="J1658" s="16"/>
      <c r="K1658" s="1"/>
      <c r="L1658" s="8"/>
      <c r="M1658" s="13"/>
    </row>
    <row r="1659" spans="1:13" x14ac:dyDescent="0.25">
      <c r="A1659" s="46" t="s">
        <v>44</v>
      </c>
      <c r="B1659" s="59"/>
      <c r="C1659" s="59"/>
      <c r="D1659" s="59"/>
      <c r="E1659" s="59"/>
      <c r="F1659" s="59"/>
      <c r="G1659" s="59"/>
      <c r="H1659" s="60"/>
      <c r="I1659" s="174" t="s">
        <v>62</v>
      </c>
      <c r="J1659" s="175"/>
      <c r="K1659" s="1"/>
      <c r="L1659" s="8"/>
      <c r="M1659" s="13"/>
    </row>
    <row r="1660" spans="1:13" x14ac:dyDescent="0.25">
      <c r="A1660" s="46" t="s">
        <v>47</v>
      </c>
      <c r="B1660" s="59"/>
      <c r="C1660" s="59"/>
      <c r="D1660" s="59"/>
      <c r="E1660" s="59"/>
      <c r="F1660" s="59"/>
      <c r="G1660" s="59"/>
      <c r="H1660" s="60"/>
      <c r="I1660" s="207" t="s">
        <v>45</v>
      </c>
      <c r="J1660" s="208"/>
      <c r="K1660" s="3"/>
      <c r="L1660" s="4"/>
      <c r="M1660" s="14"/>
    </row>
    <row r="1661" spans="1:13" ht="15.75" thickBot="1" x14ac:dyDescent="0.3">
      <c r="A1661" s="41"/>
      <c r="B1661" s="47"/>
      <c r="C1661" s="47"/>
      <c r="D1661" s="47"/>
      <c r="E1661" s="47"/>
      <c r="F1661" s="47"/>
      <c r="G1661" s="47"/>
      <c r="H1661" s="48"/>
      <c r="I1661" s="211" t="s">
        <v>46</v>
      </c>
      <c r="J1661" s="212"/>
      <c r="K1661" s="15"/>
      <c r="L1661" s="16"/>
      <c r="M1661" s="17"/>
    </row>
    <row r="1662" spans="1:13" x14ac:dyDescent="0.25">
      <c r="A1662" s="61" t="s">
        <v>88</v>
      </c>
      <c r="B1662" s="33"/>
      <c r="C1662" s="33"/>
      <c r="D1662" s="33"/>
      <c r="E1662" s="33"/>
      <c r="F1662" s="33"/>
      <c r="G1662" s="21"/>
      <c r="H1662" s="22"/>
      <c r="I1662" s="21"/>
      <c r="J1662" s="22"/>
      <c r="K1662" s="216">
        <f>K1664+K1671+K1679+K1683+K1684+K1688</f>
        <v>26.729999999999997</v>
      </c>
      <c r="L1662" s="217"/>
      <c r="M1662" s="6">
        <f>M1664+M1671+M1679+M1683+M1684+M1688</f>
        <v>422633.37599999993</v>
      </c>
    </row>
    <row r="1663" spans="1:13" ht="15.75" thickBot="1" x14ac:dyDescent="0.3">
      <c r="A1663" s="62"/>
      <c r="B1663" s="10"/>
      <c r="C1663" s="10"/>
      <c r="D1663" s="10"/>
      <c r="E1663" s="10"/>
      <c r="F1663" s="10"/>
      <c r="G1663" s="10"/>
      <c r="H1663" s="11"/>
      <c r="I1663" s="10"/>
      <c r="J1663" s="11"/>
      <c r="K1663" s="10"/>
      <c r="L1663" s="11"/>
      <c r="M1663" s="12"/>
    </row>
    <row r="1664" spans="1:13" ht="15.75" thickBot="1" x14ac:dyDescent="0.3">
      <c r="A1664" s="181" t="s">
        <v>89</v>
      </c>
      <c r="B1664" s="182"/>
      <c r="C1664" s="182"/>
      <c r="D1664" s="182"/>
      <c r="E1664" s="182"/>
      <c r="F1664" s="182"/>
      <c r="G1664" s="182"/>
      <c r="H1664" s="205"/>
      <c r="I1664" s="63"/>
      <c r="J1664" s="64"/>
      <c r="K1664" s="218">
        <f>K1665+K1666+K1667+K1669+K1670</f>
        <v>5.77</v>
      </c>
      <c r="L1664" s="213"/>
      <c r="M1664" s="18">
        <f>K1664*12*I1636</f>
        <v>91230.623999999982</v>
      </c>
    </row>
    <row r="1665" spans="1:13" x14ac:dyDescent="0.25">
      <c r="A1665" s="41" t="s">
        <v>37</v>
      </c>
      <c r="B1665" s="47"/>
      <c r="C1665" s="47"/>
      <c r="D1665" s="47"/>
      <c r="E1665" s="47"/>
      <c r="F1665" s="47"/>
      <c r="G1665" s="47"/>
      <c r="H1665" s="48"/>
      <c r="I1665" s="214" t="s">
        <v>16</v>
      </c>
      <c r="J1665" s="215"/>
      <c r="K1665" s="179">
        <v>1.23</v>
      </c>
      <c r="L1665" s="180"/>
      <c r="M1665" s="13">
        <f>K1665*12*I1636</f>
        <v>19447.775999999998</v>
      </c>
    </row>
    <row r="1666" spans="1:13" x14ac:dyDescent="0.25">
      <c r="A1666" s="43" t="s">
        <v>38</v>
      </c>
      <c r="B1666" s="65"/>
      <c r="C1666" s="65"/>
      <c r="D1666" s="65"/>
      <c r="E1666" s="65"/>
      <c r="F1666" s="65"/>
      <c r="G1666" s="65"/>
      <c r="H1666" s="66"/>
      <c r="I1666" s="209" t="s">
        <v>10</v>
      </c>
      <c r="J1666" s="210"/>
      <c r="K1666" s="174">
        <v>2.9</v>
      </c>
      <c r="L1666" s="175"/>
      <c r="M1666" s="13">
        <f>K1666*12*I1636</f>
        <v>45852.479999999996</v>
      </c>
    </row>
    <row r="1667" spans="1:13" x14ac:dyDescent="0.25">
      <c r="A1667" s="46" t="s">
        <v>30</v>
      </c>
      <c r="B1667" s="59"/>
      <c r="C1667" s="59"/>
      <c r="D1667" s="59"/>
      <c r="E1667" s="59"/>
      <c r="F1667" s="59"/>
      <c r="G1667" s="59"/>
      <c r="H1667" s="60"/>
      <c r="I1667" s="207" t="s">
        <v>11</v>
      </c>
      <c r="J1667" s="208"/>
      <c r="K1667" s="174">
        <v>0.33</v>
      </c>
      <c r="L1667" s="175"/>
      <c r="M1667" s="13">
        <f>K1667*12*I1636</f>
        <v>5217.6959999999999</v>
      </c>
    </row>
    <row r="1668" spans="1:13" x14ac:dyDescent="0.25">
      <c r="A1668" s="67" t="s">
        <v>17</v>
      </c>
      <c r="B1668" s="15"/>
      <c r="C1668" s="15"/>
      <c r="D1668" s="15"/>
      <c r="E1668" s="47"/>
      <c r="F1668" s="47"/>
      <c r="G1668" s="47"/>
      <c r="H1668" s="48"/>
      <c r="I1668" s="15"/>
      <c r="J1668" s="16"/>
      <c r="K1668" s="7"/>
      <c r="L1668" s="8"/>
      <c r="M1668" s="13"/>
    </row>
    <row r="1669" spans="1:13" x14ac:dyDescent="0.25">
      <c r="A1669" s="43" t="s">
        <v>31</v>
      </c>
      <c r="B1669" s="65"/>
      <c r="C1669" s="65"/>
      <c r="D1669" s="65"/>
      <c r="E1669" s="65"/>
      <c r="F1669" s="65"/>
      <c r="G1669" s="65"/>
      <c r="H1669" s="66"/>
      <c r="I1669" s="209" t="s">
        <v>8</v>
      </c>
      <c r="J1669" s="210"/>
      <c r="K1669" s="174">
        <v>0.1</v>
      </c>
      <c r="L1669" s="175"/>
      <c r="M1669" s="13">
        <f>K1669*12*I1636</f>
        <v>1581.1200000000001</v>
      </c>
    </row>
    <row r="1670" spans="1:13" ht="15.75" thickBot="1" x14ac:dyDescent="0.3">
      <c r="A1670" s="46" t="s">
        <v>86</v>
      </c>
      <c r="B1670" s="59"/>
      <c r="C1670" s="59"/>
      <c r="D1670" s="59"/>
      <c r="E1670" s="59"/>
      <c r="F1670" s="59"/>
      <c r="G1670" s="59"/>
      <c r="H1670" s="60"/>
      <c r="I1670" s="190" t="s">
        <v>8</v>
      </c>
      <c r="J1670" s="191"/>
      <c r="K1670" s="211">
        <v>1.21</v>
      </c>
      <c r="L1670" s="212"/>
      <c r="M1670" s="13">
        <f>K1670*12*I1636</f>
        <v>19131.552</v>
      </c>
    </row>
    <row r="1671" spans="1:13" ht="15.75" thickBot="1" x14ac:dyDescent="0.3">
      <c r="A1671" s="194" t="s">
        <v>90</v>
      </c>
      <c r="B1671" s="195"/>
      <c r="C1671" s="195"/>
      <c r="D1671" s="195"/>
      <c r="E1671" s="195"/>
      <c r="F1671" s="195"/>
      <c r="G1671" s="195"/>
      <c r="H1671" s="196"/>
      <c r="I1671" s="63"/>
      <c r="J1671" s="64"/>
      <c r="K1671" s="206">
        <f>K1672+K1673+K1675+K1676+K1677+K1678</f>
        <v>1.94</v>
      </c>
      <c r="L1671" s="213"/>
      <c r="M1671" s="18">
        <f>K1671*12*I1636</f>
        <v>30673.727999999999</v>
      </c>
    </row>
    <row r="1672" spans="1:13" x14ac:dyDescent="0.25">
      <c r="A1672" s="68" t="s">
        <v>23</v>
      </c>
      <c r="B1672" s="15"/>
      <c r="C1672" s="15"/>
      <c r="D1672" s="15"/>
      <c r="E1672" s="15"/>
      <c r="F1672" s="47"/>
      <c r="G1672" s="47"/>
      <c r="H1672" s="48"/>
      <c r="I1672" s="69"/>
      <c r="J1672" s="8"/>
      <c r="K1672" s="179">
        <v>0.11</v>
      </c>
      <c r="L1672" s="180"/>
      <c r="M1672" s="13">
        <f>K1672*12*I1636</f>
        <v>1739.232</v>
      </c>
    </row>
    <row r="1673" spans="1:13" x14ac:dyDescent="0.25">
      <c r="A1673" s="2" t="s">
        <v>19</v>
      </c>
      <c r="B1673" s="3"/>
      <c r="C1673" s="3"/>
      <c r="D1673" s="3"/>
      <c r="E1673" s="3"/>
      <c r="F1673" s="59"/>
      <c r="G1673" s="59"/>
      <c r="H1673" s="60"/>
      <c r="I1673" s="174" t="s">
        <v>58</v>
      </c>
      <c r="J1673" s="175"/>
      <c r="K1673" s="174">
        <v>0.93</v>
      </c>
      <c r="L1673" s="175"/>
      <c r="M1673" s="13">
        <f>K1673*12*I1636</f>
        <v>14704.415999999999</v>
      </c>
    </row>
    <row r="1674" spans="1:13" x14ac:dyDescent="0.25">
      <c r="A1674" s="41" t="s">
        <v>18</v>
      </c>
      <c r="B1674" s="47"/>
      <c r="C1674" s="47"/>
      <c r="D1674" s="47"/>
      <c r="E1674" s="47"/>
      <c r="F1674" s="47"/>
      <c r="G1674" s="47"/>
      <c r="H1674" s="48"/>
      <c r="I1674" s="214" t="s">
        <v>59</v>
      </c>
      <c r="J1674" s="215"/>
      <c r="K1674" s="1"/>
      <c r="L1674" s="8"/>
      <c r="M1674" s="13"/>
    </row>
    <row r="1675" spans="1:13" x14ac:dyDescent="0.25">
      <c r="A1675" s="43" t="s">
        <v>20</v>
      </c>
      <c r="B1675" s="65"/>
      <c r="C1675" s="65"/>
      <c r="D1675" s="65"/>
      <c r="E1675" s="65"/>
      <c r="F1675" s="65"/>
      <c r="G1675" s="65"/>
      <c r="H1675" s="66"/>
      <c r="I1675" s="209" t="s">
        <v>57</v>
      </c>
      <c r="J1675" s="210"/>
      <c r="K1675" s="174">
        <v>0.56999999999999995</v>
      </c>
      <c r="L1675" s="175"/>
      <c r="M1675" s="13">
        <f>K1675*12*I1636</f>
        <v>9012.384</v>
      </c>
    </row>
    <row r="1676" spans="1:13" x14ac:dyDescent="0.25">
      <c r="A1676" s="43" t="s">
        <v>21</v>
      </c>
      <c r="B1676" s="65"/>
      <c r="C1676" s="65"/>
      <c r="D1676" s="65"/>
      <c r="E1676" s="65"/>
      <c r="F1676" s="65"/>
      <c r="G1676" s="65"/>
      <c r="H1676" s="66"/>
      <c r="I1676" s="209" t="s">
        <v>74</v>
      </c>
      <c r="J1676" s="210"/>
      <c r="K1676" s="174">
        <v>0.14000000000000001</v>
      </c>
      <c r="L1676" s="175"/>
      <c r="M1676" s="13">
        <f>K1676*12*I1636</f>
        <v>2213.5680000000002</v>
      </c>
    </row>
    <row r="1677" spans="1:13" x14ac:dyDescent="0.25">
      <c r="A1677" s="46" t="s">
        <v>22</v>
      </c>
      <c r="B1677" s="59"/>
      <c r="C1677" s="59"/>
      <c r="D1677" s="59"/>
      <c r="E1677" s="59"/>
      <c r="F1677" s="59"/>
      <c r="G1677" s="59"/>
      <c r="H1677" s="60"/>
      <c r="I1677" s="209" t="s">
        <v>60</v>
      </c>
      <c r="J1677" s="210"/>
      <c r="K1677" s="203">
        <v>7.0000000000000007E-2</v>
      </c>
      <c r="L1677" s="204"/>
      <c r="M1677" s="13">
        <f>K1677*12*I1636</f>
        <v>1106.7840000000001</v>
      </c>
    </row>
    <row r="1678" spans="1:13" ht="15.75" thickBot="1" x14ac:dyDescent="0.3">
      <c r="A1678" s="46" t="s">
        <v>84</v>
      </c>
      <c r="B1678" s="59"/>
      <c r="C1678" s="59"/>
      <c r="D1678" s="59"/>
      <c r="E1678" s="59"/>
      <c r="F1678" s="59"/>
      <c r="G1678" s="59"/>
      <c r="H1678" s="60"/>
      <c r="I1678" s="190" t="s">
        <v>85</v>
      </c>
      <c r="J1678" s="191"/>
      <c r="K1678" s="192">
        <v>0.12</v>
      </c>
      <c r="L1678" s="193"/>
      <c r="M1678" s="19">
        <f>K1678*12*I1636</f>
        <v>1897.3439999999998</v>
      </c>
    </row>
    <row r="1679" spans="1:13" ht="15.75" thickBot="1" x14ac:dyDescent="0.3">
      <c r="A1679" s="194" t="s">
        <v>91</v>
      </c>
      <c r="B1679" s="195"/>
      <c r="C1679" s="195"/>
      <c r="D1679" s="195"/>
      <c r="E1679" s="195"/>
      <c r="F1679" s="195"/>
      <c r="G1679" s="195"/>
      <c r="H1679" s="196"/>
      <c r="I1679" s="71"/>
      <c r="J1679" s="72"/>
      <c r="K1679" s="197">
        <f>K1680+K1681+K1682</f>
        <v>1.27</v>
      </c>
      <c r="L1679" s="198"/>
      <c r="M1679" s="18">
        <f>K1679*12*I1636</f>
        <v>20080.223999999998</v>
      </c>
    </row>
    <row r="1680" spans="1:13" x14ac:dyDescent="0.25">
      <c r="A1680" s="41" t="s">
        <v>24</v>
      </c>
      <c r="B1680" s="47"/>
      <c r="C1680" s="47"/>
      <c r="D1680" s="47"/>
      <c r="E1680" s="47"/>
      <c r="F1680" s="47"/>
      <c r="G1680" s="47"/>
      <c r="H1680" s="48"/>
      <c r="I1680" s="199" t="s">
        <v>75</v>
      </c>
      <c r="J1680" s="200"/>
      <c r="K1680" s="201">
        <v>0.61</v>
      </c>
      <c r="L1680" s="202"/>
      <c r="M1680" s="13">
        <f>K1680*12*I1636</f>
        <v>9644.8320000000003</v>
      </c>
    </row>
    <row r="1681" spans="1:13" x14ac:dyDescent="0.25">
      <c r="A1681" s="43" t="s">
        <v>25</v>
      </c>
      <c r="B1681" s="65"/>
      <c r="C1681" s="65"/>
      <c r="D1681" s="65"/>
      <c r="E1681" s="65"/>
      <c r="F1681" s="65"/>
      <c r="G1681" s="65"/>
      <c r="H1681" s="66"/>
      <c r="I1681" s="44" t="s">
        <v>61</v>
      </c>
      <c r="J1681" s="45"/>
      <c r="K1681" s="203">
        <v>0.53</v>
      </c>
      <c r="L1681" s="204"/>
      <c r="M1681" s="13">
        <f>K1681*12*I1636</f>
        <v>8379.9359999999997</v>
      </c>
    </row>
    <row r="1682" spans="1:13" ht="15.75" thickBot="1" x14ac:dyDescent="0.3">
      <c r="A1682" s="46" t="s">
        <v>22</v>
      </c>
      <c r="B1682" s="59"/>
      <c r="C1682" s="59"/>
      <c r="D1682" s="59"/>
      <c r="E1682" s="59"/>
      <c r="F1682" s="59"/>
      <c r="G1682" s="59"/>
      <c r="H1682" s="60"/>
      <c r="I1682" s="190" t="s">
        <v>60</v>
      </c>
      <c r="J1682" s="191"/>
      <c r="K1682" s="192">
        <v>0.13</v>
      </c>
      <c r="L1682" s="193"/>
      <c r="M1682" s="13">
        <f>K1682*12*I1636</f>
        <v>2055.4560000000001</v>
      </c>
    </row>
    <row r="1683" spans="1:13" ht="15.75" thickBot="1" x14ac:dyDescent="0.3">
      <c r="A1683" s="73" t="s">
        <v>94</v>
      </c>
      <c r="B1683" s="74"/>
      <c r="C1683" s="74"/>
      <c r="D1683" s="74"/>
      <c r="E1683" s="74"/>
      <c r="F1683" s="74"/>
      <c r="G1683" s="74"/>
      <c r="H1683" s="75"/>
      <c r="I1683" s="226" t="s">
        <v>95</v>
      </c>
      <c r="J1683" s="227"/>
      <c r="K1683" s="228">
        <v>16.03</v>
      </c>
      <c r="L1683" s="229"/>
      <c r="M1683" s="18">
        <f>K1683*12*I1636</f>
        <v>253453.53599999999</v>
      </c>
    </row>
    <row r="1684" spans="1:13" ht="15.75" thickBot="1" x14ac:dyDescent="0.3">
      <c r="A1684" s="181" t="s">
        <v>96</v>
      </c>
      <c r="B1684" s="182"/>
      <c r="C1684" s="182"/>
      <c r="D1684" s="182"/>
      <c r="E1684" s="182"/>
      <c r="F1684" s="182"/>
      <c r="G1684" s="182"/>
      <c r="H1684" s="205"/>
      <c r="I1684" s="63"/>
      <c r="J1684" s="64"/>
      <c r="K1684" s="206">
        <v>1.65</v>
      </c>
      <c r="L1684" s="198"/>
      <c r="M1684" s="18">
        <f>K1684*12*I1636</f>
        <v>26088.479999999996</v>
      </c>
    </row>
    <row r="1685" spans="1:13" x14ac:dyDescent="0.25">
      <c r="A1685" s="42" t="s">
        <v>32</v>
      </c>
      <c r="B1685" s="55"/>
      <c r="C1685" s="55"/>
      <c r="D1685" s="55"/>
      <c r="E1685" s="55"/>
      <c r="F1685" s="55"/>
      <c r="G1685" s="55"/>
      <c r="H1685" s="56"/>
      <c r="I1685" s="179" t="s">
        <v>13</v>
      </c>
      <c r="J1685" s="180"/>
      <c r="K1685" s="20"/>
      <c r="L1685" s="27"/>
      <c r="M1685" s="13"/>
    </row>
    <row r="1686" spans="1:13" x14ac:dyDescent="0.25">
      <c r="A1686" s="42" t="s">
        <v>26</v>
      </c>
      <c r="B1686" s="55"/>
      <c r="C1686" s="55"/>
      <c r="D1686" s="55"/>
      <c r="E1686" s="55"/>
      <c r="F1686" s="55"/>
      <c r="G1686" s="55"/>
      <c r="H1686" s="56"/>
      <c r="I1686" s="7"/>
      <c r="J1686" s="8"/>
      <c r="K1686" s="20"/>
      <c r="L1686" s="27"/>
      <c r="M1686" s="13"/>
    </row>
    <row r="1687" spans="1:13" ht="15.75" thickBot="1" x14ac:dyDescent="0.3">
      <c r="A1687" s="42" t="s">
        <v>27</v>
      </c>
      <c r="B1687" s="55"/>
      <c r="C1687" s="55"/>
      <c r="D1687" s="55"/>
      <c r="E1687" s="55"/>
      <c r="F1687" s="55"/>
      <c r="G1687" s="55"/>
      <c r="H1687" s="56"/>
      <c r="I1687" s="30"/>
      <c r="J1687" s="8"/>
      <c r="K1687" s="20"/>
      <c r="L1687" s="27"/>
      <c r="M1687" s="13"/>
    </row>
    <row r="1688" spans="1:13" ht="15.75" thickBot="1" x14ac:dyDescent="0.3">
      <c r="A1688" s="73" t="s">
        <v>97</v>
      </c>
      <c r="B1688" s="74"/>
      <c r="C1688" s="74"/>
      <c r="D1688" s="74"/>
      <c r="E1688" s="74"/>
      <c r="F1688" s="74"/>
      <c r="G1688" s="74"/>
      <c r="H1688" s="75"/>
      <c r="I1688" s="63"/>
      <c r="J1688" s="64"/>
      <c r="K1688" s="206">
        <v>7.0000000000000007E-2</v>
      </c>
      <c r="L1688" s="198"/>
      <c r="M1688" s="18">
        <f>K1688*12*I1636</f>
        <v>1106.7840000000001</v>
      </c>
    </row>
    <row r="1689" spans="1:13" x14ac:dyDescent="0.25">
      <c r="A1689" s="42" t="s">
        <v>28</v>
      </c>
      <c r="B1689" s="55"/>
      <c r="C1689" s="55"/>
      <c r="D1689" s="55"/>
      <c r="E1689" s="55"/>
      <c r="F1689" s="55"/>
      <c r="G1689" s="55"/>
      <c r="H1689" s="56"/>
      <c r="I1689" s="179" t="s">
        <v>8</v>
      </c>
      <c r="J1689" s="180"/>
      <c r="K1689" s="26"/>
      <c r="L1689" s="27"/>
      <c r="M1689" s="13"/>
    </row>
    <row r="1690" spans="1:13" ht="15.75" thickBot="1" x14ac:dyDescent="0.3">
      <c r="A1690" s="42" t="s">
        <v>29</v>
      </c>
      <c r="B1690" s="55"/>
      <c r="C1690" s="55"/>
      <c r="D1690" s="55"/>
      <c r="E1690" s="55"/>
      <c r="F1690" s="55"/>
      <c r="G1690" s="55"/>
      <c r="H1690" s="56"/>
      <c r="I1690" s="7"/>
      <c r="J1690" s="8"/>
      <c r="K1690" s="26"/>
      <c r="L1690" s="27"/>
      <c r="M1690" s="13"/>
    </row>
    <row r="1691" spans="1:13" ht="15.75" thickBot="1" x14ac:dyDescent="0.3">
      <c r="A1691" s="181" t="s">
        <v>92</v>
      </c>
      <c r="B1691" s="182"/>
      <c r="C1691" s="182"/>
      <c r="D1691" s="182"/>
      <c r="E1691" s="182"/>
      <c r="F1691" s="182"/>
      <c r="G1691" s="182"/>
      <c r="H1691" s="205"/>
      <c r="I1691" s="63"/>
      <c r="J1691" s="64"/>
      <c r="K1691" s="206">
        <v>6.19</v>
      </c>
      <c r="L1691" s="198"/>
      <c r="M1691" s="18">
        <f>K1691*12*I1636</f>
        <v>97871.327999999994</v>
      </c>
    </row>
    <row r="1692" spans="1:13" x14ac:dyDescent="0.25">
      <c r="A1692" s="42" t="s">
        <v>76</v>
      </c>
      <c r="B1692" s="76"/>
      <c r="C1692" s="76"/>
      <c r="D1692" s="76"/>
      <c r="E1692" s="76"/>
      <c r="F1692" s="55"/>
      <c r="G1692" s="76"/>
      <c r="H1692" s="56"/>
      <c r="I1692" s="174" t="s">
        <v>49</v>
      </c>
      <c r="J1692" s="175"/>
      <c r="K1692" s="20"/>
      <c r="L1692" s="27"/>
      <c r="M1692" s="13"/>
    </row>
    <row r="1693" spans="1:13" x14ac:dyDescent="0.25">
      <c r="A1693" s="42" t="s">
        <v>77</v>
      </c>
      <c r="B1693" s="76"/>
      <c r="C1693" s="76"/>
      <c r="D1693" s="76"/>
      <c r="E1693" s="76"/>
      <c r="F1693" s="55"/>
      <c r="G1693" s="76"/>
      <c r="H1693" s="56"/>
      <c r="I1693" s="174" t="s">
        <v>50</v>
      </c>
      <c r="J1693" s="175"/>
      <c r="K1693" s="20"/>
      <c r="L1693" s="27"/>
      <c r="M1693" s="13"/>
    </row>
    <row r="1694" spans="1:13" x14ac:dyDescent="0.25">
      <c r="A1694" s="42" t="s">
        <v>48</v>
      </c>
      <c r="B1694" s="76"/>
      <c r="C1694" s="76"/>
      <c r="D1694" s="76"/>
      <c r="E1694" s="76"/>
      <c r="F1694" s="55"/>
      <c r="G1694" s="76"/>
      <c r="H1694" s="56"/>
      <c r="I1694" s="174" t="s">
        <v>54</v>
      </c>
      <c r="J1694" s="175"/>
      <c r="K1694" s="20"/>
      <c r="L1694" s="27"/>
      <c r="M1694" s="13"/>
    </row>
    <row r="1695" spans="1:13" x14ac:dyDescent="0.25">
      <c r="A1695" s="42" t="s">
        <v>78</v>
      </c>
      <c r="B1695" s="76"/>
      <c r="C1695" s="76"/>
      <c r="D1695" s="76"/>
      <c r="E1695" s="76"/>
      <c r="F1695" s="55"/>
      <c r="G1695" s="76"/>
      <c r="H1695" s="56"/>
      <c r="I1695" s="174" t="s">
        <v>55</v>
      </c>
      <c r="J1695" s="175"/>
      <c r="K1695" s="20"/>
      <c r="L1695" s="27"/>
      <c r="M1695" s="13"/>
    </row>
    <row r="1696" spans="1:13" x14ac:dyDescent="0.25">
      <c r="A1696" s="42" t="s">
        <v>79</v>
      </c>
      <c r="B1696" s="76"/>
      <c r="C1696" s="76"/>
      <c r="D1696" s="76"/>
      <c r="E1696" s="76"/>
      <c r="F1696" s="55"/>
      <c r="G1696" s="76"/>
      <c r="H1696" s="56"/>
      <c r="I1696" s="174" t="s">
        <v>51</v>
      </c>
      <c r="J1696" s="175"/>
      <c r="K1696" s="20"/>
      <c r="L1696" s="27"/>
      <c r="M1696" s="13"/>
    </row>
    <row r="1697" spans="1:13" x14ac:dyDescent="0.25">
      <c r="A1697" s="42" t="s">
        <v>80</v>
      </c>
      <c r="B1697" s="76"/>
      <c r="C1697" s="76"/>
      <c r="D1697" s="76"/>
      <c r="E1697" s="76"/>
      <c r="F1697" s="55"/>
      <c r="G1697" s="76"/>
      <c r="H1697" s="56"/>
      <c r="I1697" s="7"/>
      <c r="J1697" s="8"/>
      <c r="K1697" s="20"/>
      <c r="L1697" s="27"/>
      <c r="M1697" s="13"/>
    </row>
    <row r="1698" spans="1:13" x14ac:dyDescent="0.25">
      <c r="A1698" s="42" t="s">
        <v>81</v>
      </c>
      <c r="B1698" s="76"/>
      <c r="C1698" s="76"/>
      <c r="D1698" s="76"/>
      <c r="E1698" s="76"/>
      <c r="F1698" s="55"/>
      <c r="G1698" s="76"/>
      <c r="H1698" s="56"/>
      <c r="I1698" s="7"/>
      <c r="J1698" s="8"/>
      <c r="K1698" s="20"/>
      <c r="L1698" s="27"/>
      <c r="M1698" s="13"/>
    </row>
    <row r="1699" spans="1:13" x14ac:dyDescent="0.25">
      <c r="A1699" s="42" t="s">
        <v>82</v>
      </c>
      <c r="B1699" s="76"/>
      <c r="C1699" s="76"/>
      <c r="D1699" s="76"/>
      <c r="E1699" s="76"/>
      <c r="F1699" s="55"/>
      <c r="G1699" s="76"/>
      <c r="H1699" s="56"/>
      <c r="I1699" s="7"/>
      <c r="J1699" s="8"/>
      <c r="K1699" s="20"/>
      <c r="L1699" s="27"/>
      <c r="M1699" s="13"/>
    </row>
    <row r="1700" spans="1:13" x14ac:dyDescent="0.25">
      <c r="A1700" s="42" t="s">
        <v>83</v>
      </c>
      <c r="B1700" s="76"/>
      <c r="C1700" s="76"/>
      <c r="D1700" s="76"/>
      <c r="E1700" s="76"/>
      <c r="F1700" s="55"/>
      <c r="G1700" s="76"/>
      <c r="H1700" s="56"/>
      <c r="I1700" s="7"/>
      <c r="J1700" s="8"/>
      <c r="K1700" s="20"/>
      <c r="L1700" s="27"/>
      <c r="M1700" s="13"/>
    </row>
    <row r="1701" spans="1:13" x14ac:dyDescent="0.25">
      <c r="A1701" s="42" t="s">
        <v>52</v>
      </c>
      <c r="B1701" s="76"/>
      <c r="C1701" s="76"/>
      <c r="D1701" s="76"/>
      <c r="E1701" s="76"/>
      <c r="F1701" s="55"/>
      <c r="G1701" s="76"/>
      <c r="H1701" s="56"/>
      <c r="I1701" s="7"/>
      <c r="J1701" s="8"/>
      <c r="K1701" s="20"/>
      <c r="L1701" s="27"/>
      <c r="M1701" s="13"/>
    </row>
    <row r="1702" spans="1:13" ht="15.75" thickBot="1" x14ac:dyDescent="0.3">
      <c r="A1702" s="176" t="s">
        <v>53</v>
      </c>
      <c r="B1702" s="177"/>
      <c r="C1702" s="177"/>
      <c r="D1702" s="177"/>
      <c r="E1702" s="177"/>
      <c r="F1702" s="177"/>
      <c r="G1702" s="177"/>
      <c r="H1702" s="178"/>
      <c r="I1702" s="7"/>
      <c r="J1702" s="8"/>
      <c r="K1702" s="7"/>
      <c r="L1702" s="8"/>
      <c r="M1702" s="13"/>
    </row>
    <row r="1703" spans="1:13" x14ac:dyDescent="0.25">
      <c r="A1703" s="77" t="s">
        <v>93</v>
      </c>
      <c r="B1703" s="78"/>
      <c r="C1703" s="78"/>
      <c r="D1703" s="78"/>
      <c r="E1703" s="78"/>
      <c r="F1703" s="78"/>
      <c r="G1703" s="78"/>
      <c r="H1703" s="78"/>
      <c r="I1703" s="179" t="s">
        <v>9</v>
      </c>
      <c r="J1703" s="180"/>
      <c r="K1703" s="21"/>
      <c r="L1703" s="22"/>
      <c r="M1703" s="6"/>
    </row>
    <row r="1704" spans="1:13" ht="15.75" thickBot="1" x14ac:dyDescent="0.3">
      <c r="A1704" s="79" t="s">
        <v>56</v>
      </c>
      <c r="B1704" s="80"/>
      <c r="C1704" s="80"/>
      <c r="D1704" s="80"/>
      <c r="E1704" s="80"/>
      <c r="F1704" s="80"/>
      <c r="G1704" s="80"/>
      <c r="H1704" s="80"/>
      <c r="I1704" s="81"/>
      <c r="J1704" s="11"/>
      <c r="K1704" s="10"/>
      <c r="L1704" s="11"/>
      <c r="M1704" s="12"/>
    </row>
    <row r="1705" spans="1:13" ht="15.75" thickBot="1" x14ac:dyDescent="0.3">
      <c r="A1705" s="181" t="s">
        <v>98</v>
      </c>
      <c r="B1705" s="182"/>
      <c r="C1705" s="182"/>
      <c r="D1705" s="182"/>
      <c r="E1705" s="182"/>
      <c r="F1705" s="182"/>
      <c r="G1705" s="182"/>
      <c r="H1705" s="183"/>
      <c r="I1705" s="184" t="s">
        <v>99</v>
      </c>
      <c r="J1705" s="185"/>
      <c r="K1705" s="186">
        <v>1.52</v>
      </c>
      <c r="L1705" s="187"/>
      <c r="M1705" s="23">
        <f>K1705*12*I1636</f>
        <v>24033.024000000001</v>
      </c>
    </row>
    <row r="1706" spans="1:13" ht="15.75" thickBot="1" x14ac:dyDescent="0.3">
      <c r="A1706" s="24" t="s">
        <v>100</v>
      </c>
      <c r="B1706" s="25"/>
      <c r="C1706" s="25"/>
      <c r="D1706" s="25"/>
      <c r="E1706" s="25"/>
      <c r="F1706" s="25"/>
      <c r="G1706" s="25"/>
      <c r="H1706" s="25"/>
      <c r="I1706" s="82"/>
      <c r="J1706" s="83"/>
      <c r="K1706" s="186">
        <v>1.03</v>
      </c>
      <c r="L1706" s="187"/>
      <c r="M1706" s="23">
        <f>K1706*12*I1636</f>
        <v>16285.535999999998</v>
      </c>
    </row>
    <row r="1707" spans="1:13" ht="15.75" thickBot="1" x14ac:dyDescent="0.3">
      <c r="A1707" s="181" t="s">
        <v>63</v>
      </c>
      <c r="B1707" s="182"/>
      <c r="C1707" s="182"/>
      <c r="D1707" s="182"/>
      <c r="E1707" s="182"/>
      <c r="F1707" s="182"/>
      <c r="G1707" s="182"/>
      <c r="H1707" s="182"/>
      <c r="I1707" s="84"/>
      <c r="J1707" s="23"/>
      <c r="K1707" s="188">
        <f>K1637+K1647+K1662+K1691+K1705+K1706</f>
        <v>47.199999999999996</v>
      </c>
      <c r="L1707" s="189"/>
      <c r="M1707" s="23">
        <f>M1637+M1647+M1662+M1691+M1705+M1706</f>
        <v>746288.63999999978</v>
      </c>
    </row>
    <row r="1709" spans="1:13" x14ac:dyDescent="0.25">
      <c r="A1709" s="223" t="s">
        <v>0</v>
      </c>
      <c r="B1709" s="223"/>
      <c r="C1709" s="223"/>
      <c r="D1709" s="223"/>
      <c r="E1709" s="223"/>
      <c r="F1709" s="223"/>
      <c r="G1709" s="223"/>
      <c r="H1709" s="223"/>
      <c r="I1709" s="223"/>
      <c r="J1709" s="223"/>
      <c r="K1709" s="223"/>
      <c r="L1709" s="223"/>
      <c r="M1709" s="1"/>
    </row>
    <row r="1710" spans="1:13" x14ac:dyDescent="0.25">
      <c r="A1710" s="224" t="s">
        <v>12</v>
      </c>
      <c r="B1710" s="224"/>
      <c r="C1710" s="224"/>
      <c r="D1710" s="224"/>
      <c r="E1710" s="224"/>
      <c r="F1710" s="224"/>
      <c r="G1710" s="224"/>
      <c r="H1710" s="224"/>
      <c r="I1710" s="224"/>
      <c r="J1710" s="224"/>
      <c r="K1710" s="224"/>
      <c r="L1710" s="224"/>
      <c r="M1710" s="1"/>
    </row>
    <row r="1711" spans="1:13" x14ac:dyDescent="0.25">
      <c r="A1711" s="29"/>
      <c r="B1711" s="29"/>
      <c r="C1711" s="29"/>
      <c r="D1711" s="29"/>
      <c r="E1711" s="29"/>
      <c r="F1711" s="29" t="s">
        <v>135</v>
      </c>
      <c r="G1711" s="29"/>
      <c r="H1711" s="29"/>
      <c r="I1711" s="29"/>
      <c r="J1711" s="29"/>
      <c r="K1711" s="29"/>
      <c r="L1711" s="29"/>
      <c r="M1711" s="1"/>
    </row>
    <row r="1712" spans="1:13" x14ac:dyDescent="0.25">
      <c r="A1712" s="2"/>
      <c r="B1712" s="3"/>
      <c r="C1712" s="225" t="s">
        <v>15</v>
      </c>
      <c r="D1712" s="225"/>
      <c r="E1712" s="225"/>
      <c r="F1712" s="3"/>
      <c r="G1712" s="3"/>
      <c r="H1712" s="4"/>
      <c r="I1712" s="207" t="s">
        <v>1</v>
      </c>
      <c r="J1712" s="208"/>
      <c r="K1712" s="207" t="s">
        <v>2</v>
      </c>
      <c r="L1712" s="208"/>
      <c r="M1712" s="14"/>
    </row>
    <row r="1713" spans="1:13" x14ac:dyDescent="0.25">
      <c r="A1713" s="30"/>
      <c r="B1713" s="7"/>
      <c r="C1713" s="7"/>
      <c r="D1713" s="7"/>
      <c r="E1713" s="7"/>
      <c r="F1713" s="7"/>
      <c r="G1713" s="7"/>
      <c r="H1713" s="8"/>
      <c r="I1713" s="7"/>
      <c r="J1713" s="8"/>
      <c r="K1713" s="174" t="s">
        <v>3</v>
      </c>
      <c r="L1713" s="175"/>
      <c r="M1713" s="31" t="s">
        <v>4</v>
      </c>
    </row>
    <row r="1714" spans="1:13" x14ac:dyDescent="0.25">
      <c r="A1714" s="30"/>
      <c r="B1714" s="7"/>
      <c r="C1714" s="7"/>
      <c r="D1714" s="7"/>
      <c r="E1714" s="7"/>
      <c r="F1714" s="7"/>
      <c r="G1714" s="7"/>
      <c r="H1714" s="8"/>
      <c r="I1714" s="174" t="s">
        <v>5</v>
      </c>
      <c r="J1714" s="175"/>
      <c r="K1714" s="214" t="s">
        <v>6</v>
      </c>
      <c r="L1714" s="215"/>
      <c r="M1714" s="31" t="s">
        <v>7</v>
      </c>
    </row>
    <row r="1715" spans="1:13" ht="15.75" thickBot="1" x14ac:dyDescent="0.3">
      <c r="A1715" s="2"/>
      <c r="B1715" s="3"/>
      <c r="C1715" s="3"/>
      <c r="D1715" s="3"/>
      <c r="E1715" s="3"/>
      <c r="F1715" s="3"/>
      <c r="G1715" s="3"/>
      <c r="H1715" s="4"/>
      <c r="I1715" s="219">
        <v>697.2</v>
      </c>
      <c r="J1715" s="220"/>
      <c r="K1715" s="190"/>
      <c r="L1715" s="191"/>
      <c r="M1715" s="5"/>
    </row>
    <row r="1716" spans="1:13" x14ac:dyDescent="0.25">
      <c r="A1716" s="32" t="s">
        <v>87</v>
      </c>
      <c r="B1716" s="33"/>
      <c r="C1716" s="33"/>
      <c r="D1716" s="33"/>
      <c r="E1716" s="33"/>
      <c r="F1716" s="33"/>
      <c r="G1716" s="33"/>
      <c r="H1716" s="34"/>
      <c r="I1716" s="21"/>
      <c r="J1716" s="22"/>
      <c r="K1716" s="221">
        <f>K1719+K1722</f>
        <v>6.4499999999999993</v>
      </c>
      <c r="L1716" s="217"/>
      <c r="M1716" s="6">
        <f>K1716*12*I1715</f>
        <v>53963.28</v>
      </c>
    </row>
    <row r="1717" spans="1:13" x14ac:dyDescent="0.25">
      <c r="A1717" s="35" t="s">
        <v>64</v>
      </c>
      <c r="B1717" s="36"/>
      <c r="C1717" s="36"/>
      <c r="D1717" s="36"/>
      <c r="E1717" s="36"/>
      <c r="F1717" s="36"/>
      <c r="G1717" s="36"/>
      <c r="H1717" s="37"/>
      <c r="I1717" s="7"/>
      <c r="J1717" s="8"/>
      <c r="K1717" s="7"/>
      <c r="L1717" s="8"/>
      <c r="M1717" s="9"/>
    </row>
    <row r="1718" spans="1:13" ht="15.75" thickBot="1" x14ac:dyDescent="0.3">
      <c r="A1718" s="38" t="s">
        <v>65</v>
      </c>
      <c r="B1718" s="39"/>
      <c r="C1718" s="39"/>
      <c r="D1718" s="39"/>
      <c r="E1718" s="39"/>
      <c r="F1718" s="39"/>
      <c r="G1718" s="39"/>
      <c r="H1718" s="40"/>
      <c r="I1718" s="10"/>
      <c r="J1718" s="11"/>
      <c r="K1718" s="10"/>
      <c r="L1718" s="11"/>
      <c r="M1718" s="12"/>
    </row>
    <row r="1719" spans="1:13" x14ac:dyDescent="0.25">
      <c r="A1719" s="41" t="s">
        <v>66</v>
      </c>
      <c r="B1719" s="15"/>
      <c r="C1719" s="15"/>
      <c r="D1719" s="15"/>
      <c r="E1719" s="15"/>
      <c r="F1719" s="15"/>
      <c r="G1719" s="15"/>
      <c r="H1719" s="16"/>
      <c r="I1719" s="214" t="s">
        <v>8</v>
      </c>
      <c r="J1719" s="215"/>
      <c r="K1719" s="179">
        <v>3.86</v>
      </c>
      <c r="L1719" s="180"/>
      <c r="M1719" s="13">
        <f>K1719*12*I1715</f>
        <v>32294.304000000004</v>
      </c>
    </row>
    <row r="1720" spans="1:13" x14ac:dyDescent="0.25">
      <c r="A1720" s="42" t="s">
        <v>73</v>
      </c>
      <c r="B1720" s="7"/>
      <c r="C1720" s="7"/>
      <c r="D1720" s="7"/>
      <c r="E1720" s="7"/>
      <c r="F1720" s="7"/>
      <c r="G1720" s="7"/>
      <c r="H1720" s="8"/>
      <c r="I1720" s="174" t="s">
        <v>62</v>
      </c>
      <c r="J1720" s="175"/>
      <c r="K1720" s="1"/>
      <c r="L1720" s="8"/>
      <c r="M1720" s="13"/>
    </row>
    <row r="1721" spans="1:13" x14ac:dyDescent="0.25">
      <c r="A1721" s="41" t="s">
        <v>72</v>
      </c>
      <c r="B1721" s="15"/>
      <c r="C1721" s="15"/>
      <c r="D1721" s="15"/>
      <c r="E1721" s="15"/>
      <c r="F1721" s="15"/>
      <c r="G1721" s="15"/>
      <c r="H1721" s="16"/>
      <c r="I1721" s="214"/>
      <c r="J1721" s="215"/>
      <c r="K1721" s="1"/>
      <c r="L1721" s="8"/>
      <c r="M1721" s="13"/>
    </row>
    <row r="1722" spans="1:13" x14ac:dyDescent="0.25">
      <c r="A1722" s="41" t="s">
        <v>67</v>
      </c>
      <c r="B1722" s="15"/>
      <c r="C1722" s="15"/>
      <c r="D1722" s="15"/>
      <c r="E1722" s="15"/>
      <c r="F1722" s="15"/>
      <c r="G1722" s="15"/>
      <c r="H1722" s="16"/>
      <c r="I1722" s="209" t="s">
        <v>11</v>
      </c>
      <c r="J1722" s="210"/>
      <c r="K1722" s="174">
        <v>2.59</v>
      </c>
      <c r="L1722" s="175"/>
      <c r="M1722" s="13">
        <f>K1722*12*I1715</f>
        <v>21668.975999999999</v>
      </c>
    </row>
    <row r="1723" spans="1:13" x14ac:dyDescent="0.25">
      <c r="A1723" s="43" t="s">
        <v>34</v>
      </c>
      <c r="B1723" s="44"/>
      <c r="C1723" s="44"/>
      <c r="D1723" s="44"/>
      <c r="E1723" s="44"/>
      <c r="F1723" s="44"/>
      <c r="G1723" s="44"/>
      <c r="H1723" s="45"/>
      <c r="I1723" s="174" t="s">
        <v>62</v>
      </c>
      <c r="J1723" s="175"/>
      <c r="K1723" s="29"/>
      <c r="L1723" s="37"/>
      <c r="M1723" s="13"/>
    </row>
    <row r="1724" spans="1:13" x14ac:dyDescent="0.25">
      <c r="A1724" s="46" t="s">
        <v>35</v>
      </c>
      <c r="B1724" s="3"/>
      <c r="C1724" s="3"/>
      <c r="D1724" s="3"/>
      <c r="E1724" s="3"/>
      <c r="F1724" s="3"/>
      <c r="G1724" s="3"/>
      <c r="H1724" s="4"/>
      <c r="I1724" s="174"/>
      <c r="J1724" s="175"/>
      <c r="K1724" s="1"/>
      <c r="L1724" s="8"/>
      <c r="M1724" s="13"/>
    </row>
    <row r="1725" spans="1:13" ht="15.75" thickBot="1" x14ac:dyDescent="0.3">
      <c r="A1725" s="41" t="s">
        <v>36</v>
      </c>
      <c r="B1725" s="47"/>
      <c r="C1725" s="47"/>
      <c r="D1725" s="47"/>
      <c r="E1725" s="47"/>
      <c r="F1725" s="47"/>
      <c r="G1725" s="47"/>
      <c r="H1725" s="48"/>
      <c r="I1725" s="15"/>
      <c r="J1725" s="16"/>
      <c r="K1725" s="203"/>
      <c r="L1725" s="204"/>
      <c r="M1725" s="13"/>
    </row>
    <row r="1726" spans="1:13" x14ac:dyDescent="0.25">
      <c r="A1726" s="32" t="s">
        <v>14</v>
      </c>
      <c r="B1726" s="49"/>
      <c r="C1726" s="49"/>
      <c r="D1726" s="49"/>
      <c r="E1726" s="49"/>
      <c r="F1726" s="49"/>
      <c r="G1726" s="49"/>
      <c r="H1726" s="50"/>
      <c r="I1726" s="21"/>
      <c r="J1726" s="51"/>
      <c r="K1726" s="222">
        <f>K1728+K1733+K1736</f>
        <v>5.28</v>
      </c>
      <c r="L1726" s="217"/>
      <c r="M1726" s="6">
        <f>K1726*12*I1715</f>
        <v>44174.592000000004</v>
      </c>
    </row>
    <row r="1727" spans="1:13" ht="15.75" thickBot="1" x14ac:dyDescent="0.3">
      <c r="A1727" s="38" t="s">
        <v>33</v>
      </c>
      <c r="B1727" s="52"/>
      <c r="C1727" s="52"/>
      <c r="D1727" s="52"/>
      <c r="E1727" s="52"/>
      <c r="F1727" s="52"/>
      <c r="G1727" s="52"/>
      <c r="H1727" s="53"/>
      <c r="I1727" s="10"/>
      <c r="J1727" s="54"/>
      <c r="K1727" s="10"/>
      <c r="L1727" s="11"/>
      <c r="M1727" s="12"/>
    </row>
    <row r="1728" spans="1:13" x14ac:dyDescent="0.25">
      <c r="A1728" s="42" t="s">
        <v>70</v>
      </c>
      <c r="B1728" s="55"/>
      <c r="C1728" s="55"/>
      <c r="D1728" s="55"/>
      <c r="E1728" s="55"/>
      <c r="F1728" s="55"/>
      <c r="G1728" s="55"/>
      <c r="H1728" s="56"/>
      <c r="I1728" s="174" t="s">
        <v>8</v>
      </c>
      <c r="J1728" s="175"/>
      <c r="K1728" s="179">
        <v>2.64</v>
      </c>
      <c r="L1728" s="180"/>
      <c r="M1728" s="13">
        <f>K1728*12*I1715</f>
        <v>22087.296000000002</v>
      </c>
    </row>
    <row r="1729" spans="1:13" x14ac:dyDescent="0.25">
      <c r="A1729" s="41" t="s">
        <v>71</v>
      </c>
      <c r="B1729" s="47"/>
      <c r="C1729" s="47"/>
      <c r="D1729" s="47"/>
      <c r="E1729" s="47"/>
      <c r="F1729" s="47"/>
      <c r="G1729" s="47"/>
      <c r="H1729" s="48"/>
      <c r="I1729" s="57"/>
      <c r="J1729" s="58"/>
      <c r="K1729" s="1"/>
      <c r="L1729" s="8"/>
      <c r="M1729" s="13"/>
    </row>
    <row r="1730" spans="1:13" x14ac:dyDescent="0.25">
      <c r="A1730" s="42" t="s">
        <v>73</v>
      </c>
      <c r="B1730" s="7"/>
      <c r="C1730" s="7"/>
      <c r="D1730" s="7"/>
      <c r="E1730" s="7"/>
      <c r="F1730" s="7"/>
      <c r="G1730" s="7"/>
      <c r="H1730" s="8"/>
      <c r="I1730" s="174" t="s">
        <v>62</v>
      </c>
      <c r="J1730" s="175"/>
      <c r="K1730" s="1"/>
      <c r="L1730" s="8"/>
      <c r="M1730" s="13"/>
    </row>
    <row r="1731" spans="1:13" x14ac:dyDescent="0.25">
      <c r="A1731" s="41" t="s">
        <v>72</v>
      </c>
      <c r="B1731" s="15"/>
      <c r="C1731" s="15"/>
      <c r="D1731" s="15"/>
      <c r="E1731" s="15"/>
      <c r="F1731" s="15"/>
      <c r="G1731" s="15"/>
      <c r="H1731" s="16"/>
      <c r="I1731" s="214"/>
      <c r="J1731" s="215"/>
      <c r="K1731" s="1"/>
      <c r="L1731" s="8"/>
      <c r="M1731" s="13"/>
    </row>
    <row r="1732" spans="1:13" x14ac:dyDescent="0.25">
      <c r="A1732" s="43" t="s">
        <v>68</v>
      </c>
      <c r="B1732" s="44"/>
      <c r="C1732" s="45"/>
      <c r="D1732" s="7"/>
      <c r="E1732" s="7"/>
      <c r="F1732" s="7"/>
      <c r="G1732" s="7"/>
      <c r="H1732" s="8"/>
      <c r="I1732" s="174" t="s">
        <v>62</v>
      </c>
      <c r="J1732" s="175"/>
      <c r="K1732" s="1"/>
      <c r="L1732" s="8"/>
      <c r="M1732" s="13"/>
    </row>
    <row r="1733" spans="1:13" x14ac:dyDescent="0.25">
      <c r="A1733" s="42" t="s">
        <v>69</v>
      </c>
      <c r="B1733" s="7"/>
      <c r="C1733" s="7"/>
      <c r="D1733" s="44"/>
      <c r="E1733" s="44"/>
      <c r="F1733" s="44"/>
      <c r="G1733" s="44"/>
      <c r="H1733" s="45"/>
      <c r="I1733" s="209" t="s">
        <v>11</v>
      </c>
      <c r="J1733" s="210"/>
      <c r="K1733" s="174">
        <v>1.17</v>
      </c>
      <c r="L1733" s="175"/>
      <c r="M1733" s="13">
        <f>K1733*12*I1715</f>
        <v>9788.6880000000001</v>
      </c>
    </row>
    <row r="1734" spans="1:13" x14ac:dyDescent="0.25">
      <c r="A1734" s="46" t="s">
        <v>40</v>
      </c>
      <c r="B1734" s="59"/>
      <c r="C1734" s="59"/>
      <c r="D1734" s="59"/>
      <c r="E1734" s="59"/>
      <c r="F1734" s="59"/>
      <c r="G1734" s="59"/>
      <c r="H1734" s="60"/>
      <c r="I1734" s="207" t="s">
        <v>39</v>
      </c>
      <c r="J1734" s="208"/>
      <c r="K1734" s="1"/>
      <c r="L1734" s="8"/>
      <c r="M1734" s="13"/>
    </row>
    <row r="1735" spans="1:13" x14ac:dyDescent="0.25">
      <c r="A1735" s="41"/>
      <c r="B1735" s="47"/>
      <c r="C1735" s="47"/>
      <c r="D1735" s="47"/>
      <c r="E1735" s="47"/>
      <c r="F1735" s="47"/>
      <c r="G1735" s="47"/>
      <c r="H1735" s="48"/>
      <c r="I1735" s="15" t="s">
        <v>41</v>
      </c>
      <c r="J1735" s="16"/>
      <c r="K1735" s="1"/>
      <c r="L1735" s="8"/>
      <c r="M1735" s="13"/>
    </row>
    <row r="1736" spans="1:13" x14ac:dyDescent="0.25">
      <c r="A1736" s="46" t="s">
        <v>42</v>
      </c>
      <c r="B1736" s="59"/>
      <c r="C1736" s="59"/>
      <c r="D1736" s="59"/>
      <c r="E1736" s="59"/>
      <c r="F1736" s="59"/>
      <c r="G1736" s="59"/>
      <c r="H1736" s="60"/>
      <c r="I1736" s="207" t="s">
        <v>11</v>
      </c>
      <c r="J1736" s="208"/>
      <c r="K1736" s="174">
        <v>1.47</v>
      </c>
      <c r="L1736" s="175"/>
      <c r="M1736" s="13">
        <f>K1736*12*I1715</f>
        <v>12298.608000000002</v>
      </c>
    </row>
    <row r="1737" spans="1:13" x14ac:dyDescent="0.25">
      <c r="A1737" s="41" t="s">
        <v>43</v>
      </c>
      <c r="B1737" s="47"/>
      <c r="C1737" s="47"/>
      <c r="D1737" s="47"/>
      <c r="E1737" s="47"/>
      <c r="F1737" s="47"/>
      <c r="G1737" s="47"/>
      <c r="H1737" s="48"/>
      <c r="I1737" s="15"/>
      <c r="J1737" s="16"/>
      <c r="K1737" s="1"/>
      <c r="L1737" s="8"/>
      <c r="M1737" s="13"/>
    </row>
    <row r="1738" spans="1:13" x14ac:dyDescent="0.25">
      <c r="A1738" s="46" t="s">
        <v>44</v>
      </c>
      <c r="B1738" s="59"/>
      <c r="C1738" s="59"/>
      <c r="D1738" s="59"/>
      <c r="E1738" s="59"/>
      <c r="F1738" s="59"/>
      <c r="G1738" s="59"/>
      <c r="H1738" s="60"/>
      <c r="I1738" s="174" t="s">
        <v>62</v>
      </c>
      <c r="J1738" s="175"/>
      <c r="K1738" s="1"/>
      <c r="L1738" s="8"/>
      <c r="M1738" s="13"/>
    </row>
    <row r="1739" spans="1:13" x14ac:dyDescent="0.25">
      <c r="A1739" s="46" t="s">
        <v>47</v>
      </c>
      <c r="B1739" s="59"/>
      <c r="C1739" s="59"/>
      <c r="D1739" s="59"/>
      <c r="E1739" s="59"/>
      <c r="F1739" s="59"/>
      <c r="G1739" s="59"/>
      <c r="H1739" s="60"/>
      <c r="I1739" s="207" t="s">
        <v>45</v>
      </c>
      <c r="J1739" s="208"/>
      <c r="K1739" s="3"/>
      <c r="L1739" s="4"/>
      <c r="M1739" s="14"/>
    </row>
    <row r="1740" spans="1:13" ht="15.75" thickBot="1" x14ac:dyDescent="0.3">
      <c r="A1740" s="41"/>
      <c r="B1740" s="47"/>
      <c r="C1740" s="47"/>
      <c r="D1740" s="47"/>
      <c r="E1740" s="47"/>
      <c r="F1740" s="47"/>
      <c r="G1740" s="47"/>
      <c r="H1740" s="48"/>
      <c r="I1740" s="211" t="s">
        <v>46</v>
      </c>
      <c r="J1740" s="212"/>
      <c r="K1740" s="15"/>
      <c r="L1740" s="16"/>
      <c r="M1740" s="17"/>
    </row>
    <row r="1741" spans="1:13" x14ac:dyDescent="0.25">
      <c r="A1741" s="61" t="s">
        <v>88</v>
      </c>
      <c r="B1741" s="33"/>
      <c r="C1741" s="33"/>
      <c r="D1741" s="33"/>
      <c r="E1741" s="33"/>
      <c r="F1741" s="33"/>
      <c r="G1741" s="21"/>
      <c r="H1741" s="22"/>
      <c r="I1741" s="21"/>
      <c r="J1741" s="22"/>
      <c r="K1741" s="216">
        <f>K1743+K1750+K1758+K1762+K1763+K1767</f>
        <v>38.869999999999997</v>
      </c>
      <c r="L1741" s="217"/>
      <c r="M1741" s="6">
        <f>M1743+M1750+M1758+M1762+M1763+M1767</f>
        <v>325201.96799999999</v>
      </c>
    </row>
    <row r="1742" spans="1:13" ht="15.75" thickBot="1" x14ac:dyDescent="0.3">
      <c r="A1742" s="62"/>
      <c r="B1742" s="10"/>
      <c r="C1742" s="10"/>
      <c r="D1742" s="10"/>
      <c r="E1742" s="10"/>
      <c r="F1742" s="10"/>
      <c r="G1742" s="10"/>
      <c r="H1742" s="11"/>
      <c r="I1742" s="10"/>
      <c r="J1742" s="11"/>
      <c r="K1742" s="10"/>
      <c r="L1742" s="11"/>
      <c r="M1742" s="12"/>
    </row>
    <row r="1743" spans="1:13" ht="15.75" thickBot="1" x14ac:dyDescent="0.3">
      <c r="A1743" s="181" t="s">
        <v>89</v>
      </c>
      <c r="B1743" s="182"/>
      <c r="C1743" s="182"/>
      <c r="D1743" s="182"/>
      <c r="E1743" s="182"/>
      <c r="F1743" s="182"/>
      <c r="G1743" s="182"/>
      <c r="H1743" s="205"/>
      <c r="I1743" s="63"/>
      <c r="J1743" s="64"/>
      <c r="K1743" s="218">
        <f>K1744+K1745+K1746+K1748+K1749</f>
        <v>6.72</v>
      </c>
      <c r="L1743" s="213"/>
      <c r="M1743" s="18">
        <f>K1743*12*I1715</f>
        <v>56222.208000000006</v>
      </c>
    </row>
    <row r="1744" spans="1:13" x14ac:dyDescent="0.25">
      <c r="A1744" s="41" t="s">
        <v>37</v>
      </c>
      <c r="B1744" s="47"/>
      <c r="C1744" s="47"/>
      <c r="D1744" s="47"/>
      <c r="E1744" s="47"/>
      <c r="F1744" s="47"/>
      <c r="G1744" s="47"/>
      <c r="H1744" s="48"/>
      <c r="I1744" s="214" t="s">
        <v>16</v>
      </c>
      <c r="J1744" s="215"/>
      <c r="K1744" s="179">
        <v>1.23</v>
      </c>
      <c r="L1744" s="180"/>
      <c r="M1744" s="13">
        <f>K1744*12*I1715</f>
        <v>10290.672</v>
      </c>
    </row>
    <row r="1745" spans="1:13" x14ac:dyDescent="0.25">
      <c r="A1745" s="43" t="s">
        <v>38</v>
      </c>
      <c r="B1745" s="65"/>
      <c r="C1745" s="65"/>
      <c r="D1745" s="65"/>
      <c r="E1745" s="65"/>
      <c r="F1745" s="65"/>
      <c r="G1745" s="65"/>
      <c r="H1745" s="66"/>
      <c r="I1745" s="209" t="s">
        <v>10</v>
      </c>
      <c r="J1745" s="210"/>
      <c r="K1745" s="174">
        <v>2.9</v>
      </c>
      <c r="L1745" s="175"/>
      <c r="M1745" s="13">
        <f>K1745*12*I1715</f>
        <v>24262.560000000001</v>
      </c>
    </row>
    <row r="1746" spans="1:13" x14ac:dyDescent="0.25">
      <c r="A1746" s="46" t="s">
        <v>30</v>
      </c>
      <c r="B1746" s="59"/>
      <c r="C1746" s="59"/>
      <c r="D1746" s="59"/>
      <c r="E1746" s="59"/>
      <c r="F1746" s="59"/>
      <c r="G1746" s="59"/>
      <c r="H1746" s="60"/>
      <c r="I1746" s="207" t="s">
        <v>11</v>
      </c>
      <c r="J1746" s="208"/>
      <c r="K1746" s="174">
        <v>0.33</v>
      </c>
      <c r="L1746" s="175"/>
      <c r="M1746" s="13">
        <f>K1746*12*I1715</f>
        <v>2760.9120000000003</v>
      </c>
    </row>
    <row r="1747" spans="1:13" x14ac:dyDescent="0.25">
      <c r="A1747" s="67" t="s">
        <v>17</v>
      </c>
      <c r="B1747" s="15"/>
      <c r="C1747" s="15"/>
      <c r="D1747" s="15"/>
      <c r="E1747" s="47"/>
      <c r="F1747" s="47"/>
      <c r="G1747" s="47"/>
      <c r="H1747" s="48"/>
      <c r="I1747" s="15"/>
      <c r="J1747" s="16"/>
      <c r="K1747" s="7"/>
      <c r="L1747" s="8"/>
      <c r="M1747" s="13"/>
    </row>
    <row r="1748" spans="1:13" x14ac:dyDescent="0.25">
      <c r="A1748" s="43" t="s">
        <v>31</v>
      </c>
      <c r="B1748" s="65"/>
      <c r="C1748" s="65"/>
      <c r="D1748" s="65"/>
      <c r="E1748" s="65"/>
      <c r="F1748" s="65"/>
      <c r="G1748" s="65"/>
      <c r="H1748" s="66"/>
      <c r="I1748" s="209" t="s">
        <v>8</v>
      </c>
      <c r="J1748" s="210"/>
      <c r="K1748" s="174">
        <v>0.1</v>
      </c>
      <c r="L1748" s="175"/>
      <c r="M1748" s="13">
        <f>K1748*12*I1715</f>
        <v>836.64000000000021</v>
      </c>
    </row>
    <row r="1749" spans="1:13" ht="15.75" thickBot="1" x14ac:dyDescent="0.3">
      <c r="A1749" s="46" t="s">
        <v>86</v>
      </c>
      <c r="B1749" s="59"/>
      <c r="C1749" s="59"/>
      <c r="D1749" s="59"/>
      <c r="E1749" s="59"/>
      <c r="F1749" s="59"/>
      <c r="G1749" s="59"/>
      <c r="H1749" s="60"/>
      <c r="I1749" s="190" t="s">
        <v>8</v>
      </c>
      <c r="J1749" s="191"/>
      <c r="K1749" s="211">
        <v>2.16</v>
      </c>
      <c r="L1749" s="212"/>
      <c r="M1749" s="13">
        <f>K1749*12*I1715</f>
        <v>18071.424000000003</v>
      </c>
    </row>
    <row r="1750" spans="1:13" ht="15.75" thickBot="1" x14ac:dyDescent="0.3">
      <c r="A1750" s="194" t="s">
        <v>90</v>
      </c>
      <c r="B1750" s="195"/>
      <c r="C1750" s="195"/>
      <c r="D1750" s="195"/>
      <c r="E1750" s="195"/>
      <c r="F1750" s="195"/>
      <c r="G1750" s="195"/>
      <c r="H1750" s="196"/>
      <c r="I1750" s="63"/>
      <c r="J1750" s="64"/>
      <c r="K1750" s="206">
        <f>K1751+K1752+K1754+K1755+K1756+K1757</f>
        <v>1.94</v>
      </c>
      <c r="L1750" s="213"/>
      <c r="M1750" s="18">
        <f>K1750*12*I1715</f>
        <v>16230.816000000003</v>
      </c>
    </row>
    <row r="1751" spans="1:13" x14ac:dyDescent="0.25">
      <c r="A1751" s="68" t="s">
        <v>23</v>
      </c>
      <c r="B1751" s="15"/>
      <c r="C1751" s="15"/>
      <c r="D1751" s="15"/>
      <c r="E1751" s="15"/>
      <c r="F1751" s="47"/>
      <c r="G1751" s="47"/>
      <c r="H1751" s="48"/>
      <c r="I1751" s="69"/>
      <c r="J1751" s="8"/>
      <c r="K1751" s="179">
        <v>0.11</v>
      </c>
      <c r="L1751" s="180"/>
      <c r="M1751" s="13">
        <f>K1751*12*I1715</f>
        <v>920.30400000000009</v>
      </c>
    </row>
    <row r="1752" spans="1:13" x14ac:dyDescent="0.25">
      <c r="A1752" s="2" t="s">
        <v>19</v>
      </c>
      <c r="B1752" s="3"/>
      <c r="C1752" s="3"/>
      <c r="D1752" s="3"/>
      <c r="E1752" s="3"/>
      <c r="F1752" s="59"/>
      <c r="G1752" s="59"/>
      <c r="H1752" s="60"/>
      <c r="I1752" s="174" t="s">
        <v>58</v>
      </c>
      <c r="J1752" s="175"/>
      <c r="K1752" s="174">
        <v>0.93</v>
      </c>
      <c r="L1752" s="175"/>
      <c r="M1752" s="13">
        <f>K1752*12*I1715</f>
        <v>7780.7520000000004</v>
      </c>
    </row>
    <row r="1753" spans="1:13" x14ac:dyDescent="0.25">
      <c r="A1753" s="41" t="s">
        <v>18</v>
      </c>
      <c r="B1753" s="47"/>
      <c r="C1753" s="47"/>
      <c r="D1753" s="47"/>
      <c r="E1753" s="47"/>
      <c r="F1753" s="47"/>
      <c r="G1753" s="47"/>
      <c r="H1753" s="48"/>
      <c r="I1753" s="214" t="s">
        <v>59</v>
      </c>
      <c r="J1753" s="215"/>
      <c r="K1753" s="1"/>
      <c r="L1753" s="8"/>
      <c r="M1753" s="13"/>
    </row>
    <row r="1754" spans="1:13" x14ac:dyDescent="0.25">
      <c r="A1754" s="43" t="s">
        <v>20</v>
      </c>
      <c r="B1754" s="65"/>
      <c r="C1754" s="65"/>
      <c r="D1754" s="65"/>
      <c r="E1754" s="65"/>
      <c r="F1754" s="65"/>
      <c r="G1754" s="65"/>
      <c r="H1754" s="66"/>
      <c r="I1754" s="209" t="s">
        <v>57</v>
      </c>
      <c r="J1754" s="210"/>
      <c r="K1754" s="174">
        <v>0.56999999999999995</v>
      </c>
      <c r="L1754" s="175"/>
      <c r="M1754" s="13">
        <f>K1754*12*I1715</f>
        <v>4768.848</v>
      </c>
    </row>
    <row r="1755" spans="1:13" x14ac:dyDescent="0.25">
      <c r="A1755" s="43" t="s">
        <v>21</v>
      </c>
      <c r="B1755" s="65"/>
      <c r="C1755" s="65"/>
      <c r="D1755" s="65"/>
      <c r="E1755" s="65"/>
      <c r="F1755" s="65"/>
      <c r="G1755" s="65"/>
      <c r="H1755" s="66"/>
      <c r="I1755" s="209" t="s">
        <v>74</v>
      </c>
      <c r="J1755" s="210"/>
      <c r="K1755" s="174">
        <v>0.14000000000000001</v>
      </c>
      <c r="L1755" s="175"/>
      <c r="M1755" s="13">
        <f>K1755*12*I1715</f>
        <v>1171.2960000000003</v>
      </c>
    </row>
    <row r="1756" spans="1:13" x14ac:dyDescent="0.25">
      <c r="A1756" s="46" t="s">
        <v>22</v>
      </c>
      <c r="B1756" s="59"/>
      <c r="C1756" s="59"/>
      <c r="D1756" s="59"/>
      <c r="E1756" s="59"/>
      <c r="F1756" s="59"/>
      <c r="G1756" s="59"/>
      <c r="H1756" s="60"/>
      <c r="I1756" s="209" t="s">
        <v>60</v>
      </c>
      <c r="J1756" s="210"/>
      <c r="K1756" s="203">
        <v>7.0000000000000007E-2</v>
      </c>
      <c r="L1756" s="204"/>
      <c r="M1756" s="13">
        <f>K1756*12*I1715</f>
        <v>585.64800000000014</v>
      </c>
    </row>
    <row r="1757" spans="1:13" ht="15.75" thickBot="1" x14ac:dyDescent="0.3">
      <c r="A1757" s="46" t="s">
        <v>84</v>
      </c>
      <c r="B1757" s="59"/>
      <c r="C1757" s="59"/>
      <c r="D1757" s="59"/>
      <c r="E1757" s="59"/>
      <c r="F1757" s="59"/>
      <c r="G1757" s="59"/>
      <c r="H1757" s="60"/>
      <c r="I1757" s="190" t="s">
        <v>85</v>
      </c>
      <c r="J1757" s="191"/>
      <c r="K1757" s="192">
        <v>0.12</v>
      </c>
      <c r="L1757" s="193"/>
      <c r="M1757" s="19">
        <f>K1757*12*I1715</f>
        <v>1003.9680000000001</v>
      </c>
    </row>
    <row r="1758" spans="1:13" ht="15.75" thickBot="1" x14ac:dyDescent="0.3">
      <c r="A1758" s="194" t="s">
        <v>91</v>
      </c>
      <c r="B1758" s="195"/>
      <c r="C1758" s="195"/>
      <c r="D1758" s="195"/>
      <c r="E1758" s="195"/>
      <c r="F1758" s="195"/>
      <c r="G1758" s="195"/>
      <c r="H1758" s="196"/>
      <c r="I1758" s="71"/>
      <c r="J1758" s="72"/>
      <c r="K1758" s="197">
        <f>K1759+K1760+K1761</f>
        <v>1.27</v>
      </c>
      <c r="L1758" s="198"/>
      <c r="M1758" s="18">
        <f>K1758*12*I1715</f>
        <v>10625.328000000001</v>
      </c>
    </row>
    <row r="1759" spans="1:13" x14ac:dyDescent="0.25">
      <c r="A1759" s="41" t="s">
        <v>24</v>
      </c>
      <c r="B1759" s="47"/>
      <c r="C1759" s="47"/>
      <c r="D1759" s="47"/>
      <c r="E1759" s="47"/>
      <c r="F1759" s="47"/>
      <c r="G1759" s="47"/>
      <c r="H1759" s="48"/>
      <c r="I1759" s="199" t="s">
        <v>75</v>
      </c>
      <c r="J1759" s="200"/>
      <c r="K1759" s="201">
        <v>0.61</v>
      </c>
      <c r="L1759" s="202"/>
      <c r="M1759" s="13">
        <f>K1759*12*I1715</f>
        <v>5103.5040000000008</v>
      </c>
    </row>
    <row r="1760" spans="1:13" x14ac:dyDescent="0.25">
      <c r="A1760" s="43" t="s">
        <v>25</v>
      </c>
      <c r="B1760" s="65"/>
      <c r="C1760" s="65"/>
      <c r="D1760" s="65"/>
      <c r="E1760" s="65"/>
      <c r="F1760" s="65"/>
      <c r="G1760" s="65"/>
      <c r="H1760" s="66"/>
      <c r="I1760" s="44" t="s">
        <v>61</v>
      </c>
      <c r="J1760" s="45"/>
      <c r="K1760" s="203">
        <v>0.53</v>
      </c>
      <c r="L1760" s="204"/>
      <c r="M1760" s="13">
        <f>K1760*12*I1715</f>
        <v>4434.1920000000009</v>
      </c>
    </row>
    <row r="1761" spans="1:13" ht="15.75" thickBot="1" x14ac:dyDescent="0.3">
      <c r="A1761" s="46" t="s">
        <v>22</v>
      </c>
      <c r="B1761" s="59"/>
      <c r="C1761" s="59"/>
      <c r="D1761" s="59"/>
      <c r="E1761" s="59"/>
      <c r="F1761" s="59"/>
      <c r="G1761" s="59"/>
      <c r="H1761" s="60"/>
      <c r="I1761" s="190" t="s">
        <v>60</v>
      </c>
      <c r="J1761" s="191"/>
      <c r="K1761" s="192">
        <v>0.13</v>
      </c>
      <c r="L1761" s="193"/>
      <c r="M1761" s="13">
        <f>K1761*12*I1715</f>
        <v>1087.6320000000001</v>
      </c>
    </row>
    <row r="1762" spans="1:13" ht="15.75" thickBot="1" x14ac:dyDescent="0.3">
      <c r="A1762" s="73" t="s">
        <v>94</v>
      </c>
      <c r="B1762" s="74"/>
      <c r="C1762" s="74"/>
      <c r="D1762" s="74"/>
      <c r="E1762" s="74"/>
      <c r="F1762" s="74"/>
      <c r="G1762" s="74"/>
      <c r="H1762" s="75"/>
      <c r="I1762" s="226" t="s">
        <v>95</v>
      </c>
      <c r="J1762" s="227"/>
      <c r="K1762" s="228">
        <v>27.22</v>
      </c>
      <c r="L1762" s="229"/>
      <c r="M1762" s="18">
        <f>K1762*12*I1715</f>
        <v>227733.408</v>
      </c>
    </row>
    <row r="1763" spans="1:13" ht="15.75" thickBot="1" x14ac:dyDescent="0.3">
      <c r="A1763" s="181" t="s">
        <v>96</v>
      </c>
      <c r="B1763" s="182"/>
      <c r="C1763" s="182"/>
      <c r="D1763" s="182"/>
      <c r="E1763" s="182"/>
      <c r="F1763" s="182"/>
      <c r="G1763" s="182"/>
      <c r="H1763" s="205"/>
      <c r="I1763" s="63"/>
      <c r="J1763" s="64"/>
      <c r="K1763" s="206">
        <v>1.65</v>
      </c>
      <c r="L1763" s="198"/>
      <c r="M1763" s="18">
        <f>K1763*12*I1715</f>
        <v>13804.56</v>
      </c>
    </row>
    <row r="1764" spans="1:13" x14ac:dyDescent="0.25">
      <c r="A1764" s="42" t="s">
        <v>32</v>
      </c>
      <c r="B1764" s="55"/>
      <c r="C1764" s="55"/>
      <c r="D1764" s="55"/>
      <c r="E1764" s="55"/>
      <c r="F1764" s="55"/>
      <c r="G1764" s="55"/>
      <c r="H1764" s="56"/>
      <c r="I1764" s="179" t="s">
        <v>13</v>
      </c>
      <c r="J1764" s="180"/>
      <c r="K1764" s="20"/>
      <c r="L1764" s="27"/>
      <c r="M1764" s="13"/>
    </row>
    <row r="1765" spans="1:13" x14ac:dyDescent="0.25">
      <c r="A1765" s="42" t="s">
        <v>26</v>
      </c>
      <c r="B1765" s="55"/>
      <c r="C1765" s="55"/>
      <c r="D1765" s="55"/>
      <c r="E1765" s="55"/>
      <c r="F1765" s="55"/>
      <c r="G1765" s="55"/>
      <c r="H1765" s="56"/>
      <c r="I1765" s="7"/>
      <c r="J1765" s="8"/>
      <c r="K1765" s="20"/>
      <c r="L1765" s="27"/>
      <c r="M1765" s="13"/>
    </row>
    <row r="1766" spans="1:13" ht="15.75" thickBot="1" x14ac:dyDescent="0.3">
      <c r="A1766" s="42" t="s">
        <v>27</v>
      </c>
      <c r="B1766" s="55"/>
      <c r="C1766" s="55"/>
      <c r="D1766" s="55"/>
      <c r="E1766" s="55"/>
      <c r="F1766" s="55"/>
      <c r="G1766" s="55"/>
      <c r="H1766" s="56"/>
      <c r="I1766" s="30"/>
      <c r="J1766" s="8"/>
      <c r="K1766" s="20"/>
      <c r="L1766" s="27"/>
      <c r="M1766" s="13"/>
    </row>
    <row r="1767" spans="1:13" ht="15.75" thickBot="1" x14ac:dyDescent="0.3">
      <c r="A1767" s="73" t="s">
        <v>97</v>
      </c>
      <c r="B1767" s="74"/>
      <c r="C1767" s="74"/>
      <c r="D1767" s="74"/>
      <c r="E1767" s="74"/>
      <c r="F1767" s="74"/>
      <c r="G1767" s="74"/>
      <c r="H1767" s="75"/>
      <c r="I1767" s="63"/>
      <c r="J1767" s="64"/>
      <c r="K1767" s="206">
        <v>7.0000000000000007E-2</v>
      </c>
      <c r="L1767" s="198"/>
      <c r="M1767" s="18">
        <f>K1767*12*I1715</f>
        <v>585.64800000000014</v>
      </c>
    </row>
    <row r="1768" spans="1:13" x14ac:dyDescent="0.25">
      <c r="A1768" s="42" t="s">
        <v>28</v>
      </c>
      <c r="B1768" s="55"/>
      <c r="C1768" s="55"/>
      <c r="D1768" s="55"/>
      <c r="E1768" s="55"/>
      <c r="F1768" s="55"/>
      <c r="G1768" s="55"/>
      <c r="H1768" s="56"/>
      <c r="I1768" s="179" t="s">
        <v>8</v>
      </c>
      <c r="J1768" s="180"/>
      <c r="K1768" s="26"/>
      <c r="L1768" s="27"/>
      <c r="M1768" s="13"/>
    </row>
    <row r="1769" spans="1:13" ht="15.75" thickBot="1" x14ac:dyDescent="0.3">
      <c r="A1769" s="42" t="s">
        <v>29</v>
      </c>
      <c r="B1769" s="55"/>
      <c r="C1769" s="55"/>
      <c r="D1769" s="55"/>
      <c r="E1769" s="55"/>
      <c r="F1769" s="55"/>
      <c r="G1769" s="55"/>
      <c r="H1769" s="56"/>
      <c r="I1769" s="7"/>
      <c r="J1769" s="8"/>
      <c r="K1769" s="26"/>
      <c r="L1769" s="27"/>
      <c r="M1769" s="13"/>
    </row>
    <row r="1770" spans="1:13" ht="15.75" thickBot="1" x14ac:dyDescent="0.3">
      <c r="A1770" s="181" t="s">
        <v>92</v>
      </c>
      <c r="B1770" s="182"/>
      <c r="C1770" s="182"/>
      <c r="D1770" s="182"/>
      <c r="E1770" s="182"/>
      <c r="F1770" s="182"/>
      <c r="G1770" s="182"/>
      <c r="H1770" s="205"/>
      <c r="I1770" s="63"/>
      <c r="J1770" s="64"/>
      <c r="K1770" s="206">
        <v>6.19</v>
      </c>
      <c r="L1770" s="198"/>
      <c r="M1770" s="18">
        <f>K1770*12*I1715</f>
        <v>51788.016000000003</v>
      </c>
    </row>
    <row r="1771" spans="1:13" x14ac:dyDescent="0.25">
      <c r="A1771" s="42" t="s">
        <v>76</v>
      </c>
      <c r="B1771" s="76"/>
      <c r="C1771" s="76"/>
      <c r="D1771" s="76"/>
      <c r="E1771" s="76"/>
      <c r="F1771" s="55"/>
      <c r="G1771" s="76"/>
      <c r="H1771" s="56"/>
      <c r="I1771" s="174" t="s">
        <v>49</v>
      </c>
      <c r="J1771" s="175"/>
      <c r="K1771" s="20"/>
      <c r="L1771" s="27"/>
      <c r="M1771" s="13"/>
    </row>
    <row r="1772" spans="1:13" x14ac:dyDescent="0.25">
      <c r="A1772" s="42" t="s">
        <v>77</v>
      </c>
      <c r="B1772" s="76"/>
      <c r="C1772" s="76"/>
      <c r="D1772" s="76"/>
      <c r="E1772" s="76"/>
      <c r="F1772" s="55"/>
      <c r="G1772" s="76"/>
      <c r="H1772" s="56"/>
      <c r="I1772" s="174" t="s">
        <v>50</v>
      </c>
      <c r="J1772" s="175"/>
      <c r="K1772" s="20"/>
      <c r="L1772" s="27"/>
      <c r="M1772" s="13"/>
    </row>
    <row r="1773" spans="1:13" x14ac:dyDescent="0.25">
      <c r="A1773" s="42" t="s">
        <v>48</v>
      </c>
      <c r="B1773" s="76"/>
      <c r="C1773" s="76"/>
      <c r="D1773" s="76"/>
      <c r="E1773" s="76"/>
      <c r="F1773" s="55"/>
      <c r="G1773" s="76"/>
      <c r="H1773" s="56"/>
      <c r="I1773" s="174" t="s">
        <v>54</v>
      </c>
      <c r="J1773" s="175"/>
      <c r="K1773" s="20"/>
      <c r="L1773" s="27"/>
      <c r="M1773" s="13"/>
    </row>
    <row r="1774" spans="1:13" x14ac:dyDescent="0.25">
      <c r="A1774" s="42" t="s">
        <v>78</v>
      </c>
      <c r="B1774" s="76"/>
      <c r="C1774" s="76"/>
      <c r="D1774" s="76"/>
      <c r="E1774" s="76"/>
      <c r="F1774" s="55"/>
      <c r="G1774" s="76"/>
      <c r="H1774" s="56"/>
      <c r="I1774" s="174" t="s">
        <v>55</v>
      </c>
      <c r="J1774" s="175"/>
      <c r="K1774" s="20"/>
      <c r="L1774" s="27"/>
      <c r="M1774" s="13"/>
    </row>
    <row r="1775" spans="1:13" x14ac:dyDescent="0.25">
      <c r="A1775" s="42" t="s">
        <v>79</v>
      </c>
      <c r="B1775" s="76"/>
      <c r="C1775" s="76"/>
      <c r="D1775" s="76"/>
      <c r="E1775" s="76"/>
      <c r="F1775" s="55"/>
      <c r="G1775" s="76"/>
      <c r="H1775" s="56"/>
      <c r="I1775" s="174" t="s">
        <v>51</v>
      </c>
      <c r="J1775" s="175"/>
      <c r="K1775" s="20"/>
      <c r="L1775" s="27"/>
      <c r="M1775" s="13"/>
    </row>
    <row r="1776" spans="1:13" x14ac:dyDescent="0.25">
      <c r="A1776" s="42" t="s">
        <v>80</v>
      </c>
      <c r="B1776" s="76"/>
      <c r="C1776" s="76"/>
      <c r="D1776" s="76"/>
      <c r="E1776" s="76"/>
      <c r="F1776" s="55"/>
      <c r="G1776" s="76"/>
      <c r="H1776" s="56"/>
      <c r="I1776" s="7"/>
      <c r="J1776" s="8"/>
      <c r="K1776" s="20"/>
      <c r="L1776" s="27"/>
      <c r="M1776" s="13"/>
    </row>
    <row r="1777" spans="1:13" x14ac:dyDescent="0.25">
      <c r="A1777" s="42" t="s">
        <v>81</v>
      </c>
      <c r="B1777" s="76"/>
      <c r="C1777" s="76"/>
      <c r="D1777" s="76"/>
      <c r="E1777" s="76"/>
      <c r="F1777" s="55"/>
      <c r="G1777" s="76"/>
      <c r="H1777" s="56"/>
      <c r="I1777" s="7"/>
      <c r="J1777" s="8"/>
      <c r="K1777" s="20"/>
      <c r="L1777" s="27"/>
      <c r="M1777" s="13"/>
    </row>
    <row r="1778" spans="1:13" x14ac:dyDescent="0.25">
      <c r="A1778" s="42" t="s">
        <v>82</v>
      </c>
      <c r="B1778" s="76"/>
      <c r="C1778" s="76"/>
      <c r="D1778" s="76"/>
      <c r="E1778" s="76"/>
      <c r="F1778" s="55"/>
      <c r="G1778" s="76"/>
      <c r="H1778" s="56"/>
      <c r="I1778" s="7"/>
      <c r="J1778" s="8"/>
      <c r="K1778" s="20"/>
      <c r="L1778" s="27"/>
      <c r="M1778" s="13"/>
    </row>
    <row r="1779" spans="1:13" x14ac:dyDescent="0.25">
      <c r="A1779" s="42" t="s">
        <v>83</v>
      </c>
      <c r="B1779" s="76"/>
      <c r="C1779" s="76"/>
      <c r="D1779" s="76"/>
      <c r="E1779" s="76"/>
      <c r="F1779" s="55"/>
      <c r="G1779" s="76"/>
      <c r="H1779" s="56"/>
      <c r="I1779" s="7"/>
      <c r="J1779" s="8"/>
      <c r="K1779" s="20"/>
      <c r="L1779" s="27"/>
      <c r="M1779" s="13"/>
    </row>
    <row r="1780" spans="1:13" x14ac:dyDescent="0.25">
      <c r="A1780" s="42" t="s">
        <v>52</v>
      </c>
      <c r="B1780" s="76"/>
      <c r="C1780" s="76"/>
      <c r="D1780" s="76"/>
      <c r="E1780" s="76"/>
      <c r="F1780" s="55"/>
      <c r="G1780" s="76"/>
      <c r="H1780" s="56"/>
      <c r="I1780" s="7"/>
      <c r="J1780" s="8"/>
      <c r="K1780" s="20"/>
      <c r="L1780" s="27"/>
      <c r="M1780" s="13"/>
    </row>
    <row r="1781" spans="1:13" ht="15.75" thickBot="1" x14ac:dyDescent="0.3">
      <c r="A1781" s="176" t="s">
        <v>53</v>
      </c>
      <c r="B1781" s="177"/>
      <c r="C1781" s="177"/>
      <c r="D1781" s="177"/>
      <c r="E1781" s="177"/>
      <c r="F1781" s="177"/>
      <c r="G1781" s="177"/>
      <c r="H1781" s="178"/>
      <c r="I1781" s="7"/>
      <c r="J1781" s="8"/>
      <c r="K1781" s="7"/>
      <c r="L1781" s="8"/>
      <c r="M1781" s="13"/>
    </row>
    <row r="1782" spans="1:13" x14ac:dyDescent="0.25">
      <c r="A1782" s="77" t="s">
        <v>93</v>
      </c>
      <c r="B1782" s="78"/>
      <c r="C1782" s="78"/>
      <c r="D1782" s="78"/>
      <c r="E1782" s="78"/>
      <c r="F1782" s="78"/>
      <c r="G1782" s="78"/>
      <c r="H1782" s="78"/>
      <c r="I1782" s="179" t="s">
        <v>9</v>
      </c>
      <c r="J1782" s="180"/>
      <c r="K1782" s="21"/>
      <c r="L1782" s="22"/>
      <c r="M1782" s="6"/>
    </row>
    <row r="1783" spans="1:13" ht="15.75" thickBot="1" x14ac:dyDescent="0.3">
      <c r="A1783" s="79" t="s">
        <v>56</v>
      </c>
      <c r="B1783" s="80"/>
      <c r="C1783" s="80"/>
      <c r="D1783" s="80"/>
      <c r="E1783" s="80"/>
      <c r="F1783" s="80"/>
      <c r="G1783" s="80"/>
      <c r="H1783" s="80"/>
      <c r="I1783" s="81"/>
      <c r="J1783" s="11"/>
      <c r="K1783" s="10"/>
      <c r="L1783" s="11"/>
      <c r="M1783" s="12"/>
    </row>
    <row r="1784" spans="1:13" ht="15.75" thickBot="1" x14ac:dyDescent="0.3">
      <c r="A1784" s="181" t="s">
        <v>98</v>
      </c>
      <c r="B1784" s="182"/>
      <c r="C1784" s="182"/>
      <c r="D1784" s="182"/>
      <c r="E1784" s="182"/>
      <c r="F1784" s="182"/>
      <c r="G1784" s="182"/>
      <c r="H1784" s="183"/>
      <c r="I1784" s="184" t="s">
        <v>99</v>
      </c>
      <c r="J1784" s="185"/>
      <c r="K1784" s="186">
        <v>1.52</v>
      </c>
      <c r="L1784" s="187"/>
      <c r="M1784" s="23">
        <f>K1784*12*I1715</f>
        <v>12716.928000000002</v>
      </c>
    </row>
    <row r="1785" spans="1:13" ht="15.75" thickBot="1" x14ac:dyDescent="0.3">
      <c r="A1785" s="24" t="s">
        <v>100</v>
      </c>
      <c r="B1785" s="25"/>
      <c r="C1785" s="25"/>
      <c r="D1785" s="25"/>
      <c r="E1785" s="25"/>
      <c r="F1785" s="25"/>
      <c r="G1785" s="25"/>
      <c r="H1785" s="25"/>
      <c r="I1785" s="82"/>
      <c r="J1785" s="83"/>
      <c r="K1785" s="186"/>
      <c r="L1785" s="187"/>
      <c r="M1785" s="23"/>
    </row>
    <row r="1786" spans="1:13" ht="15.75" thickBot="1" x14ac:dyDescent="0.3">
      <c r="A1786" s="181" t="s">
        <v>63</v>
      </c>
      <c r="B1786" s="182"/>
      <c r="C1786" s="182"/>
      <c r="D1786" s="182"/>
      <c r="E1786" s="182"/>
      <c r="F1786" s="182"/>
      <c r="G1786" s="182"/>
      <c r="H1786" s="182"/>
      <c r="I1786" s="84"/>
      <c r="J1786" s="23"/>
      <c r="K1786" s="188">
        <f>K1716+K1726+K1741+K1770+K1784+K1785</f>
        <v>58.309999999999995</v>
      </c>
      <c r="L1786" s="189"/>
      <c r="M1786" s="23">
        <f>M1716+M1726+M1741+M1770+M1784+M1785</f>
        <v>487844.78399999999</v>
      </c>
    </row>
    <row r="1788" spans="1:13" x14ac:dyDescent="0.25">
      <c r="A1788" s="223" t="s">
        <v>0</v>
      </c>
      <c r="B1788" s="223"/>
      <c r="C1788" s="223"/>
      <c r="D1788" s="223"/>
      <c r="E1788" s="223"/>
      <c r="F1788" s="223"/>
      <c r="G1788" s="223"/>
      <c r="H1788" s="223"/>
      <c r="I1788" s="223"/>
      <c r="J1788" s="223"/>
      <c r="K1788" s="223"/>
      <c r="L1788" s="223"/>
      <c r="M1788" s="1"/>
    </row>
    <row r="1789" spans="1:13" x14ac:dyDescent="0.25">
      <c r="A1789" s="224" t="s">
        <v>12</v>
      </c>
      <c r="B1789" s="224"/>
      <c r="C1789" s="224"/>
      <c r="D1789" s="224"/>
      <c r="E1789" s="224"/>
      <c r="F1789" s="224"/>
      <c r="G1789" s="224"/>
      <c r="H1789" s="224"/>
      <c r="I1789" s="224"/>
      <c r="J1789" s="224"/>
      <c r="K1789" s="224"/>
      <c r="L1789" s="224"/>
      <c r="M1789" s="1"/>
    </row>
    <row r="1790" spans="1:13" x14ac:dyDescent="0.25">
      <c r="A1790" s="29"/>
      <c r="B1790" s="29"/>
      <c r="C1790" s="29"/>
      <c r="D1790" s="29"/>
      <c r="E1790" s="29"/>
      <c r="F1790" s="29" t="s">
        <v>136</v>
      </c>
      <c r="G1790" s="29"/>
      <c r="H1790" s="29"/>
      <c r="I1790" s="29"/>
      <c r="J1790" s="29"/>
      <c r="K1790" s="29"/>
      <c r="L1790" s="29"/>
      <c r="M1790" s="1"/>
    </row>
    <row r="1791" spans="1:13" x14ac:dyDescent="0.25">
      <c r="A1791" s="2"/>
      <c r="B1791" s="3"/>
      <c r="C1791" s="225" t="s">
        <v>15</v>
      </c>
      <c r="D1791" s="225"/>
      <c r="E1791" s="225"/>
      <c r="F1791" s="3"/>
      <c r="G1791" s="3"/>
      <c r="H1791" s="4"/>
      <c r="I1791" s="207" t="s">
        <v>1</v>
      </c>
      <c r="J1791" s="208"/>
      <c r="K1791" s="207" t="s">
        <v>2</v>
      </c>
      <c r="L1791" s="208"/>
      <c r="M1791" s="14"/>
    </row>
    <row r="1792" spans="1:13" x14ac:dyDescent="0.25">
      <c r="A1792" s="30"/>
      <c r="B1792" s="7"/>
      <c r="C1792" s="7"/>
      <c r="D1792" s="7"/>
      <c r="E1792" s="7"/>
      <c r="F1792" s="7"/>
      <c r="G1792" s="7"/>
      <c r="H1792" s="8"/>
      <c r="I1792" s="7"/>
      <c r="J1792" s="8"/>
      <c r="K1792" s="174" t="s">
        <v>3</v>
      </c>
      <c r="L1792" s="175"/>
      <c r="M1792" s="31" t="s">
        <v>4</v>
      </c>
    </row>
    <row r="1793" spans="1:13" x14ac:dyDescent="0.25">
      <c r="A1793" s="30"/>
      <c r="B1793" s="7"/>
      <c r="C1793" s="7"/>
      <c r="D1793" s="7"/>
      <c r="E1793" s="7"/>
      <c r="F1793" s="7"/>
      <c r="G1793" s="7"/>
      <c r="H1793" s="8"/>
      <c r="I1793" s="174" t="s">
        <v>5</v>
      </c>
      <c r="J1793" s="175"/>
      <c r="K1793" s="214" t="s">
        <v>6</v>
      </c>
      <c r="L1793" s="215"/>
      <c r="M1793" s="31" t="s">
        <v>7</v>
      </c>
    </row>
    <row r="1794" spans="1:13" ht="15.75" thickBot="1" x14ac:dyDescent="0.3">
      <c r="A1794" s="2"/>
      <c r="B1794" s="3"/>
      <c r="C1794" s="3"/>
      <c r="D1794" s="3"/>
      <c r="E1794" s="3"/>
      <c r="F1794" s="3"/>
      <c r="G1794" s="3"/>
      <c r="H1794" s="4"/>
      <c r="I1794" s="219">
        <v>491.5</v>
      </c>
      <c r="J1794" s="220"/>
      <c r="K1794" s="190"/>
      <c r="L1794" s="191"/>
      <c r="M1794" s="5"/>
    </row>
    <row r="1795" spans="1:13" x14ac:dyDescent="0.25">
      <c r="A1795" s="32" t="s">
        <v>87</v>
      </c>
      <c r="B1795" s="33"/>
      <c r="C1795" s="33"/>
      <c r="D1795" s="33"/>
      <c r="E1795" s="33"/>
      <c r="F1795" s="33"/>
      <c r="G1795" s="33"/>
      <c r="H1795" s="34"/>
      <c r="I1795" s="21"/>
      <c r="J1795" s="22"/>
      <c r="K1795" s="221">
        <f>K1798+K1801</f>
        <v>6.4499999999999993</v>
      </c>
      <c r="L1795" s="217"/>
      <c r="M1795" s="6">
        <f>K1795*12*I1794</f>
        <v>38042.1</v>
      </c>
    </row>
    <row r="1796" spans="1:13" x14ac:dyDescent="0.25">
      <c r="A1796" s="35" t="s">
        <v>64</v>
      </c>
      <c r="B1796" s="36"/>
      <c r="C1796" s="36"/>
      <c r="D1796" s="36"/>
      <c r="E1796" s="36"/>
      <c r="F1796" s="36"/>
      <c r="G1796" s="36"/>
      <c r="H1796" s="37"/>
      <c r="I1796" s="7"/>
      <c r="J1796" s="8"/>
      <c r="K1796" s="7"/>
      <c r="L1796" s="8"/>
      <c r="M1796" s="9"/>
    </row>
    <row r="1797" spans="1:13" ht="15.75" thickBot="1" x14ac:dyDescent="0.3">
      <c r="A1797" s="38" t="s">
        <v>65</v>
      </c>
      <c r="B1797" s="39"/>
      <c r="C1797" s="39"/>
      <c r="D1797" s="39"/>
      <c r="E1797" s="39"/>
      <c r="F1797" s="39"/>
      <c r="G1797" s="39"/>
      <c r="H1797" s="40"/>
      <c r="I1797" s="10"/>
      <c r="J1797" s="11"/>
      <c r="K1797" s="10"/>
      <c r="L1797" s="11"/>
      <c r="M1797" s="12"/>
    </row>
    <row r="1798" spans="1:13" x14ac:dyDescent="0.25">
      <c r="A1798" s="41" t="s">
        <v>66</v>
      </c>
      <c r="B1798" s="15"/>
      <c r="C1798" s="15"/>
      <c r="D1798" s="15"/>
      <c r="E1798" s="15"/>
      <c r="F1798" s="15"/>
      <c r="G1798" s="15"/>
      <c r="H1798" s="16"/>
      <c r="I1798" s="214" t="s">
        <v>8</v>
      </c>
      <c r="J1798" s="215"/>
      <c r="K1798" s="179">
        <v>3.86</v>
      </c>
      <c r="L1798" s="180"/>
      <c r="M1798" s="13">
        <f>K1798*12*I1794</f>
        <v>22766.28</v>
      </c>
    </row>
    <row r="1799" spans="1:13" x14ac:dyDescent="0.25">
      <c r="A1799" s="42" t="s">
        <v>73</v>
      </c>
      <c r="B1799" s="7"/>
      <c r="C1799" s="7"/>
      <c r="D1799" s="7"/>
      <c r="E1799" s="7"/>
      <c r="F1799" s="7"/>
      <c r="G1799" s="7"/>
      <c r="H1799" s="8"/>
      <c r="I1799" s="174" t="s">
        <v>62</v>
      </c>
      <c r="J1799" s="175"/>
      <c r="K1799" s="1"/>
      <c r="L1799" s="8"/>
      <c r="M1799" s="13"/>
    </row>
    <row r="1800" spans="1:13" x14ac:dyDescent="0.25">
      <c r="A1800" s="41" t="s">
        <v>72</v>
      </c>
      <c r="B1800" s="15"/>
      <c r="C1800" s="15"/>
      <c r="D1800" s="15"/>
      <c r="E1800" s="15"/>
      <c r="F1800" s="15"/>
      <c r="G1800" s="15"/>
      <c r="H1800" s="16"/>
      <c r="I1800" s="214"/>
      <c r="J1800" s="215"/>
      <c r="K1800" s="1"/>
      <c r="L1800" s="8"/>
      <c r="M1800" s="13"/>
    </row>
    <row r="1801" spans="1:13" x14ac:dyDescent="0.25">
      <c r="A1801" s="41" t="s">
        <v>67</v>
      </c>
      <c r="B1801" s="15"/>
      <c r="C1801" s="15"/>
      <c r="D1801" s="15"/>
      <c r="E1801" s="15"/>
      <c r="F1801" s="15"/>
      <c r="G1801" s="15"/>
      <c r="H1801" s="16"/>
      <c r="I1801" s="209" t="s">
        <v>11</v>
      </c>
      <c r="J1801" s="210"/>
      <c r="K1801" s="174">
        <v>2.59</v>
      </c>
      <c r="L1801" s="175"/>
      <c r="M1801" s="13">
        <f>K1801*12*I1794</f>
        <v>15275.82</v>
      </c>
    </row>
    <row r="1802" spans="1:13" x14ac:dyDescent="0.25">
      <c r="A1802" s="43" t="s">
        <v>34</v>
      </c>
      <c r="B1802" s="44"/>
      <c r="C1802" s="44"/>
      <c r="D1802" s="44"/>
      <c r="E1802" s="44"/>
      <c r="F1802" s="44"/>
      <c r="G1802" s="44"/>
      <c r="H1802" s="45"/>
      <c r="I1802" s="174" t="s">
        <v>62</v>
      </c>
      <c r="J1802" s="175"/>
      <c r="K1802" s="29"/>
      <c r="L1802" s="37"/>
      <c r="M1802" s="13"/>
    </row>
    <row r="1803" spans="1:13" x14ac:dyDescent="0.25">
      <c r="A1803" s="46" t="s">
        <v>35</v>
      </c>
      <c r="B1803" s="3"/>
      <c r="C1803" s="3"/>
      <c r="D1803" s="3"/>
      <c r="E1803" s="3"/>
      <c r="F1803" s="3"/>
      <c r="G1803" s="3"/>
      <c r="H1803" s="4"/>
      <c r="I1803" s="174"/>
      <c r="J1803" s="175"/>
      <c r="K1803" s="1"/>
      <c r="L1803" s="8"/>
      <c r="M1803" s="13"/>
    </row>
    <row r="1804" spans="1:13" ht="15.75" thickBot="1" x14ac:dyDescent="0.3">
      <c r="A1804" s="41" t="s">
        <v>36</v>
      </c>
      <c r="B1804" s="47"/>
      <c r="C1804" s="47"/>
      <c r="D1804" s="47"/>
      <c r="E1804" s="47"/>
      <c r="F1804" s="47"/>
      <c r="G1804" s="47"/>
      <c r="H1804" s="48"/>
      <c r="I1804" s="15"/>
      <c r="J1804" s="16"/>
      <c r="K1804" s="203"/>
      <c r="L1804" s="204"/>
      <c r="M1804" s="13"/>
    </row>
    <row r="1805" spans="1:13" x14ac:dyDescent="0.25">
      <c r="A1805" s="32" t="s">
        <v>14</v>
      </c>
      <c r="B1805" s="49"/>
      <c r="C1805" s="49"/>
      <c r="D1805" s="49"/>
      <c r="E1805" s="49"/>
      <c r="F1805" s="49"/>
      <c r="G1805" s="49"/>
      <c r="H1805" s="50"/>
      <c r="I1805" s="21"/>
      <c r="J1805" s="51"/>
      <c r="K1805" s="222">
        <f>K1807+K1812+K1815</f>
        <v>5.28</v>
      </c>
      <c r="L1805" s="217"/>
      <c r="M1805" s="6">
        <f>K1805*12*I1794</f>
        <v>31141.439999999999</v>
      </c>
    </row>
    <row r="1806" spans="1:13" ht="15.75" thickBot="1" x14ac:dyDescent="0.3">
      <c r="A1806" s="38" t="s">
        <v>33</v>
      </c>
      <c r="B1806" s="52"/>
      <c r="C1806" s="52"/>
      <c r="D1806" s="52"/>
      <c r="E1806" s="52"/>
      <c r="F1806" s="52"/>
      <c r="G1806" s="52"/>
      <c r="H1806" s="53"/>
      <c r="I1806" s="10"/>
      <c r="J1806" s="54"/>
      <c r="K1806" s="10"/>
      <c r="L1806" s="11"/>
      <c r="M1806" s="12"/>
    </row>
    <row r="1807" spans="1:13" x14ac:dyDescent="0.25">
      <c r="A1807" s="42" t="s">
        <v>70</v>
      </c>
      <c r="B1807" s="55"/>
      <c r="C1807" s="55"/>
      <c r="D1807" s="55"/>
      <c r="E1807" s="55"/>
      <c r="F1807" s="55"/>
      <c r="G1807" s="55"/>
      <c r="H1807" s="56"/>
      <c r="I1807" s="174" t="s">
        <v>8</v>
      </c>
      <c r="J1807" s="175"/>
      <c r="K1807" s="179">
        <v>2.64</v>
      </c>
      <c r="L1807" s="180"/>
      <c r="M1807" s="13">
        <f>K1807*12*I1794</f>
        <v>15570.72</v>
      </c>
    </row>
    <row r="1808" spans="1:13" x14ac:dyDescent="0.25">
      <c r="A1808" s="41" t="s">
        <v>71</v>
      </c>
      <c r="B1808" s="47"/>
      <c r="C1808" s="47"/>
      <c r="D1808" s="47"/>
      <c r="E1808" s="47"/>
      <c r="F1808" s="47"/>
      <c r="G1808" s="47"/>
      <c r="H1808" s="48"/>
      <c r="I1808" s="57"/>
      <c r="J1808" s="58"/>
      <c r="K1808" s="1"/>
      <c r="L1808" s="8"/>
      <c r="M1808" s="13"/>
    </row>
    <row r="1809" spans="1:13" x14ac:dyDescent="0.25">
      <c r="A1809" s="42" t="s">
        <v>73</v>
      </c>
      <c r="B1809" s="7"/>
      <c r="C1809" s="7"/>
      <c r="D1809" s="7"/>
      <c r="E1809" s="7"/>
      <c r="F1809" s="7"/>
      <c r="G1809" s="7"/>
      <c r="H1809" s="8"/>
      <c r="I1809" s="174" t="s">
        <v>62</v>
      </c>
      <c r="J1809" s="175"/>
      <c r="K1809" s="1"/>
      <c r="L1809" s="8"/>
      <c r="M1809" s="13"/>
    </row>
    <row r="1810" spans="1:13" x14ac:dyDescent="0.25">
      <c r="A1810" s="41" t="s">
        <v>72</v>
      </c>
      <c r="B1810" s="15"/>
      <c r="C1810" s="15"/>
      <c r="D1810" s="15"/>
      <c r="E1810" s="15"/>
      <c r="F1810" s="15"/>
      <c r="G1810" s="15"/>
      <c r="H1810" s="16"/>
      <c r="I1810" s="214"/>
      <c r="J1810" s="215"/>
      <c r="K1810" s="1"/>
      <c r="L1810" s="8"/>
      <c r="M1810" s="13"/>
    </row>
    <row r="1811" spans="1:13" x14ac:dyDescent="0.25">
      <c r="A1811" s="43" t="s">
        <v>68</v>
      </c>
      <c r="B1811" s="44"/>
      <c r="C1811" s="45"/>
      <c r="D1811" s="7"/>
      <c r="E1811" s="7"/>
      <c r="F1811" s="7"/>
      <c r="G1811" s="7"/>
      <c r="H1811" s="8"/>
      <c r="I1811" s="174" t="s">
        <v>62</v>
      </c>
      <c r="J1811" s="175"/>
      <c r="K1811" s="1"/>
      <c r="L1811" s="8"/>
      <c r="M1811" s="13"/>
    </row>
    <row r="1812" spans="1:13" x14ac:dyDescent="0.25">
      <c r="A1812" s="42" t="s">
        <v>69</v>
      </c>
      <c r="B1812" s="7"/>
      <c r="C1812" s="7"/>
      <c r="D1812" s="44"/>
      <c r="E1812" s="44"/>
      <c r="F1812" s="44"/>
      <c r="G1812" s="44"/>
      <c r="H1812" s="45"/>
      <c r="I1812" s="209" t="s">
        <v>11</v>
      </c>
      <c r="J1812" s="210"/>
      <c r="K1812" s="174">
        <v>1.17</v>
      </c>
      <c r="L1812" s="175"/>
      <c r="M1812" s="13">
        <f>K1812*12*I1794</f>
        <v>6900.66</v>
      </c>
    </row>
    <row r="1813" spans="1:13" x14ac:dyDescent="0.25">
      <c r="A1813" s="46" t="s">
        <v>40</v>
      </c>
      <c r="B1813" s="59"/>
      <c r="C1813" s="59"/>
      <c r="D1813" s="59"/>
      <c r="E1813" s="59"/>
      <c r="F1813" s="59"/>
      <c r="G1813" s="59"/>
      <c r="H1813" s="60"/>
      <c r="I1813" s="207" t="s">
        <v>39</v>
      </c>
      <c r="J1813" s="208"/>
      <c r="K1813" s="1"/>
      <c r="L1813" s="8"/>
      <c r="M1813" s="13"/>
    </row>
    <row r="1814" spans="1:13" x14ac:dyDescent="0.25">
      <c r="A1814" s="41"/>
      <c r="B1814" s="47"/>
      <c r="C1814" s="47"/>
      <c r="D1814" s="47"/>
      <c r="E1814" s="47"/>
      <c r="F1814" s="47"/>
      <c r="G1814" s="47"/>
      <c r="H1814" s="48"/>
      <c r="I1814" s="15" t="s">
        <v>41</v>
      </c>
      <c r="J1814" s="16"/>
      <c r="K1814" s="1"/>
      <c r="L1814" s="8"/>
      <c r="M1814" s="13"/>
    </row>
    <row r="1815" spans="1:13" x14ac:dyDescent="0.25">
      <c r="A1815" s="46" t="s">
        <v>42</v>
      </c>
      <c r="B1815" s="59"/>
      <c r="C1815" s="59"/>
      <c r="D1815" s="59"/>
      <c r="E1815" s="59"/>
      <c r="F1815" s="59"/>
      <c r="G1815" s="59"/>
      <c r="H1815" s="60"/>
      <c r="I1815" s="207" t="s">
        <v>11</v>
      </c>
      <c r="J1815" s="208"/>
      <c r="K1815" s="174">
        <v>1.47</v>
      </c>
      <c r="L1815" s="175"/>
      <c r="M1815" s="13">
        <f>K1815*12*I1794</f>
        <v>8670.06</v>
      </c>
    </row>
    <row r="1816" spans="1:13" x14ac:dyDescent="0.25">
      <c r="A1816" s="41" t="s">
        <v>43</v>
      </c>
      <c r="B1816" s="47"/>
      <c r="C1816" s="47"/>
      <c r="D1816" s="47"/>
      <c r="E1816" s="47"/>
      <c r="F1816" s="47"/>
      <c r="G1816" s="47"/>
      <c r="H1816" s="48"/>
      <c r="I1816" s="15"/>
      <c r="J1816" s="16"/>
      <c r="K1816" s="1"/>
      <c r="L1816" s="8"/>
      <c r="M1816" s="13"/>
    </row>
    <row r="1817" spans="1:13" x14ac:dyDescent="0.25">
      <c r="A1817" s="46" t="s">
        <v>44</v>
      </c>
      <c r="B1817" s="59"/>
      <c r="C1817" s="59"/>
      <c r="D1817" s="59"/>
      <c r="E1817" s="59"/>
      <c r="F1817" s="59"/>
      <c r="G1817" s="59"/>
      <c r="H1817" s="60"/>
      <c r="I1817" s="174" t="s">
        <v>62</v>
      </c>
      <c r="J1817" s="175"/>
      <c r="K1817" s="1"/>
      <c r="L1817" s="8"/>
      <c r="M1817" s="13"/>
    </row>
    <row r="1818" spans="1:13" x14ac:dyDescent="0.25">
      <c r="A1818" s="46" t="s">
        <v>47</v>
      </c>
      <c r="B1818" s="59"/>
      <c r="C1818" s="59"/>
      <c r="D1818" s="59"/>
      <c r="E1818" s="59"/>
      <c r="F1818" s="59"/>
      <c r="G1818" s="59"/>
      <c r="H1818" s="60"/>
      <c r="I1818" s="207" t="s">
        <v>45</v>
      </c>
      <c r="J1818" s="208"/>
      <c r="K1818" s="3"/>
      <c r="L1818" s="4"/>
      <c r="M1818" s="14"/>
    </row>
    <row r="1819" spans="1:13" ht="15.75" thickBot="1" x14ac:dyDescent="0.3">
      <c r="A1819" s="41"/>
      <c r="B1819" s="47"/>
      <c r="C1819" s="47"/>
      <c r="D1819" s="47"/>
      <c r="E1819" s="47"/>
      <c r="F1819" s="47"/>
      <c r="G1819" s="47"/>
      <c r="H1819" s="48"/>
      <c r="I1819" s="211" t="s">
        <v>46</v>
      </c>
      <c r="J1819" s="212"/>
      <c r="K1819" s="15"/>
      <c r="L1819" s="16"/>
      <c r="M1819" s="17"/>
    </row>
    <row r="1820" spans="1:13" x14ac:dyDescent="0.25">
      <c r="A1820" s="61" t="s">
        <v>88</v>
      </c>
      <c r="B1820" s="33"/>
      <c r="C1820" s="33"/>
      <c r="D1820" s="33"/>
      <c r="E1820" s="33"/>
      <c r="F1820" s="33"/>
      <c r="G1820" s="21"/>
      <c r="H1820" s="22"/>
      <c r="I1820" s="21"/>
      <c r="J1820" s="22"/>
      <c r="K1820" s="216">
        <f>K1822+K1829+K1837+K1841+K1842+K1846</f>
        <v>39.15</v>
      </c>
      <c r="L1820" s="217"/>
      <c r="M1820" s="6">
        <f>M1822+M1829+M1837+M1841+M1842+M1846</f>
        <v>230906.69999999998</v>
      </c>
    </row>
    <row r="1821" spans="1:13" ht="15.75" thickBot="1" x14ac:dyDescent="0.3">
      <c r="A1821" s="62"/>
      <c r="B1821" s="10"/>
      <c r="C1821" s="10"/>
      <c r="D1821" s="10"/>
      <c r="E1821" s="10"/>
      <c r="F1821" s="10"/>
      <c r="G1821" s="10"/>
      <c r="H1821" s="11"/>
      <c r="I1821" s="10"/>
      <c r="J1821" s="11"/>
      <c r="K1821" s="10"/>
      <c r="L1821" s="11"/>
      <c r="M1821" s="12"/>
    </row>
    <row r="1822" spans="1:13" ht="15.75" thickBot="1" x14ac:dyDescent="0.3">
      <c r="A1822" s="181" t="s">
        <v>89</v>
      </c>
      <c r="B1822" s="182"/>
      <c r="C1822" s="182"/>
      <c r="D1822" s="182"/>
      <c r="E1822" s="182"/>
      <c r="F1822" s="182"/>
      <c r="G1822" s="182"/>
      <c r="H1822" s="205"/>
      <c r="I1822" s="63"/>
      <c r="J1822" s="64"/>
      <c r="K1822" s="218">
        <f>K1823+K1824+K1825+K1827+K1828</f>
        <v>7.7899999999999991</v>
      </c>
      <c r="L1822" s="213"/>
      <c r="M1822" s="18">
        <f>K1822*12*I1794</f>
        <v>45945.42</v>
      </c>
    </row>
    <row r="1823" spans="1:13" x14ac:dyDescent="0.25">
      <c r="A1823" s="41" t="s">
        <v>37</v>
      </c>
      <c r="B1823" s="47"/>
      <c r="C1823" s="47"/>
      <c r="D1823" s="47"/>
      <c r="E1823" s="47"/>
      <c r="F1823" s="47"/>
      <c r="G1823" s="47"/>
      <c r="H1823" s="48"/>
      <c r="I1823" s="214" t="s">
        <v>16</v>
      </c>
      <c r="J1823" s="215"/>
      <c r="K1823" s="179">
        <v>1.23</v>
      </c>
      <c r="L1823" s="180"/>
      <c r="M1823" s="13">
        <f>K1823*12*I1794</f>
        <v>7254.54</v>
      </c>
    </row>
    <row r="1824" spans="1:13" x14ac:dyDescent="0.25">
      <c r="A1824" s="43" t="s">
        <v>38</v>
      </c>
      <c r="B1824" s="65"/>
      <c r="C1824" s="65"/>
      <c r="D1824" s="65"/>
      <c r="E1824" s="65"/>
      <c r="F1824" s="65"/>
      <c r="G1824" s="65"/>
      <c r="H1824" s="66"/>
      <c r="I1824" s="209" t="s">
        <v>10</v>
      </c>
      <c r="J1824" s="210"/>
      <c r="K1824" s="174">
        <v>2.9</v>
      </c>
      <c r="L1824" s="175"/>
      <c r="M1824" s="13">
        <f>K1824*12*I1794</f>
        <v>17104.199999999997</v>
      </c>
    </row>
    <row r="1825" spans="1:13" x14ac:dyDescent="0.25">
      <c r="A1825" s="46" t="s">
        <v>30</v>
      </c>
      <c r="B1825" s="59"/>
      <c r="C1825" s="59"/>
      <c r="D1825" s="59"/>
      <c r="E1825" s="59"/>
      <c r="F1825" s="59"/>
      <c r="G1825" s="59"/>
      <c r="H1825" s="60"/>
      <c r="I1825" s="207" t="s">
        <v>11</v>
      </c>
      <c r="J1825" s="208"/>
      <c r="K1825" s="174">
        <v>0.33</v>
      </c>
      <c r="L1825" s="175"/>
      <c r="M1825" s="13">
        <f>K1825*12*I1794</f>
        <v>1946.34</v>
      </c>
    </row>
    <row r="1826" spans="1:13" x14ac:dyDescent="0.25">
      <c r="A1826" s="67" t="s">
        <v>17</v>
      </c>
      <c r="B1826" s="15"/>
      <c r="C1826" s="15"/>
      <c r="D1826" s="15"/>
      <c r="E1826" s="47"/>
      <c r="F1826" s="47"/>
      <c r="G1826" s="47"/>
      <c r="H1826" s="48"/>
      <c r="I1826" s="15"/>
      <c r="J1826" s="16"/>
      <c r="K1826" s="7"/>
      <c r="L1826" s="8"/>
      <c r="M1826" s="13"/>
    </row>
    <row r="1827" spans="1:13" x14ac:dyDescent="0.25">
      <c r="A1827" s="43" t="s">
        <v>31</v>
      </c>
      <c r="B1827" s="65"/>
      <c r="C1827" s="65"/>
      <c r="D1827" s="65"/>
      <c r="E1827" s="65"/>
      <c r="F1827" s="65"/>
      <c r="G1827" s="65"/>
      <c r="H1827" s="66"/>
      <c r="I1827" s="209" t="s">
        <v>8</v>
      </c>
      <c r="J1827" s="210"/>
      <c r="K1827" s="174">
        <v>0.1</v>
      </c>
      <c r="L1827" s="175"/>
      <c r="M1827" s="13">
        <f>K1827*12*I1794</f>
        <v>589.80000000000007</v>
      </c>
    </row>
    <row r="1828" spans="1:13" ht="15.75" thickBot="1" x14ac:dyDescent="0.3">
      <c r="A1828" s="46" t="s">
        <v>86</v>
      </c>
      <c r="B1828" s="59"/>
      <c r="C1828" s="59"/>
      <c r="D1828" s="59"/>
      <c r="E1828" s="59"/>
      <c r="F1828" s="59"/>
      <c r="G1828" s="59"/>
      <c r="H1828" s="60"/>
      <c r="I1828" s="190" t="s">
        <v>8</v>
      </c>
      <c r="J1828" s="191"/>
      <c r="K1828" s="211">
        <v>3.23</v>
      </c>
      <c r="L1828" s="212"/>
      <c r="M1828" s="13">
        <f>K1828*12*I1794</f>
        <v>19050.539999999997</v>
      </c>
    </row>
    <row r="1829" spans="1:13" ht="15.75" thickBot="1" x14ac:dyDescent="0.3">
      <c r="A1829" s="194" t="s">
        <v>90</v>
      </c>
      <c r="B1829" s="195"/>
      <c r="C1829" s="195"/>
      <c r="D1829" s="195"/>
      <c r="E1829" s="195"/>
      <c r="F1829" s="195"/>
      <c r="G1829" s="195"/>
      <c r="H1829" s="196"/>
      <c r="I1829" s="63"/>
      <c r="J1829" s="64"/>
      <c r="K1829" s="206">
        <f>K1830+K1831+K1833+K1834+K1835+K1836</f>
        <v>1.94</v>
      </c>
      <c r="L1829" s="213"/>
      <c r="M1829" s="18">
        <f>K1829*12*I1794</f>
        <v>11442.12</v>
      </c>
    </row>
    <row r="1830" spans="1:13" x14ac:dyDescent="0.25">
      <c r="A1830" s="68" t="s">
        <v>23</v>
      </c>
      <c r="B1830" s="15"/>
      <c r="C1830" s="15"/>
      <c r="D1830" s="15"/>
      <c r="E1830" s="15"/>
      <c r="F1830" s="47"/>
      <c r="G1830" s="47"/>
      <c r="H1830" s="48"/>
      <c r="I1830" s="69"/>
      <c r="J1830" s="8"/>
      <c r="K1830" s="179">
        <v>0.11</v>
      </c>
      <c r="L1830" s="180"/>
      <c r="M1830" s="13">
        <f>K1830*12*I1794</f>
        <v>648.78000000000009</v>
      </c>
    </row>
    <row r="1831" spans="1:13" x14ac:dyDescent="0.25">
      <c r="A1831" s="2" t="s">
        <v>19</v>
      </c>
      <c r="B1831" s="3"/>
      <c r="C1831" s="3"/>
      <c r="D1831" s="3"/>
      <c r="E1831" s="3"/>
      <c r="F1831" s="59"/>
      <c r="G1831" s="59"/>
      <c r="H1831" s="60"/>
      <c r="I1831" s="174" t="s">
        <v>58</v>
      </c>
      <c r="J1831" s="175"/>
      <c r="K1831" s="174">
        <v>0.93</v>
      </c>
      <c r="L1831" s="175"/>
      <c r="M1831" s="13">
        <f>K1831*12*I1794</f>
        <v>5485.14</v>
      </c>
    </row>
    <row r="1832" spans="1:13" x14ac:dyDescent="0.25">
      <c r="A1832" s="41" t="s">
        <v>18</v>
      </c>
      <c r="B1832" s="47"/>
      <c r="C1832" s="47"/>
      <c r="D1832" s="47"/>
      <c r="E1832" s="47"/>
      <c r="F1832" s="47"/>
      <c r="G1832" s="47"/>
      <c r="H1832" s="48"/>
      <c r="I1832" s="214" t="s">
        <v>59</v>
      </c>
      <c r="J1832" s="215"/>
      <c r="K1832" s="1"/>
      <c r="L1832" s="8"/>
      <c r="M1832" s="13"/>
    </row>
    <row r="1833" spans="1:13" x14ac:dyDescent="0.25">
      <c r="A1833" s="43" t="s">
        <v>20</v>
      </c>
      <c r="B1833" s="65"/>
      <c r="C1833" s="65"/>
      <c r="D1833" s="65"/>
      <c r="E1833" s="65"/>
      <c r="F1833" s="65"/>
      <c r="G1833" s="65"/>
      <c r="H1833" s="66"/>
      <c r="I1833" s="209" t="s">
        <v>57</v>
      </c>
      <c r="J1833" s="210"/>
      <c r="K1833" s="174">
        <v>0.56999999999999995</v>
      </c>
      <c r="L1833" s="175"/>
      <c r="M1833" s="13">
        <f>K1833*12*I1794</f>
        <v>3361.86</v>
      </c>
    </row>
    <row r="1834" spans="1:13" x14ac:dyDescent="0.25">
      <c r="A1834" s="43" t="s">
        <v>21</v>
      </c>
      <c r="B1834" s="65"/>
      <c r="C1834" s="65"/>
      <c r="D1834" s="65"/>
      <c r="E1834" s="65"/>
      <c r="F1834" s="65"/>
      <c r="G1834" s="65"/>
      <c r="H1834" s="66"/>
      <c r="I1834" s="209" t="s">
        <v>74</v>
      </c>
      <c r="J1834" s="210"/>
      <c r="K1834" s="174">
        <v>0.14000000000000001</v>
      </c>
      <c r="L1834" s="175"/>
      <c r="M1834" s="13">
        <f>K1834*12*I1794</f>
        <v>825.72</v>
      </c>
    </row>
    <row r="1835" spans="1:13" x14ac:dyDescent="0.25">
      <c r="A1835" s="46" t="s">
        <v>22</v>
      </c>
      <c r="B1835" s="59"/>
      <c r="C1835" s="59"/>
      <c r="D1835" s="59"/>
      <c r="E1835" s="59"/>
      <c r="F1835" s="59"/>
      <c r="G1835" s="59"/>
      <c r="H1835" s="60"/>
      <c r="I1835" s="209" t="s">
        <v>60</v>
      </c>
      <c r="J1835" s="210"/>
      <c r="K1835" s="203">
        <v>7.0000000000000007E-2</v>
      </c>
      <c r="L1835" s="204"/>
      <c r="M1835" s="13">
        <f>K1835*12*I1794</f>
        <v>412.86</v>
      </c>
    </row>
    <row r="1836" spans="1:13" ht="15.75" thickBot="1" x14ac:dyDescent="0.3">
      <c r="A1836" s="46" t="s">
        <v>84</v>
      </c>
      <c r="B1836" s="59"/>
      <c r="C1836" s="59"/>
      <c r="D1836" s="59"/>
      <c r="E1836" s="59"/>
      <c r="F1836" s="59"/>
      <c r="G1836" s="59"/>
      <c r="H1836" s="60"/>
      <c r="I1836" s="190" t="s">
        <v>85</v>
      </c>
      <c r="J1836" s="191"/>
      <c r="K1836" s="192">
        <v>0.12</v>
      </c>
      <c r="L1836" s="193"/>
      <c r="M1836" s="19">
        <f>K1836*12*I1794</f>
        <v>707.76</v>
      </c>
    </row>
    <row r="1837" spans="1:13" ht="15.75" thickBot="1" x14ac:dyDescent="0.3">
      <c r="A1837" s="194" t="s">
        <v>91</v>
      </c>
      <c r="B1837" s="195"/>
      <c r="C1837" s="195"/>
      <c r="D1837" s="195"/>
      <c r="E1837" s="195"/>
      <c r="F1837" s="195"/>
      <c r="G1837" s="195"/>
      <c r="H1837" s="196"/>
      <c r="I1837" s="71"/>
      <c r="J1837" s="72"/>
      <c r="K1837" s="197">
        <f>K1838+K1839+K1840</f>
        <v>1.27</v>
      </c>
      <c r="L1837" s="198"/>
      <c r="M1837" s="18">
        <f>K1837*12*I1794</f>
        <v>7490.46</v>
      </c>
    </row>
    <row r="1838" spans="1:13" x14ac:dyDescent="0.25">
      <c r="A1838" s="41" t="s">
        <v>24</v>
      </c>
      <c r="B1838" s="47"/>
      <c r="C1838" s="47"/>
      <c r="D1838" s="47"/>
      <c r="E1838" s="47"/>
      <c r="F1838" s="47"/>
      <c r="G1838" s="47"/>
      <c r="H1838" s="48"/>
      <c r="I1838" s="199" t="s">
        <v>75</v>
      </c>
      <c r="J1838" s="200"/>
      <c r="K1838" s="201">
        <v>0.61</v>
      </c>
      <c r="L1838" s="202"/>
      <c r="M1838" s="13">
        <f>K1838*12*I1794</f>
        <v>3597.78</v>
      </c>
    </row>
    <row r="1839" spans="1:13" x14ac:dyDescent="0.25">
      <c r="A1839" s="43" t="s">
        <v>25</v>
      </c>
      <c r="B1839" s="65"/>
      <c r="C1839" s="65"/>
      <c r="D1839" s="65"/>
      <c r="E1839" s="65"/>
      <c r="F1839" s="65"/>
      <c r="G1839" s="65"/>
      <c r="H1839" s="66"/>
      <c r="I1839" s="44" t="s">
        <v>61</v>
      </c>
      <c r="J1839" s="45"/>
      <c r="K1839" s="203">
        <v>0.53</v>
      </c>
      <c r="L1839" s="204"/>
      <c r="M1839" s="13">
        <f>K1839*12*I1794</f>
        <v>3125.94</v>
      </c>
    </row>
    <row r="1840" spans="1:13" ht="15.75" thickBot="1" x14ac:dyDescent="0.3">
      <c r="A1840" s="46" t="s">
        <v>22</v>
      </c>
      <c r="B1840" s="59"/>
      <c r="C1840" s="59"/>
      <c r="D1840" s="59"/>
      <c r="E1840" s="59"/>
      <c r="F1840" s="59"/>
      <c r="G1840" s="59"/>
      <c r="H1840" s="60"/>
      <c r="I1840" s="190" t="s">
        <v>60</v>
      </c>
      <c r="J1840" s="191"/>
      <c r="K1840" s="192">
        <v>0.13</v>
      </c>
      <c r="L1840" s="193"/>
      <c r="M1840" s="13">
        <f>K1840*12*I1794</f>
        <v>766.74</v>
      </c>
    </row>
    <row r="1841" spans="1:13" ht="15.75" thickBot="1" x14ac:dyDescent="0.3">
      <c r="A1841" s="73" t="s">
        <v>94</v>
      </c>
      <c r="B1841" s="74"/>
      <c r="C1841" s="74"/>
      <c r="D1841" s="74"/>
      <c r="E1841" s="74"/>
      <c r="F1841" s="74"/>
      <c r="G1841" s="74"/>
      <c r="H1841" s="75"/>
      <c r="I1841" s="226" t="s">
        <v>95</v>
      </c>
      <c r="J1841" s="227"/>
      <c r="K1841" s="228">
        <v>26.43</v>
      </c>
      <c r="L1841" s="229"/>
      <c r="M1841" s="18">
        <f>K1841*12*I1794</f>
        <v>155884.13999999998</v>
      </c>
    </row>
    <row r="1842" spans="1:13" ht="15.75" thickBot="1" x14ac:dyDescent="0.3">
      <c r="A1842" s="181" t="s">
        <v>96</v>
      </c>
      <c r="B1842" s="182"/>
      <c r="C1842" s="182"/>
      <c r="D1842" s="182"/>
      <c r="E1842" s="182"/>
      <c r="F1842" s="182"/>
      <c r="G1842" s="182"/>
      <c r="H1842" s="205"/>
      <c r="I1842" s="63"/>
      <c r="J1842" s="64"/>
      <c r="K1842" s="206">
        <v>1.65</v>
      </c>
      <c r="L1842" s="198"/>
      <c r="M1842" s="18">
        <f>K1842*12*I1794</f>
        <v>9731.6999999999989</v>
      </c>
    </row>
    <row r="1843" spans="1:13" x14ac:dyDescent="0.25">
      <c r="A1843" s="42" t="s">
        <v>32</v>
      </c>
      <c r="B1843" s="55"/>
      <c r="C1843" s="55"/>
      <c r="D1843" s="55"/>
      <c r="E1843" s="55"/>
      <c r="F1843" s="55"/>
      <c r="G1843" s="55"/>
      <c r="H1843" s="56"/>
      <c r="I1843" s="179" t="s">
        <v>13</v>
      </c>
      <c r="J1843" s="180"/>
      <c r="K1843" s="20"/>
      <c r="L1843" s="27"/>
      <c r="M1843" s="13"/>
    </row>
    <row r="1844" spans="1:13" x14ac:dyDescent="0.25">
      <c r="A1844" s="42" t="s">
        <v>26</v>
      </c>
      <c r="B1844" s="55"/>
      <c r="C1844" s="55"/>
      <c r="D1844" s="55"/>
      <c r="E1844" s="55"/>
      <c r="F1844" s="55"/>
      <c r="G1844" s="55"/>
      <c r="H1844" s="56"/>
      <c r="I1844" s="7"/>
      <c r="J1844" s="8"/>
      <c r="K1844" s="20"/>
      <c r="L1844" s="27"/>
      <c r="M1844" s="13"/>
    </row>
    <row r="1845" spans="1:13" ht="15.75" thickBot="1" x14ac:dyDescent="0.3">
      <c r="A1845" s="42" t="s">
        <v>27</v>
      </c>
      <c r="B1845" s="55"/>
      <c r="C1845" s="55"/>
      <c r="D1845" s="55"/>
      <c r="E1845" s="55"/>
      <c r="F1845" s="55"/>
      <c r="G1845" s="55"/>
      <c r="H1845" s="56"/>
      <c r="I1845" s="30"/>
      <c r="J1845" s="8"/>
      <c r="K1845" s="20"/>
      <c r="L1845" s="27"/>
      <c r="M1845" s="13"/>
    </row>
    <row r="1846" spans="1:13" ht="15.75" thickBot="1" x14ac:dyDescent="0.3">
      <c r="A1846" s="73" t="s">
        <v>97</v>
      </c>
      <c r="B1846" s="74"/>
      <c r="C1846" s="74"/>
      <c r="D1846" s="74"/>
      <c r="E1846" s="74"/>
      <c r="F1846" s="74"/>
      <c r="G1846" s="74"/>
      <c r="H1846" s="75"/>
      <c r="I1846" s="63"/>
      <c r="J1846" s="64"/>
      <c r="K1846" s="206">
        <v>7.0000000000000007E-2</v>
      </c>
      <c r="L1846" s="198"/>
      <c r="M1846" s="18">
        <f>K1846*12*I1794</f>
        <v>412.86</v>
      </c>
    </row>
    <row r="1847" spans="1:13" x14ac:dyDescent="0.25">
      <c r="A1847" s="42" t="s">
        <v>28</v>
      </c>
      <c r="B1847" s="55"/>
      <c r="C1847" s="55"/>
      <c r="D1847" s="55"/>
      <c r="E1847" s="55"/>
      <c r="F1847" s="55"/>
      <c r="G1847" s="55"/>
      <c r="H1847" s="56"/>
      <c r="I1847" s="179" t="s">
        <v>8</v>
      </c>
      <c r="J1847" s="180"/>
      <c r="K1847" s="26"/>
      <c r="L1847" s="27"/>
      <c r="M1847" s="13"/>
    </row>
    <row r="1848" spans="1:13" ht="15.75" thickBot="1" x14ac:dyDescent="0.3">
      <c r="A1848" s="42" t="s">
        <v>29</v>
      </c>
      <c r="B1848" s="55"/>
      <c r="C1848" s="55"/>
      <c r="D1848" s="55"/>
      <c r="E1848" s="55"/>
      <c r="F1848" s="55"/>
      <c r="G1848" s="55"/>
      <c r="H1848" s="56"/>
      <c r="I1848" s="7"/>
      <c r="J1848" s="8"/>
      <c r="K1848" s="26"/>
      <c r="L1848" s="27"/>
      <c r="M1848" s="13"/>
    </row>
    <row r="1849" spans="1:13" ht="15.75" thickBot="1" x14ac:dyDescent="0.3">
      <c r="A1849" s="181" t="s">
        <v>92</v>
      </c>
      <c r="B1849" s="182"/>
      <c r="C1849" s="182"/>
      <c r="D1849" s="182"/>
      <c r="E1849" s="182"/>
      <c r="F1849" s="182"/>
      <c r="G1849" s="182"/>
      <c r="H1849" s="205"/>
      <c r="I1849" s="63"/>
      <c r="J1849" s="64"/>
      <c r="K1849" s="206">
        <v>6.19</v>
      </c>
      <c r="L1849" s="198"/>
      <c r="M1849" s="18">
        <f>K1849*12*I1794</f>
        <v>36508.620000000003</v>
      </c>
    </row>
    <row r="1850" spans="1:13" x14ac:dyDescent="0.25">
      <c r="A1850" s="42" t="s">
        <v>76</v>
      </c>
      <c r="B1850" s="76"/>
      <c r="C1850" s="76"/>
      <c r="D1850" s="76"/>
      <c r="E1850" s="76"/>
      <c r="F1850" s="55"/>
      <c r="G1850" s="76"/>
      <c r="H1850" s="56"/>
      <c r="I1850" s="174" t="s">
        <v>49</v>
      </c>
      <c r="J1850" s="175"/>
      <c r="K1850" s="20"/>
      <c r="L1850" s="27"/>
      <c r="M1850" s="13"/>
    </row>
    <row r="1851" spans="1:13" x14ac:dyDescent="0.25">
      <c r="A1851" s="42" t="s">
        <v>77</v>
      </c>
      <c r="B1851" s="76"/>
      <c r="C1851" s="76"/>
      <c r="D1851" s="76"/>
      <c r="E1851" s="76"/>
      <c r="F1851" s="55"/>
      <c r="G1851" s="76"/>
      <c r="H1851" s="56"/>
      <c r="I1851" s="174" t="s">
        <v>50</v>
      </c>
      <c r="J1851" s="175"/>
      <c r="K1851" s="20"/>
      <c r="L1851" s="27"/>
      <c r="M1851" s="13"/>
    </row>
    <row r="1852" spans="1:13" x14ac:dyDescent="0.25">
      <c r="A1852" s="42" t="s">
        <v>48</v>
      </c>
      <c r="B1852" s="76"/>
      <c r="C1852" s="76"/>
      <c r="D1852" s="76"/>
      <c r="E1852" s="76"/>
      <c r="F1852" s="55"/>
      <c r="G1852" s="76"/>
      <c r="H1852" s="56"/>
      <c r="I1852" s="174" t="s">
        <v>54</v>
      </c>
      <c r="J1852" s="175"/>
      <c r="K1852" s="20"/>
      <c r="L1852" s="27"/>
      <c r="M1852" s="13"/>
    </row>
    <row r="1853" spans="1:13" x14ac:dyDescent="0.25">
      <c r="A1853" s="42" t="s">
        <v>78</v>
      </c>
      <c r="B1853" s="76"/>
      <c r="C1853" s="76"/>
      <c r="D1853" s="76"/>
      <c r="E1853" s="76"/>
      <c r="F1853" s="55"/>
      <c r="G1853" s="76"/>
      <c r="H1853" s="56"/>
      <c r="I1853" s="174" t="s">
        <v>55</v>
      </c>
      <c r="J1853" s="175"/>
      <c r="K1853" s="20"/>
      <c r="L1853" s="27"/>
      <c r="M1853" s="13"/>
    </row>
    <row r="1854" spans="1:13" x14ac:dyDescent="0.25">
      <c r="A1854" s="42" t="s">
        <v>79</v>
      </c>
      <c r="B1854" s="76"/>
      <c r="C1854" s="76"/>
      <c r="D1854" s="76"/>
      <c r="E1854" s="76"/>
      <c r="F1854" s="55"/>
      <c r="G1854" s="76"/>
      <c r="H1854" s="56"/>
      <c r="I1854" s="174" t="s">
        <v>51</v>
      </c>
      <c r="J1854" s="175"/>
      <c r="K1854" s="20"/>
      <c r="L1854" s="27"/>
      <c r="M1854" s="13"/>
    </row>
    <row r="1855" spans="1:13" x14ac:dyDescent="0.25">
      <c r="A1855" s="42" t="s">
        <v>80</v>
      </c>
      <c r="B1855" s="76"/>
      <c r="C1855" s="76"/>
      <c r="D1855" s="76"/>
      <c r="E1855" s="76"/>
      <c r="F1855" s="55"/>
      <c r="G1855" s="76"/>
      <c r="H1855" s="56"/>
      <c r="I1855" s="7"/>
      <c r="J1855" s="8"/>
      <c r="K1855" s="20"/>
      <c r="L1855" s="27"/>
      <c r="M1855" s="13"/>
    </row>
    <row r="1856" spans="1:13" x14ac:dyDescent="0.25">
      <c r="A1856" s="42" t="s">
        <v>81</v>
      </c>
      <c r="B1856" s="76"/>
      <c r="C1856" s="76"/>
      <c r="D1856" s="76"/>
      <c r="E1856" s="76"/>
      <c r="F1856" s="55"/>
      <c r="G1856" s="76"/>
      <c r="H1856" s="56"/>
      <c r="I1856" s="7"/>
      <c r="J1856" s="8"/>
      <c r="K1856" s="20"/>
      <c r="L1856" s="27"/>
      <c r="M1856" s="13"/>
    </row>
    <row r="1857" spans="1:13" x14ac:dyDescent="0.25">
      <c r="A1857" s="42" t="s">
        <v>82</v>
      </c>
      <c r="B1857" s="76"/>
      <c r="C1857" s="76"/>
      <c r="D1857" s="76"/>
      <c r="E1857" s="76"/>
      <c r="F1857" s="55"/>
      <c r="G1857" s="76"/>
      <c r="H1857" s="56"/>
      <c r="I1857" s="7"/>
      <c r="J1857" s="8"/>
      <c r="K1857" s="20"/>
      <c r="L1857" s="27"/>
      <c r="M1857" s="13"/>
    </row>
    <row r="1858" spans="1:13" x14ac:dyDescent="0.25">
      <c r="A1858" s="42" t="s">
        <v>83</v>
      </c>
      <c r="B1858" s="76"/>
      <c r="C1858" s="76"/>
      <c r="D1858" s="76"/>
      <c r="E1858" s="76"/>
      <c r="F1858" s="55"/>
      <c r="G1858" s="76"/>
      <c r="H1858" s="56"/>
      <c r="I1858" s="7"/>
      <c r="J1858" s="8"/>
      <c r="K1858" s="20"/>
      <c r="L1858" s="27"/>
      <c r="M1858" s="13"/>
    </row>
    <row r="1859" spans="1:13" x14ac:dyDescent="0.25">
      <c r="A1859" s="42" t="s">
        <v>52</v>
      </c>
      <c r="B1859" s="76"/>
      <c r="C1859" s="76"/>
      <c r="D1859" s="76"/>
      <c r="E1859" s="76"/>
      <c r="F1859" s="55"/>
      <c r="G1859" s="76"/>
      <c r="H1859" s="56"/>
      <c r="I1859" s="7"/>
      <c r="J1859" s="8"/>
      <c r="K1859" s="20"/>
      <c r="L1859" s="27"/>
      <c r="M1859" s="13"/>
    </row>
    <row r="1860" spans="1:13" ht="15.75" thickBot="1" x14ac:dyDescent="0.3">
      <c r="A1860" s="176" t="s">
        <v>53</v>
      </c>
      <c r="B1860" s="177"/>
      <c r="C1860" s="177"/>
      <c r="D1860" s="177"/>
      <c r="E1860" s="177"/>
      <c r="F1860" s="177"/>
      <c r="G1860" s="177"/>
      <c r="H1860" s="178"/>
      <c r="I1860" s="7"/>
      <c r="J1860" s="8"/>
      <c r="K1860" s="7"/>
      <c r="L1860" s="8"/>
      <c r="M1860" s="13"/>
    </row>
    <row r="1861" spans="1:13" x14ac:dyDescent="0.25">
      <c r="A1861" s="77" t="s">
        <v>93</v>
      </c>
      <c r="B1861" s="78"/>
      <c r="C1861" s="78"/>
      <c r="D1861" s="78"/>
      <c r="E1861" s="78"/>
      <c r="F1861" s="78"/>
      <c r="G1861" s="78"/>
      <c r="H1861" s="78"/>
      <c r="I1861" s="179" t="s">
        <v>9</v>
      </c>
      <c r="J1861" s="180"/>
      <c r="K1861" s="21"/>
      <c r="L1861" s="22"/>
      <c r="M1861" s="6"/>
    </row>
    <row r="1862" spans="1:13" ht="15.75" thickBot="1" x14ac:dyDescent="0.3">
      <c r="A1862" s="79" t="s">
        <v>56</v>
      </c>
      <c r="B1862" s="80"/>
      <c r="C1862" s="80"/>
      <c r="D1862" s="80"/>
      <c r="E1862" s="80"/>
      <c r="F1862" s="80"/>
      <c r="G1862" s="80"/>
      <c r="H1862" s="80"/>
      <c r="I1862" s="81"/>
      <c r="J1862" s="11"/>
      <c r="K1862" s="10"/>
      <c r="L1862" s="11"/>
      <c r="M1862" s="12"/>
    </row>
    <row r="1863" spans="1:13" ht="15.75" thickBot="1" x14ac:dyDescent="0.3">
      <c r="A1863" s="181" t="s">
        <v>98</v>
      </c>
      <c r="B1863" s="182"/>
      <c r="C1863" s="182"/>
      <c r="D1863" s="182"/>
      <c r="E1863" s="182"/>
      <c r="F1863" s="182"/>
      <c r="G1863" s="182"/>
      <c r="H1863" s="183"/>
      <c r="I1863" s="184" t="s">
        <v>99</v>
      </c>
      <c r="J1863" s="185"/>
      <c r="K1863" s="186">
        <v>1.52</v>
      </c>
      <c r="L1863" s="187"/>
      <c r="M1863" s="23">
        <f>K1863*12*I1794</f>
        <v>8964.9600000000009</v>
      </c>
    </row>
    <row r="1864" spans="1:13" ht="15.75" thickBot="1" x14ac:dyDescent="0.3">
      <c r="A1864" s="24" t="s">
        <v>100</v>
      </c>
      <c r="B1864" s="25"/>
      <c r="C1864" s="25"/>
      <c r="D1864" s="25"/>
      <c r="E1864" s="25"/>
      <c r="F1864" s="25"/>
      <c r="G1864" s="25"/>
      <c r="H1864" s="25"/>
      <c r="I1864" s="82"/>
      <c r="J1864" s="83"/>
      <c r="K1864" s="186"/>
      <c r="L1864" s="187"/>
      <c r="M1864" s="23"/>
    </row>
    <row r="1865" spans="1:13" ht="15.75" thickBot="1" x14ac:dyDescent="0.3">
      <c r="A1865" s="181" t="s">
        <v>63</v>
      </c>
      <c r="B1865" s="182"/>
      <c r="C1865" s="182"/>
      <c r="D1865" s="182"/>
      <c r="E1865" s="182"/>
      <c r="F1865" s="182"/>
      <c r="G1865" s="182"/>
      <c r="H1865" s="182"/>
      <c r="I1865" s="84"/>
      <c r="J1865" s="23"/>
      <c r="K1865" s="188">
        <f>K1795+K1805+K1820+K1849+K1863+K1864</f>
        <v>58.589999999999996</v>
      </c>
      <c r="L1865" s="189"/>
      <c r="M1865" s="23">
        <f>M1795+M1805+M1820+M1849+M1863+M1864</f>
        <v>345563.82</v>
      </c>
    </row>
    <row r="1867" spans="1:13" x14ac:dyDescent="0.25">
      <c r="A1867" s="223" t="s">
        <v>0</v>
      </c>
      <c r="B1867" s="223"/>
      <c r="C1867" s="223"/>
      <c r="D1867" s="223"/>
      <c r="E1867" s="223"/>
      <c r="F1867" s="223"/>
      <c r="G1867" s="223"/>
      <c r="H1867" s="223"/>
      <c r="I1867" s="223"/>
      <c r="J1867" s="223"/>
      <c r="K1867" s="223"/>
      <c r="L1867" s="223"/>
      <c r="M1867" s="1"/>
    </row>
    <row r="1868" spans="1:13" x14ac:dyDescent="0.25">
      <c r="A1868" s="224" t="s">
        <v>12</v>
      </c>
      <c r="B1868" s="224"/>
      <c r="C1868" s="224"/>
      <c r="D1868" s="224"/>
      <c r="E1868" s="224"/>
      <c r="F1868" s="224"/>
      <c r="G1868" s="224"/>
      <c r="H1868" s="224"/>
      <c r="I1868" s="224"/>
      <c r="J1868" s="224"/>
      <c r="K1868" s="224"/>
      <c r="L1868" s="224"/>
      <c r="M1868" s="1"/>
    </row>
    <row r="1869" spans="1:13" x14ac:dyDescent="0.25">
      <c r="A1869" s="29"/>
      <c r="B1869" s="29"/>
      <c r="C1869" s="29"/>
      <c r="D1869" s="29"/>
      <c r="E1869" s="29"/>
      <c r="F1869" s="29" t="s">
        <v>137</v>
      </c>
      <c r="G1869" s="29"/>
      <c r="H1869" s="29"/>
      <c r="I1869" s="29"/>
      <c r="J1869" s="29"/>
      <c r="K1869" s="29"/>
      <c r="L1869" s="29"/>
      <c r="M1869" s="1"/>
    </row>
    <row r="1870" spans="1:13" x14ac:dyDescent="0.25">
      <c r="A1870" s="2"/>
      <c r="B1870" s="3"/>
      <c r="C1870" s="225" t="s">
        <v>15</v>
      </c>
      <c r="D1870" s="225"/>
      <c r="E1870" s="225"/>
      <c r="F1870" s="3"/>
      <c r="G1870" s="3"/>
      <c r="H1870" s="4"/>
      <c r="I1870" s="207" t="s">
        <v>1</v>
      </c>
      <c r="J1870" s="208"/>
      <c r="K1870" s="207" t="s">
        <v>2</v>
      </c>
      <c r="L1870" s="208"/>
      <c r="M1870" s="14"/>
    </row>
    <row r="1871" spans="1:13" x14ac:dyDescent="0.25">
      <c r="A1871" s="30"/>
      <c r="B1871" s="7"/>
      <c r="C1871" s="7"/>
      <c r="D1871" s="7"/>
      <c r="E1871" s="7"/>
      <c r="F1871" s="7"/>
      <c r="G1871" s="7"/>
      <c r="H1871" s="8"/>
      <c r="I1871" s="7"/>
      <c r="J1871" s="8"/>
      <c r="K1871" s="174" t="s">
        <v>3</v>
      </c>
      <c r="L1871" s="175"/>
      <c r="M1871" s="31" t="s">
        <v>4</v>
      </c>
    </row>
    <row r="1872" spans="1:13" x14ac:dyDescent="0.25">
      <c r="A1872" s="30"/>
      <c r="B1872" s="7"/>
      <c r="C1872" s="7"/>
      <c r="D1872" s="7"/>
      <c r="E1872" s="7"/>
      <c r="F1872" s="7"/>
      <c r="G1872" s="7"/>
      <c r="H1872" s="8"/>
      <c r="I1872" s="174" t="s">
        <v>5</v>
      </c>
      <c r="J1872" s="175"/>
      <c r="K1872" s="214" t="s">
        <v>6</v>
      </c>
      <c r="L1872" s="215"/>
      <c r="M1872" s="31" t="s">
        <v>7</v>
      </c>
    </row>
    <row r="1873" spans="1:13" ht="15.75" thickBot="1" x14ac:dyDescent="0.3">
      <c r="A1873" s="2"/>
      <c r="B1873" s="3"/>
      <c r="C1873" s="3"/>
      <c r="D1873" s="3"/>
      <c r="E1873" s="3"/>
      <c r="F1873" s="3"/>
      <c r="G1873" s="3"/>
      <c r="H1873" s="4"/>
      <c r="I1873" s="219">
        <v>726.89</v>
      </c>
      <c r="J1873" s="220"/>
      <c r="K1873" s="190"/>
      <c r="L1873" s="191"/>
      <c r="M1873" s="5"/>
    </row>
    <row r="1874" spans="1:13" x14ac:dyDescent="0.25">
      <c r="A1874" s="32" t="s">
        <v>87</v>
      </c>
      <c r="B1874" s="33"/>
      <c r="C1874" s="33"/>
      <c r="D1874" s="33"/>
      <c r="E1874" s="33"/>
      <c r="F1874" s="33"/>
      <c r="G1874" s="33"/>
      <c r="H1874" s="34"/>
      <c r="I1874" s="21"/>
      <c r="J1874" s="22"/>
      <c r="K1874" s="221">
        <f>K1877+K1880</f>
        <v>6.4499999999999993</v>
      </c>
      <c r="L1874" s="217"/>
      <c r="M1874" s="6">
        <f>K1874*12*I1873</f>
        <v>56261.285999999993</v>
      </c>
    </row>
    <row r="1875" spans="1:13" x14ac:dyDescent="0.25">
      <c r="A1875" s="35" t="s">
        <v>64</v>
      </c>
      <c r="B1875" s="36"/>
      <c r="C1875" s="36"/>
      <c r="D1875" s="36"/>
      <c r="E1875" s="36"/>
      <c r="F1875" s="36"/>
      <c r="G1875" s="36"/>
      <c r="H1875" s="37"/>
      <c r="I1875" s="7"/>
      <c r="J1875" s="8"/>
      <c r="K1875" s="7"/>
      <c r="L1875" s="8"/>
      <c r="M1875" s="9"/>
    </row>
    <row r="1876" spans="1:13" ht="15.75" thickBot="1" x14ac:dyDescent="0.3">
      <c r="A1876" s="38" t="s">
        <v>65</v>
      </c>
      <c r="B1876" s="39"/>
      <c r="C1876" s="39"/>
      <c r="D1876" s="39"/>
      <c r="E1876" s="39"/>
      <c r="F1876" s="39"/>
      <c r="G1876" s="39"/>
      <c r="H1876" s="40"/>
      <c r="I1876" s="10"/>
      <c r="J1876" s="11"/>
      <c r="K1876" s="10"/>
      <c r="L1876" s="11"/>
      <c r="M1876" s="12"/>
    </row>
    <row r="1877" spans="1:13" x14ac:dyDescent="0.25">
      <c r="A1877" s="41" t="s">
        <v>66</v>
      </c>
      <c r="B1877" s="15"/>
      <c r="C1877" s="15"/>
      <c r="D1877" s="15"/>
      <c r="E1877" s="15"/>
      <c r="F1877" s="15"/>
      <c r="G1877" s="15"/>
      <c r="H1877" s="16"/>
      <c r="I1877" s="214" t="s">
        <v>8</v>
      </c>
      <c r="J1877" s="215"/>
      <c r="K1877" s="179">
        <v>3.86</v>
      </c>
      <c r="L1877" s="180"/>
      <c r="M1877" s="13">
        <f>K1877*12*I1873</f>
        <v>33669.544799999996</v>
      </c>
    </row>
    <row r="1878" spans="1:13" x14ac:dyDescent="0.25">
      <c r="A1878" s="42" t="s">
        <v>73</v>
      </c>
      <c r="B1878" s="7"/>
      <c r="C1878" s="7"/>
      <c r="D1878" s="7"/>
      <c r="E1878" s="7"/>
      <c r="F1878" s="7"/>
      <c r="G1878" s="7"/>
      <c r="H1878" s="8"/>
      <c r="I1878" s="174" t="s">
        <v>62</v>
      </c>
      <c r="J1878" s="175"/>
      <c r="K1878" s="1"/>
      <c r="L1878" s="8"/>
      <c r="M1878" s="13"/>
    </row>
    <row r="1879" spans="1:13" x14ac:dyDescent="0.25">
      <c r="A1879" s="41" t="s">
        <v>72</v>
      </c>
      <c r="B1879" s="15"/>
      <c r="C1879" s="15"/>
      <c r="D1879" s="15"/>
      <c r="E1879" s="15"/>
      <c r="F1879" s="15"/>
      <c r="G1879" s="15"/>
      <c r="H1879" s="16"/>
      <c r="I1879" s="214"/>
      <c r="J1879" s="215"/>
      <c r="K1879" s="1"/>
      <c r="L1879" s="8"/>
      <c r="M1879" s="13"/>
    </row>
    <row r="1880" spans="1:13" x14ac:dyDescent="0.25">
      <c r="A1880" s="41" t="s">
        <v>67</v>
      </c>
      <c r="B1880" s="15"/>
      <c r="C1880" s="15"/>
      <c r="D1880" s="15"/>
      <c r="E1880" s="15"/>
      <c r="F1880" s="15"/>
      <c r="G1880" s="15"/>
      <c r="H1880" s="16"/>
      <c r="I1880" s="209" t="s">
        <v>11</v>
      </c>
      <c r="J1880" s="210"/>
      <c r="K1880" s="174">
        <v>2.59</v>
      </c>
      <c r="L1880" s="175"/>
      <c r="M1880" s="13">
        <f>K1880*12*I1873</f>
        <v>22591.741199999997</v>
      </c>
    </row>
    <row r="1881" spans="1:13" x14ac:dyDescent="0.25">
      <c r="A1881" s="43" t="s">
        <v>34</v>
      </c>
      <c r="B1881" s="44"/>
      <c r="C1881" s="44"/>
      <c r="D1881" s="44"/>
      <c r="E1881" s="44"/>
      <c r="F1881" s="44"/>
      <c r="G1881" s="44"/>
      <c r="H1881" s="45"/>
      <c r="I1881" s="174" t="s">
        <v>62</v>
      </c>
      <c r="J1881" s="175"/>
      <c r="K1881" s="29"/>
      <c r="L1881" s="37"/>
      <c r="M1881" s="13"/>
    </row>
    <row r="1882" spans="1:13" x14ac:dyDescent="0.25">
      <c r="A1882" s="46" t="s">
        <v>35</v>
      </c>
      <c r="B1882" s="3"/>
      <c r="C1882" s="3"/>
      <c r="D1882" s="3"/>
      <c r="E1882" s="3"/>
      <c r="F1882" s="3"/>
      <c r="G1882" s="3"/>
      <c r="H1882" s="4"/>
      <c r="I1882" s="174"/>
      <c r="J1882" s="175"/>
      <c r="K1882" s="1"/>
      <c r="L1882" s="8"/>
      <c r="M1882" s="13"/>
    </row>
    <row r="1883" spans="1:13" ht="15.75" thickBot="1" x14ac:dyDescent="0.3">
      <c r="A1883" s="41" t="s">
        <v>36</v>
      </c>
      <c r="B1883" s="47"/>
      <c r="C1883" s="47"/>
      <c r="D1883" s="47"/>
      <c r="E1883" s="47"/>
      <c r="F1883" s="47"/>
      <c r="G1883" s="47"/>
      <c r="H1883" s="48"/>
      <c r="I1883" s="15"/>
      <c r="J1883" s="16"/>
      <c r="K1883" s="203"/>
      <c r="L1883" s="204"/>
      <c r="M1883" s="13"/>
    </row>
    <row r="1884" spans="1:13" x14ac:dyDescent="0.25">
      <c r="A1884" s="32" t="s">
        <v>14</v>
      </c>
      <c r="B1884" s="49"/>
      <c r="C1884" s="49"/>
      <c r="D1884" s="49"/>
      <c r="E1884" s="49"/>
      <c r="F1884" s="49"/>
      <c r="G1884" s="49"/>
      <c r="H1884" s="50"/>
      <c r="I1884" s="21"/>
      <c r="J1884" s="51"/>
      <c r="K1884" s="222">
        <f>K1886+K1891+K1894</f>
        <v>5.28</v>
      </c>
      <c r="L1884" s="217"/>
      <c r="M1884" s="6">
        <f>K1884*12*I1873</f>
        <v>46055.750399999997</v>
      </c>
    </row>
    <row r="1885" spans="1:13" ht="15.75" thickBot="1" x14ac:dyDescent="0.3">
      <c r="A1885" s="38" t="s">
        <v>33</v>
      </c>
      <c r="B1885" s="52"/>
      <c r="C1885" s="52"/>
      <c r="D1885" s="52"/>
      <c r="E1885" s="52"/>
      <c r="F1885" s="52"/>
      <c r="G1885" s="52"/>
      <c r="H1885" s="53"/>
      <c r="I1885" s="10"/>
      <c r="J1885" s="54"/>
      <c r="K1885" s="10"/>
      <c r="L1885" s="11"/>
      <c r="M1885" s="12"/>
    </row>
    <row r="1886" spans="1:13" x14ac:dyDescent="0.25">
      <c r="A1886" s="42" t="s">
        <v>70</v>
      </c>
      <c r="B1886" s="55"/>
      <c r="C1886" s="55"/>
      <c r="D1886" s="55"/>
      <c r="E1886" s="55"/>
      <c r="F1886" s="55"/>
      <c r="G1886" s="55"/>
      <c r="H1886" s="56"/>
      <c r="I1886" s="174" t="s">
        <v>8</v>
      </c>
      <c r="J1886" s="175"/>
      <c r="K1886" s="179">
        <v>2.64</v>
      </c>
      <c r="L1886" s="180"/>
      <c r="M1886" s="13">
        <f>K1886*12*I1873</f>
        <v>23027.875199999999</v>
      </c>
    </row>
    <row r="1887" spans="1:13" x14ac:dyDescent="0.25">
      <c r="A1887" s="41" t="s">
        <v>71</v>
      </c>
      <c r="B1887" s="47"/>
      <c r="C1887" s="47"/>
      <c r="D1887" s="47"/>
      <c r="E1887" s="47"/>
      <c r="F1887" s="47"/>
      <c r="G1887" s="47"/>
      <c r="H1887" s="48"/>
      <c r="I1887" s="57"/>
      <c r="J1887" s="58"/>
      <c r="K1887" s="1"/>
      <c r="L1887" s="8"/>
      <c r="M1887" s="13"/>
    </row>
    <row r="1888" spans="1:13" x14ac:dyDescent="0.25">
      <c r="A1888" s="42" t="s">
        <v>73</v>
      </c>
      <c r="B1888" s="7"/>
      <c r="C1888" s="7"/>
      <c r="D1888" s="7"/>
      <c r="E1888" s="7"/>
      <c r="F1888" s="7"/>
      <c r="G1888" s="7"/>
      <c r="H1888" s="8"/>
      <c r="I1888" s="174" t="s">
        <v>62</v>
      </c>
      <c r="J1888" s="175"/>
      <c r="K1888" s="1"/>
      <c r="L1888" s="8"/>
      <c r="M1888" s="13"/>
    </row>
    <row r="1889" spans="1:13" x14ac:dyDescent="0.25">
      <c r="A1889" s="41" t="s">
        <v>72</v>
      </c>
      <c r="B1889" s="15"/>
      <c r="C1889" s="15"/>
      <c r="D1889" s="15"/>
      <c r="E1889" s="15"/>
      <c r="F1889" s="15"/>
      <c r="G1889" s="15"/>
      <c r="H1889" s="16"/>
      <c r="I1889" s="214"/>
      <c r="J1889" s="215"/>
      <c r="K1889" s="1"/>
      <c r="L1889" s="8"/>
      <c r="M1889" s="13"/>
    </row>
    <row r="1890" spans="1:13" x14ac:dyDescent="0.25">
      <c r="A1890" s="43" t="s">
        <v>68</v>
      </c>
      <c r="B1890" s="44"/>
      <c r="C1890" s="45"/>
      <c r="D1890" s="7"/>
      <c r="E1890" s="7"/>
      <c r="F1890" s="7"/>
      <c r="G1890" s="7"/>
      <c r="H1890" s="8"/>
      <c r="I1890" s="174" t="s">
        <v>62</v>
      </c>
      <c r="J1890" s="175"/>
      <c r="K1890" s="1"/>
      <c r="L1890" s="8"/>
      <c r="M1890" s="13"/>
    </row>
    <row r="1891" spans="1:13" x14ac:dyDescent="0.25">
      <c r="A1891" s="42" t="s">
        <v>69</v>
      </c>
      <c r="B1891" s="7"/>
      <c r="C1891" s="7"/>
      <c r="D1891" s="44"/>
      <c r="E1891" s="44"/>
      <c r="F1891" s="44"/>
      <c r="G1891" s="44"/>
      <c r="H1891" s="45"/>
      <c r="I1891" s="209" t="s">
        <v>11</v>
      </c>
      <c r="J1891" s="210"/>
      <c r="K1891" s="174">
        <v>1.17</v>
      </c>
      <c r="L1891" s="175"/>
      <c r="M1891" s="13">
        <f>K1891*12*I1873</f>
        <v>10205.535599999999</v>
      </c>
    </row>
    <row r="1892" spans="1:13" x14ac:dyDescent="0.25">
      <c r="A1892" s="46" t="s">
        <v>40</v>
      </c>
      <c r="B1892" s="59"/>
      <c r="C1892" s="59"/>
      <c r="D1892" s="59"/>
      <c r="E1892" s="59"/>
      <c r="F1892" s="59"/>
      <c r="G1892" s="59"/>
      <c r="H1892" s="60"/>
      <c r="I1892" s="207" t="s">
        <v>39</v>
      </c>
      <c r="J1892" s="208"/>
      <c r="K1892" s="1"/>
      <c r="L1892" s="8"/>
      <c r="M1892" s="13"/>
    </row>
    <row r="1893" spans="1:13" x14ac:dyDescent="0.25">
      <c r="A1893" s="41"/>
      <c r="B1893" s="47"/>
      <c r="C1893" s="47"/>
      <c r="D1893" s="47"/>
      <c r="E1893" s="47"/>
      <c r="F1893" s="47"/>
      <c r="G1893" s="47"/>
      <c r="H1893" s="48"/>
      <c r="I1893" s="15" t="s">
        <v>41</v>
      </c>
      <c r="J1893" s="16"/>
      <c r="K1893" s="1"/>
      <c r="L1893" s="8"/>
      <c r="M1893" s="13"/>
    </row>
    <row r="1894" spans="1:13" x14ac:dyDescent="0.25">
      <c r="A1894" s="46" t="s">
        <v>42</v>
      </c>
      <c r="B1894" s="59"/>
      <c r="C1894" s="59"/>
      <c r="D1894" s="59"/>
      <c r="E1894" s="59"/>
      <c r="F1894" s="59"/>
      <c r="G1894" s="59"/>
      <c r="H1894" s="60"/>
      <c r="I1894" s="207" t="s">
        <v>11</v>
      </c>
      <c r="J1894" s="208"/>
      <c r="K1894" s="174">
        <v>1.47</v>
      </c>
      <c r="L1894" s="175"/>
      <c r="M1894" s="13">
        <f>K1894*12*I1873</f>
        <v>12822.339599999999</v>
      </c>
    </row>
    <row r="1895" spans="1:13" x14ac:dyDescent="0.25">
      <c r="A1895" s="41" t="s">
        <v>43</v>
      </c>
      <c r="B1895" s="47"/>
      <c r="C1895" s="47"/>
      <c r="D1895" s="47"/>
      <c r="E1895" s="47"/>
      <c r="F1895" s="47"/>
      <c r="G1895" s="47"/>
      <c r="H1895" s="48"/>
      <c r="I1895" s="15"/>
      <c r="J1895" s="16"/>
      <c r="K1895" s="1"/>
      <c r="L1895" s="8"/>
      <c r="M1895" s="13"/>
    </row>
    <row r="1896" spans="1:13" x14ac:dyDescent="0.25">
      <c r="A1896" s="46" t="s">
        <v>44</v>
      </c>
      <c r="B1896" s="59"/>
      <c r="C1896" s="59"/>
      <c r="D1896" s="59"/>
      <c r="E1896" s="59"/>
      <c r="F1896" s="59"/>
      <c r="G1896" s="59"/>
      <c r="H1896" s="60"/>
      <c r="I1896" s="174" t="s">
        <v>62</v>
      </c>
      <c r="J1896" s="175"/>
      <c r="K1896" s="1"/>
      <c r="L1896" s="8"/>
      <c r="M1896" s="13"/>
    </row>
    <row r="1897" spans="1:13" x14ac:dyDescent="0.25">
      <c r="A1897" s="46" t="s">
        <v>47</v>
      </c>
      <c r="B1897" s="59"/>
      <c r="C1897" s="59"/>
      <c r="D1897" s="59"/>
      <c r="E1897" s="59"/>
      <c r="F1897" s="59"/>
      <c r="G1897" s="59"/>
      <c r="H1897" s="60"/>
      <c r="I1897" s="207" t="s">
        <v>45</v>
      </c>
      <c r="J1897" s="208"/>
      <c r="K1897" s="3"/>
      <c r="L1897" s="4"/>
      <c r="M1897" s="14"/>
    </row>
    <row r="1898" spans="1:13" ht="15.75" thickBot="1" x14ac:dyDescent="0.3">
      <c r="A1898" s="41"/>
      <c r="B1898" s="47"/>
      <c r="C1898" s="47"/>
      <c r="D1898" s="47"/>
      <c r="E1898" s="47"/>
      <c r="F1898" s="47"/>
      <c r="G1898" s="47"/>
      <c r="H1898" s="48"/>
      <c r="I1898" s="211" t="s">
        <v>46</v>
      </c>
      <c r="J1898" s="212"/>
      <c r="K1898" s="15"/>
      <c r="L1898" s="16"/>
      <c r="M1898" s="17"/>
    </row>
    <row r="1899" spans="1:13" x14ac:dyDescent="0.25">
      <c r="A1899" s="61" t="s">
        <v>88</v>
      </c>
      <c r="B1899" s="33"/>
      <c r="C1899" s="33"/>
      <c r="D1899" s="33"/>
      <c r="E1899" s="33"/>
      <c r="F1899" s="33"/>
      <c r="G1899" s="21"/>
      <c r="H1899" s="22"/>
      <c r="I1899" s="21"/>
      <c r="J1899" s="22"/>
      <c r="K1899" s="216">
        <f>K1901+K1908+K1916+K1920+K1921+K1925</f>
        <v>39.489999999999995</v>
      </c>
      <c r="L1899" s="217"/>
      <c r="M1899" s="6">
        <f>M1901+M1908+M1916+M1920+M1921+M1925</f>
        <v>344458.63320000004</v>
      </c>
    </row>
    <row r="1900" spans="1:13" ht="15.75" thickBot="1" x14ac:dyDescent="0.3">
      <c r="A1900" s="62"/>
      <c r="B1900" s="10"/>
      <c r="C1900" s="10"/>
      <c r="D1900" s="10"/>
      <c r="E1900" s="10"/>
      <c r="F1900" s="10"/>
      <c r="G1900" s="10"/>
      <c r="H1900" s="11"/>
      <c r="I1900" s="10"/>
      <c r="J1900" s="11"/>
      <c r="K1900" s="10"/>
      <c r="L1900" s="11"/>
      <c r="M1900" s="12"/>
    </row>
    <row r="1901" spans="1:13" ht="15.75" thickBot="1" x14ac:dyDescent="0.3">
      <c r="A1901" s="181" t="s">
        <v>89</v>
      </c>
      <c r="B1901" s="182"/>
      <c r="C1901" s="182"/>
      <c r="D1901" s="182"/>
      <c r="E1901" s="182"/>
      <c r="F1901" s="182"/>
      <c r="G1901" s="182"/>
      <c r="H1901" s="205"/>
      <c r="I1901" s="63"/>
      <c r="J1901" s="64"/>
      <c r="K1901" s="218">
        <f>K1902+K1903+K1904+K1906+K1907</f>
        <v>6.629999999999999</v>
      </c>
      <c r="L1901" s="213"/>
      <c r="M1901" s="18">
        <f>K1901*12*I1873</f>
        <v>57831.368399999992</v>
      </c>
    </row>
    <row r="1902" spans="1:13" x14ac:dyDescent="0.25">
      <c r="A1902" s="41" t="s">
        <v>37</v>
      </c>
      <c r="B1902" s="47"/>
      <c r="C1902" s="47"/>
      <c r="D1902" s="47"/>
      <c r="E1902" s="47"/>
      <c r="F1902" s="47"/>
      <c r="G1902" s="47"/>
      <c r="H1902" s="48"/>
      <c r="I1902" s="214" t="s">
        <v>16</v>
      </c>
      <c r="J1902" s="215"/>
      <c r="K1902" s="179">
        <v>1.23</v>
      </c>
      <c r="L1902" s="180"/>
      <c r="M1902" s="13">
        <f>K1902*12*I1873</f>
        <v>10728.8964</v>
      </c>
    </row>
    <row r="1903" spans="1:13" x14ac:dyDescent="0.25">
      <c r="A1903" s="43" t="s">
        <v>38</v>
      </c>
      <c r="B1903" s="65"/>
      <c r="C1903" s="65"/>
      <c r="D1903" s="65"/>
      <c r="E1903" s="65"/>
      <c r="F1903" s="65"/>
      <c r="G1903" s="65"/>
      <c r="H1903" s="66"/>
      <c r="I1903" s="209" t="s">
        <v>10</v>
      </c>
      <c r="J1903" s="210"/>
      <c r="K1903" s="174">
        <v>2.9</v>
      </c>
      <c r="L1903" s="175"/>
      <c r="M1903" s="13">
        <f>K1903*12*I1873</f>
        <v>25295.771999999997</v>
      </c>
    </row>
    <row r="1904" spans="1:13" x14ac:dyDescent="0.25">
      <c r="A1904" s="46" t="s">
        <v>30</v>
      </c>
      <c r="B1904" s="59"/>
      <c r="C1904" s="59"/>
      <c r="D1904" s="59"/>
      <c r="E1904" s="59"/>
      <c r="F1904" s="59"/>
      <c r="G1904" s="59"/>
      <c r="H1904" s="60"/>
      <c r="I1904" s="207" t="s">
        <v>11</v>
      </c>
      <c r="J1904" s="208"/>
      <c r="K1904" s="174">
        <v>0.33</v>
      </c>
      <c r="L1904" s="175"/>
      <c r="M1904" s="13">
        <f>K1904*12*I1873</f>
        <v>2878.4843999999998</v>
      </c>
    </row>
    <row r="1905" spans="1:13" x14ac:dyDescent="0.25">
      <c r="A1905" s="67" t="s">
        <v>17</v>
      </c>
      <c r="B1905" s="15"/>
      <c r="C1905" s="15"/>
      <c r="D1905" s="15"/>
      <c r="E1905" s="47"/>
      <c r="F1905" s="47"/>
      <c r="G1905" s="47"/>
      <c r="H1905" s="48"/>
      <c r="I1905" s="15"/>
      <c r="J1905" s="16"/>
      <c r="K1905" s="7"/>
      <c r="L1905" s="8"/>
      <c r="M1905" s="13"/>
    </row>
    <row r="1906" spans="1:13" x14ac:dyDescent="0.25">
      <c r="A1906" s="43" t="s">
        <v>31</v>
      </c>
      <c r="B1906" s="65"/>
      <c r="C1906" s="65"/>
      <c r="D1906" s="65"/>
      <c r="E1906" s="65"/>
      <c r="F1906" s="65"/>
      <c r="G1906" s="65"/>
      <c r="H1906" s="66"/>
      <c r="I1906" s="209" t="s">
        <v>8</v>
      </c>
      <c r="J1906" s="210"/>
      <c r="K1906" s="174">
        <v>0.1</v>
      </c>
      <c r="L1906" s="175"/>
      <c r="M1906" s="13">
        <f>K1906*12*I1873</f>
        <v>872.26800000000014</v>
      </c>
    </row>
    <row r="1907" spans="1:13" ht="15.75" thickBot="1" x14ac:dyDescent="0.3">
      <c r="A1907" s="46" t="s">
        <v>86</v>
      </c>
      <c r="B1907" s="59"/>
      <c r="C1907" s="59"/>
      <c r="D1907" s="59"/>
      <c r="E1907" s="59"/>
      <c r="F1907" s="59"/>
      <c r="G1907" s="59"/>
      <c r="H1907" s="60"/>
      <c r="I1907" s="190" t="s">
        <v>8</v>
      </c>
      <c r="J1907" s="191"/>
      <c r="K1907" s="211">
        <v>2.0699999999999998</v>
      </c>
      <c r="L1907" s="212"/>
      <c r="M1907" s="13">
        <f>K1907*12*I1873</f>
        <v>18055.947599999996</v>
      </c>
    </row>
    <row r="1908" spans="1:13" ht="15.75" thickBot="1" x14ac:dyDescent="0.3">
      <c r="A1908" s="194" t="s">
        <v>90</v>
      </c>
      <c r="B1908" s="195"/>
      <c r="C1908" s="195"/>
      <c r="D1908" s="195"/>
      <c r="E1908" s="195"/>
      <c r="F1908" s="195"/>
      <c r="G1908" s="195"/>
      <c r="H1908" s="196"/>
      <c r="I1908" s="63"/>
      <c r="J1908" s="64"/>
      <c r="K1908" s="206">
        <f>K1909+K1910+K1912+K1913+K1914+K1915</f>
        <v>1.94</v>
      </c>
      <c r="L1908" s="213"/>
      <c r="M1908" s="18">
        <f>K1908*12*I1873</f>
        <v>16921.999200000002</v>
      </c>
    </row>
    <row r="1909" spans="1:13" x14ac:dyDescent="0.25">
      <c r="A1909" s="68" t="s">
        <v>23</v>
      </c>
      <c r="B1909" s="15"/>
      <c r="C1909" s="15"/>
      <c r="D1909" s="15"/>
      <c r="E1909" s="15"/>
      <c r="F1909" s="47"/>
      <c r="G1909" s="47"/>
      <c r="H1909" s="48"/>
      <c r="I1909" s="69"/>
      <c r="J1909" s="8"/>
      <c r="K1909" s="179">
        <v>0.11</v>
      </c>
      <c r="L1909" s="180"/>
      <c r="M1909" s="13">
        <f>K1909*12*I1873</f>
        <v>959.49480000000005</v>
      </c>
    </row>
    <row r="1910" spans="1:13" x14ac:dyDescent="0.25">
      <c r="A1910" s="2" t="s">
        <v>19</v>
      </c>
      <c r="B1910" s="3"/>
      <c r="C1910" s="3"/>
      <c r="D1910" s="3"/>
      <c r="E1910" s="3"/>
      <c r="F1910" s="59"/>
      <c r="G1910" s="59"/>
      <c r="H1910" s="60"/>
      <c r="I1910" s="174" t="s">
        <v>58</v>
      </c>
      <c r="J1910" s="175"/>
      <c r="K1910" s="174">
        <v>0.93</v>
      </c>
      <c r="L1910" s="175"/>
      <c r="M1910" s="13">
        <f>K1910*12*I1873</f>
        <v>8112.0923999999995</v>
      </c>
    </row>
    <row r="1911" spans="1:13" x14ac:dyDescent="0.25">
      <c r="A1911" s="41" t="s">
        <v>18</v>
      </c>
      <c r="B1911" s="47"/>
      <c r="C1911" s="47"/>
      <c r="D1911" s="47"/>
      <c r="E1911" s="47"/>
      <c r="F1911" s="47"/>
      <c r="G1911" s="47"/>
      <c r="H1911" s="48"/>
      <c r="I1911" s="214" t="s">
        <v>59</v>
      </c>
      <c r="J1911" s="215"/>
      <c r="K1911" s="1"/>
      <c r="L1911" s="8"/>
      <c r="M1911" s="13"/>
    </row>
    <row r="1912" spans="1:13" x14ac:dyDescent="0.25">
      <c r="A1912" s="43" t="s">
        <v>20</v>
      </c>
      <c r="B1912" s="65"/>
      <c r="C1912" s="65"/>
      <c r="D1912" s="65"/>
      <c r="E1912" s="65"/>
      <c r="F1912" s="65"/>
      <c r="G1912" s="65"/>
      <c r="H1912" s="66"/>
      <c r="I1912" s="209" t="s">
        <v>57</v>
      </c>
      <c r="J1912" s="210"/>
      <c r="K1912" s="174">
        <v>0.56999999999999995</v>
      </c>
      <c r="L1912" s="175"/>
      <c r="M1912" s="13">
        <f>K1912*12*I1873</f>
        <v>4971.9276</v>
      </c>
    </row>
    <row r="1913" spans="1:13" x14ac:dyDescent="0.25">
      <c r="A1913" s="43" t="s">
        <v>21</v>
      </c>
      <c r="B1913" s="65"/>
      <c r="C1913" s="65"/>
      <c r="D1913" s="65"/>
      <c r="E1913" s="65"/>
      <c r="F1913" s="65"/>
      <c r="G1913" s="65"/>
      <c r="H1913" s="66"/>
      <c r="I1913" s="209" t="s">
        <v>74</v>
      </c>
      <c r="J1913" s="210"/>
      <c r="K1913" s="174">
        <v>0.14000000000000001</v>
      </c>
      <c r="L1913" s="175"/>
      <c r="M1913" s="13">
        <f>K1913*12*I1873</f>
        <v>1221.1752000000001</v>
      </c>
    </row>
    <row r="1914" spans="1:13" x14ac:dyDescent="0.25">
      <c r="A1914" s="46" t="s">
        <v>22</v>
      </c>
      <c r="B1914" s="59"/>
      <c r="C1914" s="59"/>
      <c r="D1914" s="59"/>
      <c r="E1914" s="59"/>
      <c r="F1914" s="59"/>
      <c r="G1914" s="59"/>
      <c r="H1914" s="60"/>
      <c r="I1914" s="209" t="s">
        <v>60</v>
      </c>
      <c r="J1914" s="210"/>
      <c r="K1914" s="203">
        <v>7.0000000000000007E-2</v>
      </c>
      <c r="L1914" s="204"/>
      <c r="M1914" s="13">
        <f>K1914*12*I1873</f>
        <v>610.58760000000007</v>
      </c>
    </row>
    <row r="1915" spans="1:13" ht="15.75" thickBot="1" x14ac:dyDescent="0.3">
      <c r="A1915" s="46" t="s">
        <v>84</v>
      </c>
      <c r="B1915" s="59"/>
      <c r="C1915" s="59"/>
      <c r="D1915" s="59"/>
      <c r="E1915" s="59"/>
      <c r="F1915" s="59"/>
      <c r="G1915" s="59"/>
      <c r="H1915" s="60"/>
      <c r="I1915" s="190" t="s">
        <v>85</v>
      </c>
      <c r="J1915" s="191"/>
      <c r="K1915" s="192">
        <v>0.12</v>
      </c>
      <c r="L1915" s="193"/>
      <c r="M1915" s="19">
        <f>K1915*12*I1873</f>
        <v>1046.7215999999999</v>
      </c>
    </row>
    <row r="1916" spans="1:13" ht="15.75" thickBot="1" x14ac:dyDescent="0.3">
      <c r="A1916" s="194" t="s">
        <v>91</v>
      </c>
      <c r="B1916" s="195"/>
      <c r="C1916" s="195"/>
      <c r="D1916" s="195"/>
      <c r="E1916" s="195"/>
      <c r="F1916" s="195"/>
      <c r="G1916" s="195"/>
      <c r="H1916" s="196"/>
      <c r="I1916" s="71"/>
      <c r="J1916" s="72"/>
      <c r="K1916" s="197">
        <f>K1917+K1918+K1919</f>
        <v>1.27</v>
      </c>
      <c r="L1916" s="198"/>
      <c r="M1916" s="18">
        <f>K1916*12*I1873</f>
        <v>11077.803599999999</v>
      </c>
    </row>
    <row r="1917" spans="1:13" x14ac:dyDescent="0.25">
      <c r="A1917" s="41" t="s">
        <v>24</v>
      </c>
      <c r="B1917" s="47"/>
      <c r="C1917" s="47"/>
      <c r="D1917" s="47"/>
      <c r="E1917" s="47"/>
      <c r="F1917" s="47"/>
      <c r="G1917" s="47"/>
      <c r="H1917" s="48"/>
      <c r="I1917" s="199" t="s">
        <v>75</v>
      </c>
      <c r="J1917" s="200"/>
      <c r="K1917" s="201">
        <v>0.61</v>
      </c>
      <c r="L1917" s="202"/>
      <c r="M1917" s="13">
        <f>K1917*12*I1873</f>
        <v>5320.8348000000005</v>
      </c>
    </row>
    <row r="1918" spans="1:13" x14ac:dyDescent="0.25">
      <c r="A1918" s="43" t="s">
        <v>25</v>
      </c>
      <c r="B1918" s="65"/>
      <c r="C1918" s="65"/>
      <c r="D1918" s="65"/>
      <c r="E1918" s="65"/>
      <c r="F1918" s="65"/>
      <c r="G1918" s="65"/>
      <c r="H1918" s="66"/>
      <c r="I1918" s="44" t="s">
        <v>61</v>
      </c>
      <c r="J1918" s="45"/>
      <c r="K1918" s="203">
        <v>0.53</v>
      </c>
      <c r="L1918" s="204"/>
      <c r="M1918" s="13">
        <f>K1918*12*I1873</f>
        <v>4623.0204000000003</v>
      </c>
    </row>
    <row r="1919" spans="1:13" ht="15.75" thickBot="1" x14ac:dyDescent="0.3">
      <c r="A1919" s="46" t="s">
        <v>22</v>
      </c>
      <c r="B1919" s="59"/>
      <c r="C1919" s="59"/>
      <c r="D1919" s="59"/>
      <c r="E1919" s="59"/>
      <c r="F1919" s="59"/>
      <c r="G1919" s="59"/>
      <c r="H1919" s="60"/>
      <c r="I1919" s="190" t="s">
        <v>60</v>
      </c>
      <c r="J1919" s="191"/>
      <c r="K1919" s="192">
        <v>0.13</v>
      </c>
      <c r="L1919" s="193"/>
      <c r="M1919" s="13">
        <f>K1919*12*I1873</f>
        <v>1133.9484</v>
      </c>
    </row>
    <row r="1920" spans="1:13" ht="15.75" thickBot="1" x14ac:dyDescent="0.3">
      <c r="A1920" s="73" t="s">
        <v>94</v>
      </c>
      <c r="B1920" s="74"/>
      <c r="C1920" s="74"/>
      <c r="D1920" s="74"/>
      <c r="E1920" s="74"/>
      <c r="F1920" s="74"/>
      <c r="G1920" s="74"/>
      <c r="H1920" s="75"/>
      <c r="I1920" s="226" t="s">
        <v>95</v>
      </c>
      <c r="J1920" s="227"/>
      <c r="K1920" s="228">
        <v>27.93</v>
      </c>
      <c r="L1920" s="229"/>
      <c r="M1920" s="18">
        <f>K1920*12*I1873</f>
        <v>243624.45239999998</v>
      </c>
    </row>
    <row r="1921" spans="1:13" ht="15.75" thickBot="1" x14ac:dyDescent="0.3">
      <c r="A1921" s="181" t="s">
        <v>96</v>
      </c>
      <c r="B1921" s="182"/>
      <c r="C1921" s="182"/>
      <c r="D1921" s="182"/>
      <c r="E1921" s="182"/>
      <c r="F1921" s="182"/>
      <c r="G1921" s="182"/>
      <c r="H1921" s="205"/>
      <c r="I1921" s="63"/>
      <c r="J1921" s="64"/>
      <c r="K1921" s="206">
        <v>1.65</v>
      </c>
      <c r="L1921" s="198"/>
      <c r="M1921" s="18">
        <f>K1921*12*I1873</f>
        <v>14392.421999999997</v>
      </c>
    </row>
    <row r="1922" spans="1:13" x14ac:dyDescent="0.25">
      <c r="A1922" s="42" t="s">
        <v>32</v>
      </c>
      <c r="B1922" s="55"/>
      <c r="C1922" s="55"/>
      <c r="D1922" s="55"/>
      <c r="E1922" s="55"/>
      <c r="F1922" s="55"/>
      <c r="G1922" s="55"/>
      <c r="H1922" s="56"/>
      <c r="I1922" s="179" t="s">
        <v>13</v>
      </c>
      <c r="J1922" s="180"/>
      <c r="K1922" s="20"/>
      <c r="L1922" s="27"/>
      <c r="M1922" s="13"/>
    </row>
    <row r="1923" spans="1:13" x14ac:dyDescent="0.25">
      <c r="A1923" s="42" t="s">
        <v>26</v>
      </c>
      <c r="B1923" s="55"/>
      <c r="C1923" s="55"/>
      <c r="D1923" s="55"/>
      <c r="E1923" s="55"/>
      <c r="F1923" s="55"/>
      <c r="G1923" s="55"/>
      <c r="H1923" s="56"/>
      <c r="I1923" s="7"/>
      <c r="J1923" s="8"/>
      <c r="K1923" s="20"/>
      <c r="L1923" s="27"/>
      <c r="M1923" s="13"/>
    </row>
    <row r="1924" spans="1:13" ht="15.75" thickBot="1" x14ac:dyDescent="0.3">
      <c r="A1924" s="42" t="s">
        <v>27</v>
      </c>
      <c r="B1924" s="55"/>
      <c r="C1924" s="55"/>
      <c r="D1924" s="55"/>
      <c r="E1924" s="55"/>
      <c r="F1924" s="55"/>
      <c r="G1924" s="55"/>
      <c r="H1924" s="56"/>
      <c r="I1924" s="30"/>
      <c r="J1924" s="8"/>
      <c r="K1924" s="20"/>
      <c r="L1924" s="27"/>
      <c r="M1924" s="13"/>
    </row>
    <row r="1925" spans="1:13" ht="15.75" thickBot="1" x14ac:dyDescent="0.3">
      <c r="A1925" s="73" t="s">
        <v>97</v>
      </c>
      <c r="B1925" s="74"/>
      <c r="C1925" s="74"/>
      <c r="D1925" s="74"/>
      <c r="E1925" s="74"/>
      <c r="F1925" s="74"/>
      <c r="G1925" s="74"/>
      <c r="H1925" s="75"/>
      <c r="I1925" s="63"/>
      <c r="J1925" s="64"/>
      <c r="K1925" s="206">
        <v>7.0000000000000007E-2</v>
      </c>
      <c r="L1925" s="198"/>
      <c r="M1925" s="18">
        <f>K1925*12*I1873</f>
        <v>610.58760000000007</v>
      </c>
    </row>
    <row r="1926" spans="1:13" x14ac:dyDescent="0.25">
      <c r="A1926" s="42" t="s">
        <v>28</v>
      </c>
      <c r="B1926" s="55"/>
      <c r="C1926" s="55"/>
      <c r="D1926" s="55"/>
      <c r="E1926" s="55"/>
      <c r="F1926" s="55"/>
      <c r="G1926" s="55"/>
      <c r="H1926" s="56"/>
      <c r="I1926" s="179" t="s">
        <v>8</v>
      </c>
      <c r="J1926" s="180"/>
      <c r="K1926" s="26"/>
      <c r="L1926" s="27"/>
      <c r="M1926" s="13"/>
    </row>
    <row r="1927" spans="1:13" ht="15.75" thickBot="1" x14ac:dyDescent="0.3">
      <c r="A1927" s="42" t="s">
        <v>29</v>
      </c>
      <c r="B1927" s="55"/>
      <c r="C1927" s="55"/>
      <c r="D1927" s="55"/>
      <c r="E1927" s="55"/>
      <c r="F1927" s="55"/>
      <c r="G1927" s="55"/>
      <c r="H1927" s="56"/>
      <c r="I1927" s="7"/>
      <c r="J1927" s="8"/>
      <c r="K1927" s="26"/>
      <c r="L1927" s="27"/>
      <c r="M1927" s="13"/>
    </row>
    <row r="1928" spans="1:13" ht="15.75" thickBot="1" x14ac:dyDescent="0.3">
      <c r="A1928" s="181" t="s">
        <v>92</v>
      </c>
      <c r="B1928" s="182"/>
      <c r="C1928" s="182"/>
      <c r="D1928" s="182"/>
      <c r="E1928" s="182"/>
      <c r="F1928" s="182"/>
      <c r="G1928" s="182"/>
      <c r="H1928" s="205"/>
      <c r="I1928" s="63"/>
      <c r="J1928" s="64"/>
      <c r="K1928" s="206">
        <v>6.19</v>
      </c>
      <c r="L1928" s="198"/>
      <c r="M1928" s="18">
        <f>K1928*12*I1873</f>
        <v>53993.389199999998</v>
      </c>
    </row>
    <row r="1929" spans="1:13" x14ac:dyDescent="0.25">
      <c r="A1929" s="42" t="s">
        <v>76</v>
      </c>
      <c r="B1929" s="76"/>
      <c r="C1929" s="76"/>
      <c r="D1929" s="76"/>
      <c r="E1929" s="76"/>
      <c r="F1929" s="55"/>
      <c r="G1929" s="76"/>
      <c r="H1929" s="56"/>
      <c r="I1929" s="174" t="s">
        <v>49</v>
      </c>
      <c r="J1929" s="175"/>
      <c r="K1929" s="20"/>
      <c r="L1929" s="27"/>
      <c r="M1929" s="13"/>
    </row>
    <row r="1930" spans="1:13" x14ac:dyDescent="0.25">
      <c r="A1930" s="42" t="s">
        <v>77</v>
      </c>
      <c r="B1930" s="76"/>
      <c r="C1930" s="76"/>
      <c r="D1930" s="76"/>
      <c r="E1930" s="76"/>
      <c r="F1930" s="55"/>
      <c r="G1930" s="76"/>
      <c r="H1930" s="56"/>
      <c r="I1930" s="174" t="s">
        <v>50</v>
      </c>
      <c r="J1930" s="175"/>
      <c r="K1930" s="20"/>
      <c r="L1930" s="27"/>
      <c r="M1930" s="13"/>
    </row>
    <row r="1931" spans="1:13" x14ac:dyDescent="0.25">
      <c r="A1931" s="42" t="s">
        <v>48</v>
      </c>
      <c r="B1931" s="76"/>
      <c r="C1931" s="76"/>
      <c r="D1931" s="76"/>
      <c r="E1931" s="76"/>
      <c r="F1931" s="55"/>
      <c r="G1931" s="76"/>
      <c r="H1931" s="56"/>
      <c r="I1931" s="174" t="s">
        <v>54</v>
      </c>
      <c r="J1931" s="175"/>
      <c r="K1931" s="20"/>
      <c r="L1931" s="27"/>
      <c r="M1931" s="13"/>
    </row>
    <row r="1932" spans="1:13" x14ac:dyDescent="0.25">
      <c r="A1932" s="42" t="s">
        <v>78</v>
      </c>
      <c r="B1932" s="76"/>
      <c r="C1932" s="76"/>
      <c r="D1932" s="76"/>
      <c r="E1932" s="76"/>
      <c r="F1932" s="55"/>
      <c r="G1932" s="76"/>
      <c r="H1932" s="56"/>
      <c r="I1932" s="174" t="s">
        <v>55</v>
      </c>
      <c r="J1932" s="175"/>
      <c r="K1932" s="20"/>
      <c r="L1932" s="27"/>
      <c r="M1932" s="13"/>
    </row>
    <row r="1933" spans="1:13" x14ac:dyDescent="0.25">
      <c r="A1933" s="42" t="s">
        <v>79</v>
      </c>
      <c r="B1933" s="76"/>
      <c r="C1933" s="76"/>
      <c r="D1933" s="76"/>
      <c r="E1933" s="76"/>
      <c r="F1933" s="55"/>
      <c r="G1933" s="76"/>
      <c r="H1933" s="56"/>
      <c r="I1933" s="174" t="s">
        <v>51</v>
      </c>
      <c r="J1933" s="175"/>
      <c r="K1933" s="20"/>
      <c r="L1933" s="27"/>
      <c r="M1933" s="13"/>
    </row>
    <row r="1934" spans="1:13" x14ac:dyDescent="0.25">
      <c r="A1934" s="42" t="s">
        <v>80</v>
      </c>
      <c r="B1934" s="76"/>
      <c r="C1934" s="76"/>
      <c r="D1934" s="76"/>
      <c r="E1934" s="76"/>
      <c r="F1934" s="55"/>
      <c r="G1934" s="76"/>
      <c r="H1934" s="56"/>
      <c r="I1934" s="7"/>
      <c r="J1934" s="8"/>
      <c r="K1934" s="20"/>
      <c r="L1934" s="27"/>
      <c r="M1934" s="13"/>
    </row>
    <row r="1935" spans="1:13" x14ac:dyDescent="0.25">
      <c r="A1935" s="42" t="s">
        <v>81</v>
      </c>
      <c r="B1935" s="76"/>
      <c r="C1935" s="76"/>
      <c r="D1935" s="76"/>
      <c r="E1935" s="76"/>
      <c r="F1935" s="55"/>
      <c r="G1935" s="76"/>
      <c r="H1935" s="56"/>
      <c r="I1935" s="7"/>
      <c r="J1935" s="8"/>
      <c r="K1935" s="20"/>
      <c r="L1935" s="27"/>
      <c r="M1935" s="13"/>
    </row>
    <row r="1936" spans="1:13" x14ac:dyDescent="0.25">
      <c r="A1936" s="42" t="s">
        <v>82</v>
      </c>
      <c r="B1936" s="76"/>
      <c r="C1936" s="76"/>
      <c r="D1936" s="76"/>
      <c r="E1936" s="76"/>
      <c r="F1936" s="55"/>
      <c r="G1936" s="76"/>
      <c r="H1936" s="56"/>
      <c r="I1936" s="7"/>
      <c r="J1936" s="8"/>
      <c r="K1936" s="20"/>
      <c r="L1936" s="27"/>
      <c r="M1936" s="13"/>
    </row>
    <row r="1937" spans="1:13" x14ac:dyDescent="0.25">
      <c r="A1937" s="42" t="s">
        <v>83</v>
      </c>
      <c r="B1937" s="76"/>
      <c r="C1937" s="76"/>
      <c r="D1937" s="76"/>
      <c r="E1937" s="76"/>
      <c r="F1937" s="55"/>
      <c r="G1937" s="76"/>
      <c r="H1937" s="56"/>
      <c r="I1937" s="7"/>
      <c r="J1937" s="8"/>
      <c r="K1937" s="20"/>
      <c r="L1937" s="27"/>
      <c r="M1937" s="13"/>
    </row>
    <row r="1938" spans="1:13" x14ac:dyDescent="0.25">
      <c r="A1938" s="42" t="s">
        <v>52</v>
      </c>
      <c r="B1938" s="76"/>
      <c r="C1938" s="76"/>
      <c r="D1938" s="76"/>
      <c r="E1938" s="76"/>
      <c r="F1938" s="55"/>
      <c r="G1938" s="76"/>
      <c r="H1938" s="56"/>
      <c r="I1938" s="7"/>
      <c r="J1938" s="8"/>
      <c r="K1938" s="20"/>
      <c r="L1938" s="27"/>
      <c r="M1938" s="13"/>
    </row>
    <row r="1939" spans="1:13" ht="15.75" thickBot="1" x14ac:dyDescent="0.3">
      <c r="A1939" s="176" t="s">
        <v>53</v>
      </c>
      <c r="B1939" s="177"/>
      <c r="C1939" s="177"/>
      <c r="D1939" s="177"/>
      <c r="E1939" s="177"/>
      <c r="F1939" s="177"/>
      <c r="G1939" s="177"/>
      <c r="H1939" s="178"/>
      <c r="I1939" s="7"/>
      <c r="J1939" s="8"/>
      <c r="K1939" s="7"/>
      <c r="L1939" s="8"/>
      <c r="M1939" s="13"/>
    </row>
    <row r="1940" spans="1:13" x14ac:dyDescent="0.25">
      <c r="A1940" s="77" t="s">
        <v>93</v>
      </c>
      <c r="B1940" s="78"/>
      <c r="C1940" s="78"/>
      <c r="D1940" s="78"/>
      <c r="E1940" s="78"/>
      <c r="F1940" s="78"/>
      <c r="G1940" s="78"/>
      <c r="H1940" s="78"/>
      <c r="I1940" s="179" t="s">
        <v>9</v>
      </c>
      <c r="J1940" s="180"/>
      <c r="K1940" s="21"/>
      <c r="L1940" s="22"/>
      <c r="M1940" s="6"/>
    </row>
    <row r="1941" spans="1:13" ht="15.75" thickBot="1" x14ac:dyDescent="0.3">
      <c r="A1941" s="79" t="s">
        <v>56</v>
      </c>
      <c r="B1941" s="80"/>
      <c r="C1941" s="80"/>
      <c r="D1941" s="80"/>
      <c r="E1941" s="80"/>
      <c r="F1941" s="80"/>
      <c r="G1941" s="80"/>
      <c r="H1941" s="80"/>
      <c r="I1941" s="81"/>
      <c r="J1941" s="11"/>
      <c r="K1941" s="10"/>
      <c r="L1941" s="11"/>
      <c r="M1941" s="12"/>
    </row>
    <row r="1942" spans="1:13" ht="15.75" thickBot="1" x14ac:dyDescent="0.3">
      <c r="A1942" s="181" t="s">
        <v>98</v>
      </c>
      <c r="B1942" s="182"/>
      <c r="C1942" s="182"/>
      <c r="D1942" s="182"/>
      <c r="E1942" s="182"/>
      <c r="F1942" s="182"/>
      <c r="G1942" s="182"/>
      <c r="H1942" s="183"/>
      <c r="I1942" s="184" t="s">
        <v>99</v>
      </c>
      <c r="J1942" s="185"/>
      <c r="K1942" s="186">
        <v>1.52</v>
      </c>
      <c r="L1942" s="187"/>
      <c r="M1942" s="23">
        <f>K1942*12*I1873</f>
        <v>13258.473600000001</v>
      </c>
    </row>
    <row r="1943" spans="1:13" ht="15.75" thickBot="1" x14ac:dyDescent="0.3">
      <c r="A1943" s="24" t="s">
        <v>100</v>
      </c>
      <c r="B1943" s="25"/>
      <c r="C1943" s="25"/>
      <c r="D1943" s="25"/>
      <c r="E1943" s="25"/>
      <c r="F1943" s="25"/>
      <c r="G1943" s="25"/>
      <c r="H1943" s="25"/>
      <c r="I1943" s="82"/>
      <c r="J1943" s="83"/>
      <c r="K1943" s="186">
        <v>1.87</v>
      </c>
      <c r="L1943" s="187"/>
      <c r="M1943" s="23">
        <f>K1943*12*I1873</f>
        <v>16311.411600000001</v>
      </c>
    </row>
    <row r="1944" spans="1:13" ht="15.75" thickBot="1" x14ac:dyDescent="0.3">
      <c r="A1944" s="181" t="s">
        <v>63</v>
      </c>
      <c r="B1944" s="182"/>
      <c r="C1944" s="182"/>
      <c r="D1944" s="182"/>
      <c r="E1944" s="182"/>
      <c r="F1944" s="182"/>
      <c r="G1944" s="182"/>
      <c r="H1944" s="182"/>
      <c r="I1944" s="84"/>
      <c r="J1944" s="23"/>
      <c r="K1944" s="188">
        <f>K1874+K1884+K1899+K1928+K1942+K1943</f>
        <v>60.8</v>
      </c>
      <c r="L1944" s="189"/>
      <c r="M1944" s="23">
        <f>M1874+M1884+M1899+M1928+M1942+M1943</f>
        <v>530338.94400000002</v>
      </c>
    </row>
    <row r="1946" spans="1:13" x14ac:dyDescent="0.25">
      <c r="A1946" s="223" t="s">
        <v>0</v>
      </c>
      <c r="B1946" s="223"/>
      <c r="C1946" s="223"/>
      <c r="D1946" s="223"/>
      <c r="E1946" s="223"/>
      <c r="F1946" s="223"/>
      <c r="G1946" s="223"/>
      <c r="H1946" s="223"/>
      <c r="I1946" s="223"/>
      <c r="J1946" s="223"/>
      <c r="K1946" s="223"/>
      <c r="L1946" s="223"/>
      <c r="M1946" s="1"/>
    </row>
    <row r="1947" spans="1:13" x14ac:dyDescent="0.25">
      <c r="A1947" s="224" t="s">
        <v>12</v>
      </c>
      <c r="B1947" s="224"/>
      <c r="C1947" s="224"/>
      <c r="D1947" s="224"/>
      <c r="E1947" s="224"/>
      <c r="F1947" s="224"/>
      <c r="G1947" s="224"/>
      <c r="H1947" s="224"/>
      <c r="I1947" s="224"/>
      <c r="J1947" s="224"/>
      <c r="K1947" s="224"/>
      <c r="L1947" s="224"/>
      <c r="M1947" s="1"/>
    </row>
    <row r="1948" spans="1:13" x14ac:dyDescent="0.25">
      <c r="A1948" s="29"/>
      <c r="B1948" s="29"/>
      <c r="C1948" s="29"/>
      <c r="D1948" s="29"/>
      <c r="E1948" s="29"/>
      <c r="F1948" s="29" t="s">
        <v>138</v>
      </c>
      <c r="G1948" s="29"/>
      <c r="H1948" s="29"/>
      <c r="I1948" s="29"/>
      <c r="J1948" s="29"/>
      <c r="K1948" s="29"/>
      <c r="L1948" s="29"/>
      <c r="M1948" s="1"/>
    </row>
    <row r="1949" spans="1:13" x14ac:dyDescent="0.25">
      <c r="A1949" s="2"/>
      <c r="B1949" s="3"/>
      <c r="C1949" s="225" t="s">
        <v>15</v>
      </c>
      <c r="D1949" s="225"/>
      <c r="E1949" s="225"/>
      <c r="F1949" s="3"/>
      <c r="G1949" s="3"/>
      <c r="H1949" s="4"/>
      <c r="I1949" s="207" t="s">
        <v>1</v>
      </c>
      <c r="J1949" s="208"/>
      <c r="K1949" s="207" t="s">
        <v>2</v>
      </c>
      <c r="L1949" s="208"/>
      <c r="M1949" s="14"/>
    </row>
    <row r="1950" spans="1:13" x14ac:dyDescent="0.25">
      <c r="A1950" s="30"/>
      <c r="B1950" s="7"/>
      <c r="C1950" s="7"/>
      <c r="D1950" s="7"/>
      <c r="E1950" s="7"/>
      <c r="F1950" s="7"/>
      <c r="G1950" s="7"/>
      <c r="H1950" s="8"/>
      <c r="I1950" s="7"/>
      <c r="J1950" s="8"/>
      <c r="K1950" s="174" t="s">
        <v>3</v>
      </c>
      <c r="L1950" s="175"/>
      <c r="M1950" s="31" t="s">
        <v>4</v>
      </c>
    </row>
    <row r="1951" spans="1:13" x14ac:dyDescent="0.25">
      <c r="A1951" s="30"/>
      <c r="B1951" s="7"/>
      <c r="C1951" s="7"/>
      <c r="D1951" s="7"/>
      <c r="E1951" s="7"/>
      <c r="F1951" s="7"/>
      <c r="G1951" s="7"/>
      <c r="H1951" s="8"/>
      <c r="I1951" s="174" t="s">
        <v>5</v>
      </c>
      <c r="J1951" s="175"/>
      <c r="K1951" s="214" t="s">
        <v>6</v>
      </c>
      <c r="L1951" s="215"/>
      <c r="M1951" s="31" t="s">
        <v>7</v>
      </c>
    </row>
    <row r="1952" spans="1:13" ht="15.75" thickBot="1" x14ac:dyDescent="0.3">
      <c r="A1952" s="2"/>
      <c r="B1952" s="3"/>
      <c r="C1952" s="3"/>
      <c r="D1952" s="3"/>
      <c r="E1952" s="3"/>
      <c r="F1952" s="3"/>
      <c r="G1952" s="3"/>
      <c r="H1952" s="4"/>
      <c r="I1952" s="219">
        <v>1088.3900000000001</v>
      </c>
      <c r="J1952" s="220"/>
      <c r="K1952" s="190"/>
      <c r="L1952" s="191"/>
      <c r="M1952" s="5"/>
    </row>
    <row r="1953" spans="1:13" x14ac:dyDescent="0.25">
      <c r="A1953" s="32" t="s">
        <v>87</v>
      </c>
      <c r="B1953" s="33"/>
      <c r="C1953" s="33"/>
      <c r="D1953" s="33"/>
      <c r="E1953" s="33"/>
      <c r="F1953" s="33"/>
      <c r="G1953" s="33"/>
      <c r="H1953" s="34"/>
      <c r="I1953" s="21"/>
      <c r="J1953" s="22"/>
      <c r="K1953" s="221">
        <f>K1956+K1959</f>
        <v>6.4499999999999993</v>
      </c>
      <c r="L1953" s="217"/>
      <c r="M1953" s="6">
        <f>K1953*12*I1952</f>
        <v>84241.385999999999</v>
      </c>
    </row>
    <row r="1954" spans="1:13" x14ac:dyDescent="0.25">
      <c r="A1954" s="35" t="s">
        <v>64</v>
      </c>
      <c r="B1954" s="36"/>
      <c r="C1954" s="36"/>
      <c r="D1954" s="36"/>
      <c r="E1954" s="36"/>
      <c r="F1954" s="36"/>
      <c r="G1954" s="36"/>
      <c r="H1954" s="37"/>
      <c r="I1954" s="7"/>
      <c r="J1954" s="8"/>
      <c r="K1954" s="7"/>
      <c r="L1954" s="8"/>
      <c r="M1954" s="9"/>
    </row>
    <row r="1955" spans="1:13" ht="15.75" thickBot="1" x14ac:dyDescent="0.3">
      <c r="A1955" s="38" t="s">
        <v>65</v>
      </c>
      <c r="B1955" s="39"/>
      <c r="C1955" s="39"/>
      <c r="D1955" s="39"/>
      <c r="E1955" s="39"/>
      <c r="F1955" s="39"/>
      <c r="G1955" s="39"/>
      <c r="H1955" s="40"/>
      <c r="I1955" s="10"/>
      <c r="J1955" s="11"/>
      <c r="K1955" s="10"/>
      <c r="L1955" s="11"/>
      <c r="M1955" s="12"/>
    </row>
    <row r="1956" spans="1:13" x14ac:dyDescent="0.25">
      <c r="A1956" s="41" t="s">
        <v>66</v>
      </c>
      <c r="B1956" s="15"/>
      <c r="C1956" s="15"/>
      <c r="D1956" s="15"/>
      <c r="E1956" s="15"/>
      <c r="F1956" s="15"/>
      <c r="G1956" s="15"/>
      <c r="H1956" s="16"/>
      <c r="I1956" s="214" t="s">
        <v>8</v>
      </c>
      <c r="J1956" s="215"/>
      <c r="K1956" s="179">
        <v>3.86</v>
      </c>
      <c r="L1956" s="180"/>
      <c r="M1956" s="13">
        <f>K1956*12*I1952</f>
        <v>50414.224800000004</v>
      </c>
    </row>
    <row r="1957" spans="1:13" x14ac:dyDescent="0.25">
      <c r="A1957" s="42" t="s">
        <v>73</v>
      </c>
      <c r="B1957" s="7"/>
      <c r="C1957" s="7"/>
      <c r="D1957" s="7"/>
      <c r="E1957" s="7"/>
      <c r="F1957" s="7"/>
      <c r="G1957" s="7"/>
      <c r="H1957" s="8"/>
      <c r="I1957" s="174" t="s">
        <v>62</v>
      </c>
      <c r="J1957" s="175"/>
      <c r="K1957" s="1"/>
      <c r="L1957" s="8"/>
      <c r="M1957" s="13"/>
    </row>
    <row r="1958" spans="1:13" x14ac:dyDescent="0.25">
      <c r="A1958" s="41" t="s">
        <v>72</v>
      </c>
      <c r="B1958" s="15"/>
      <c r="C1958" s="15"/>
      <c r="D1958" s="15"/>
      <c r="E1958" s="15"/>
      <c r="F1958" s="15"/>
      <c r="G1958" s="15"/>
      <c r="H1958" s="16"/>
      <c r="I1958" s="214"/>
      <c r="J1958" s="215"/>
      <c r="K1958" s="1"/>
      <c r="L1958" s="8"/>
      <c r="M1958" s="13"/>
    </row>
    <row r="1959" spans="1:13" x14ac:dyDescent="0.25">
      <c r="A1959" s="41" t="s">
        <v>67</v>
      </c>
      <c r="B1959" s="15"/>
      <c r="C1959" s="15"/>
      <c r="D1959" s="15"/>
      <c r="E1959" s="15"/>
      <c r="F1959" s="15"/>
      <c r="G1959" s="15"/>
      <c r="H1959" s="16"/>
      <c r="I1959" s="209" t="s">
        <v>11</v>
      </c>
      <c r="J1959" s="210"/>
      <c r="K1959" s="174">
        <v>2.59</v>
      </c>
      <c r="L1959" s="175"/>
      <c r="M1959" s="13">
        <f>K1959*12*I1952</f>
        <v>33827.161200000002</v>
      </c>
    </row>
    <row r="1960" spans="1:13" x14ac:dyDescent="0.25">
      <c r="A1960" s="43" t="s">
        <v>34</v>
      </c>
      <c r="B1960" s="44"/>
      <c r="C1960" s="44"/>
      <c r="D1960" s="44"/>
      <c r="E1960" s="44"/>
      <c r="F1960" s="44"/>
      <c r="G1960" s="44"/>
      <c r="H1960" s="45"/>
      <c r="I1960" s="174" t="s">
        <v>62</v>
      </c>
      <c r="J1960" s="175"/>
      <c r="K1960" s="29"/>
      <c r="L1960" s="37"/>
      <c r="M1960" s="13"/>
    </row>
    <row r="1961" spans="1:13" x14ac:dyDescent="0.25">
      <c r="A1961" s="46" t="s">
        <v>35</v>
      </c>
      <c r="B1961" s="3"/>
      <c r="C1961" s="3"/>
      <c r="D1961" s="3"/>
      <c r="E1961" s="3"/>
      <c r="F1961" s="3"/>
      <c r="G1961" s="3"/>
      <c r="H1961" s="4"/>
      <c r="I1961" s="174"/>
      <c r="J1961" s="175"/>
      <c r="K1961" s="1"/>
      <c r="L1961" s="8"/>
      <c r="M1961" s="13"/>
    </row>
    <row r="1962" spans="1:13" ht="15.75" thickBot="1" x14ac:dyDescent="0.3">
      <c r="A1962" s="41" t="s">
        <v>36</v>
      </c>
      <c r="B1962" s="47"/>
      <c r="C1962" s="47"/>
      <c r="D1962" s="47"/>
      <c r="E1962" s="47"/>
      <c r="F1962" s="47"/>
      <c r="G1962" s="47"/>
      <c r="H1962" s="48"/>
      <c r="I1962" s="15"/>
      <c r="J1962" s="16"/>
      <c r="K1962" s="203"/>
      <c r="L1962" s="204"/>
      <c r="M1962" s="13"/>
    </row>
    <row r="1963" spans="1:13" x14ac:dyDescent="0.25">
      <c r="A1963" s="32" t="s">
        <v>14</v>
      </c>
      <c r="B1963" s="49"/>
      <c r="C1963" s="49"/>
      <c r="D1963" s="49"/>
      <c r="E1963" s="49"/>
      <c r="F1963" s="49"/>
      <c r="G1963" s="49"/>
      <c r="H1963" s="50"/>
      <c r="I1963" s="21"/>
      <c r="J1963" s="51"/>
      <c r="K1963" s="222">
        <f>K1965+K1970+K1973</f>
        <v>5.28</v>
      </c>
      <c r="L1963" s="217"/>
      <c r="M1963" s="6">
        <f>K1963*12*I1952</f>
        <v>68960.390400000004</v>
      </c>
    </row>
    <row r="1964" spans="1:13" ht="15.75" thickBot="1" x14ac:dyDescent="0.3">
      <c r="A1964" s="38" t="s">
        <v>33</v>
      </c>
      <c r="B1964" s="52"/>
      <c r="C1964" s="52"/>
      <c r="D1964" s="52"/>
      <c r="E1964" s="52"/>
      <c r="F1964" s="52"/>
      <c r="G1964" s="52"/>
      <c r="H1964" s="53"/>
      <c r="I1964" s="10"/>
      <c r="J1964" s="54"/>
      <c r="K1964" s="10"/>
      <c r="L1964" s="11"/>
      <c r="M1964" s="12"/>
    </row>
    <row r="1965" spans="1:13" x14ac:dyDescent="0.25">
      <c r="A1965" s="42" t="s">
        <v>70</v>
      </c>
      <c r="B1965" s="55"/>
      <c r="C1965" s="55"/>
      <c r="D1965" s="55"/>
      <c r="E1965" s="55"/>
      <c r="F1965" s="55"/>
      <c r="G1965" s="55"/>
      <c r="H1965" s="56"/>
      <c r="I1965" s="174" t="s">
        <v>8</v>
      </c>
      <c r="J1965" s="175"/>
      <c r="K1965" s="179">
        <v>2.64</v>
      </c>
      <c r="L1965" s="180"/>
      <c r="M1965" s="13">
        <f>K1965*12*I1952</f>
        <v>34480.195200000002</v>
      </c>
    </row>
    <row r="1966" spans="1:13" x14ac:dyDescent="0.25">
      <c r="A1966" s="41" t="s">
        <v>71</v>
      </c>
      <c r="B1966" s="47"/>
      <c r="C1966" s="47"/>
      <c r="D1966" s="47"/>
      <c r="E1966" s="47"/>
      <c r="F1966" s="47"/>
      <c r="G1966" s="47"/>
      <c r="H1966" s="48"/>
      <c r="I1966" s="57"/>
      <c r="J1966" s="58"/>
      <c r="K1966" s="1"/>
      <c r="L1966" s="8"/>
      <c r="M1966" s="13"/>
    </row>
    <row r="1967" spans="1:13" x14ac:dyDescent="0.25">
      <c r="A1967" s="42" t="s">
        <v>73</v>
      </c>
      <c r="B1967" s="7"/>
      <c r="C1967" s="7"/>
      <c r="D1967" s="7"/>
      <c r="E1967" s="7"/>
      <c r="F1967" s="7"/>
      <c r="G1967" s="7"/>
      <c r="H1967" s="8"/>
      <c r="I1967" s="174" t="s">
        <v>62</v>
      </c>
      <c r="J1967" s="175"/>
      <c r="K1967" s="1"/>
      <c r="L1967" s="8"/>
      <c r="M1967" s="13"/>
    </row>
    <row r="1968" spans="1:13" x14ac:dyDescent="0.25">
      <c r="A1968" s="41" t="s">
        <v>72</v>
      </c>
      <c r="B1968" s="15"/>
      <c r="C1968" s="15"/>
      <c r="D1968" s="15"/>
      <c r="E1968" s="15"/>
      <c r="F1968" s="15"/>
      <c r="G1968" s="15"/>
      <c r="H1968" s="16"/>
      <c r="I1968" s="214"/>
      <c r="J1968" s="215"/>
      <c r="K1968" s="1"/>
      <c r="L1968" s="8"/>
      <c r="M1968" s="13"/>
    </row>
    <row r="1969" spans="1:13" x14ac:dyDescent="0.25">
      <c r="A1969" s="43" t="s">
        <v>68</v>
      </c>
      <c r="B1969" s="44"/>
      <c r="C1969" s="45"/>
      <c r="D1969" s="7"/>
      <c r="E1969" s="7"/>
      <c r="F1969" s="7"/>
      <c r="G1969" s="7"/>
      <c r="H1969" s="8"/>
      <c r="I1969" s="174" t="s">
        <v>62</v>
      </c>
      <c r="J1969" s="175"/>
      <c r="K1969" s="1"/>
      <c r="L1969" s="8"/>
      <c r="M1969" s="13"/>
    </row>
    <row r="1970" spans="1:13" x14ac:dyDescent="0.25">
      <c r="A1970" s="42" t="s">
        <v>69</v>
      </c>
      <c r="B1970" s="7"/>
      <c r="C1970" s="7"/>
      <c r="D1970" s="44"/>
      <c r="E1970" s="44"/>
      <c r="F1970" s="44"/>
      <c r="G1970" s="44"/>
      <c r="H1970" s="45"/>
      <c r="I1970" s="209" t="s">
        <v>11</v>
      </c>
      <c r="J1970" s="210"/>
      <c r="K1970" s="174">
        <v>1.17</v>
      </c>
      <c r="L1970" s="175"/>
      <c r="M1970" s="13">
        <f>K1970*12*I1952</f>
        <v>15280.9956</v>
      </c>
    </row>
    <row r="1971" spans="1:13" x14ac:dyDescent="0.25">
      <c r="A1971" s="46" t="s">
        <v>40</v>
      </c>
      <c r="B1971" s="59"/>
      <c r="C1971" s="59"/>
      <c r="D1971" s="59"/>
      <c r="E1971" s="59"/>
      <c r="F1971" s="59"/>
      <c r="G1971" s="59"/>
      <c r="H1971" s="60"/>
      <c r="I1971" s="207" t="s">
        <v>39</v>
      </c>
      <c r="J1971" s="208"/>
      <c r="K1971" s="1"/>
      <c r="L1971" s="8"/>
      <c r="M1971" s="13"/>
    </row>
    <row r="1972" spans="1:13" x14ac:dyDescent="0.25">
      <c r="A1972" s="41"/>
      <c r="B1972" s="47"/>
      <c r="C1972" s="47"/>
      <c r="D1972" s="47"/>
      <c r="E1972" s="47"/>
      <c r="F1972" s="47"/>
      <c r="G1972" s="47"/>
      <c r="H1972" s="48"/>
      <c r="I1972" s="15" t="s">
        <v>41</v>
      </c>
      <c r="J1972" s="16"/>
      <c r="K1972" s="1"/>
      <c r="L1972" s="8"/>
      <c r="M1972" s="13"/>
    </row>
    <row r="1973" spans="1:13" x14ac:dyDescent="0.25">
      <c r="A1973" s="46" t="s">
        <v>42</v>
      </c>
      <c r="B1973" s="59"/>
      <c r="C1973" s="59"/>
      <c r="D1973" s="59"/>
      <c r="E1973" s="59"/>
      <c r="F1973" s="59"/>
      <c r="G1973" s="59"/>
      <c r="H1973" s="60"/>
      <c r="I1973" s="207" t="s">
        <v>11</v>
      </c>
      <c r="J1973" s="208"/>
      <c r="K1973" s="174">
        <v>1.47</v>
      </c>
      <c r="L1973" s="175"/>
      <c r="M1973" s="13">
        <f>K1973*12*I1952</f>
        <v>19199.199600000004</v>
      </c>
    </row>
    <row r="1974" spans="1:13" x14ac:dyDescent="0.25">
      <c r="A1974" s="41" t="s">
        <v>43</v>
      </c>
      <c r="B1974" s="47"/>
      <c r="C1974" s="47"/>
      <c r="D1974" s="47"/>
      <c r="E1974" s="47"/>
      <c r="F1974" s="47"/>
      <c r="G1974" s="47"/>
      <c r="H1974" s="48"/>
      <c r="I1974" s="15"/>
      <c r="J1974" s="16"/>
      <c r="K1974" s="1"/>
      <c r="L1974" s="8"/>
      <c r="M1974" s="13"/>
    </row>
    <row r="1975" spans="1:13" x14ac:dyDescent="0.25">
      <c r="A1975" s="46" t="s">
        <v>44</v>
      </c>
      <c r="B1975" s="59"/>
      <c r="C1975" s="59"/>
      <c r="D1975" s="59"/>
      <c r="E1975" s="59"/>
      <c r="F1975" s="59"/>
      <c r="G1975" s="59"/>
      <c r="H1975" s="60"/>
      <c r="I1975" s="174" t="s">
        <v>62</v>
      </c>
      <c r="J1975" s="175"/>
      <c r="K1975" s="1"/>
      <c r="L1975" s="8"/>
      <c r="M1975" s="13"/>
    </row>
    <row r="1976" spans="1:13" x14ac:dyDescent="0.25">
      <c r="A1976" s="46" t="s">
        <v>47</v>
      </c>
      <c r="B1976" s="59"/>
      <c r="C1976" s="59"/>
      <c r="D1976" s="59"/>
      <c r="E1976" s="59"/>
      <c r="F1976" s="59"/>
      <c r="G1976" s="59"/>
      <c r="H1976" s="60"/>
      <c r="I1976" s="207" t="s">
        <v>45</v>
      </c>
      <c r="J1976" s="208"/>
      <c r="K1976" s="3"/>
      <c r="L1976" s="4"/>
      <c r="M1976" s="14"/>
    </row>
    <row r="1977" spans="1:13" ht="15.75" thickBot="1" x14ac:dyDescent="0.3">
      <c r="A1977" s="41"/>
      <c r="B1977" s="47"/>
      <c r="C1977" s="47"/>
      <c r="D1977" s="47"/>
      <c r="E1977" s="47"/>
      <c r="F1977" s="47"/>
      <c r="G1977" s="47"/>
      <c r="H1977" s="48"/>
      <c r="I1977" s="211" t="s">
        <v>46</v>
      </c>
      <c r="J1977" s="212"/>
      <c r="K1977" s="15"/>
      <c r="L1977" s="16"/>
      <c r="M1977" s="17"/>
    </row>
    <row r="1978" spans="1:13" x14ac:dyDescent="0.25">
      <c r="A1978" s="61" t="s">
        <v>88</v>
      </c>
      <c r="B1978" s="33"/>
      <c r="C1978" s="33"/>
      <c r="D1978" s="33"/>
      <c r="E1978" s="33"/>
      <c r="F1978" s="33"/>
      <c r="G1978" s="21"/>
      <c r="H1978" s="22"/>
      <c r="I1978" s="21"/>
      <c r="J1978" s="22"/>
      <c r="K1978" s="216">
        <f>K1980+K1987+K1995+K1999+K2000+K2004</f>
        <v>28.769999999999996</v>
      </c>
      <c r="L1978" s="217"/>
      <c r="M1978" s="6">
        <f>M1980+M1987+M1995+M1999+M2000+M2004</f>
        <v>375755.76359999995</v>
      </c>
    </row>
    <row r="1979" spans="1:13" ht="15.75" thickBot="1" x14ac:dyDescent="0.3">
      <c r="A1979" s="62"/>
      <c r="B1979" s="10"/>
      <c r="C1979" s="10"/>
      <c r="D1979" s="10"/>
      <c r="E1979" s="10"/>
      <c r="F1979" s="10"/>
      <c r="G1979" s="10"/>
      <c r="H1979" s="11"/>
      <c r="I1979" s="10"/>
      <c r="J1979" s="11"/>
      <c r="K1979" s="10"/>
      <c r="L1979" s="11"/>
      <c r="M1979" s="12"/>
    </row>
    <row r="1980" spans="1:13" ht="15.75" thickBot="1" x14ac:dyDescent="0.3">
      <c r="A1980" s="181" t="s">
        <v>89</v>
      </c>
      <c r="B1980" s="182"/>
      <c r="C1980" s="182"/>
      <c r="D1980" s="182"/>
      <c r="E1980" s="182"/>
      <c r="F1980" s="182"/>
      <c r="G1980" s="182"/>
      <c r="H1980" s="205"/>
      <c r="I1980" s="63"/>
      <c r="J1980" s="64"/>
      <c r="K1980" s="218">
        <f>K1981+K1982+K1983+K1985+K1986</f>
        <v>5.9399999999999995</v>
      </c>
      <c r="L1980" s="213"/>
      <c r="M1980" s="18">
        <f>K1980*12*I1952</f>
        <v>77580.439200000008</v>
      </c>
    </row>
    <row r="1981" spans="1:13" x14ac:dyDescent="0.25">
      <c r="A1981" s="41" t="s">
        <v>37</v>
      </c>
      <c r="B1981" s="47"/>
      <c r="C1981" s="47"/>
      <c r="D1981" s="47"/>
      <c r="E1981" s="47"/>
      <c r="F1981" s="47"/>
      <c r="G1981" s="47"/>
      <c r="H1981" s="48"/>
      <c r="I1981" s="214" t="s">
        <v>16</v>
      </c>
      <c r="J1981" s="215"/>
      <c r="K1981" s="179">
        <v>1.23</v>
      </c>
      <c r="L1981" s="180"/>
      <c r="M1981" s="13">
        <f>K1981*12*I1952</f>
        <v>16064.636400000001</v>
      </c>
    </row>
    <row r="1982" spans="1:13" x14ac:dyDescent="0.25">
      <c r="A1982" s="43" t="s">
        <v>38</v>
      </c>
      <c r="B1982" s="65"/>
      <c r="C1982" s="65"/>
      <c r="D1982" s="65"/>
      <c r="E1982" s="65"/>
      <c r="F1982" s="65"/>
      <c r="G1982" s="65"/>
      <c r="H1982" s="66"/>
      <c r="I1982" s="209" t="s">
        <v>10</v>
      </c>
      <c r="J1982" s="210"/>
      <c r="K1982" s="174">
        <v>2.9</v>
      </c>
      <c r="L1982" s="175"/>
      <c r="M1982" s="13">
        <f>K1982*12*I1952</f>
        <v>37875.972000000002</v>
      </c>
    </row>
    <row r="1983" spans="1:13" x14ac:dyDescent="0.25">
      <c r="A1983" s="46" t="s">
        <v>30</v>
      </c>
      <c r="B1983" s="59"/>
      <c r="C1983" s="59"/>
      <c r="D1983" s="59"/>
      <c r="E1983" s="59"/>
      <c r="F1983" s="59"/>
      <c r="G1983" s="59"/>
      <c r="H1983" s="60"/>
      <c r="I1983" s="207" t="s">
        <v>11</v>
      </c>
      <c r="J1983" s="208"/>
      <c r="K1983" s="174">
        <v>0.33</v>
      </c>
      <c r="L1983" s="175"/>
      <c r="M1983" s="13">
        <f>K1983*12*I1952</f>
        <v>4310.0244000000002</v>
      </c>
    </row>
    <row r="1984" spans="1:13" x14ac:dyDescent="0.25">
      <c r="A1984" s="67" t="s">
        <v>17</v>
      </c>
      <c r="B1984" s="15"/>
      <c r="C1984" s="15"/>
      <c r="D1984" s="15"/>
      <c r="E1984" s="47"/>
      <c r="F1984" s="47"/>
      <c r="G1984" s="47"/>
      <c r="H1984" s="48"/>
      <c r="I1984" s="15"/>
      <c r="J1984" s="16"/>
      <c r="K1984" s="7"/>
      <c r="L1984" s="8"/>
      <c r="M1984" s="13"/>
    </row>
    <row r="1985" spans="1:13" x14ac:dyDescent="0.25">
      <c r="A1985" s="43" t="s">
        <v>31</v>
      </c>
      <c r="B1985" s="65"/>
      <c r="C1985" s="65"/>
      <c r="D1985" s="65"/>
      <c r="E1985" s="65"/>
      <c r="F1985" s="65"/>
      <c r="G1985" s="65"/>
      <c r="H1985" s="66"/>
      <c r="I1985" s="209" t="s">
        <v>8</v>
      </c>
      <c r="J1985" s="210"/>
      <c r="K1985" s="174">
        <v>0.1</v>
      </c>
      <c r="L1985" s="175"/>
      <c r="M1985" s="13">
        <f>K1985*12*I1952</f>
        <v>1306.0680000000002</v>
      </c>
    </row>
    <row r="1986" spans="1:13" ht="15.75" thickBot="1" x14ac:dyDescent="0.3">
      <c r="A1986" s="46" t="s">
        <v>86</v>
      </c>
      <c r="B1986" s="59"/>
      <c r="C1986" s="59"/>
      <c r="D1986" s="59"/>
      <c r="E1986" s="59"/>
      <c r="F1986" s="59"/>
      <c r="G1986" s="59"/>
      <c r="H1986" s="60"/>
      <c r="I1986" s="190" t="s">
        <v>8</v>
      </c>
      <c r="J1986" s="191"/>
      <c r="K1986" s="211">
        <v>1.38</v>
      </c>
      <c r="L1986" s="212"/>
      <c r="M1986" s="13">
        <f>K1986*12*I1952</f>
        <v>18023.738400000002</v>
      </c>
    </row>
    <row r="1987" spans="1:13" ht="15.75" thickBot="1" x14ac:dyDescent="0.3">
      <c r="A1987" s="194" t="s">
        <v>90</v>
      </c>
      <c r="B1987" s="195"/>
      <c r="C1987" s="195"/>
      <c r="D1987" s="195"/>
      <c r="E1987" s="195"/>
      <c r="F1987" s="195"/>
      <c r="G1987" s="195"/>
      <c r="H1987" s="196"/>
      <c r="I1987" s="63"/>
      <c r="J1987" s="64"/>
      <c r="K1987" s="206">
        <f>K1988+K1989+K1991+K1992+K1993+K1994</f>
        <v>1.94</v>
      </c>
      <c r="L1987" s="213"/>
      <c r="M1987" s="18">
        <f>K1987*12*I1952</f>
        <v>25337.719200000003</v>
      </c>
    </row>
    <row r="1988" spans="1:13" x14ac:dyDescent="0.25">
      <c r="A1988" s="68" t="s">
        <v>23</v>
      </c>
      <c r="B1988" s="15"/>
      <c r="C1988" s="15"/>
      <c r="D1988" s="15"/>
      <c r="E1988" s="15"/>
      <c r="F1988" s="47"/>
      <c r="G1988" s="47"/>
      <c r="H1988" s="48"/>
      <c r="I1988" s="69"/>
      <c r="J1988" s="8"/>
      <c r="K1988" s="179">
        <v>0.11</v>
      </c>
      <c r="L1988" s="180"/>
      <c r="M1988" s="13">
        <f>K1988*12*I1952</f>
        <v>1436.6748000000002</v>
      </c>
    </row>
    <row r="1989" spans="1:13" x14ac:dyDescent="0.25">
      <c r="A1989" s="2" t="s">
        <v>19</v>
      </c>
      <c r="B1989" s="3"/>
      <c r="C1989" s="3"/>
      <c r="D1989" s="3"/>
      <c r="E1989" s="3"/>
      <c r="F1989" s="59"/>
      <c r="G1989" s="59"/>
      <c r="H1989" s="60"/>
      <c r="I1989" s="174" t="s">
        <v>58</v>
      </c>
      <c r="J1989" s="175"/>
      <c r="K1989" s="174">
        <v>0.93</v>
      </c>
      <c r="L1989" s="175"/>
      <c r="M1989" s="13">
        <f>K1989*12*I1952</f>
        <v>12146.432400000002</v>
      </c>
    </row>
    <row r="1990" spans="1:13" x14ac:dyDescent="0.25">
      <c r="A1990" s="41" t="s">
        <v>18</v>
      </c>
      <c r="B1990" s="47"/>
      <c r="C1990" s="47"/>
      <c r="D1990" s="47"/>
      <c r="E1990" s="47"/>
      <c r="F1990" s="47"/>
      <c r="G1990" s="47"/>
      <c r="H1990" s="48"/>
      <c r="I1990" s="214" t="s">
        <v>59</v>
      </c>
      <c r="J1990" s="215"/>
      <c r="K1990" s="1"/>
      <c r="L1990" s="8"/>
      <c r="M1990" s="13"/>
    </row>
    <row r="1991" spans="1:13" x14ac:dyDescent="0.25">
      <c r="A1991" s="43" t="s">
        <v>20</v>
      </c>
      <c r="B1991" s="65"/>
      <c r="C1991" s="65"/>
      <c r="D1991" s="65"/>
      <c r="E1991" s="65"/>
      <c r="F1991" s="65"/>
      <c r="G1991" s="65"/>
      <c r="H1991" s="66"/>
      <c r="I1991" s="209" t="s">
        <v>57</v>
      </c>
      <c r="J1991" s="210"/>
      <c r="K1991" s="174">
        <v>0.56999999999999995</v>
      </c>
      <c r="L1991" s="175"/>
      <c r="M1991" s="13">
        <f>K1991*12*I1952</f>
        <v>7444.5876000000007</v>
      </c>
    </row>
    <row r="1992" spans="1:13" x14ac:dyDescent="0.25">
      <c r="A1992" s="43" t="s">
        <v>21</v>
      </c>
      <c r="B1992" s="65"/>
      <c r="C1992" s="65"/>
      <c r="D1992" s="65"/>
      <c r="E1992" s="65"/>
      <c r="F1992" s="65"/>
      <c r="G1992" s="65"/>
      <c r="H1992" s="66"/>
      <c r="I1992" s="209" t="s">
        <v>74</v>
      </c>
      <c r="J1992" s="210"/>
      <c r="K1992" s="174">
        <v>0.14000000000000001</v>
      </c>
      <c r="L1992" s="175"/>
      <c r="M1992" s="13">
        <f>K1992*12*I1952</f>
        <v>1828.4952000000003</v>
      </c>
    </row>
    <row r="1993" spans="1:13" x14ac:dyDescent="0.25">
      <c r="A1993" s="46" t="s">
        <v>22</v>
      </c>
      <c r="B1993" s="59"/>
      <c r="C1993" s="59"/>
      <c r="D1993" s="59"/>
      <c r="E1993" s="59"/>
      <c r="F1993" s="59"/>
      <c r="G1993" s="59"/>
      <c r="H1993" s="60"/>
      <c r="I1993" s="209" t="s">
        <v>60</v>
      </c>
      <c r="J1993" s="210"/>
      <c r="K1993" s="203">
        <v>7.0000000000000007E-2</v>
      </c>
      <c r="L1993" s="204"/>
      <c r="M1993" s="13">
        <f>K1993*12*I1952</f>
        <v>914.24760000000015</v>
      </c>
    </row>
    <row r="1994" spans="1:13" ht="15.75" thickBot="1" x14ac:dyDescent="0.3">
      <c r="A1994" s="46" t="s">
        <v>84</v>
      </c>
      <c r="B1994" s="59"/>
      <c r="C1994" s="59"/>
      <c r="D1994" s="59"/>
      <c r="E1994" s="59"/>
      <c r="F1994" s="59"/>
      <c r="G1994" s="59"/>
      <c r="H1994" s="60"/>
      <c r="I1994" s="190" t="s">
        <v>85</v>
      </c>
      <c r="J1994" s="191"/>
      <c r="K1994" s="192">
        <v>0.12</v>
      </c>
      <c r="L1994" s="193"/>
      <c r="M1994" s="19">
        <f>K1994*12*I1952</f>
        <v>1567.2816</v>
      </c>
    </row>
    <row r="1995" spans="1:13" ht="15.75" thickBot="1" x14ac:dyDescent="0.3">
      <c r="A1995" s="194" t="s">
        <v>91</v>
      </c>
      <c r="B1995" s="195"/>
      <c r="C1995" s="195"/>
      <c r="D1995" s="195"/>
      <c r="E1995" s="195"/>
      <c r="F1995" s="195"/>
      <c r="G1995" s="195"/>
      <c r="H1995" s="196"/>
      <c r="I1995" s="71"/>
      <c r="J1995" s="72"/>
      <c r="K1995" s="197">
        <f>K1996+K1997+K1998</f>
        <v>1.27</v>
      </c>
      <c r="L1995" s="198"/>
      <c r="M1995" s="18">
        <f>K1995*12*I1952</f>
        <v>16587.063600000001</v>
      </c>
    </row>
    <row r="1996" spans="1:13" x14ac:dyDescent="0.25">
      <c r="A1996" s="41" t="s">
        <v>24</v>
      </c>
      <c r="B1996" s="47"/>
      <c r="C1996" s="47"/>
      <c r="D1996" s="47"/>
      <c r="E1996" s="47"/>
      <c r="F1996" s="47"/>
      <c r="G1996" s="47"/>
      <c r="H1996" s="48"/>
      <c r="I1996" s="199" t="s">
        <v>75</v>
      </c>
      <c r="J1996" s="200"/>
      <c r="K1996" s="201">
        <v>0.61</v>
      </c>
      <c r="L1996" s="202"/>
      <c r="M1996" s="13">
        <f>K1996*12*I1952</f>
        <v>7967.0148000000008</v>
      </c>
    </row>
    <row r="1997" spans="1:13" x14ac:dyDescent="0.25">
      <c r="A1997" s="43" t="s">
        <v>25</v>
      </c>
      <c r="B1997" s="65"/>
      <c r="C1997" s="65"/>
      <c r="D1997" s="65"/>
      <c r="E1997" s="65"/>
      <c r="F1997" s="65"/>
      <c r="G1997" s="65"/>
      <c r="H1997" s="66"/>
      <c r="I1997" s="44" t="s">
        <v>61</v>
      </c>
      <c r="J1997" s="45"/>
      <c r="K1997" s="203">
        <v>0.53</v>
      </c>
      <c r="L1997" s="204"/>
      <c r="M1997" s="13">
        <f>K1997*12*I1952</f>
        <v>6922.1604000000007</v>
      </c>
    </row>
    <row r="1998" spans="1:13" ht="15.75" thickBot="1" x14ac:dyDescent="0.3">
      <c r="A1998" s="46" t="s">
        <v>22</v>
      </c>
      <c r="B1998" s="59"/>
      <c r="C1998" s="59"/>
      <c r="D1998" s="59"/>
      <c r="E1998" s="59"/>
      <c r="F1998" s="59"/>
      <c r="G1998" s="59"/>
      <c r="H1998" s="60"/>
      <c r="I1998" s="190" t="s">
        <v>60</v>
      </c>
      <c r="J1998" s="191"/>
      <c r="K1998" s="192">
        <v>0.13</v>
      </c>
      <c r="L1998" s="193"/>
      <c r="M1998" s="13">
        <f>K1998*12*I1952</f>
        <v>1697.8884000000003</v>
      </c>
    </row>
    <row r="1999" spans="1:13" ht="15.75" thickBot="1" x14ac:dyDescent="0.3">
      <c r="A1999" s="73" t="s">
        <v>94</v>
      </c>
      <c r="B1999" s="74"/>
      <c r="C1999" s="74"/>
      <c r="D1999" s="74"/>
      <c r="E1999" s="74"/>
      <c r="F1999" s="74"/>
      <c r="G1999" s="74"/>
      <c r="H1999" s="75"/>
      <c r="I1999" s="226" t="s">
        <v>95</v>
      </c>
      <c r="J1999" s="227"/>
      <c r="K1999" s="228">
        <v>17.899999999999999</v>
      </c>
      <c r="L1999" s="229"/>
      <c r="M1999" s="18">
        <f>K1999*12*I1952</f>
        <v>233786.17199999999</v>
      </c>
    </row>
    <row r="2000" spans="1:13" ht="15.75" thickBot="1" x14ac:dyDescent="0.3">
      <c r="A2000" s="181" t="s">
        <v>96</v>
      </c>
      <c r="B2000" s="182"/>
      <c r="C2000" s="182"/>
      <c r="D2000" s="182"/>
      <c r="E2000" s="182"/>
      <c r="F2000" s="182"/>
      <c r="G2000" s="182"/>
      <c r="H2000" s="205"/>
      <c r="I2000" s="63"/>
      <c r="J2000" s="64"/>
      <c r="K2000" s="206">
        <v>1.65</v>
      </c>
      <c r="L2000" s="198"/>
      <c r="M2000" s="18">
        <f>K2000*12*I1952</f>
        <v>21550.121999999999</v>
      </c>
    </row>
    <row r="2001" spans="1:13" x14ac:dyDescent="0.25">
      <c r="A2001" s="42" t="s">
        <v>32</v>
      </c>
      <c r="B2001" s="55"/>
      <c r="C2001" s="55"/>
      <c r="D2001" s="55"/>
      <c r="E2001" s="55"/>
      <c r="F2001" s="55"/>
      <c r="G2001" s="55"/>
      <c r="H2001" s="56"/>
      <c r="I2001" s="179" t="s">
        <v>13</v>
      </c>
      <c r="J2001" s="180"/>
      <c r="K2001" s="20"/>
      <c r="L2001" s="27"/>
      <c r="M2001" s="13"/>
    </row>
    <row r="2002" spans="1:13" x14ac:dyDescent="0.25">
      <c r="A2002" s="42" t="s">
        <v>26</v>
      </c>
      <c r="B2002" s="55"/>
      <c r="C2002" s="55"/>
      <c r="D2002" s="55"/>
      <c r="E2002" s="55"/>
      <c r="F2002" s="55"/>
      <c r="G2002" s="55"/>
      <c r="H2002" s="56"/>
      <c r="I2002" s="7"/>
      <c r="J2002" s="8"/>
      <c r="K2002" s="20"/>
      <c r="L2002" s="27"/>
      <c r="M2002" s="13"/>
    </row>
    <row r="2003" spans="1:13" ht="15.75" thickBot="1" x14ac:dyDescent="0.3">
      <c r="A2003" s="42" t="s">
        <v>27</v>
      </c>
      <c r="B2003" s="55"/>
      <c r="C2003" s="55"/>
      <c r="D2003" s="55"/>
      <c r="E2003" s="55"/>
      <c r="F2003" s="55"/>
      <c r="G2003" s="55"/>
      <c r="H2003" s="56"/>
      <c r="I2003" s="30"/>
      <c r="J2003" s="8"/>
      <c r="K2003" s="20"/>
      <c r="L2003" s="27"/>
      <c r="M2003" s="13"/>
    </row>
    <row r="2004" spans="1:13" ht="15.75" thickBot="1" x14ac:dyDescent="0.3">
      <c r="A2004" s="73" t="s">
        <v>97</v>
      </c>
      <c r="B2004" s="74"/>
      <c r="C2004" s="74"/>
      <c r="D2004" s="74"/>
      <c r="E2004" s="74"/>
      <c r="F2004" s="74"/>
      <c r="G2004" s="74"/>
      <c r="H2004" s="75"/>
      <c r="I2004" s="63"/>
      <c r="J2004" s="64"/>
      <c r="K2004" s="206">
        <v>7.0000000000000007E-2</v>
      </c>
      <c r="L2004" s="198"/>
      <c r="M2004" s="18">
        <f>K2004*12*I1952</f>
        <v>914.24760000000015</v>
      </c>
    </row>
    <row r="2005" spans="1:13" x14ac:dyDescent="0.25">
      <c r="A2005" s="42" t="s">
        <v>28</v>
      </c>
      <c r="B2005" s="55"/>
      <c r="C2005" s="55"/>
      <c r="D2005" s="55"/>
      <c r="E2005" s="55"/>
      <c r="F2005" s="55"/>
      <c r="G2005" s="55"/>
      <c r="H2005" s="56"/>
      <c r="I2005" s="179" t="s">
        <v>8</v>
      </c>
      <c r="J2005" s="180"/>
      <c r="K2005" s="26"/>
      <c r="L2005" s="27"/>
      <c r="M2005" s="13"/>
    </row>
    <row r="2006" spans="1:13" ht="15.75" thickBot="1" x14ac:dyDescent="0.3">
      <c r="A2006" s="42" t="s">
        <v>29</v>
      </c>
      <c r="B2006" s="55"/>
      <c r="C2006" s="55"/>
      <c r="D2006" s="55"/>
      <c r="E2006" s="55"/>
      <c r="F2006" s="55"/>
      <c r="G2006" s="55"/>
      <c r="H2006" s="56"/>
      <c r="I2006" s="7"/>
      <c r="J2006" s="8"/>
      <c r="K2006" s="26"/>
      <c r="L2006" s="27"/>
      <c r="M2006" s="13"/>
    </row>
    <row r="2007" spans="1:13" ht="15.75" thickBot="1" x14ac:dyDescent="0.3">
      <c r="A2007" s="181" t="s">
        <v>92</v>
      </c>
      <c r="B2007" s="182"/>
      <c r="C2007" s="182"/>
      <c r="D2007" s="182"/>
      <c r="E2007" s="182"/>
      <c r="F2007" s="182"/>
      <c r="G2007" s="182"/>
      <c r="H2007" s="205"/>
      <c r="I2007" s="63"/>
      <c r="J2007" s="64"/>
      <c r="K2007" s="206">
        <v>6.19</v>
      </c>
      <c r="L2007" s="198"/>
      <c r="M2007" s="18">
        <f>K2007*12*I1952</f>
        <v>80845.609200000006</v>
      </c>
    </row>
    <row r="2008" spans="1:13" x14ac:dyDescent="0.25">
      <c r="A2008" s="42" t="s">
        <v>76</v>
      </c>
      <c r="B2008" s="76"/>
      <c r="C2008" s="76"/>
      <c r="D2008" s="76"/>
      <c r="E2008" s="76"/>
      <c r="F2008" s="55"/>
      <c r="G2008" s="76"/>
      <c r="H2008" s="56"/>
      <c r="I2008" s="174" t="s">
        <v>49</v>
      </c>
      <c r="J2008" s="175"/>
      <c r="K2008" s="20"/>
      <c r="L2008" s="27"/>
      <c r="M2008" s="13"/>
    </row>
    <row r="2009" spans="1:13" x14ac:dyDescent="0.25">
      <c r="A2009" s="42" t="s">
        <v>77</v>
      </c>
      <c r="B2009" s="76"/>
      <c r="C2009" s="76"/>
      <c r="D2009" s="76"/>
      <c r="E2009" s="76"/>
      <c r="F2009" s="55"/>
      <c r="G2009" s="76"/>
      <c r="H2009" s="56"/>
      <c r="I2009" s="174" t="s">
        <v>50</v>
      </c>
      <c r="J2009" s="175"/>
      <c r="K2009" s="20"/>
      <c r="L2009" s="27"/>
      <c r="M2009" s="13"/>
    </row>
    <row r="2010" spans="1:13" x14ac:dyDescent="0.25">
      <c r="A2010" s="42" t="s">
        <v>48</v>
      </c>
      <c r="B2010" s="76"/>
      <c r="C2010" s="76"/>
      <c r="D2010" s="76"/>
      <c r="E2010" s="76"/>
      <c r="F2010" s="55"/>
      <c r="G2010" s="76"/>
      <c r="H2010" s="56"/>
      <c r="I2010" s="174" t="s">
        <v>54</v>
      </c>
      <c r="J2010" s="175"/>
      <c r="K2010" s="20"/>
      <c r="L2010" s="27"/>
      <c r="M2010" s="13"/>
    </row>
    <row r="2011" spans="1:13" x14ac:dyDescent="0.25">
      <c r="A2011" s="42" t="s">
        <v>78</v>
      </c>
      <c r="B2011" s="76"/>
      <c r="C2011" s="76"/>
      <c r="D2011" s="76"/>
      <c r="E2011" s="76"/>
      <c r="F2011" s="55"/>
      <c r="G2011" s="76"/>
      <c r="H2011" s="56"/>
      <c r="I2011" s="174" t="s">
        <v>55</v>
      </c>
      <c r="J2011" s="175"/>
      <c r="K2011" s="20"/>
      <c r="L2011" s="27"/>
      <c r="M2011" s="13"/>
    </row>
    <row r="2012" spans="1:13" x14ac:dyDescent="0.25">
      <c r="A2012" s="42" t="s">
        <v>79</v>
      </c>
      <c r="B2012" s="76"/>
      <c r="C2012" s="76"/>
      <c r="D2012" s="76"/>
      <c r="E2012" s="76"/>
      <c r="F2012" s="55"/>
      <c r="G2012" s="76"/>
      <c r="H2012" s="56"/>
      <c r="I2012" s="174" t="s">
        <v>51</v>
      </c>
      <c r="J2012" s="175"/>
      <c r="K2012" s="20"/>
      <c r="L2012" s="27"/>
      <c r="M2012" s="13"/>
    </row>
    <row r="2013" spans="1:13" x14ac:dyDescent="0.25">
      <c r="A2013" s="42" t="s">
        <v>80</v>
      </c>
      <c r="B2013" s="76"/>
      <c r="C2013" s="76"/>
      <c r="D2013" s="76"/>
      <c r="E2013" s="76"/>
      <c r="F2013" s="55"/>
      <c r="G2013" s="76"/>
      <c r="H2013" s="56"/>
      <c r="I2013" s="7"/>
      <c r="J2013" s="8"/>
      <c r="K2013" s="20"/>
      <c r="L2013" s="27"/>
      <c r="M2013" s="13"/>
    </row>
    <row r="2014" spans="1:13" x14ac:dyDescent="0.25">
      <c r="A2014" s="42" t="s">
        <v>81</v>
      </c>
      <c r="B2014" s="76"/>
      <c r="C2014" s="76"/>
      <c r="D2014" s="76"/>
      <c r="E2014" s="76"/>
      <c r="F2014" s="55"/>
      <c r="G2014" s="76"/>
      <c r="H2014" s="56"/>
      <c r="I2014" s="7"/>
      <c r="J2014" s="8"/>
      <c r="K2014" s="20"/>
      <c r="L2014" s="27"/>
      <c r="M2014" s="13"/>
    </row>
    <row r="2015" spans="1:13" x14ac:dyDescent="0.25">
      <c r="A2015" s="42" t="s">
        <v>82</v>
      </c>
      <c r="B2015" s="76"/>
      <c r="C2015" s="76"/>
      <c r="D2015" s="76"/>
      <c r="E2015" s="76"/>
      <c r="F2015" s="55"/>
      <c r="G2015" s="76"/>
      <c r="H2015" s="56"/>
      <c r="I2015" s="7"/>
      <c r="J2015" s="8"/>
      <c r="K2015" s="20"/>
      <c r="L2015" s="27"/>
      <c r="M2015" s="13"/>
    </row>
    <row r="2016" spans="1:13" x14ac:dyDescent="0.25">
      <c r="A2016" s="42" t="s">
        <v>83</v>
      </c>
      <c r="B2016" s="76"/>
      <c r="C2016" s="76"/>
      <c r="D2016" s="76"/>
      <c r="E2016" s="76"/>
      <c r="F2016" s="55"/>
      <c r="G2016" s="76"/>
      <c r="H2016" s="56"/>
      <c r="I2016" s="7"/>
      <c r="J2016" s="8"/>
      <c r="K2016" s="20"/>
      <c r="L2016" s="27"/>
      <c r="M2016" s="13"/>
    </row>
    <row r="2017" spans="1:13" x14ac:dyDescent="0.25">
      <c r="A2017" s="42" t="s">
        <v>52</v>
      </c>
      <c r="B2017" s="76"/>
      <c r="C2017" s="76"/>
      <c r="D2017" s="76"/>
      <c r="E2017" s="76"/>
      <c r="F2017" s="55"/>
      <c r="G2017" s="76"/>
      <c r="H2017" s="56"/>
      <c r="I2017" s="7"/>
      <c r="J2017" s="8"/>
      <c r="K2017" s="20"/>
      <c r="L2017" s="27"/>
      <c r="M2017" s="13"/>
    </row>
    <row r="2018" spans="1:13" ht="15.75" thickBot="1" x14ac:dyDescent="0.3">
      <c r="A2018" s="176" t="s">
        <v>53</v>
      </c>
      <c r="B2018" s="177"/>
      <c r="C2018" s="177"/>
      <c r="D2018" s="177"/>
      <c r="E2018" s="177"/>
      <c r="F2018" s="177"/>
      <c r="G2018" s="177"/>
      <c r="H2018" s="178"/>
      <c r="I2018" s="7"/>
      <c r="J2018" s="8"/>
      <c r="K2018" s="7"/>
      <c r="L2018" s="8"/>
      <c r="M2018" s="13"/>
    </row>
    <row r="2019" spans="1:13" x14ac:dyDescent="0.25">
      <c r="A2019" s="77" t="s">
        <v>93</v>
      </c>
      <c r="B2019" s="78"/>
      <c r="C2019" s="78"/>
      <c r="D2019" s="78"/>
      <c r="E2019" s="78"/>
      <c r="F2019" s="78"/>
      <c r="G2019" s="78"/>
      <c r="H2019" s="78"/>
      <c r="I2019" s="179" t="s">
        <v>9</v>
      </c>
      <c r="J2019" s="180"/>
      <c r="K2019" s="21"/>
      <c r="L2019" s="22"/>
      <c r="M2019" s="6"/>
    </row>
    <row r="2020" spans="1:13" ht="15.75" thickBot="1" x14ac:dyDescent="0.3">
      <c r="A2020" s="79" t="s">
        <v>56</v>
      </c>
      <c r="B2020" s="80"/>
      <c r="C2020" s="80"/>
      <c r="D2020" s="80"/>
      <c r="E2020" s="80"/>
      <c r="F2020" s="80"/>
      <c r="G2020" s="80"/>
      <c r="H2020" s="80"/>
      <c r="I2020" s="81"/>
      <c r="J2020" s="11"/>
      <c r="K2020" s="10"/>
      <c r="L2020" s="11"/>
      <c r="M2020" s="12"/>
    </row>
    <row r="2021" spans="1:13" ht="15.75" thickBot="1" x14ac:dyDescent="0.3">
      <c r="A2021" s="181" t="s">
        <v>98</v>
      </c>
      <c r="B2021" s="182"/>
      <c r="C2021" s="182"/>
      <c r="D2021" s="182"/>
      <c r="E2021" s="182"/>
      <c r="F2021" s="182"/>
      <c r="G2021" s="182"/>
      <c r="H2021" s="183"/>
      <c r="I2021" s="184" t="s">
        <v>99</v>
      </c>
      <c r="J2021" s="185"/>
      <c r="K2021" s="186">
        <v>1.52</v>
      </c>
      <c r="L2021" s="187"/>
      <c r="M2021" s="23">
        <f>K2021*12*I1952</f>
        <v>19852.233600000003</v>
      </c>
    </row>
    <row r="2022" spans="1:13" ht="15.75" thickBot="1" x14ac:dyDescent="0.3">
      <c r="A2022" s="24" t="s">
        <v>100</v>
      </c>
      <c r="B2022" s="25"/>
      <c r="C2022" s="25"/>
      <c r="D2022" s="25"/>
      <c r="E2022" s="25"/>
      <c r="F2022" s="25"/>
      <c r="G2022" s="25"/>
      <c r="H2022" s="25"/>
      <c r="I2022" s="82"/>
      <c r="J2022" s="83"/>
      <c r="K2022" s="186"/>
      <c r="L2022" s="187"/>
      <c r="M2022" s="23"/>
    </row>
    <row r="2023" spans="1:13" ht="15.75" thickBot="1" x14ac:dyDescent="0.3">
      <c r="A2023" s="181" t="s">
        <v>63</v>
      </c>
      <c r="B2023" s="182"/>
      <c r="C2023" s="182"/>
      <c r="D2023" s="182"/>
      <c r="E2023" s="182"/>
      <c r="F2023" s="182"/>
      <c r="G2023" s="182"/>
      <c r="H2023" s="182"/>
      <c r="I2023" s="84"/>
      <c r="J2023" s="23"/>
      <c r="K2023" s="188">
        <f>K1953+K1963+K1978+K2007+K2021+K2022</f>
        <v>48.21</v>
      </c>
      <c r="L2023" s="189"/>
      <c r="M2023" s="23">
        <f>M1953+M1963+M1978+M2007+M2021+M2022</f>
        <v>629655.3827999999</v>
      </c>
    </row>
    <row r="2025" spans="1:13" x14ac:dyDescent="0.25">
      <c r="A2025" s="223" t="s">
        <v>0</v>
      </c>
      <c r="B2025" s="223"/>
      <c r="C2025" s="223"/>
      <c r="D2025" s="223"/>
      <c r="E2025" s="223"/>
      <c r="F2025" s="223"/>
      <c r="G2025" s="223"/>
      <c r="H2025" s="223"/>
      <c r="I2025" s="223"/>
      <c r="J2025" s="223"/>
      <c r="K2025" s="223"/>
      <c r="L2025" s="223"/>
      <c r="M2025" s="1"/>
    </row>
    <row r="2026" spans="1:13" x14ac:dyDescent="0.25">
      <c r="A2026" s="224" t="s">
        <v>12</v>
      </c>
      <c r="B2026" s="224"/>
      <c r="C2026" s="224"/>
      <c r="D2026" s="224"/>
      <c r="E2026" s="224"/>
      <c r="F2026" s="224"/>
      <c r="G2026" s="224"/>
      <c r="H2026" s="224"/>
      <c r="I2026" s="224"/>
      <c r="J2026" s="224"/>
      <c r="K2026" s="224"/>
      <c r="L2026" s="224"/>
      <c r="M2026" s="1"/>
    </row>
    <row r="2027" spans="1:13" x14ac:dyDescent="0.25">
      <c r="A2027" s="29"/>
      <c r="B2027" s="29"/>
      <c r="C2027" s="29"/>
      <c r="D2027" s="29"/>
      <c r="E2027" s="29"/>
      <c r="F2027" s="29" t="s">
        <v>139</v>
      </c>
      <c r="G2027" s="29"/>
      <c r="H2027" s="29"/>
      <c r="I2027" s="29"/>
      <c r="J2027" s="29"/>
      <c r="K2027" s="29"/>
      <c r="L2027" s="29"/>
      <c r="M2027" s="1"/>
    </row>
    <row r="2028" spans="1:13" x14ac:dyDescent="0.25">
      <c r="A2028" s="2"/>
      <c r="B2028" s="3"/>
      <c r="C2028" s="225" t="s">
        <v>15</v>
      </c>
      <c r="D2028" s="225"/>
      <c r="E2028" s="225"/>
      <c r="F2028" s="3"/>
      <c r="G2028" s="3"/>
      <c r="H2028" s="4"/>
      <c r="I2028" s="207" t="s">
        <v>1</v>
      </c>
      <c r="J2028" s="208"/>
      <c r="K2028" s="207" t="s">
        <v>2</v>
      </c>
      <c r="L2028" s="208"/>
      <c r="M2028" s="14"/>
    </row>
    <row r="2029" spans="1:13" x14ac:dyDescent="0.25">
      <c r="A2029" s="30"/>
      <c r="B2029" s="7"/>
      <c r="C2029" s="7"/>
      <c r="D2029" s="7"/>
      <c r="E2029" s="7"/>
      <c r="F2029" s="7"/>
      <c r="G2029" s="7"/>
      <c r="H2029" s="8"/>
      <c r="I2029" s="7"/>
      <c r="J2029" s="8"/>
      <c r="K2029" s="174" t="s">
        <v>3</v>
      </c>
      <c r="L2029" s="175"/>
      <c r="M2029" s="31" t="s">
        <v>4</v>
      </c>
    </row>
    <row r="2030" spans="1:13" x14ac:dyDescent="0.25">
      <c r="A2030" s="30"/>
      <c r="B2030" s="7"/>
      <c r="C2030" s="7"/>
      <c r="D2030" s="7"/>
      <c r="E2030" s="7"/>
      <c r="F2030" s="7"/>
      <c r="G2030" s="7"/>
      <c r="H2030" s="8"/>
      <c r="I2030" s="174" t="s">
        <v>5</v>
      </c>
      <c r="J2030" s="175"/>
      <c r="K2030" s="214" t="s">
        <v>6</v>
      </c>
      <c r="L2030" s="215"/>
      <c r="M2030" s="31" t="s">
        <v>7</v>
      </c>
    </row>
    <row r="2031" spans="1:13" ht="15.75" thickBot="1" x14ac:dyDescent="0.3">
      <c r="A2031" s="2"/>
      <c r="B2031" s="3"/>
      <c r="C2031" s="3"/>
      <c r="D2031" s="3"/>
      <c r="E2031" s="3"/>
      <c r="F2031" s="3"/>
      <c r="G2031" s="3"/>
      <c r="H2031" s="4"/>
      <c r="I2031" s="219">
        <v>1085.4000000000001</v>
      </c>
      <c r="J2031" s="220"/>
      <c r="K2031" s="190"/>
      <c r="L2031" s="191"/>
      <c r="M2031" s="5"/>
    </row>
    <row r="2032" spans="1:13" x14ac:dyDescent="0.25">
      <c r="A2032" s="32" t="s">
        <v>87</v>
      </c>
      <c r="B2032" s="33"/>
      <c r="C2032" s="33"/>
      <c r="D2032" s="33"/>
      <c r="E2032" s="33"/>
      <c r="F2032" s="33"/>
      <c r="G2032" s="33"/>
      <c r="H2032" s="34"/>
      <c r="I2032" s="21"/>
      <c r="J2032" s="22"/>
      <c r="K2032" s="221">
        <f>K2035+K2038</f>
        <v>6.4499999999999993</v>
      </c>
      <c r="L2032" s="217"/>
      <c r="M2032" s="6">
        <f>K2032*12*I2031</f>
        <v>84009.959999999992</v>
      </c>
    </row>
    <row r="2033" spans="1:13" x14ac:dyDescent="0.25">
      <c r="A2033" s="35" t="s">
        <v>64</v>
      </c>
      <c r="B2033" s="36"/>
      <c r="C2033" s="36"/>
      <c r="D2033" s="36"/>
      <c r="E2033" s="36"/>
      <c r="F2033" s="36"/>
      <c r="G2033" s="36"/>
      <c r="H2033" s="37"/>
      <c r="I2033" s="7"/>
      <c r="J2033" s="8"/>
      <c r="K2033" s="7"/>
      <c r="L2033" s="8"/>
      <c r="M2033" s="9"/>
    </row>
    <row r="2034" spans="1:13" ht="15.75" thickBot="1" x14ac:dyDescent="0.3">
      <c r="A2034" s="38" t="s">
        <v>65</v>
      </c>
      <c r="B2034" s="39"/>
      <c r="C2034" s="39"/>
      <c r="D2034" s="39"/>
      <c r="E2034" s="39"/>
      <c r="F2034" s="39"/>
      <c r="G2034" s="39"/>
      <c r="H2034" s="40"/>
      <c r="I2034" s="10"/>
      <c r="J2034" s="11"/>
      <c r="K2034" s="10"/>
      <c r="L2034" s="11"/>
      <c r="M2034" s="12"/>
    </row>
    <row r="2035" spans="1:13" x14ac:dyDescent="0.25">
      <c r="A2035" s="41" t="s">
        <v>66</v>
      </c>
      <c r="B2035" s="15"/>
      <c r="C2035" s="15"/>
      <c r="D2035" s="15"/>
      <c r="E2035" s="15"/>
      <c r="F2035" s="15"/>
      <c r="G2035" s="15"/>
      <c r="H2035" s="16"/>
      <c r="I2035" s="214" t="s">
        <v>8</v>
      </c>
      <c r="J2035" s="215"/>
      <c r="K2035" s="179">
        <v>3.86</v>
      </c>
      <c r="L2035" s="180"/>
      <c r="M2035" s="13">
        <f>K2035*12*I2031</f>
        <v>50275.728000000003</v>
      </c>
    </row>
    <row r="2036" spans="1:13" x14ac:dyDescent="0.25">
      <c r="A2036" s="42" t="s">
        <v>73</v>
      </c>
      <c r="B2036" s="7"/>
      <c r="C2036" s="7"/>
      <c r="D2036" s="7"/>
      <c r="E2036" s="7"/>
      <c r="F2036" s="7"/>
      <c r="G2036" s="7"/>
      <c r="H2036" s="8"/>
      <c r="I2036" s="174" t="s">
        <v>62</v>
      </c>
      <c r="J2036" s="175"/>
      <c r="K2036" s="1"/>
      <c r="L2036" s="8"/>
      <c r="M2036" s="13"/>
    </row>
    <row r="2037" spans="1:13" x14ac:dyDescent="0.25">
      <c r="A2037" s="41" t="s">
        <v>72</v>
      </c>
      <c r="B2037" s="15"/>
      <c r="C2037" s="15"/>
      <c r="D2037" s="15"/>
      <c r="E2037" s="15"/>
      <c r="F2037" s="15"/>
      <c r="G2037" s="15"/>
      <c r="H2037" s="16"/>
      <c r="I2037" s="214"/>
      <c r="J2037" s="215"/>
      <c r="K2037" s="1"/>
      <c r="L2037" s="8"/>
      <c r="M2037" s="13"/>
    </row>
    <row r="2038" spans="1:13" x14ac:dyDescent="0.25">
      <c r="A2038" s="41" t="s">
        <v>67</v>
      </c>
      <c r="B2038" s="15"/>
      <c r="C2038" s="15"/>
      <c r="D2038" s="15"/>
      <c r="E2038" s="15"/>
      <c r="F2038" s="15"/>
      <c r="G2038" s="15"/>
      <c r="H2038" s="16"/>
      <c r="I2038" s="209" t="s">
        <v>11</v>
      </c>
      <c r="J2038" s="210"/>
      <c r="K2038" s="174">
        <v>2.59</v>
      </c>
      <c r="L2038" s="175"/>
      <c r="M2038" s="13">
        <f>K2038*12*I2031</f>
        <v>33734.232000000004</v>
      </c>
    </row>
    <row r="2039" spans="1:13" x14ac:dyDescent="0.25">
      <c r="A2039" s="43" t="s">
        <v>34</v>
      </c>
      <c r="B2039" s="44"/>
      <c r="C2039" s="44"/>
      <c r="D2039" s="44"/>
      <c r="E2039" s="44"/>
      <c r="F2039" s="44"/>
      <c r="G2039" s="44"/>
      <c r="H2039" s="45"/>
      <c r="I2039" s="174" t="s">
        <v>62</v>
      </c>
      <c r="J2039" s="175"/>
      <c r="K2039" s="29"/>
      <c r="L2039" s="37"/>
      <c r="M2039" s="13"/>
    </row>
    <row r="2040" spans="1:13" x14ac:dyDescent="0.25">
      <c r="A2040" s="46" t="s">
        <v>35</v>
      </c>
      <c r="B2040" s="3"/>
      <c r="C2040" s="3"/>
      <c r="D2040" s="3"/>
      <c r="E2040" s="3"/>
      <c r="F2040" s="3"/>
      <c r="G2040" s="3"/>
      <c r="H2040" s="4"/>
      <c r="I2040" s="174"/>
      <c r="J2040" s="175"/>
      <c r="K2040" s="1"/>
      <c r="L2040" s="8"/>
      <c r="M2040" s="13"/>
    </row>
    <row r="2041" spans="1:13" ht="15.75" thickBot="1" x14ac:dyDescent="0.3">
      <c r="A2041" s="41" t="s">
        <v>36</v>
      </c>
      <c r="B2041" s="47"/>
      <c r="C2041" s="47"/>
      <c r="D2041" s="47"/>
      <c r="E2041" s="47"/>
      <c r="F2041" s="47"/>
      <c r="G2041" s="47"/>
      <c r="H2041" s="48"/>
      <c r="I2041" s="15"/>
      <c r="J2041" s="16"/>
      <c r="K2041" s="203"/>
      <c r="L2041" s="204"/>
      <c r="M2041" s="13"/>
    </row>
    <row r="2042" spans="1:13" x14ac:dyDescent="0.25">
      <c r="A2042" s="32" t="s">
        <v>14</v>
      </c>
      <c r="B2042" s="49"/>
      <c r="C2042" s="49"/>
      <c r="D2042" s="49"/>
      <c r="E2042" s="49"/>
      <c r="F2042" s="49"/>
      <c r="G2042" s="49"/>
      <c r="H2042" s="50"/>
      <c r="I2042" s="21"/>
      <c r="J2042" s="51"/>
      <c r="K2042" s="222">
        <f>K2044+K2049+K2052</f>
        <v>5.28</v>
      </c>
      <c r="L2042" s="217"/>
      <c r="M2042" s="6">
        <f>K2042*12*I2031</f>
        <v>68770.944000000003</v>
      </c>
    </row>
    <row r="2043" spans="1:13" ht="15.75" thickBot="1" x14ac:dyDescent="0.3">
      <c r="A2043" s="38" t="s">
        <v>33</v>
      </c>
      <c r="B2043" s="52"/>
      <c r="C2043" s="52"/>
      <c r="D2043" s="52"/>
      <c r="E2043" s="52"/>
      <c r="F2043" s="52"/>
      <c r="G2043" s="52"/>
      <c r="H2043" s="53"/>
      <c r="I2043" s="10"/>
      <c r="J2043" s="54"/>
      <c r="K2043" s="10"/>
      <c r="L2043" s="11"/>
      <c r="M2043" s="12"/>
    </row>
    <row r="2044" spans="1:13" x14ac:dyDescent="0.25">
      <c r="A2044" s="42" t="s">
        <v>70</v>
      </c>
      <c r="B2044" s="55"/>
      <c r="C2044" s="55"/>
      <c r="D2044" s="55"/>
      <c r="E2044" s="55"/>
      <c r="F2044" s="55"/>
      <c r="G2044" s="55"/>
      <c r="H2044" s="56"/>
      <c r="I2044" s="174" t="s">
        <v>8</v>
      </c>
      <c r="J2044" s="175"/>
      <c r="K2044" s="179">
        <v>2.64</v>
      </c>
      <c r="L2044" s="180"/>
      <c r="M2044" s="13">
        <f>K2044*12*I2031</f>
        <v>34385.472000000002</v>
      </c>
    </row>
    <row r="2045" spans="1:13" x14ac:dyDescent="0.25">
      <c r="A2045" s="41" t="s">
        <v>71</v>
      </c>
      <c r="B2045" s="47"/>
      <c r="C2045" s="47"/>
      <c r="D2045" s="47"/>
      <c r="E2045" s="47"/>
      <c r="F2045" s="47"/>
      <c r="G2045" s="47"/>
      <c r="H2045" s="48"/>
      <c r="I2045" s="57"/>
      <c r="J2045" s="58"/>
      <c r="K2045" s="1"/>
      <c r="L2045" s="8"/>
      <c r="M2045" s="13"/>
    </row>
    <row r="2046" spans="1:13" x14ac:dyDescent="0.25">
      <c r="A2046" s="42" t="s">
        <v>73</v>
      </c>
      <c r="B2046" s="7"/>
      <c r="C2046" s="7"/>
      <c r="D2046" s="7"/>
      <c r="E2046" s="7"/>
      <c r="F2046" s="7"/>
      <c r="G2046" s="7"/>
      <c r="H2046" s="8"/>
      <c r="I2046" s="174" t="s">
        <v>62</v>
      </c>
      <c r="J2046" s="175"/>
      <c r="K2046" s="1"/>
      <c r="L2046" s="8"/>
      <c r="M2046" s="13"/>
    </row>
    <row r="2047" spans="1:13" x14ac:dyDescent="0.25">
      <c r="A2047" s="41" t="s">
        <v>72</v>
      </c>
      <c r="B2047" s="15"/>
      <c r="C2047" s="15"/>
      <c r="D2047" s="15"/>
      <c r="E2047" s="15"/>
      <c r="F2047" s="15"/>
      <c r="G2047" s="15"/>
      <c r="H2047" s="16"/>
      <c r="I2047" s="214"/>
      <c r="J2047" s="215"/>
      <c r="K2047" s="1"/>
      <c r="L2047" s="8"/>
      <c r="M2047" s="13"/>
    </row>
    <row r="2048" spans="1:13" x14ac:dyDescent="0.25">
      <c r="A2048" s="43" t="s">
        <v>68</v>
      </c>
      <c r="B2048" s="44"/>
      <c r="C2048" s="45"/>
      <c r="D2048" s="7"/>
      <c r="E2048" s="7"/>
      <c r="F2048" s="7"/>
      <c r="G2048" s="7"/>
      <c r="H2048" s="8"/>
      <c r="I2048" s="174" t="s">
        <v>62</v>
      </c>
      <c r="J2048" s="175"/>
      <c r="K2048" s="1"/>
      <c r="L2048" s="8"/>
      <c r="M2048" s="13"/>
    </row>
    <row r="2049" spans="1:13" x14ac:dyDescent="0.25">
      <c r="A2049" s="42" t="s">
        <v>69</v>
      </c>
      <c r="B2049" s="7"/>
      <c r="C2049" s="7"/>
      <c r="D2049" s="44"/>
      <c r="E2049" s="44"/>
      <c r="F2049" s="44"/>
      <c r="G2049" s="44"/>
      <c r="H2049" s="45"/>
      <c r="I2049" s="209" t="s">
        <v>11</v>
      </c>
      <c r="J2049" s="210"/>
      <c r="K2049" s="174">
        <v>1.17</v>
      </c>
      <c r="L2049" s="175"/>
      <c r="M2049" s="13">
        <f>K2049*12*I2031</f>
        <v>15239.016</v>
      </c>
    </row>
    <row r="2050" spans="1:13" x14ac:dyDescent="0.25">
      <c r="A2050" s="46" t="s">
        <v>40</v>
      </c>
      <c r="B2050" s="59"/>
      <c r="C2050" s="59"/>
      <c r="D2050" s="59"/>
      <c r="E2050" s="59"/>
      <c r="F2050" s="59"/>
      <c r="G2050" s="59"/>
      <c r="H2050" s="60"/>
      <c r="I2050" s="207" t="s">
        <v>39</v>
      </c>
      <c r="J2050" s="208"/>
      <c r="K2050" s="1"/>
      <c r="L2050" s="8"/>
      <c r="M2050" s="13"/>
    </row>
    <row r="2051" spans="1:13" x14ac:dyDescent="0.25">
      <c r="A2051" s="41"/>
      <c r="B2051" s="47"/>
      <c r="C2051" s="47"/>
      <c r="D2051" s="47"/>
      <c r="E2051" s="47"/>
      <c r="F2051" s="47"/>
      <c r="G2051" s="47"/>
      <c r="H2051" s="48"/>
      <c r="I2051" s="15" t="s">
        <v>41</v>
      </c>
      <c r="J2051" s="16"/>
      <c r="K2051" s="1"/>
      <c r="L2051" s="8"/>
      <c r="M2051" s="13"/>
    </row>
    <row r="2052" spans="1:13" x14ac:dyDescent="0.25">
      <c r="A2052" s="46" t="s">
        <v>42</v>
      </c>
      <c r="B2052" s="59"/>
      <c r="C2052" s="59"/>
      <c r="D2052" s="59"/>
      <c r="E2052" s="59"/>
      <c r="F2052" s="59"/>
      <c r="G2052" s="59"/>
      <c r="H2052" s="60"/>
      <c r="I2052" s="207" t="s">
        <v>11</v>
      </c>
      <c r="J2052" s="208"/>
      <c r="K2052" s="174">
        <v>1.47</v>
      </c>
      <c r="L2052" s="175"/>
      <c r="M2052" s="13">
        <f>K2052*12*I2031</f>
        <v>19146.456000000002</v>
      </c>
    </row>
    <row r="2053" spans="1:13" x14ac:dyDescent="0.25">
      <c r="A2053" s="41" t="s">
        <v>43</v>
      </c>
      <c r="B2053" s="47"/>
      <c r="C2053" s="47"/>
      <c r="D2053" s="47"/>
      <c r="E2053" s="47"/>
      <c r="F2053" s="47"/>
      <c r="G2053" s="47"/>
      <c r="H2053" s="48"/>
      <c r="I2053" s="15"/>
      <c r="J2053" s="16"/>
      <c r="K2053" s="1"/>
      <c r="L2053" s="8"/>
      <c r="M2053" s="13"/>
    </row>
    <row r="2054" spans="1:13" x14ac:dyDescent="0.25">
      <c r="A2054" s="46" t="s">
        <v>44</v>
      </c>
      <c r="B2054" s="59"/>
      <c r="C2054" s="59"/>
      <c r="D2054" s="59"/>
      <c r="E2054" s="59"/>
      <c r="F2054" s="59"/>
      <c r="G2054" s="59"/>
      <c r="H2054" s="60"/>
      <c r="I2054" s="174" t="s">
        <v>62</v>
      </c>
      <c r="J2054" s="175"/>
      <c r="K2054" s="1"/>
      <c r="L2054" s="8"/>
      <c r="M2054" s="13"/>
    </row>
    <row r="2055" spans="1:13" x14ac:dyDescent="0.25">
      <c r="A2055" s="46" t="s">
        <v>47</v>
      </c>
      <c r="B2055" s="59"/>
      <c r="C2055" s="59"/>
      <c r="D2055" s="59"/>
      <c r="E2055" s="59"/>
      <c r="F2055" s="59"/>
      <c r="G2055" s="59"/>
      <c r="H2055" s="60"/>
      <c r="I2055" s="207" t="s">
        <v>45</v>
      </c>
      <c r="J2055" s="208"/>
      <c r="K2055" s="3"/>
      <c r="L2055" s="4"/>
      <c r="M2055" s="14"/>
    </row>
    <row r="2056" spans="1:13" ht="15.75" thickBot="1" x14ac:dyDescent="0.3">
      <c r="A2056" s="41"/>
      <c r="B2056" s="47"/>
      <c r="C2056" s="47"/>
      <c r="D2056" s="47"/>
      <c r="E2056" s="47"/>
      <c r="F2056" s="47"/>
      <c r="G2056" s="47"/>
      <c r="H2056" s="48"/>
      <c r="I2056" s="211" t="s">
        <v>46</v>
      </c>
      <c r="J2056" s="212"/>
      <c r="K2056" s="15"/>
      <c r="L2056" s="16"/>
      <c r="M2056" s="17"/>
    </row>
    <row r="2057" spans="1:13" x14ac:dyDescent="0.25">
      <c r="A2057" s="61" t="s">
        <v>88</v>
      </c>
      <c r="B2057" s="33"/>
      <c r="C2057" s="33"/>
      <c r="D2057" s="33"/>
      <c r="E2057" s="33"/>
      <c r="F2057" s="33"/>
      <c r="G2057" s="21"/>
      <c r="H2057" s="22"/>
      <c r="I2057" s="21"/>
      <c r="J2057" s="22"/>
      <c r="K2057" s="216">
        <f>K2059+K2066+K2074+K2078+K2079+K2083</f>
        <v>27.18</v>
      </c>
      <c r="L2057" s="217"/>
      <c r="M2057" s="6">
        <f>M2059+M2066+M2074+M2078+M2079+M2083</f>
        <v>354014.06400000001</v>
      </c>
    </row>
    <row r="2058" spans="1:13" ht="15.75" thickBot="1" x14ac:dyDescent="0.3">
      <c r="A2058" s="62"/>
      <c r="B2058" s="10"/>
      <c r="C2058" s="10"/>
      <c r="D2058" s="10"/>
      <c r="E2058" s="10"/>
      <c r="F2058" s="10"/>
      <c r="G2058" s="10"/>
      <c r="H2058" s="11"/>
      <c r="I2058" s="10"/>
      <c r="J2058" s="11"/>
      <c r="K2058" s="10"/>
      <c r="L2058" s="11"/>
      <c r="M2058" s="12"/>
    </row>
    <row r="2059" spans="1:13" ht="15.75" thickBot="1" x14ac:dyDescent="0.3">
      <c r="A2059" s="181" t="s">
        <v>89</v>
      </c>
      <c r="B2059" s="182"/>
      <c r="C2059" s="182"/>
      <c r="D2059" s="182"/>
      <c r="E2059" s="182"/>
      <c r="F2059" s="182"/>
      <c r="G2059" s="182"/>
      <c r="H2059" s="205"/>
      <c r="I2059" s="63"/>
      <c r="J2059" s="64"/>
      <c r="K2059" s="218">
        <f>K2060+K2061+K2062+K2064+K2065</f>
        <v>5.9499999999999993</v>
      </c>
      <c r="L2059" s="213"/>
      <c r="M2059" s="18">
        <f>K2059*12*I2031</f>
        <v>77497.56</v>
      </c>
    </row>
    <row r="2060" spans="1:13" x14ac:dyDescent="0.25">
      <c r="A2060" s="41" t="s">
        <v>37</v>
      </c>
      <c r="B2060" s="47"/>
      <c r="C2060" s="47"/>
      <c r="D2060" s="47"/>
      <c r="E2060" s="47"/>
      <c r="F2060" s="47"/>
      <c r="G2060" s="47"/>
      <c r="H2060" s="48"/>
      <c r="I2060" s="214" t="s">
        <v>16</v>
      </c>
      <c r="J2060" s="215"/>
      <c r="K2060" s="179">
        <v>1.23</v>
      </c>
      <c r="L2060" s="180"/>
      <c r="M2060" s="13">
        <f>K2060*12*I2031</f>
        <v>16020.504000000001</v>
      </c>
    </row>
    <row r="2061" spans="1:13" x14ac:dyDescent="0.25">
      <c r="A2061" s="43" t="s">
        <v>38</v>
      </c>
      <c r="B2061" s="65"/>
      <c r="C2061" s="65"/>
      <c r="D2061" s="65"/>
      <c r="E2061" s="65"/>
      <c r="F2061" s="65"/>
      <c r="G2061" s="65"/>
      <c r="H2061" s="66"/>
      <c r="I2061" s="209" t="s">
        <v>10</v>
      </c>
      <c r="J2061" s="210"/>
      <c r="K2061" s="174">
        <v>2.9</v>
      </c>
      <c r="L2061" s="175"/>
      <c r="M2061" s="13">
        <f>K2061*12*I2031</f>
        <v>37771.919999999998</v>
      </c>
    </row>
    <row r="2062" spans="1:13" x14ac:dyDescent="0.25">
      <c r="A2062" s="46" t="s">
        <v>30</v>
      </c>
      <c r="B2062" s="59"/>
      <c r="C2062" s="59"/>
      <c r="D2062" s="59"/>
      <c r="E2062" s="59"/>
      <c r="F2062" s="59"/>
      <c r="G2062" s="59"/>
      <c r="H2062" s="60"/>
      <c r="I2062" s="207" t="s">
        <v>11</v>
      </c>
      <c r="J2062" s="208"/>
      <c r="K2062" s="174">
        <v>0.33</v>
      </c>
      <c r="L2062" s="175"/>
      <c r="M2062" s="13">
        <f>K2062*12*I2031</f>
        <v>4298.1840000000002</v>
      </c>
    </row>
    <row r="2063" spans="1:13" x14ac:dyDescent="0.25">
      <c r="A2063" s="67" t="s">
        <v>17</v>
      </c>
      <c r="B2063" s="15"/>
      <c r="C2063" s="15"/>
      <c r="D2063" s="15"/>
      <c r="E2063" s="47"/>
      <c r="F2063" s="47"/>
      <c r="G2063" s="47"/>
      <c r="H2063" s="48"/>
      <c r="I2063" s="15"/>
      <c r="J2063" s="16"/>
      <c r="K2063" s="7"/>
      <c r="L2063" s="8"/>
      <c r="M2063" s="13"/>
    </row>
    <row r="2064" spans="1:13" x14ac:dyDescent="0.25">
      <c r="A2064" s="43" t="s">
        <v>31</v>
      </c>
      <c r="B2064" s="65"/>
      <c r="C2064" s="65"/>
      <c r="D2064" s="65"/>
      <c r="E2064" s="65"/>
      <c r="F2064" s="65"/>
      <c r="G2064" s="65"/>
      <c r="H2064" s="66"/>
      <c r="I2064" s="209" t="s">
        <v>8</v>
      </c>
      <c r="J2064" s="210"/>
      <c r="K2064" s="174">
        <v>0.1</v>
      </c>
      <c r="L2064" s="175"/>
      <c r="M2064" s="13">
        <f>K2064*12*I2031</f>
        <v>1302.4800000000002</v>
      </c>
    </row>
    <row r="2065" spans="1:13" ht="15.75" thickBot="1" x14ac:dyDescent="0.3">
      <c r="A2065" s="46" t="s">
        <v>86</v>
      </c>
      <c r="B2065" s="59"/>
      <c r="C2065" s="59"/>
      <c r="D2065" s="59"/>
      <c r="E2065" s="59"/>
      <c r="F2065" s="59"/>
      <c r="G2065" s="59"/>
      <c r="H2065" s="60"/>
      <c r="I2065" s="190" t="s">
        <v>8</v>
      </c>
      <c r="J2065" s="191"/>
      <c r="K2065" s="211">
        <v>1.39</v>
      </c>
      <c r="L2065" s="212"/>
      <c r="M2065" s="13">
        <f>K2065*12*I2031</f>
        <v>18104.472000000002</v>
      </c>
    </row>
    <row r="2066" spans="1:13" ht="15.75" thickBot="1" x14ac:dyDescent="0.3">
      <c r="A2066" s="194" t="s">
        <v>90</v>
      </c>
      <c r="B2066" s="195"/>
      <c r="C2066" s="195"/>
      <c r="D2066" s="195"/>
      <c r="E2066" s="195"/>
      <c r="F2066" s="195"/>
      <c r="G2066" s="195"/>
      <c r="H2066" s="196"/>
      <c r="I2066" s="63"/>
      <c r="J2066" s="64"/>
      <c r="K2066" s="206">
        <f>K2067+K2068+K2070+K2071+K2072+K2073</f>
        <v>1.94</v>
      </c>
      <c r="L2066" s="213"/>
      <c r="M2066" s="18">
        <f>K2066*12*I2031</f>
        <v>25268.112000000005</v>
      </c>
    </row>
    <row r="2067" spans="1:13" x14ac:dyDescent="0.25">
      <c r="A2067" s="68" t="s">
        <v>23</v>
      </c>
      <c r="B2067" s="15"/>
      <c r="C2067" s="15"/>
      <c r="D2067" s="15"/>
      <c r="E2067" s="15"/>
      <c r="F2067" s="47"/>
      <c r="G2067" s="47"/>
      <c r="H2067" s="48"/>
      <c r="I2067" s="69"/>
      <c r="J2067" s="8"/>
      <c r="K2067" s="179">
        <v>0.11</v>
      </c>
      <c r="L2067" s="180"/>
      <c r="M2067" s="13">
        <f>K2067*12*I2031</f>
        <v>1432.7280000000003</v>
      </c>
    </row>
    <row r="2068" spans="1:13" x14ac:dyDescent="0.25">
      <c r="A2068" s="2" t="s">
        <v>19</v>
      </c>
      <c r="B2068" s="3"/>
      <c r="C2068" s="3"/>
      <c r="D2068" s="3"/>
      <c r="E2068" s="3"/>
      <c r="F2068" s="59"/>
      <c r="G2068" s="59"/>
      <c r="H2068" s="60"/>
      <c r="I2068" s="174" t="s">
        <v>58</v>
      </c>
      <c r="J2068" s="175"/>
      <c r="K2068" s="174">
        <v>0.93</v>
      </c>
      <c r="L2068" s="175"/>
      <c r="M2068" s="13">
        <f>K2068*12*I2031</f>
        <v>12113.064</v>
      </c>
    </row>
    <row r="2069" spans="1:13" x14ac:dyDescent="0.25">
      <c r="A2069" s="41" t="s">
        <v>18</v>
      </c>
      <c r="B2069" s="47"/>
      <c r="C2069" s="47"/>
      <c r="D2069" s="47"/>
      <c r="E2069" s="47"/>
      <c r="F2069" s="47"/>
      <c r="G2069" s="47"/>
      <c r="H2069" s="48"/>
      <c r="I2069" s="214" t="s">
        <v>59</v>
      </c>
      <c r="J2069" s="215"/>
      <c r="K2069" s="1"/>
      <c r="L2069" s="8"/>
      <c r="M2069" s="13"/>
    </row>
    <row r="2070" spans="1:13" x14ac:dyDescent="0.25">
      <c r="A2070" s="43" t="s">
        <v>20</v>
      </c>
      <c r="B2070" s="65"/>
      <c r="C2070" s="65"/>
      <c r="D2070" s="65"/>
      <c r="E2070" s="65"/>
      <c r="F2070" s="65"/>
      <c r="G2070" s="65"/>
      <c r="H2070" s="66"/>
      <c r="I2070" s="209" t="s">
        <v>57</v>
      </c>
      <c r="J2070" s="210"/>
      <c r="K2070" s="174">
        <v>0.56999999999999995</v>
      </c>
      <c r="L2070" s="175"/>
      <c r="M2070" s="13">
        <f>K2070*12*I2031</f>
        <v>7424.1360000000004</v>
      </c>
    </row>
    <row r="2071" spans="1:13" x14ac:dyDescent="0.25">
      <c r="A2071" s="43" t="s">
        <v>21</v>
      </c>
      <c r="B2071" s="65"/>
      <c r="C2071" s="65"/>
      <c r="D2071" s="65"/>
      <c r="E2071" s="65"/>
      <c r="F2071" s="65"/>
      <c r="G2071" s="65"/>
      <c r="H2071" s="66"/>
      <c r="I2071" s="209" t="s">
        <v>74</v>
      </c>
      <c r="J2071" s="210"/>
      <c r="K2071" s="174">
        <v>0.14000000000000001</v>
      </c>
      <c r="L2071" s="175"/>
      <c r="M2071" s="13">
        <f>K2071*12*I2031</f>
        <v>1823.4720000000004</v>
      </c>
    </row>
    <row r="2072" spans="1:13" x14ac:dyDescent="0.25">
      <c r="A2072" s="46" t="s">
        <v>22</v>
      </c>
      <c r="B2072" s="59"/>
      <c r="C2072" s="59"/>
      <c r="D2072" s="59"/>
      <c r="E2072" s="59"/>
      <c r="F2072" s="59"/>
      <c r="G2072" s="59"/>
      <c r="H2072" s="60"/>
      <c r="I2072" s="209" t="s">
        <v>60</v>
      </c>
      <c r="J2072" s="210"/>
      <c r="K2072" s="203">
        <v>7.0000000000000007E-2</v>
      </c>
      <c r="L2072" s="204"/>
      <c r="M2072" s="13">
        <f>K2072*12*I2031</f>
        <v>911.73600000000022</v>
      </c>
    </row>
    <row r="2073" spans="1:13" ht="15.75" thickBot="1" x14ac:dyDescent="0.3">
      <c r="A2073" s="46" t="s">
        <v>84</v>
      </c>
      <c r="B2073" s="59"/>
      <c r="C2073" s="59"/>
      <c r="D2073" s="59"/>
      <c r="E2073" s="59"/>
      <c r="F2073" s="59"/>
      <c r="G2073" s="59"/>
      <c r="H2073" s="60"/>
      <c r="I2073" s="190" t="s">
        <v>85</v>
      </c>
      <c r="J2073" s="191"/>
      <c r="K2073" s="192">
        <v>0.12</v>
      </c>
      <c r="L2073" s="193"/>
      <c r="M2073" s="19">
        <f>K2073*12*I2031</f>
        <v>1562.9760000000001</v>
      </c>
    </row>
    <row r="2074" spans="1:13" ht="15.75" thickBot="1" x14ac:dyDescent="0.3">
      <c r="A2074" s="194" t="s">
        <v>91</v>
      </c>
      <c r="B2074" s="195"/>
      <c r="C2074" s="195"/>
      <c r="D2074" s="195"/>
      <c r="E2074" s="195"/>
      <c r="F2074" s="195"/>
      <c r="G2074" s="195"/>
      <c r="H2074" s="196"/>
      <c r="I2074" s="71"/>
      <c r="J2074" s="72"/>
      <c r="K2074" s="197">
        <f>K2075+K2076+K2077</f>
        <v>1.27</v>
      </c>
      <c r="L2074" s="198"/>
      <c r="M2074" s="18">
        <f>K2074*12*I2031</f>
        <v>16541.496000000003</v>
      </c>
    </row>
    <row r="2075" spans="1:13" x14ac:dyDescent="0.25">
      <c r="A2075" s="41" t="s">
        <v>24</v>
      </c>
      <c r="B2075" s="47"/>
      <c r="C2075" s="47"/>
      <c r="D2075" s="47"/>
      <c r="E2075" s="47"/>
      <c r="F2075" s="47"/>
      <c r="G2075" s="47"/>
      <c r="H2075" s="48"/>
      <c r="I2075" s="199" t="s">
        <v>75</v>
      </c>
      <c r="J2075" s="200"/>
      <c r="K2075" s="201">
        <v>0.61</v>
      </c>
      <c r="L2075" s="202"/>
      <c r="M2075" s="13">
        <f>K2075*12*I2031</f>
        <v>7945.1280000000006</v>
      </c>
    </row>
    <row r="2076" spans="1:13" x14ac:dyDescent="0.25">
      <c r="A2076" s="43" t="s">
        <v>25</v>
      </c>
      <c r="B2076" s="65"/>
      <c r="C2076" s="65"/>
      <c r="D2076" s="65"/>
      <c r="E2076" s="65"/>
      <c r="F2076" s="65"/>
      <c r="G2076" s="65"/>
      <c r="H2076" s="66"/>
      <c r="I2076" s="44" t="s">
        <v>61</v>
      </c>
      <c r="J2076" s="45"/>
      <c r="K2076" s="203">
        <v>0.53</v>
      </c>
      <c r="L2076" s="204"/>
      <c r="M2076" s="13">
        <f>K2076*12*I2031</f>
        <v>6903.1440000000011</v>
      </c>
    </row>
    <row r="2077" spans="1:13" ht="15.75" thickBot="1" x14ac:dyDescent="0.3">
      <c r="A2077" s="46" t="s">
        <v>22</v>
      </c>
      <c r="B2077" s="59"/>
      <c r="C2077" s="59"/>
      <c r="D2077" s="59"/>
      <c r="E2077" s="59"/>
      <c r="F2077" s="59"/>
      <c r="G2077" s="59"/>
      <c r="H2077" s="60"/>
      <c r="I2077" s="190" t="s">
        <v>60</v>
      </c>
      <c r="J2077" s="191"/>
      <c r="K2077" s="192">
        <v>0.13</v>
      </c>
      <c r="L2077" s="193"/>
      <c r="M2077" s="13">
        <f>K2077*12*I2031</f>
        <v>1693.2240000000002</v>
      </c>
    </row>
    <row r="2078" spans="1:13" ht="15.75" thickBot="1" x14ac:dyDescent="0.3">
      <c r="A2078" s="73" t="s">
        <v>94</v>
      </c>
      <c r="B2078" s="74"/>
      <c r="C2078" s="74"/>
      <c r="D2078" s="74"/>
      <c r="E2078" s="74"/>
      <c r="F2078" s="74"/>
      <c r="G2078" s="74"/>
      <c r="H2078" s="75"/>
      <c r="I2078" s="226" t="s">
        <v>95</v>
      </c>
      <c r="J2078" s="227"/>
      <c r="K2078" s="228">
        <v>16.3</v>
      </c>
      <c r="L2078" s="229"/>
      <c r="M2078" s="18">
        <f>K2078*12*I2031</f>
        <v>212304.24000000005</v>
      </c>
    </row>
    <row r="2079" spans="1:13" ht="15.75" thickBot="1" x14ac:dyDescent="0.3">
      <c r="A2079" s="181" t="s">
        <v>96</v>
      </c>
      <c r="B2079" s="182"/>
      <c r="C2079" s="182"/>
      <c r="D2079" s="182"/>
      <c r="E2079" s="182"/>
      <c r="F2079" s="182"/>
      <c r="G2079" s="182"/>
      <c r="H2079" s="205"/>
      <c r="I2079" s="63"/>
      <c r="J2079" s="64"/>
      <c r="K2079" s="206">
        <v>1.65</v>
      </c>
      <c r="L2079" s="198"/>
      <c r="M2079" s="18">
        <f>K2079*12*I2031</f>
        <v>21490.92</v>
      </c>
    </row>
    <row r="2080" spans="1:13" x14ac:dyDescent="0.25">
      <c r="A2080" s="42" t="s">
        <v>32</v>
      </c>
      <c r="B2080" s="55"/>
      <c r="C2080" s="55"/>
      <c r="D2080" s="55"/>
      <c r="E2080" s="55"/>
      <c r="F2080" s="55"/>
      <c r="G2080" s="55"/>
      <c r="H2080" s="56"/>
      <c r="I2080" s="179" t="s">
        <v>13</v>
      </c>
      <c r="J2080" s="180"/>
      <c r="K2080" s="20"/>
      <c r="L2080" s="27"/>
      <c r="M2080" s="13"/>
    </row>
    <row r="2081" spans="1:13" x14ac:dyDescent="0.25">
      <c r="A2081" s="42" t="s">
        <v>26</v>
      </c>
      <c r="B2081" s="55"/>
      <c r="C2081" s="55"/>
      <c r="D2081" s="55"/>
      <c r="E2081" s="55"/>
      <c r="F2081" s="55"/>
      <c r="G2081" s="55"/>
      <c r="H2081" s="56"/>
      <c r="I2081" s="7"/>
      <c r="J2081" s="8"/>
      <c r="K2081" s="20"/>
      <c r="L2081" s="27"/>
      <c r="M2081" s="13"/>
    </row>
    <row r="2082" spans="1:13" ht="15.75" thickBot="1" x14ac:dyDescent="0.3">
      <c r="A2082" s="42" t="s">
        <v>27</v>
      </c>
      <c r="B2082" s="55"/>
      <c r="C2082" s="55"/>
      <c r="D2082" s="55"/>
      <c r="E2082" s="55"/>
      <c r="F2082" s="55"/>
      <c r="G2082" s="55"/>
      <c r="H2082" s="56"/>
      <c r="I2082" s="30"/>
      <c r="J2082" s="8"/>
      <c r="K2082" s="20"/>
      <c r="L2082" s="27"/>
      <c r="M2082" s="13"/>
    </row>
    <row r="2083" spans="1:13" ht="15.75" thickBot="1" x14ac:dyDescent="0.3">
      <c r="A2083" s="73" t="s">
        <v>97</v>
      </c>
      <c r="B2083" s="74"/>
      <c r="C2083" s="74"/>
      <c r="D2083" s="74"/>
      <c r="E2083" s="74"/>
      <c r="F2083" s="74"/>
      <c r="G2083" s="74"/>
      <c r="H2083" s="75"/>
      <c r="I2083" s="63"/>
      <c r="J2083" s="64"/>
      <c r="K2083" s="206">
        <v>7.0000000000000007E-2</v>
      </c>
      <c r="L2083" s="198"/>
      <c r="M2083" s="18">
        <f>K2083*12*I2031</f>
        <v>911.73600000000022</v>
      </c>
    </row>
    <row r="2084" spans="1:13" x14ac:dyDescent="0.25">
      <c r="A2084" s="42" t="s">
        <v>28</v>
      </c>
      <c r="B2084" s="55"/>
      <c r="C2084" s="55"/>
      <c r="D2084" s="55"/>
      <c r="E2084" s="55"/>
      <c r="F2084" s="55"/>
      <c r="G2084" s="55"/>
      <c r="H2084" s="56"/>
      <c r="I2084" s="179" t="s">
        <v>8</v>
      </c>
      <c r="J2084" s="180"/>
      <c r="K2084" s="26"/>
      <c r="L2084" s="27"/>
      <c r="M2084" s="13"/>
    </row>
    <row r="2085" spans="1:13" ht="15.75" thickBot="1" x14ac:dyDescent="0.3">
      <c r="A2085" s="42" t="s">
        <v>29</v>
      </c>
      <c r="B2085" s="55"/>
      <c r="C2085" s="55"/>
      <c r="D2085" s="55"/>
      <c r="E2085" s="55"/>
      <c r="F2085" s="55"/>
      <c r="G2085" s="55"/>
      <c r="H2085" s="56"/>
      <c r="I2085" s="7"/>
      <c r="J2085" s="8"/>
      <c r="K2085" s="26"/>
      <c r="L2085" s="27"/>
      <c r="M2085" s="13"/>
    </row>
    <row r="2086" spans="1:13" ht="15.75" thickBot="1" x14ac:dyDescent="0.3">
      <c r="A2086" s="181" t="s">
        <v>92</v>
      </c>
      <c r="B2086" s="182"/>
      <c r="C2086" s="182"/>
      <c r="D2086" s="182"/>
      <c r="E2086" s="182"/>
      <c r="F2086" s="182"/>
      <c r="G2086" s="182"/>
      <c r="H2086" s="205"/>
      <c r="I2086" s="63"/>
      <c r="J2086" s="64"/>
      <c r="K2086" s="206">
        <v>6.19</v>
      </c>
      <c r="L2086" s="198"/>
      <c r="M2086" s="18">
        <f>K2086*12*I2031</f>
        <v>80623.512000000002</v>
      </c>
    </row>
    <row r="2087" spans="1:13" x14ac:dyDescent="0.25">
      <c r="A2087" s="42" t="s">
        <v>76</v>
      </c>
      <c r="B2087" s="76"/>
      <c r="C2087" s="76"/>
      <c r="D2087" s="76"/>
      <c r="E2087" s="76"/>
      <c r="F2087" s="55"/>
      <c r="G2087" s="76"/>
      <c r="H2087" s="56"/>
      <c r="I2087" s="174" t="s">
        <v>49</v>
      </c>
      <c r="J2087" s="175"/>
      <c r="K2087" s="20"/>
      <c r="L2087" s="27"/>
      <c r="M2087" s="13"/>
    </row>
    <row r="2088" spans="1:13" x14ac:dyDescent="0.25">
      <c r="A2088" s="42" t="s">
        <v>77</v>
      </c>
      <c r="B2088" s="76"/>
      <c r="C2088" s="76"/>
      <c r="D2088" s="76"/>
      <c r="E2088" s="76"/>
      <c r="F2088" s="55"/>
      <c r="G2088" s="76"/>
      <c r="H2088" s="56"/>
      <c r="I2088" s="174" t="s">
        <v>50</v>
      </c>
      <c r="J2088" s="175"/>
      <c r="K2088" s="20"/>
      <c r="L2088" s="27"/>
      <c r="M2088" s="13"/>
    </row>
    <row r="2089" spans="1:13" x14ac:dyDescent="0.25">
      <c r="A2089" s="42" t="s">
        <v>48</v>
      </c>
      <c r="B2089" s="76"/>
      <c r="C2089" s="76"/>
      <c r="D2089" s="76"/>
      <c r="E2089" s="76"/>
      <c r="F2089" s="55"/>
      <c r="G2089" s="76"/>
      <c r="H2089" s="56"/>
      <c r="I2089" s="174" t="s">
        <v>54</v>
      </c>
      <c r="J2089" s="175"/>
      <c r="K2089" s="20"/>
      <c r="L2089" s="27"/>
      <c r="M2089" s="13"/>
    </row>
    <row r="2090" spans="1:13" x14ac:dyDescent="0.25">
      <c r="A2090" s="42" t="s">
        <v>78</v>
      </c>
      <c r="B2090" s="76"/>
      <c r="C2090" s="76"/>
      <c r="D2090" s="76"/>
      <c r="E2090" s="76"/>
      <c r="F2090" s="55"/>
      <c r="G2090" s="76"/>
      <c r="H2090" s="56"/>
      <c r="I2090" s="174" t="s">
        <v>55</v>
      </c>
      <c r="J2090" s="175"/>
      <c r="K2090" s="20"/>
      <c r="L2090" s="27"/>
      <c r="M2090" s="13"/>
    </row>
    <row r="2091" spans="1:13" x14ac:dyDescent="0.25">
      <c r="A2091" s="42" t="s">
        <v>79</v>
      </c>
      <c r="B2091" s="76"/>
      <c r="C2091" s="76"/>
      <c r="D2091" s="76"/>
      <c r="E2091" s="76"/>
      <c r="F2091" s="55"/>
      <c r="G2091" s="76"/>
      <c r="H2091" s="56"/>
      <c r="I2091" s="174" t="s">
        <v>51</v>
      </c>
      <c r="J2091" s="175"/>
      <c r="K2091" s="20"/>
      <c r="L2091" s="27"/>
      <c r="M2091" s="13"/>
    </row>
    <row r="2092" spans="1:13" x14ac:dyDescent="0.25">
      <c r="A2092" s="42" t="s">
        <v>80</v>
      </c>
      <c r="B2092" s="76"/>
      <c r="C2092" s="76"/>
      <c r="D2092" s="76"/>
      <c r="E2092" s="76"/>
      <c r="F2092" s="55"/>
      <c r="G2092" s="76"/>
      <c r="H2092" s="56"/>
      <c r="I2092" s="7"/>
      <c r="J2092" s="8"/>
      <c r="K2092" s="20"/>
      <c r="L2092" s="27"/>
      <c r="M2092" s="13"/>
    </row>
    <row r="2093" spans="1:13" x14ac:dyDescent="0.25">
      <c r="A2093" s="42" t="s">
        <v>81</v>
      </c>
      <c r="B2093" s="76"/>
      <c r="C2093" s="76"/>
      <c r="D2093" s="76"/>
      <c r="E2093" s="76"/>
      <c r="F2093" s="55"/>
      <c r="G2093" s="76"/>
      <c r="H2093" s="56"/>
      <c r="I2093" s="7"/>
      <c r="J2093" s="8"/>
      <c r="K2093" s="20"/>
      <c r="L2093" s="27"/>
      <c r="M2093" s="13"/>
    </row>
    <row r="2094" spans="1:13" x14ac:dyDescent="0.25">
      <c r="A2094" s="42" t="s">
        <v>82</v>
      </c>
      <c r="B2094" s="76"/>
      <c r="C2094" s="76"/>
      <c r="D2094" s="76"/>
      <c r="E2094" s="76"/>
      <c r="F2094" s="55"/>
      <c r="G2094" s="76"/>
      <c r="H2094" s="56"/>
      <c r="I2094" s="7"/>
      <c r="J2094" s="8"/>
      <c r="K2094" s="20"/>
      <c r="L2094" s="27"/>
      <c r="M2094" s="13"/>
    </row>
    <row r="2095" spans="1:13" x14ac:dyDescent="0.25">
      <c r="A2095" s="42" t="s">
        <v>83</v>
      </c>
      <c r="B2095" s="76"/>
      <c r="C2095" s="76"/>
      <c r="D2095" s="76"/>
      <c r="E2095" s="76"/>
      <c r="F2095" s="55"/>
      <c r="G2095" s="76"/>
      <c r="H2095" s="56"/>
      <c r="I2095" s="7"/>
      <c r="J2095" s="8"/>
      <c r="K2095" s="20"/>
      <c r="L2095" s="27"/>
      <c r="M2095" s="13"/>
    </row>
    <row r="2096" spans="1:13" x14ac:dyDescent="0.25">
      <c r="A2096" s="42" t="s">
        <v>52</v>
      </c>
      <c r="B2096" s="76"/>
      <c r="C2096" s="76"/>
      <c r="D2096" s="76"/>
      <c r="E2096" s="76"/>
      <c r="F2096" s="55"/>
      <c r="G2096" s="76"/>
      <c r="H2096" s="56"/>
      <c r="I2096" s="7"/>
      <c r="J2096" s="8"/>
      <c r="K2096" s="20"/>
      <c r="L2096" s="27"/>
      <c r="M2096" s="13"/>
    </row>
    <row r="2097" spans="1:13" ht="15.75" thickBot="1" x14ac:dyDescent="0.3">
      <c r="A2097" s="176" t="s">
        <v>53</v>
      </c>
      <c r="B2097" s="177"/>
      <c r="C2097" s="177"/>
      <c r="D2097" s="177"/>
      <c r="E2097" s="177"/>
      <c r="F2097" s="177"/>
      <c r="G2097" s="177"/>
      <c r="H2097" s="178"/>
      <c r="I2097" s="7"/>
      <c r="J2097" s="8"/>
      <c r="K2097" s="7"/>
      <c r="L2097" s="8"/>
      <c r="M2097" s="13"/>
    </row>
    <row r="2098" spans="1:13" x14ac:dyDescent="0.25">
      <c r="A2098" s="77" t="s">
        <v>93</v>
      </c>
      <c r="B2098" s="78"/>
      <c r="C2098" s="78"/>
      <c r="D2098" s="78"/>
      <c r="E2098" s="78"/>
      <c r="F2098" s="78"/>
      <c r="G2098" s="78"/>
      <c r="H2098" s="78"/>
      <c r="I2098" s="179" t="s">
        <v>9</v>
      </c>
      <c r="J2098" s="180"/>
      <c r="K2098" s="21"/>
      <c r="L2098" s="22"/>
      <c r="M2098" s="6"/>
    </row>
    <row r="2099" spans="1:13" ht="15.75" thickBot="1" x14ac:dyDescent="0.3">
      <c r="A2099" s="79" t="s">
        <v>56</v>
      </c>
      <c r="B2099" s="80"/>
      <c r="C2099" s="80"/>
      <c r="D2099" s="80"/>
      <c r="E2099" s="80"/>
      <c r="F2099" s="80"/>
      <c r="G2099" s="80"/>
      <c r="H2099" s="80"/>
      <c r="I2099" s="81"/>
      <c r="J2099" s="11"/>
      <c r="K2099" s="10"/>
      <c r="L2099" s="11"/>
      <c r="M2099" s="12"/>
    </row>
    <row r="2100" spans="1:13" ht="15.75" thickBot="1" x14ac:dyDescent="0.3">
      <c r="A2100" s="181" t="s">
        <v>98</v>
      </c>
      <c r="B2100" s="182"/>
      <c r="C2100" s="182"/>
      <c r="D2100" s="182"/>
      <c r="E2100" s="182"/>
      <c r="F2100" s="182"/>
      <c r="G2100" s="182"/>
      <c r="H2100" s="183"/>
      <c r="I2100" s="184" t="s">
        <v>99</v>
      </c>
      <c r="J2100" s="185"/>
      <c r="K2100" s="186">
        <v>1.52</v>
      </c>
      <c r="L2100" s="187"/>
      <c r="M2100" s="23">
        <f>K2100*12*I2031</f>
        <v>19797.696000000004</v>
      </c>
    </row>
    <row r="2101" spans="1:13" ht="15.75" thickBot="1" x14ac:dyDescent="0.3">
      <c r="A2101" s="24" t="s">
        <v>100</v>
      </c>
      <c r="B2101" s="25"/>
      <c r="C2101" s="25"/>
      <c r="D2101" s="25"/>
      <c r="E2101" s="25"/>
      <c r="F2101" s="25"/>
      <c r="G2101" s="25"/>
      <c r="H2101" s="25"/>
      <c r="I2101" s="82"/>
      <c r="J2101" s="83"/>
      <c r="K2101" s="186"/>
      <c r="L2101" s="187"/>
      <c r="M2101" s="23"/>
    </row>
    <row r="2102" spans="1:13" ht="15.75" thickBot="1" x14ac:dyDescent="0.3">
      <c r="A2102" s="181" t="s">
        <v>63</v>
      </c>
      <c r="B2102" s="182"/>
      <c r="C2102" s="182"/>
      <c r="D2102" s="182"/>
      <c r="E2102" s="182"/>
      <c r="F2102" s="182"/>
      <c r="G2102" s="182"/>
      <c r="H2102" s="182"/>
      <c r="I2102" s="84"/>
      <c r="J2102" s="23"/>
      <c r="K2102" s="188">
        <f>K2032+K2042+K2057+K2086+K2100+K2101</f>
        <v>46.62</v>
      </c>
      <c r="L2102" s="189"/>
      <c r="M2102" s="23">
        <f>M2032+M2042+M2057+M2086+M2100+M2101</f>
        <v>607216.17599999998</v>
      </c>
    </row>
    <row r="2104" spans="1:13" x14ac:dyDescent="0.25">
      <c r="A2104" s="223" t="s">
        <v>0</v>
      </c>
      <c r="B2104" s="223"/>
      <c r="C2104" s="223"/>
      <c r="D2104" s="223"/>
      <c r="E2104" s="223"/>
      <c r="F2104" s="223"/>
      <c r="G2104" s="223"/>
      <c r="H2104" s="223"/>
      <c r="I2104" s="223"/>
      <c r="J2104" s="223"/>
      <c r="K2104" s="223"/>
      <c r="L2104" s="223"/>
      <c r="M2104" s="1"/>
    </row>
    <row r="2105" spans="1:13" x14ac:dyDescent="0.25">
      <c r="A2105" s="224" t="s">
        <v>12</v>
      </c>
      <c r="B2105" s="224"/>
      <c r="C2105" s="224"/>
      <c r="D2105" s="224"/>
      <c r="E2105" s="224"/>
      <c r="F2105" s="224"/>
      <c r="G2105" s="224"/>
      <c r="H2105" s="224"/>
      <c r="I2105" s="224"/>
      <c r="J2105" s="224"/>
      <c r="K2105" s="224"/>
      <c r="L2105" s="224"/>
      <c r="M2105" s="1"/>
    </row>
    <row r="2106" spans="1:13" x14ac:dyDescent="0.25">
      <c r="A2106" s="29"/>
      <c r="B2106" s="29"/>
      <c r="C2106" s="29"/>
      <c r="D2106" s="29"/>
      <c r="E2106" s="29"/>
      <c r="F2106" s="29" t="s">
        <v>140</v>
      </c>
      <c r="G2106" s="29"/>
      <c r="H2106" s="29"/>
      <c r="I2106" s="29"/>
      <c r="J2106" s="29"/>
      <c r="K2106" s="29"/>
      <c r="L2106" s="29"/>
      <c r="M2106" s="1"/>
    </row>
    <row r="2107" spans="1:13" x14ac:dyDescent="0.25">
      <c r="A2107" s="2"/>
      <c r="B2107" s="3"/>
      <c r="C2107" s="225" t="s">
        <v>15</v>
      </c>
      <c r="D2107" s="225"/>
      <c r="E2107" s="225"/>
      <c r="F2107" s="3"/>
      <c r="G2107" s="3"/>
      <c r="H2107" s="4"/>
      <c r="I2107" s="207" t="s">
        <v>1</v>
      </c>
      <c r="J2107" s="208"/>
      <c r="K2107" s="207" t="s">
        <v>2</v>
      </c>
      <c r="L2107" s="208"/>
      <c r="M2107" s="14"/>
    </row>
    <row r="2108" spans="1:13" x14ac:dyDescent="0.25">
      <c r="A2108" s="30"/>
      <c r="B2108" s="7"/>
      <c r="C2108" s="7"/>
      <c r="D2108" s="7"/>
      <c r="E2108" s="7"/>
      <c r="F2108" s="7"/>
      <c r="G2108" s="7"/>
      <c r="H2108" s="8"/>
      <c r="I2108" s="7"/>
      <c r="J2108" s="8"/>
      <c r="K2108" s="174" t="s">
        <v>3</v>
      </c>
      <c r="L2108" s="175"/>
      <c r="M2108" s="31" t="s">
        <v>4</v>
      </c>
    </row>
    <row r="2109" spans="1:13" x14ac:dyDescent="0.25">
      <c r="A2109" s="30"/>
      <c r="B2109" s="7"/>
      <c r="C2109" s="7"/>
      <c r="D2109" s="7"/>
      <c r="E2109" s="7"/>
      <c r="F2109" s="7"/>
      <c r="G2109" s="7"/>
      <c r="H2109" s="8"/>
      <c r="I2109" s="174" t="s">
        <v>5</v>
      </c>
      <c r="J2109" s="175"/>
      <c r="K2109" s="214" t="s">
        <v>6</v>
      </c>
      <c r="L2109" s="215"/>
      <c r="M2109" s="31" t="s">
        <v>7</v>
      </c>
    </row>
    <row r="2110" spans="1:13" ht="15.75" thickBot="1" x14ac:dyDescent="0.3">
      <c r="A2110" s="2"/>
      <c r="B2110" s="3"/>
      <c r="C2110" s="3"/>
      <c r="D2110" s="3"/>
      <c r="E2110" s="3"/>
      <c r="F2110" s="3"/>
      <c r="G2110" s="3"/>
      <c r="H2110" s="4"/>
      <c r="I2110" s="219">
        <v>1062.5999999999999</v>
      </c>
      <c r="J2110" s="220"/>
      <c r="K2110" s="190"/>
      <c r="L2110" s="191"/>
      <c r="M2110" s="5"/>
    </row>
    <row r="2111" spans="1:13" x14ac:dyDescent="0.25">
      <c r="A2111" s="32" t="s">
        <v>87</v>
      </c>
      <c r="B2111" s="33"/>
      <c r="C2111" s="33"/>
      <c r="D2111" s="33"/>
      <c r="E2111" s="33"/>
      <c r="F2111" s="33"/>
      <c r="G2111" s="33"/>
      <c r="H2111" s="34"/>
      <c r="I2111" s="21"/>
      <c r="J2111" s="22"/>
      <c r="K2111" s="221">
        <f>K2114+K2117</f>
        <v>6.4499999999999993</v>
      </c>
      <c r="L2111" s="217"/>
      <c r="M2111" s="6">
        <f>K2111*12*I2110</f>
        <v>82245.239999999991</v>
      </c>
    </row>
    <row r="2112" spans="1:13" x14ac:dyDescent="0.25">
      <c r="A2112" s="35" t="s">
        <v>64</v>
      </c>
      <c r="B2112" s="36"/>
      <c r="C2112" s="36"/>
      <c r="D2112" s="36"/>
      <c r="E2112" s="36"/>
      <c r="F2112" s="36"/>
      <c r="G2112" s="36"/>
      <c r="H2112" s="37"/>
      <c r="I2112" s="7"/>
      <c r="J2112" s="8"/>
      <c r="K2112" s="7"/>
      <c r="L2112" s="8"/>
      <c r="M2112" s="9"/>
    </row>
    <row r="2113" spans="1:13" ht="15.75" thickBot="1" x14ac:dyDescent="0.3">
      <c r="A2113" s="38" t="s">
        <v>65</v>
      </c>
      <c r="B2113" s="39"/>
      <c r="C2113" s="39"/>
      <c r="D2113" s="39"/>
      <c r="E2113" s="39"/>
      <c r="F2113" s="39"/>
      <c r="G2113" s="39"/>
      <c r="H2113" s="40"/>
      <c r="I2113" s="10"/>
      <c r="J2113" s="11"/>
      <c r="K2113" s="10"/>
      <c r="L2113" s="11"/>
      <c r="M2113" s="12"/>
    </row>
    <row r="2114" spans="1:13" x14ac:dyDescent="0.25">
      <c r="A2114" s="41" t="s">
        <v>66</v>
      </c>
      <c r="B2114" s="15"/>
      <c r="C2114" s="15"/>
      <c r="D2114" s="15"/>
      <c r="E2114" s="15"/>
      <c r="F2114" s="15"/>
      <c r="G2114" s="15"/>
      <c r="H2114" s="16"/>
      <c r="I2114" s="214" t="s">
        <v>8</v>
      </c>
      <c r="J2114" s="215"/>
      <c r="K2114" s="179">
        <v>3.86</v>
      </c>
      <c r="L2114" s="180"/>
      <c r="M2114" s="13">
        <f>K2114*12*I2110</f>
        <v>49219.631999999998</v>
      </c>
    </row>
    <row r="2115" spans="1:13" x14ac:dyDescent="0.25">
      <c r="A2115" s="42" t="s">
        <v>73</v>
      </c>
      <c r="B2115" s="7"/>
      <c r="C2115" s="7"/>
      <c r="D2115" s="7"/>
      <c r="E2115" s="7"/>
      <c r="F2115" s="7"/>
      <c r="G2115" s="7"/>
      <c r="H2115" s="8"/>
      <c r="I2115" s="174" t="s">
        <v>62</v>
      </c>
      <c r="J2115" s="175"/>
      <c r="K2115" s="1"/>
      <c r="L2115" s="8"/>
      <c r="M2115" s="13"/>
    </row>
    <row r="2116" spans="1:13" x14ac:dyDescent="0.25">
      <c r="A2116" s="41" t="s">
        <v>72</v>
      </c>
      <c r="B2116" s="15"/>
      <c r="C2116" s="15"/>
      <c r="D2116" s="15"/>
      <c r="E2116" s="15"/>
      <c r="F2116" s="15"/>
      <c r="G2116" s="15"/>
      <c r="H2116" s="16"/>
      <c r="I2116" s="214"/>
      <c r="J2116" s="215"/>
      <c r="K2116" s="1"/>
      <c r="L2116" s="8"/>
      <c r="M2116" s="13"/>
    </row>
    <row r="2117" spans="1:13" x14ac:dyDescent="0.25">
      <c r="A2117" s="41" t="s">
        <v>67</v>
      </c>
      <c r="B2117" s="15"/>
      <c r="C2117" s="15"/>
      <c r="D2117" s="15"/>
      <c r="E2117" s="15"/>
      <c r="F2117" s="15"/>
      <c r="G2117" s="15"/>
      <c r="H2117" s="16"/>
      <c r="I2117" s="209" t="s">
        <v>11</v>
      </c>
      <c r="J2117" s="210"/>
      <c r="K2117" s="174">
        <v>2.59</v>
      </c>
      <c r="L2117" s="175"/>
      <c r="M2117" s="13">
        <f>K2117*12*I2110</f>
        <v>33025.607999999993</v>
      </c>
    </row>
    <row r="2118" spans="1:13" x14ac:dyDescent="0.25">
      <c r="A2118" s="43" t="s">
        <v>34</v>
      </c>
      <c r="B2118" s="44"/>
      <c r="C2118" s="44"/>
      <c r="D2118" s="44"/>
      <c r="E2118" s="44"/>
      <c r="F2118" s="44"/>
      <c r="G2118" s="44"/>
      <c r="H2118" s="45"/>
      <c r="I2118" s="174" t="s">
        <v>62</v>
      </c>
      <c r="J2118" s="175"/>
      <c r="K2118" s="29"/>
      <c r="L2118" s="37"/>
      <c r="M2118" s="13"/>
    </row>
    <row r="2119" spans="1:13" x14ac:dyDescent="0.25">
      <c r="A2119" s="46" t="s">
        <v>35</v>
      </c>
      <c r="B2119" s="3"/>
      <c r="C2119" s="3"/>
      <c r="D2119" s="3"/>
      <c r="E2119" s="3"/>
      <c r="F2119" s="3"/>
      <c r="G2119" s="3"/>
      <c r="H2119" s="4"/>
      <c r="I2119" s="174"/>
      <c r="J2119" s="175"/>
      <c r="K2119" s="1"/>
      <c r="L2119" s="8"/>
      <c r="M2119" s="13"/>
    </row>
    <row r="2120" spans="1:13" ht="15.75" thickBot="1" x14ac:dyDescent="0.3">
      <c r="A2120" s="41" t="s">
        <v>36</v>
      </c>
      <c r="B2120" s="47"/>
      <c r="C2120" s="47"/>
      <c r="D2120" s="47"/>
      <c r="E2120" s="47"/>
      <c r="F2120" s="47"/>
      <c r="G2120" s="47"/>
      <c r="H2120" s="48"/>
      <c r="I2120" s="15"/>
      <c r="J2120" s="16"/>
      <c r="K2120" s="203"/>
      <c r="L2120" s="204"/>
      <c r="M2120" s="13"/>
    </row>
    <row r="2121" spans="1:13" x14ac:dyDescent="0.25">
      <c r="A2121" s="32" t="s">
        <v>14</v>
      </c>
      <c r="B2121" s="49"/>
      <c r="C2121" s="49"/>
      <c r="D2121" s="49"/>
      <c r="E2121" s="49"/>
      <c r="F2121" s="49"/>
      <c r="G2121" s="49"/>
      <c r="H2121" s="50"/>
      <c r="I2121" s="21"/>
      <c r="J2121" s="51"/>
      <c r="K2121" s="222">
        <f>K2123+K2128+K2131</f>
        <v>5.28</v>
      </c>
      <c r="L2121" s="217"/>
      <c r="M2121" s="6">
        <f>K2121*12*I2110</f>
        <v>67326.335999999996</v>
      </c>
    </row>
    <row r="2122" spans="1:13" ht="15.75" thickBot="1" x14ac:dyDescent="0.3">
      <c r="A2122" s="38" t="s">
        <v>33</v>
      </c>
      <c r="B2122" s="52"/>
      <c r="C2122" s="52"/>
      <c r="D2122" s="52"/>
      <c r="E2122" s="52"/>
      <c r="F2122" s="52"/>
      <c r="G2122" s="52"/>
      <c r="H2122" s="53"/>
      <c r="I2122" s="10"/>
      <c r="J2122" s="54"/>
      <c r="K2122" s="10"/>
      <c r="L2122" s="11"/>
      <c r="M2122" s="12"/>
    </row>
    <row r="2123" spans="1:13" x14ac:dyDescent="0.25">
      <c r="A2123" s="42" t="s">
        <v>70</v>
      </c>
      <c r="B2123" s="55"/>
      <c r="C2123" s="55"/>
      <c r="D2123" s="55"/>
      <c r="E2123" s="55"/>
      <c r="F2123" s="55"/>
      <c r="G2123" s="55"/>
      <c r="H2123" s="56"/>
      <c r="I2123" s="174" t="s">
        <v>8</v>
      </c>
      <c r="J2123" s="175"/>
      <c r="K2123" s="179">
        <v>2.64</v>
      </c>
      <c r="L2123" s="180"/>
      <c r="M2123" s="13">
        <f>K2123*12*I2110</f>
        <v>33663.167999999998</v>
      </c>
    </row>
    <row r="2124" spans="1:13" x14ac:dyDescent="0.25">
      <c r="A2124" s="41" t="s">
        <v>71</v>
      </c>
      <c r="B2124" s="47"/>
      <c r="C2124" s="47"/>
      <c r="D2124" s="47"/>
      <c r="E2124" s="47"/>
      <c r="F2124" s="47"/>
      <c r="G2124" s="47"/>
      <c r="H2124" s="48"/>
      <c r="I2124" s="57"/>
      <c r="J2124" s="58"/>
      <c r="K2124" s="1"/>
      <c r="L2124" s="8"/>
      <c r="M2124" s="13"/>
    </row>
    <row r="2125" spans="1:13" x14ac:dyDescent="0.25">
      <c r="A2125" s="42" t="s">
        <v>73</v>
      </c>
      <c r="B2125" s="7"/>
      <c r="C2125" s="7"/>
      <c r="D2125" s="7"/>
      <c r="E2125" s="7"/>
      <c r="F2125" s="7"/>
      <c r="G2125" s="7"/>
      <c r="H2125" s="8"/>
      <c r="I2125" s="174" t="s">
        <v>62</v>
      </c>
      <c r="J2125" s="175"/>
      <c r="K2125" s="1"/>
      <c r="L2125" s="8"/>
      <c r="M2125" s="13"/>
    </row>
    <row r="2126" spans="1:13" x14ac:dyDescent="0.25">
      <c r="A2126" s="41" t="s">
        <v>72</v>
      </c>
      <c r="B2126" s="15"/>
      <c r="C2126" s="15"/>
      <c r="D2126" s="15"/>
      <c r="E2126" s="15"/>
      <c r="F2126" s="15"/>
      <c r="G2126" s="15"/>
      <c r="H2126" s="16"/>
      <c r="I2126" s="214"/>
      <c r="J2126" s="215"/>
      <c r="K2126" s="1"/>
      <c r="L2126" s="8"/>
      <c r="M2126" s="13"/>
    </row>
    <row r="2127" spans="1:13" x14ac:dyDescent="0.25">
      <c r="A2127" s="43" t="s">
        <v>68</v>
      </c>
      <c r="B2127" s="44"/>
      <c r="C2127" s="45"/>
      <c r="D2127" s="7"/>
      <c r="E2127" s="7"/>
      <c r="F2127" s="7"/>
      <c r="G2127" s="7"/>
      <c r="H2127" s="8"/>
      <c r="I2127" s="174" t="s">
        <v>62</v>
      </c>
      <c r="J2127" s="175"/>
      <c r="K2127" s="1"/>
      <c r="L2127" s="8"/>
      <c r="M2127" s="13"/>
    </row>
    <row r="2128" spans="1:13" x14ac:dyDescent="0.25">
      <c r="A2128" s="42" t="s">
        <v>69</v>
      </c>
      <c r="B2128" s="7"/>
      <c r="C2128" s="7"/>
      <c r="D2128" s="44"/>
      <c r="E2128" s="44"/>
      <c r="F2128" s="44"/>
      <c r="G2128" s="44"/>
      <c r="H2128" s="45"/>
      <c r="I2128" s="209" t="s">
        <v>11</v>
      </c>
      <c r="J2128" s="210"/>
      <c r="K2128" s="174">
        <v>1.17</v>
      </c>
      <c r="L2128" s="175"/>
      <c r="M2128" s="13">
        <f>K2128*12*I2110</f>
        <v>14918.903999999999</v>
      </c>
    </row>
    <row r="2129" spans="1:13" x14ac:dyDescent="0.25">
      <c r="A2129" s="46" t="s">
        <v>40</v>
      </c>
      <c r="B2129" s="59"/>
      <c r="C2129" s="59"/>
      <c r="D2129" s="59"/>
      <c r="E2129" s="59"/>
      <c r="F2129" s="59"/>
      <c r="G2129" s="59"/>
      <c r="H2129" s="60"/>
      <c r="I2129" s="207" t="s">
        <v>39</v>
      </c>
      <c r="J2129" s="208"/>
      <c r="K2129" s="1"/>
      <c r="L2129" s="8"/>
      <c r="M2129" s="13"/>
    </row>
    <row r="2130" spans="1:13" x14ac:dyDescent="0.25">
      <c r="A2130" s="41"/>
      <c r="B2130" s="47"/>
      <c r="C2130" s="47"/>
      <c r="D2130" s="47"/>
      <c r="E2130" s="47"/>
      <c r="F2130" s="47"/>
      <c r="G2130" s="47"/>
      <c r="H2130" s="48"/>
      <c r="I2130" s="15" t="s">
        <v>41</v>
      </c>
      <c r="J2130" s="16"/>
      <c r="K2130" s="1"/>
      <c r="L2130" s="8"/>
      <c r="M2130" s="13"/>
    </row>
    <row r="2131" spans="1:13" x14ac:dyDescent="0.25">
      <c r="A2131" s="46" t="s">
        <v>42</v>
      </c>
      <c r="B2131" s="59"/>
      <c r="C2131" s="59"/>
      <c r="D2131" s="59"/>
      <c r="E2131" s="59"/>
      <c r="F2131" s="59"/>
      <c r="G2131" s="59"/>
      <c r="H2131" s="60"/>
      <c r="I2131" s="207" t="s">
        <v>11</v>
      </c>
      <c r="J2131" s="208"/>
      <c r="K2131" s="174">
        <v>1.47</v>
      </c>
      <c r="L2131" s="175"/>
      <c r="M2131" s="13">
        <f>K2131*12*I2110</f>
        <v>18744.263999999999</v>
      </c>
    </row>
    <row r="2132" spans="1:13" x14ac:dyDescent="0.25">
      <c r="A2132" s="41" t="s">
        <v>43</v>
      </c>
      <c r="B2132" s="47"/>
      <c r="C2132" s="47"/>
      <c r="D2132" s="47"/>
      <c r="E2132" s="47"/>
      <c r="F2132" s="47"/>
      <c r="G2132" s="47"/>
      <c r="H2132" s="48"/>
      <c r="I2132" s="15"/>
      <c r="J2132" s="16"/>
      <c r="K2132" s="1"/>
      <c r="L2132" s="8"/>
      <c r="M2132" s="13"/>
    </row>
    <row r="2133" spans="1:13" x14ac:dyDescent="0.25">
      <c r="A2133" s="46" t="s">
        <v>44</v>
      </c>
      <c r="B2133" s="59"/>
      <c r="C2133" s="59"/>
      <c r="D2133" s="59"/>
      <c r="E2133" s="59"/>
      <c r="F2133" s="59"/>
      <c r="G2133" s="59"/>
      <c r="H2133" s="60"/>
      <c r="I2133" s="174" t="s">
        <v>62</v>
      </c>
      <c r="J2133" s="175"/>
      <c r="K2133" s="1"/>
      <c r="L2133" s="8"/>
      <c r="M2133" s="13"/>
    </row>
    <row r="2134" spans="1:13" x14ac:dyDescent="0.25">
      <c r="A2134" s="46" t="s">
        <v>47</v>
      </c>
      <c r="B2134" s="59"/>
      <c r="C2134" s="59"/>
      <c r="D2134" s="59"/>
      <c r="E2134" s="59"/>
      <c r="F2134" s="59"/>
      <c r="G2134" s="59"/>
      <c r="H2134" s="60"/>
      <c r="I2134" s="207" t="s">
        <v>45</v>
      </c>
      <c r="J2134" s="208"/>
      <c r="K2134" s="3"/>
      <c r="L2134" s="4"/>
      <c r="M2134" s="14"/>
    </row>
    <row r="2135" spans="1:13" ht="15.75" thickBot="1" x14ac:dyDescent="0.3">
      <c r="A2135" s="41"/>
      <c r="B2135" s="47"/>
      <c r="C2135" s="47"/>
      <c r="D2135" s="47"/>
      <c r="E2135" s="47"/>
      <c r="F2135" s="47"/>
      <c r="G2135" s="47"/>
      <c r="H2135" s="48"/>
      <c r="I2135" s="211" t="s">
        <v>46</v>
      </c>
      <c r="J2135" s="212"/>
      <c r="K2135" s="15"/>
      <c r="L2135" s="16"/>
      <c r="M2135" s="17"/>
    </row>
    <row r="2136" spans="1:13" x14ac:dyDescent="0.25">
      <c r="A2136" s="61" t="s">
        <v>88</v>
      </c>
      <c r="B2136" s="33"/>
      <c r="C2136" s="33"/>
      <c r="D2136" s="33"/>
      <c r="E2136" s="33"/>
      <c r="F2136" s="33"/>
      <c r="G2136" s="21"/>
      <c r="H2136" s="22"/>
      <c r="I2136" s="21"/>
      <c r="J2136" s="22"/>
      <c r="K2136" s="216">
        <f>K2138+K2145+K2153+K2157+K2158+K2162</f>
        <v>36.619999999999997</v>
      </c>
      <c r="L2136" s="217"/>
      <c r="M2136" s="6">
        <f>M2138+M2145+M2153+M2157+M2158+M2162</f>
        <v>466948.9439999999</v>
      </c>
    </row>
    <row r="2137" spans="1:13" ht="15.75" thickBot="1" x14ac:dyDescent="0.3">
      <c r="A2137" s="62"/>
      <c r="B2137" s="10"/>
      <c r="C2137" s="10"/>
      <c r="D2137" s="10"/>
      <c r="E2137" s="10"/>
      <c r="F2137" s="10"/>
      <c r="G2137" s="10"/>
      <c r="H2137" s="11"/>
      <c r="I2137" s="10"/>
      <c r="J2137" s="11"/>
      <c r="K2137" s="10"/>
      <c r="L2137" s="11"/>
      <c r="M2137" s="12"/>
    </row>
    <row r="2138" spans="1:13" ht="15.75" thickBot="1" x14ac:dyDescent="0.3">
      <c r="A2138" s="181" t="s">
        <v>89</v>
      </c>
      <c r="B2138" s="182"/>
      <c r="C2138" s="182"/>
      <c r="D2138" s="182"/>
      <c r="E2138" s="182"/>
      <c r="F2138" s="182"/>
      <c r="G2138" s="182"/>
      <c r="H2138" s="205"/>
      <c r="I2138" s="63"/>
      <c r="J2138" s="64"/>
      <c r="K2138" s="218">
        <f>K2139+K2140+K2141+K2143+K2144</f>
        <v>6.6099999999999994</v>
      </c>
      <c r="L2138" s="213"/>
      <c r="M2138" s="18">
        <f>K2138*12*I2110</f>
        <v>84285.431999999986</v>
      </c>
    </row>
    <row r="2139" spans="1:13" x14ac:dyDescent="0.25">
      <c r="A2139" s="41" t="s">
        <v>37</v>
      </c>
      <c r="B2139" s="47"/>
      <c r="C2139" s="47"/>
      <c r="D2139" s="47"/>
      <c r="E2139" s="47"/>
      <c r="F2139" s="47"/>
      <c r="G2139" s="47"/>
      <c r="H2139" s="48"/>
      <c r="I2139" s="214" t="s">
        <v>16</v>
      </c>
      <c r="J2139" s="215"/>
      <c r="K2139" s="179">
        <v>1.23</v>
      </c>
      <c r="L2139" s="180"/>
      <c r="M2139" s="13">
        <f>K2139*12*I2110</f>
        <v>15683.975999999999</v>
      </c>
    </row>
    <row r="2140" spans="1:13" x14ac:dyDescent="0.25">
      <c r="A2140" s="43" t="s">
        <v>38</v>
      </c>
      <c r="B2140" s="65"/>
      <c r="C2140" s="65"/>
      <c r="D2140" s="65"/>
      <c r="E2140" s="65"/>
      <c r="F2140" s="65"/>
      <c r="G2140" s="65"/>
      <c r="H2140" s="66"/>
      <c r="I2140" s="209" t="s">
        <v>10</v>
      </c>
      <c r="J2140" s="210"/>
      <c r="K2140" s="174">
        <v>2.9</v>
      </c>
      <c r="L2140" s="175"/>
      <c r="M2140" s="13">
        <f>K2140*12*I2110</f>
        <v>36978.479999999996</v>
      </c>
    </row>
    <row r="2141" spans="1:13" x14ac:dyDescent="0.25">
      <c r="A2141" s="46" t="s">
        <v>30</v>
      </c>
      <c r="B2141" s="59"/>
      <c r="C2141" s="59"/>
      <c r="D2141" s="59"/>
      <c r="E2141" s="59"/>
      <c r="F2141" s="59"/>
      <c r="G2141" s="59"/>
      <c r="H2141" s="60"/>
      <c r="I2141" s="207" t="s">
        <v>11</v>
      </c>
      <c r="J2141" s="208"/>
      <c r="K2141" s="174">
        <v>0.33</v>
      </c>
      <c r="L2141" s="175"/>
      <c r="M2141" s="13">
        <f>K2141*12*I2110</f>
        <v>4207.8959999999997</v>
      </c>
    </row>
    <row r="2142" spans="1:13" x14ac:dyDescent="0.25">
      <c r="A2142" s="67" t="s">
        <v>17</v>
      </c>
      <c r="B2142" s="15"/>
      <c r="C2142" s="15"/>
      <c r="D2142" s="15"/>
      <c r="E2142" s="47"/>
      <c r="F2142" s="47"/>
      <c r="G2142" s="47"/>
      <c r="H2142" s="48"/>
      <c r="I2142" s="15"/>
      <c r="J2142" s="16"/>
      <c r="K2142" s="7"/>
      <c r="L2142" s="8"/>
      <c r="M2142" s="13"/>
    </row>
    <row r="2143" spans="1:13" x14ac:dyDescent="0.25">
      <c r="A2143" s="43" t="s">
        <v>31</v>
      </c>
      <c r="B2143" s="65"/>
      <c r="C2143" s="65"/>
      <c r="D2143" s="65"/>
      <c r="E2143" s="65"/>
      <c r="F2143" s="65"/>
      <c r="G2143" s="65"/>
      <c r="H2143" s="66"/>
      <c r="I2143" s="209" t="s">
        <v>8</v>
      </c>
      <c r="J2143" s="210"/>
      <c r="K2143" s="174">
        <v>0.1</v>
      </c>
      <c r="L2143" s="175"/>
      <c r="M2143" s="13">
        <f>K2143*12*I2110</f>
        <v>1275.1200000000001</v>
      </c>
    </row>
    <row r="2144" spans="1:13" ht="15.75" thickBot="1" x14ac:dyDescent="0.3">
      <c r="A2144" s="46" t="s">
        <v>86</v>
      </c>
      <c r="B2144" s="59"/>
      <c r="C2144" s="59"/>
      <c r="D2144" s="59"/>
      <c r="E2144" s="59"/>
      <c r="F2144" s="59"/>
      <c r="G2144" s="59"/>
      <c r="H2144" s="60"/>
      <c r="I2144" s="190" t="s">
        <v>8</v>
      </c>
      <c r="J2144" s="191"/>
      <c r="K2144" s="211">
        <v>2.0499999999999998</v>
      </c>
      <c r="L2144" s="212"/>
      <c r="M2144" s="13">
        <f>K2144*12*I2110</f>
        <v>26139.959999999995</v>
      </c>
    </row>
    <row r="2145" spans="1:13" ht="15.75" thickBot="1" x14ac:dyDescent="0.3">
      <c r="A2145" s="194" t="s">
        <v>90</v>
      </c>
      <c r="B2145" s="195"/>
      <c r="C2145" s="195"/>
      <c r="D2145" s="195"/>
      <c r="E2145" s="195"/>
      <c r="F2145" s="195"/>
      <c r="G2145" s="195"/>
      <c r="H2145" s="196"/>
      <c r="I2145" s="63"/>
      <c r="J2145" s="64"/>
      <c r="K2145" s="206">
        <f>K2146+K2147+K2149+K2150+K2151+K2152</f>
        <v>1.94</v>
      </c>
      <c r="L2145" s="213"/>
      <c r="M2145" s="18">
        <f>K2145*12*I2110</f>
        <v>24737.327999999998</v>
      </c>
    </row>
    <row r="2146" spans="1:13" x14ac:dyDescent="0.25">
      <c r="A2146" s="68" t="s">
        <v>23</v>
      </c>
      <c r="B2146" s="15"/>
      <c r="C2146" s="15"/>
      <c r="D2146" s="15"/>
      <c r="E2146" s="15"/>
      <c r="F2146" s="47"/>
      <c r="G2146" s="47"/>
      <c r="H2146" s="48"/>
      <c r="I2146" s="69"/>
      <c r="J2146" s="8"/>
      <c r="K2146" s="179">
        <v>0.11</v>
      </c>
      <c r="L2146" s="180"/>
      <c r="M2146" s="13">
        <f>K2146*12*I2110</f>
        <v>1402.6319999999998</v>
      </c>
    </row>
    <row r="2147" spans="1:13" x14ac:dyDescent="0.25">
      <c r="A2147" s="2" t="s">
        <v>19</v>
      </c>
      <c r="B2147" s="3"/>
      <c r="C2147" s="3"/>
      <c r="D2147" s="3"/>
      <c r="E2147" s="3"/>
      <c r="F2147" s="59"/>
      <c r="G2147" s="59"/>
      <c r="H2147" s="60"/>
      <c r="I2147" s="174" t="s">
        <v>58</v>
      </c>
      <c r="J2147" s="175"/>
      <c r="K2147" s="174">
        <v>0.93</v>
      </c>
      <c r="L2147" s="175"/>
      <c r="M2147" s="13">
        <f>K2147*12*I2110</f>
        <v>11858.616</v>
      </c>
    </row>
    <row r="2148" spans="1:13" x14ac:dyDescent="0.25">
      <c r="A2148" s="41" t="s">
        <v>18</v>
      </c>
      <c r="B2148" s="47"/>
      <c r="C2148" s="47"/>
      <c r="D2148" s="47"/>
      <c r="E2148" s="47"/>
      <c r="F2148" s="47"/>
      <c r="G2148" s="47"/>
      <c r="H2148" s="48"/>
      <c r="I2148" s="214" t="s">
        <v>59</v>
      </c>
      <c r="J2148" s="215"/>
      <c r="K2148" s="1"/>
      <c r="L2148" s="8"/>
      <c r="M2148" s="13"/>
    </row>
    <row r="2149" spans="1:13" x14ac:dyDescent="0.25">
      <c r="A2149" s="43" t="s">
        <v>20</v>
      </c>
      <c r="B2149" s="65"/>
      <c r="C2149" s="65"/>
      <c r="D2149" s="65"/>
      <c r="E2149" s="65"/>
      <c r="F2149" s="65"/>
      <c r="G2149" s="65"/>
      <c r="H2149" s="66"/>
      <c r="I2149" s="209" t="s">
        <v>57</v>
      </c>
      <c r="J2149" s="210"/>
      <c r="K2149" s="174">
        <v>0.56999999999999995</v>
      </c>
      <c r="L2149" s="175"/>
      <c r="M2149" s="13">
        <f>K2149*12*I2110</f>
        <v>7268.1839999999993</v>
      </c>
    </row>
    <row r="2150" spans="1:13" x14ac:dyDescent="0.25">
      <c r="A2150" s="43" t="s">
        <v>21</v>
      </c>
      <c r="B2150" s="65"/>
      <c r="C2150" s="65"/>
      <c r="D2150" s="65"/>
      <c r="E2150" s="65"/>
      <c r="F2150" s="65"/>
      <c r="G2150" s="65"/>
      <c r="H2150" s="66"/>
      <c r="I2150" s="209" t="s">
        <v>74</v>
      </c>
      <c r="J2150" s="210"/>
      <c r="K2150" s="174">
        <v>0.14000000000000001</v>
      </c>
      <c r="L2150" s="175"/>
      <c r="M2150" s="13">
        <f>K2150*12*I2110</f>
        <v>1785.1680000000001</v>
      </c>
    </row>
    <row r="2151" spans="1:13" x14ac:dyDescent="0.25">
      <c r="A2151" s="46" t="s">
        <v>22</v>
      </c>
      <c r="B2151" s="59"/>
      <c r="C2151" s="59"/>
      <c r="D2151" s="59"/>
      <c r="E2151" s="59"/>
      <c r="F2151" s="59"/>
      <c r="G2151" s="59"/>
      <c r="H2151" s="60"/>
      <c r="I2151" s="209" t="s">
        <v>60</v>
      </c>
      <c r="J2151" s="210"/>
      <c r="K2151" s="203">
        <v>7.0000000000000007E-2</v>
      </c>
      <c r="L2151" s="204"/>
      <c r="M2151" s="13">
        <f>K2151*12*I2110</f>
        <v>892.58400000000006</v>
      </c>
    </row>
    <row r="2152" spans="1:13" ht="15.75" thickBot="1" x14ac:dyDescent="0.3">
      <c r="A2152" s="46" t="s">
        <v>84</v>
      </c>
      <c r="B2152" s="59"/>
      <c r="C2152" s="59"/>
      <c r="D2152" s="59"/>
      <c r="E2152" s="59"/>
      <c r="F2152" s="59"/>
      <c r="G2152" s="59"/>
      <c r="H2152" s="60"/>
      <c r="I2152" s="190" t="s">
        <v>85</v>
      </c>
      <c r="J2152" s="191"/>
      <c r="K2152" s="192">
        <v>0.12</v>
      </c>
      <c r="L2152" s="193"/>
      <c r="M2152" s="19">
        <f>K2152*12*I2110</f>
        <v>1530.1439999999998</v>
      </c>
    </row>
    <row r="2153" spans="1:13" ht="15.75" thickBot="1" x14ac:dyDescent="0.3">
      <c r="A2153" s="194" t="s">
        <v>91</v>
      </c>
      <c r="B2153" s="195"/>
      <c r="C2153" s="195"/>
      <c r="D2153" s="195"/>
      <c r="E2153" s="195"/>
      <c r="F2153" s="195"/>
      <c r="G2153" s="195"/>
      <c r="H2153" s="196"/>
      <c r="I2153" s="71"/>
      <c r="J2153" s="72"/>
      <c r="K2153" s="197">
        <f>K2154+K2155+K2156</f>
        <v>1.27</v>
      </c>
      <c r="L2153" s="198"/>
      <c r="M2153" s="18">
        <f>K2153*12*I2110</f>
        <v>16194.023999999999</v>
      </c>
    </row>
    <row r="2154" spans="1:13" x14ac:dyDescent="0.25">
      <c r="A2154" s="41" t="s">
        <v>24</v>
      </c>
      <c r="B2154" s="47"/>
      <c r="C2154" s="47"/>
      <c r="D2154" s="47"/>
      <c r="E2154" s="47"/>
      <c r="F2154" s="47"/>
      <c r="G2154" s="47"/>
      <c r="H2154" s="48"/>
      <c r="I2154" s="199" t="s">
        <v>75</v>
      </c>
      <c r="J2154" s="200"/>
      <c r="K2154" s="201">
        <v>0.61</v>
      </c>
      <c r="L2154" s="202"/>
      <c r="M2154" s="13">
        <f>K2154*12*I2110</f>
        <v>7778.232</v>
      </c>
    </row>
    <row r="2155" spans="1:13" x14ac:dyDescent="0.25">
      <c r="A2155" s="43" t="s">
        <v>25</v>
      </c>
      <c r="B2155" s="65"/>
      <c r="C2155" s="65"/>
      <c r="D2155" s="65"/>
      <c r="E2155" s="65"/>
      <c r="F2155" s="65"/>
      <c r="G2155" s="65"/>
      <c r="H2155" s="66"/>
      <c r="I2155" s="44" t="s">
        <v>61</v>
      </c>
      <c r="J2155" s="45"/>
      <c r="K2155" s="203">
        <v>0.53</v>
      </c>
      <c r="L2155" s="204"/>
      <c r="M2155" s="13">
        <f>K2155*12*I2110</f>
        <v>6758.1359999999995</v>
      </c>
    </row>
    <row r="2156" spans="1:13" ht="15.75" thickBot="1" x14ac:dyDescent="0.3">
      <c r="A2156" s="46" t="s">
        <v>22</v>
      </c>
      <c r="B2156" s="59"/>
      <c r="C2156" s="59"/>
      <c r="D2156" s="59"/>
      <c r="E2156" s="59"/>
      <c r="F2156" s="59"/>
      <c r="G2156" s="59"/>
      <c r="H2156" s="60"/>
      <c r="I2156" s="190" t="s">
        <v>60</v>
      </c>
      <c r="J2156" s="191"/>
      <c r="K2156" s="192">
        <v>0.13</v>
      </c>
      <c r="L2156" s="193"/>
      <c r="M2156" s="13">
        <f>K2156*12*I2110</f>
        <v>1657.6559999999999</v>
      </c>
    </row>
    <row r="2157" spans="1:13" ht="15.75" thickBot="1" x14ac:dyDescent="0.3">
      <c r="A2157" s="73" t="s">
        <v>94</v>
      </c>
      <c r="B2157" s="74"/>
      <c r="C2157" s="74"/>
      <c r="D2157" s="74"/>
      <c r="E2157" s="74"/>
      <c r="F2157" s="74"/>
      <c r="G2157" s="74"/>
      <c r="H2157" s="75"/>
      <c r="I2157" s="226" t="s">
        <v>95</v>
      </c>
      <c r="J2157" s="227"/>
      <c r="K2157" s="228">
        <v>25.08</v>
      </c>
      <c r="L2157" s="229"/>
      <c r="M2157" s="18">
        <f>K2157*12*I2110</f>
        <v>319800.09599999996</v>
      </c>
    </row>
    <row r="2158" spans="1:13" ht="15.75" thickBot="1" x14ac:dyDescent="0.3">
      <c r="A2158" s="181" t="s">
        <v>96</v>
      </c>
      <c r="B2158" s="182"/>
      <c r="C2158" s="182"/>
      <c r="D2158" s="182"/>
      <c r="E2158" s="182"/>
      <c r="F2158" s="182"/>
      <c r="G2158" s="182"/>
      <c r="H2158" s="205"/>
      <c r="I2158" s="63"/>
      <c r="J2158" s="64"/>
      <c r="K2158" s="206">
        <v>1.65</v>
      </c>
      <c r="L2158" s="198"/>
      <c r="M2158" s="18">
        <f>K2158*12*I2110</f>
        <v>21039.479999999996</v>
      </c>
    </row>
    <row r="2159" spans="1:13" x14ac:dyDescent="0.25">
      <c r="A2159" s="42" t="s">
        <v>32</v>
      </c>
      <c r="B2159" s="55"/>
      <c r="C2159" s="55"/>
      <c r="D2159" s="55"/>
      <c r="E2159" s="55"/>
      <c r="F2159" s="55"/>
      <c r="G2159" s="55"/>
      <c r="H2159" s="56"/>
      <c r="I2159" s="179" t="s">
        <v>13</v>
      </c>
      <c r="J2159" s="180"/>
      <c r="K2159" s="20"/>
      <c r="L2159" s="27"/>
      <c r="M2159" s="13"/>
    </row>
    <row r="2160" spans="1:13" x14ac:dyDescent="0.25">
      <c r="A2160" s="42" t="s">
        <v>26</v>
      </c>
      <c r="B2160" s="55"/>
      <c r="C2160" s="55"/>
      <c r="D2160" s="55"/>
      <c r="E2160" s="55"/>
      <c r="F2160" s="55"/>
      <c r="G2160" s="55"/>
      <c r="H2160" s="56"/>
      <c r="I2160" s="7"/>
      <c r="J2160" s="8"/>
      <c r="K2160" s="20"/>
      <c r="L2160" s="27"/>
      <c r="M2160" s="13"/>
    </row>
    <row r="2161" spans="1:13" ht="15.75" thickBot="1" x14ac:dyDescent="0.3">
      <c r="A2161" s="42" t="s">
        <v>27</v>
      </c>
      <c r="B2161" s="55"/>
      <c r="C2161" s="55"/>
      <c r="D2161" s="55"/>
      <c r="E2161" s="55"/>
      <c r="F2161" s="55"/>
      <c r="G2161" s="55"/>
      <c r="H2161" s="56"/>
      <c r="I2161" s="30"/>
      <c r="J2161" s="8"/>
      <c r="K2161" s="20"/>
      <c r="L2161" s="27"/>
      <c r="M2161" s="13"/>
    </row>
    <row r="2162" spans="1:13" ht="15.75" thickBot="1" x14ac:dyDescent="0.3">
      <c r="A2162" s="73" t="s">
        <v>97</v>
      </c>
      <c r="B2162" s="74"/>
      <c r="C2162" s="74"/>
      <c r="D2162" s="74"/>
      <c r="E2162" s="74"/>
      <c r="F2162" s="74"/>
      <c r="G2162" s="74"/>
      <c r="H2162" s="75"/>
      <c r="I2162" s="63"/>
      <c r="J2162" s="64"/>
      <c r="K2162" s="206">
        <v>7.0000000000000007E-2</v>
      </c>
      <c r="L2162" s="198"/>
      <c r="M2162" s="18">
        <f>K2162*12*I2110</f>
        <v>892.58400000000006</v>
      </c>
    </row>
    <row r="2163" spans="1:13" x14ac:dyDescent="0.25">
      <c r="A2163" s="42" t="s">
        <v>28</v>
      </c>
      <c r="B2163" s="55"/>
      <c r="C2163" s="55"/>
      <c r="D2163" s="55"/>
      <c r="E2163" s="55"/>
      <c r="F2163" s="55"/>
      <c r="G2163" s="55"/>
      <c r="H2163" s="56"/>
      <c r="I2163" s="179" t="s">
        <v>8</v>
      </c>
      <c r="J2163" s="180"/>
      <c r="K2163" s="26"/>
      <c r="L2163" s="27"/>
      <c r="M2163" s="13"/>
    </row>
    <row r="2164" spans="1:13" ht="15.75" thickBot="1" x14ac:dyDescent="0.3">
      <c r="A2164" s="42" t="s">
        <v>29</v>
      </c>
      <c r="B2164" s="55"/>
      <c r="C2164" s="55"/>
      <c r="D2164" s="55"/>
      <c r="E2164" s="55"/>
      <c r="F2164" s="55"/>
      <c r="G2164" s="55"/>
      <c r="H2164" s="56"/>
      <c r="I2164" s="7"/>
      <c r="J2164" s="8"/>
      <c r="K2164" s="26"/>
      <c r="L2164" s="27"/>
      <c r="M2164" s="13"/>
    </row>
    <row r="2165" spans="1:13" ht="15.75" thickBot="1" x14ac:dyDescent="0.3">
      <c r="A2165" s="181" t="s">
        <v>92</v>
      </c>
      <c r="B2165" s="182"/>
      <c r="C2165" s="182"/>
      <c r="D2165" s="182"/>
      <c r="E2165" s="182"/>
      <c r="F2165" s="182"/>
      <c r="G2165" s="182"/>
      <c r="H2165" s="205"/>
      <c r="I2165" s="63"/>
      <c r="J2165" s="64"/>
      <c r="K2165" s="206">
        <v>6.19</v>
      </c>
      <c r="L2165" s="198"/>
      <c r="M2165" s="18">
        <f>K2165*12*I2110</f>
        <v>78929.928</v>
      </c>
    </row>
    <row r="2166" spans="1:13" x14ac:dyDescent="0.25">
      <c r="A2166" s="42" t="s">
        <v>76</v>
      </c>
      <c r="B2166" s="76"/>
      <c r="C2166" s="76"/>
      <c r="D2166" s="76"/>
      <c r="E2166" s="76"/>
      <c r="F2166" s="55"/>
      <c r="G2166" s="76"/>
      <c r="H2166" s="56"/>
      <c r="I2166" s="174" t="s">
        <v>49</v>
      </c>
      <c r="J2166" s="175"/>
      <c r="K2166" s="20"/>
      <c r="L2166" s="27"/>
      <c r="M2166" s="13"/>
    </row>
    <row r="2167" spans="1:13" x14ac:dyDescent="0.25">
      <c r="A2167" s="42" t="s">
        <v>77</v>
      </c>
      <c r="B2167" s="76"/>
      <c r="C2167" s="76"/>
      <c r="D2167" s="76"/>
      <c r="E2167" s="76"/>
      <c r="F2167" s="55"/>
      <c r="G2167" s="76"/>
      <c r="H2167" s="56"/>
      <c r="I2167" s="174" t="s">
        <v>50</v>
      </c>
      <c r="J2167" s="175"/>
      <c r="K2167" s="20"/>
      <c r="L2167" s="27"/>
      <c r="M2167" s="13"/>
    </row>
    <row r="2168" spans="1:13" x14ac:dyDescent="0.25">
      <c r="A2168" s="42" t="s">
        <v>48</v>
      </c>
      <c r="B2168" s="76"/>
      <c r="C2168" s="76"/>
      <c r="D2168" s="76"/>
      <c r="E2168" s="76"/>
      <c r="F2168" s="55"/>
      <c r="G2168" s="76"/>
      <c r="H2168" s="56"/>
      <c r="I2168" s="174" t="s">
        <v>54</v>
      </c>
      <c r="J2168" s="175"/>
      <c r="K2168" s="20"/>
      <c r="L2168" s="27"/>
      <c r="M2168" s="13"/>
    </row>
    <row r="2169" spans="1:13" x14ac:dyDescent="0.25">
      <c r="A2169" s="42" t="s">
        <v>78</v>
      </c>
      <c r="B2169" s="76"/>
      <c r="C2169" s="76"/>
      <c r="D2169" s="76"/>
      <c r="E2169" s="76"/>
      <c r="F2169" s="55"/>
      <c r="G2169" s="76"/>
      <c r="H2169" s="56"/>
      <c r="I2169" s="174" t="s">
        <v>55</v>
      </c>
      <c r="J2169" s="175"/>
      <c r="K2169" s="20"/>
      <c r="L2169" s="27"/>
      <c r="M2169" s="13"/>
    </row>
    <row r="2170" spans="1:13" x14ac:dyDescent="0.25">
      <c r="A2170" s="42" t="s">
        <v>79</v>
      </c>
      <c r="B2170" s="76"/>
      <c r="C2170" s="76"/>
      <c r="D2170" s="76"/>
      <c r="E2170" s="76"/>
      <c r="F2170" s="55"/>
      <c r="G2170" s="76"/>
      <c r="H2170" s="56"/>
      <c r="I2170" s="174" t="s">
        <v>51</v>
      </c>
      <c r="J2170" s="175"/>
      <c r="K2170" s="20"/>
      <c r="L2170" s="27"/>
      <c r="M2170" s="13"/>
    </row>
    <row r="2171" spans="1:13" x14ac:dyDescent="0.25">
      <c r="A2171" s="42" t="s">
        <v>80</v>
      </c>
      <c r="B2171" s="76"/>
      <c r="C2171" s="76"/>
      <c r="D2171" s="76"/>
      <c r="E2171" s="76"/>
      <c r="F2171" s="55"/>
      <c r="G2171" s="76"/>
      <c r="H2171" s="56"/>
      <c r="I2171" s="7"/>
      <c r="J2171" s="8"/>
      <c r="K2171" s="20"/>
      <c r="L2171" s="27"/>
      <c r="M2171" s="13"/>
    </row>
    <row r="2172" spans="1:13" x14ac:dyDescent="0.25">
      <c r="A2172" s="42" t="s">
        <v>81</v>
      </c>
      <c r="B2172" s="76"/>
      <c r="C2172" s="76"/>
      <c r="D2172" s="76"/>
      <c r="E2172" s="76"/>
      <c r="F2172" s="55"/>
      <c r="G2172" s="76"/>
      <c r="H2172" s="56"/>
      <c r="I2172" s="7"/>
      <c r="J2172" s="8"/>
      <c r="K2172" s="20"/>
      <c r="L2172" s="27"/>
      <c r="M2172" s="13"/>
    </row>
    <row r="2173" spans="1:13" x14ac:dyDescent="0.25">
      <c r="A2173" s="42" t="s">
        <v>82</v>
      </c>
      <c r="B2173" s="76"/>
      <c r="C2173" s="76"/>
      <c r="D2173" s="76"/>
      <c r="E2173" s="76"/>
      <c r="F2173" s="55"/>
      <c r="G2173" s="76"/>
      <c r="H2173" s="56"/>
      <c r="I2173" s="7"/>
      <c r="J2173" s="8"/>
      <c r="K2173" s="20"/>
      <c r="L2173" s="27"/>
      <c r="M2173" s="13"/>
    </row>
    <row r="2174" spans="1:13" x14ac:dyDescent="0.25">
      <c r="A2174" s="42" t="s">
        <v>83</v>
      </c>
      <c r="B2174" s="76"/>
      <c r="C2174" s="76"/>
      <c r="D2174" s="76"/>
      <c r="E2174" s="76"/>
      <c r="F2174" s="55"/>
      <c r="G2174" s="76"/>
      <c r="H2174" s="56"/>
      <c r="I2174" s="7"/>
      <c r="J2174" s="8"/>
      <c r="K2174" s="20"/>
      <c r="L2174" s="27"/>
      <c r="M2174" s="13"/>
    </row>
    <row r="2175" spans="1:13" x14ac:dyDescent="0.25">
      <c r="A2175" s="42" t="s">
        <v>52</v>
      </c>
      <c r="B2175" s="76"/>
      <c r="C2175" s="76"/>
      <c r="D2175" s="76"/>
      <c r="E2175" s="76"/>
      <c r="F2175" s="55"/>
      <c r="G2175" s="76"/>
      <c r="H2175" s="56"/>
      <c r="I2175" s="7"/>
      <c r="J2175" s="8"/>
      <c r="K2175" s="20"/>
      <c r="L2175" s="27"/>
      <c r="M2175" s="13"/>
    </row>
    <row r="2176" spans="1:13" ht="15.75" thickBot="1" x14ac:dyDescent="0.3">
      <c r="A2176" s="176" t="s">
        <v>53</v>
      </c>
      <c r="B2176" s="177"/>
      <c r="C2176" s="177"/>
      <c r="D2176" s="177"/>
      <c r="E2176" s="177"/>
      <c r="F2176" s="177"/>
      <c r="G2176" s="177"/>
      <c r="H2176" s="178"/>
      <c r="I2176" s="7"/>
      <c r="J2176" s="8"/>
      <c r="K2176" s="7"/>
      <c r="L2176" s="8"/>
      <c r="M2176" s="13"/>
    </row>
    <row r="2177" spans="1:13" x14ac:dyDescent="0.25">
      <c r="A2177" s="77" t="s">
        <v>93</v>
      </c>
      <c r="B2177" s="78"/>
      <c r="C2177" s="78"/>
      <c r="D2177" s="78"/>
      <c r="E2177" s="78"/>
      <c r="F2177" s="78"/>
      <c r="G2177" s="78"/>
      <c r="H2177" s="78"/>
      <c r="I2177" s="179" t="s">
        <v>9</v>
      </c>
      <c r="J2177" s="180"/>
      <c r="K2177" s="21"/>
      <c r="L2177" s="22"/>
      <c r="M2177" s="6"/>
    </row>
    <row r="2178" spans="1:13" ht="15.75" thickBot="1" x14ac:dyDescent="0.3">
      <c r="A2178" s="79" t="s">
        <v>56</v>
      </c>
      <c r="B2178" s="80"/>
      <c r="C2178" s="80"/>
      <c r="D2178" s="80"/>
      <c r="E2178" s="80"/>
      <c r="F2178" s="80"/>
      <c r="G2178" s="80"/>
      <c r="H2178" s="80"/>
      <c r="I2178" s="81"/>
      <c r="J2178" s="11"/>
      <c r="K2178" s="10"/>
      <c r="L2178" s="11"/>
      <c r="M2178" s="12"/>
    </row>
    <row r="2179" spans="1:13" ht="15.75" thickBot="1" x14ac:dyDescent="0.3">
      <c r="A2179" s="181" t="s">
        <v>98</v>
      </c>
      <c r="B2179" s="182"/>
      <c r="C2179" s="182"/>
      <c r="D2179" s="182"/>
      <c r="E2179" s="182"/>
      <c r="F2179" s="182"/>
      <c r="G2179" s="182"/>
      <c r="H2179" s="183"/>
      <c r="I2179" s="184" t="s">
        <v>99</v>
      </c>
      <c r="J2179" s="185"/>
      <c r="K2179" s="186">
        <v>1.52</v>
      </c>
      <c r="L2179" s="187"/>
      <c r="M2179" s="23">
        <f>K2179*12*I2110</f>
        <v>19381.824000000001</v>
      </c>
    </row>
    <row r="2180" spans="1:13" ht="15.75" thickBot="1" x14ac:dyDescent="0.3">
      <c r="A2180" s="24" t="s">
        <v>100</v>
      </c>
      <c r="B2180" s="25"/>
      <c r="C2180" s="25"/>
      <c r="D2180" s="25"/>
      <c r="E2180" s="25"/>
      <c r="F2180" s="25"/>
      <c r="G2180" s="25"/>
      <c r="H2180" s="25"/>
      <c r="I2180" s="82"/>
      <c r="J2180" s="83"/>
      <c r="K2180" s="186">
        <v>1.27</v>
      </c>
      <c r="L2180" s="187"/>
      <c r="M2180" s="23">
        <f>K2180*12*I2110</f>
        <v>16194.023999999999</v>
      </c>
    </row>
    <row r="2181" spans="1:13" ht="15.75" thickBot="1" x14ac:dyDescent="0.3">
      <c r="A2181" s="181" t="s">
        <v>63</v>
      </c>
      <c r="B2181" s="182"/>
      <c r="C2181" s="182"/>
      <c r="D2181" s="182"/>
      <c r="E2181" s="182"/>
      <c r="F2181" s="182"/>
      <c r="G2181" s="182"/>
      <c r="H2181" s="182"/>
      <c r="I2181" s="84"/>
      <c r="J2181" s="23"/>
      <c r="K2181" s="188">
        <f>K2111+K2121+K2136+K2165+K2179+K2180</f>
        <v>57.33</v>
      </c>
      <c r="L2181" s="189"/>
      <c r="M2181" s="23">
        <f>M2111+M2121+M2136+M2165+M2179+M2180</f>
        <v>731026.29599999986</v>
      </c>
    </row>
    <row r="2183" spans="1:13" x14ac:dyDescent="0.25">
      <c r="A2183" s="223" t="s">
        <v>0</v>
      </c>
      <c r="B2183" s="223"/>
      <c r="C2183" s="223"/>
      <c r="D2183" s="223"/>
      <c r="E2183" s="223"/>
      <c r="F2183" s="223"/>
      <c r="G2183" s="223"/>
      <c r="H2183" s="223"/>
      <c r="I2183" s="223"/>
      <c r="J2183" s="223"/>
      <c r="K2183" s="223"/>
      <c r="L2183" s="223"/>
      <c r="M2183" s="1"/>
    </row>
    <row r="2184" spans="1:13" x14ac:dyDescent="0.25">
      <c r="A2184" s="224" t="s">
        <v>12</v>
      </c>
      <c r="B2184" s="224"/>
      <c r="C2184" s="224"/>
      <c r="D2184" s="224"/>
      <c r="E2184" s="224"/>
      <c r="F2184" s="224"/>
      <c r="G2184" s="224"/>
      <c r="H2184" s="224"/>
      <c r="I2184" s="224"/>
      <c r="J2184" s="224"/>
      <c r="K2184" s="224"/>
      <c r="L2184" s="224"/>
      <c r="M2184" s="1"/>
    </row>
    <row r="2185" spans="1:13" x14ac:dyDescent="0.25">
      <c r="A2185" s="29"/>
      <c r="B2185" s="29"/>
      <c r="C2185" s="29"/>
      <c r="D2185" s="29"/>
      <c r="E2185" s="29"/>
      <c r="F2185" s="29" t="s">
        <v>141</v>
      </c>
      <c r="G2185" s="29"/>
      <c r="H2185" s="29"/>
      <c r="I2185" s="29"/>
      <c r="J2185" s="29"/>
      <c r="K2185" s="29"/>
      <c r="L2185" s="29"/>
      <c r="M2185" s="1"/>
    </row>
    <row r="2186" spans="1:13" x14ac:dyDescent="0.25">
      <c r="A2186" s="2"/>
      <c r="B2186" s="3"/>
      <c r="C2186" s="225" t="s">
        <v>15</v>
      </c>
      <c r="D2186" s="225"/>
      <c r="E2186" s="225"/>
      <c r="F2186" s="3"/>
      <c r="G2186" s="3"/>
      <c r="H2186" s="4"/>
      <c r="I2186" s="207" t="s">
        <v>1</v>
      </c>
      <c r="J2186" s="208"/>
      <c r="K2186" s="207" t="s">
        <v>2</v>
      </c>
      <c r="L2186" s="208"/>
      <c r="M2186" s="14"/>
    </row>
    <row r="2187" spans="1:13" x14ac:dyDescent="0.25">
      <c r="A2187" s="30"/>
      <c r="B2187" s="7"/>
      <c r="C2187" s="7"/>
      <c r="D2187" s="7"/>
      <c r="E2187" s="7"/>
      <c r="F2187" s="7"/>
      <c r="G2187" s="7"/>
      <c r="H2187" s="8"/>
      <c r="I2187" s="7"/>
      <c r="J2187" s="8"/>
      <c r="K2187" s="174" t="s">
        <v>3</v>
      </c>
      <c r="L2187" s="175"/>
      <c r="M2187" s="31" t="s">
        <v>4</v>
      </c>
    </row>
    <row r="2188" spans="1:13" x14ac:dyDescent="0.25">
      <c r="A2188" s="30"/>
      <c r="B2188" s="7"/>
      <c r="C2188" s="7"/>
      <c r="D2188" s="7"/>
      <c r="E2188" s="7"/>
      <c r="F2188" s="7"/>
      <c r="G2188" s="7"/>
      <c r="H2188" s="8"/>
      <c r="I2188" s="174" t="s">
        <v>5</v>
      </c>
      <c r="J2188" s="175"/>
      <c r="K2188" s="214" t="s">
        <v>6</v>
      </c>
      <c r="L2188" s="215"/>
      <c r="M2188" s="31" t="s">
        <v>7</v>
      </c>
    </row>
    <row r="2189" spans="1:13" ht="15.75" thickBot="1" x14ac:dyDescent="0.3">
      <c r="A2189" s="2"/>
      <c r="B2189" s="3"/>
      <c r="C2189" s="3"/>
      <c r="D2189" s="3"/>
      <c r="E2189" s="3"/>
      <c r="F2189" s="3"/>
      <c r="G2189" s="3"/>
      <c r="H2189" s="4"/>
      <c r="I2189" s="219">
        <v>891.5</v>
      </c>
      <c r="J2189" s="220"/>
      <c r="K2189" s="190"/>
      <c r="L2189" s="191"/>
      <c r="M2189" s="5"/>
    </row>
    <row r="2190" spans="1:13" x14ac:dyDescent="0.25">
      <c r="A2190" s="32" t="s">
        <v>87</v>
      </c>
      <c r="B2190" s="33"/>
      <c r="C2190" s="33"/>
      <c r="D2190" s="33"/>
      <c r="E2190" s="33"/>
      <c r="F2190" s="33"/>
      <c r="G2190" s="33"/>
      <c r="H2190" s="34"/>
      <c r="I2190" s="21"/>
      <c r="J2190" s="22"/>
      <c r="K2190" s="221">
        <f>K2193+K2196</f>
        <v>6.4499999999999993</v>
      </c>
      <c r="L2190" s="217"/>
      <c r="M2190" s="6">
        <f>K2190*12*I2189</f>
        <v>69002.099999999991</v>
      </c>
    </row>
    <row r="2191" spans="1:13" x14ac:dyDescent="0.25">
      <c r="A2191" s="35" t="s">
        <v>64</v>
      </c>
      <c r="B2191" s="36"/>
      <c r="C2191" s="36"/>
      <c r="D2191" s="36"/>
      <c r="E2191" s="36"/>
      <c r="F2191" s="36"/>
      <c r="G2191" s="36"/>
      <c r="H2191" s="37"/>
      <c r="I2191" s="7"/>
      <c r="J2191" s="8"/>
      <c r="K2191" s="7"/>
      <c r="L2191" s="8"/>
      <c r="M2191" s="9"/>
    </row>
    <row r="2192" spans="1:13" ht="15.75" thickBot="1" x14ac:dyDescent="0.3">
      <c r="A2192" s="38" t="s">
        <v>65</v>
      </c>
      <c r="B2192" s="39"/>
      <c r="C2192" s="39"/>
      <c r="D2192" s="39"/>
      <c r="E2192" s="39"/>
      <c r="F2192" s="39"/>
      <c r="G2192" s="39"/>
      <c r="H2192" s="40"/>
      <c r="I2192" s="10"/>
      <c r="J2192" s="11"/>
      <c r="K2192" s="10"/>
      <c r="L2192" s="11"/>
      <c r="M2192" s="12"/>
    </row>
    <row r="2193" spans="1:13" x14ac:dyDescent="0.25">
      <c r="A2193" s="41" t="s">
        <v>66</v>
      </c>
      <c r="B2193" s="15"/>
      <c r="C2193" s="15"/>
      <c r="D2193" s="15"/>
      <c r="E2193" s="15"/>
      <c r="F2193" s="15"/>
      <c r="G2193" s="15"/>
      <c r="H2193" s="16"/>
      <c r="I2193" s="214" t="s">
        <v>8</v>
      </c>
      <c r="J2193" s="215"/>
      <c r="K2193" s="179">
        <v>3.86</v>
      </c>
      <c r="L2193" s="180"/>
      <c r="M2193" s="13">
        <f>K2193*12*I2189</f>
        <v>41294.28</v>
      </c>
    </row>
    <row r="2194" spans="1:13" x14ac:dyDescent="0.25">
      <c r="A2194" s="42" t="s">
        <v>73</v>
      </c>
      <c r="B2194" s="7"/>
      <c r="C2194" s="7"/>
      <c r="D2194" s="7"/>
      <c r="E2194" s="7"/>
      <c r="F2194" s="7"/>
      <c r="G2194" s="7"/>
      <c r="H2194" s="8"/>
      <c r="I2194" s="174" t="s">
        <v>62</v>
      </c>
      <c r="J2194" s="175"/>
      <c r="K2194" s="1"/>
      <c r="L2194" s="8"/>
      <c r="M2194" s="13"/>
    </row>
    <row r="2195" spans="1:13" x14ac:dyDescent="0.25">
      <c r="A2195" s="41" t="s">
        <v>72</v>
      </c>
      <c r="B2195" s="15"/>
      <c r="C2195" s="15"/>
      <c r="D2195" s="15"/>
      <c r="E2195" s="15"/>
      <c r="F2195" s="15"/>
      <c r="G2195" s="15"/>
      <c r="H2195" s="16"/>
      <c r="I2195" s="214"/>
      <c r="J2195" s="215"/>
      <c r="K2195" s="1"/>
      <c r="L2195" s="8"/>
      <c r="M2195" s="13"/>
    </row>
    <row r="2196" spans="1:13" x14ac:dyDescent="0.25">
      <c r="A2196" s="41" t="s">
        <v>67</v>
      </c>
      <c r="B2196" s="15"/>
      <c r="C2196" s="15"/>
      <c r="D2196" s="15"/>
      <c r="E2196" s="15"/>
      <c r="F2196" s="15"/>
      <c r="G2196" s="15"/>
      <c r="H2196" s="16"/>
      <c r="I2196" s="209" t="s">
        <v>11</v>
      </c>
      <c r="J2196" s="210"/>
      <c r="K2196" s="174">
        <v>2.59</v>
      </c>
      <c r="L2196" s="175"/>
      <c r="M2196" s="13">
        <f>K2196*12*I2189</f>
        <v>27707.82</v>
      </c>
    </row>
    <row r="2197" spans="1:13" x14ac:dyDescent="0.25">
      <c r="A2197" s="43" t="s">
        <v>34</v>
      </c>
      <c r="B2197" s="44"/>
      <c r="C2197" s="44"/>
      <c r="D2197" s="44"/>
      <c r="E2197" s="44"/>
      <c r="F2197" s="44"/>
      <c r="G2197" s="44"/>
      <c r="H2197" s="45"/>
      <c r="I2197" s="174" t="s">
        <v>62</v>
      </c>
      <c r="J2197" s="175"/>
      <c r="K2197" s="29"/>
      <c r="L2197" s="37"/>
      <c r="M2197" s="13"/>
    </row>
    <row r="2198" spans="1:13" x14ac:dyDescent="0.25">
      <c r="A2198" s="46" t="s">
        <v>35</v>
      </c>
      <c r="B2198" s="3"/>
      <c r="C2198" s="3"/>
      <c r="D2198" s="3"/>
      <c r="E2198" s="3"/>
      <c r="F2198" s="3"/>
      <c r="G2198" s="3"/>
      <c r="H2198" s="4"/>
      <c r="I2198" s="174"/>
      <c r="J2198" s="175"/>
      <c r="K2198" s="1"/>
      <c r="L2198" s="8"/>
      <c r="M2198" s="13"/>
    </row>
    <row r="2199" spans="1:13" ht="15.75" thickBot="1" x14ac:dyDescent="0.3">
      <c r="A2199" s="41" t="s">
        <v>36</v>
      </c>
      <c r="B2199" s="47"/>
      <c r="C2199" s="47"/>
      <c r="D2199" s="47"/>
      <c r="E2199" s="47"/>
      <c r="F2199" s="47"/>
      <c r="G2199" s="47"/>
      <c r="H2199" s="48"/>
      <c r="I2199" s="15"/>
      <c r="J2199" s="16"/>
      <c r="K2199" s="203"/>
      <c r="L2199" s="204"/>
      <c r="M2199" s="13"/>
    </row>
    <row r="2200" spans="1:13" x14ac:dyDescent="0.25">
      <c r="A2200" s="32" t="s">
        <v>14</v>
      </c>
      <c r="B2200" s="49"/>
      <c r="C2200" s="49"/>
      <c r="D2200" s="49"/>
      <c r="E2200" s="49"/>
      <c r="F2200" s="49"/>
      <c r="G2200" s="49"/>
      <c r="H2200" s="50"/>
      <c r="I2200" s="21"/>
      <c r="J2200" s="51"/>
      <c r="K2200" s="222">
        <f>K2202+K2207+K2210</f>
        <v>5.28</v>
      </c>
      <c r="L2200" s="217"/>
      <c r="M2200" s="6">
        <f>K2200*12*I2189</f>
        <v>56485.440000000002</v>
      </c>
    </row>
    <row r="2201" spans="1:13" ht="15.75" thickBot="1" x14ac:dyDescent="0.3">
      <c r="A2201" s="38" t="s">
        <v>33</v>
      </c>
      <c r="B2201" s="52"/>
      <c r="C2201" s="52"/>
      <c r="D2201" s="52"/>
      <c r="E2201" s="52"/>
      <c r="F2201" s="52"/>
      <c r="G2201" s="52"/>
      <c r="H2201" s="53"/>
      <c r="I2201" s="10"/>
      <c r="J2201" s="54"/>
      <c r="K2201" s="10"/>
      <c r="L2201" s="11"/>
      <c r="M2201" s="12"/>
    </row>
    <row r="2202" spans="1:13" x14ac:dyDescent="0.25">
      <c r="A2202" s="42" t="s">
        <v>70</v>
      </c>
      <c r="B2202" s="55"/>
      <c r="C2202" s="55"/>
      <c r="D2202" s="55"/>
      <c r="E2202" s="55"/>
      <c r="F2202" s="55"/>
      <c r="G2202" s="55"/>
      <c r="H2202" s="56"/>
      <c r="I2202" s="174" t="s">
        <v>8</v>
      </c>
      <c r="J2202" s="175"/>
      <c r="K2202" s="179">
        <v>2.64</v>
      </c>
      <c r="L2202" s="180"/>
      <c r="M2202" s="13">
        <f>K2202*12*I2189</f>
        <v>28242.720000000001</v>
      </c>
    </row>
    <row r="2203" spans="1:13" x14ac:dyDescent="0.25">
      <c r="A2203" s="41" t="s">
        <v>71</v>
      </c>
      <c r="B2203" s="47"/>
      <c r="C2203" s="47"/>
      <c r="D2203" s="47"/>
      <c r="E2203" s="47"/>
      <c r="F2203" s="47"/>
      <c r="G2203" s="47"/>
      <c r="H2203" s="48"/>
      <c r="I2203" s="57"/>
      <c r="J2203" s="58"/>
      <c r="K2203" s="1"/>
      <c r="L2203" s="8"/>
      <c r="M2203" s="13"/>
    </row>
    <row r="2204" spans="1:13" x14ac:dyDescent="0.25">
      <c r="A2204" s="42" t="s">
        <v>73</v>
      </c>
      <c r="B2204" s="7"/>
      <c r="C2204" s="7"/>
      <c r="D2204" s="7"/>
      <c r="E2204" s="7"/>
      <c r="F2204" s="7"/>
      <c r="G2204" s="7"/>
      <c r="H2204" s="8"/>
      <c r="I2204" s="174" t="s">
        <v>62</v>
      </c>
      <c r="J2204" s="175"/>
      <c r="K2204" s="1"/>
      <c r="L2204" s="8"/>
      <c r="M2204" s="13"/>
    </row>
    <row r="2205" spans="1:13" x14ac:dyDescent="0.25">
      <c r="A2205" s="41" t="s">
        <v>72</v>
      </c>
      <c r="B2205" s="15"/>
      <c r="C2205" s="15"/>
      <c r="D2205" s="15"/>
      <c r="E2205" s="15"/>
      <c r="F2205" s="15"/>
      <c r="G2205" s="15"/>
      <c r="H2205" s="16"/>
      <c r="I2205" s="214"/>
      <c r="J2205" s="215"/>
      <c r="K2205" s="1"/>
      <c r="L2205" s="8"/>
      <c r="M2205" s="13"/>
    </row>
    <row r="2206" spans="1:13" x14ac:dyDescent="0.25">
      <c r="A2206" s="43" t="s">
        <v>68</v>
      </c>
      <c r="B2206" s="44"/>
      <c r="C2206" s="45"/>
      <c r="D2206" s="7"/>
      <c r="E2206" s="7"/>
      <c r="F2206" s="7"/>
      <c r="G2206" s="7"/>
      <c r="H2206" s="8"/>
      <c r="I2206" s="174" t="s">
        <v>62</v>
      </c>
      <c r="J2206" s="175"/>
      <c r="K2206" s="1"/>
      <c r="L2206" s="8"/>
      <c r="M2206" s="13"/>
    </row>
    <row r="2207" spans="1:13" x14ac:dyDescent="0.25">
      <c r="A2207" s="42" t="s">
        <v>69</v>
      </c>
      <c r="B2207" s="7"/>
      <c r="C2207" s="7"/>
      <c r="D2207" s="44"/>
      <c r="E2207" s="44"/>
      <c r="F2207" s="44"/>
      <c r="G2207" s="44"/>
      <c r="H2207" s="45"/>
      <c r="I2207" s="209" t="s">
        <v>11</v>
      </c>
      <c r="J2207" s="210"/>
      <c r="K2207" s="174">
        <v>1.17</v>
      </c>
      <c r="L2207" s="175"/>
      <c r="M2207" s="13">
        <f>K2207*12*I2189</f>
        <v>12516.66</v>
      </c>
    </row>
    <row r="2208" spans="1:13" x14ac:dyDescent="0.25">
      <c r="A2208" s="46" t="s">
        <v>40</v>
      </c>
      <c r="B2208" s="59"/>
      <c r="C2208" s="59"/>
      <c r="D2208" s="59"/>
      <c r="E2208" s="59"/>
      <c r="F2208" s="59"/>
      <c r="G2208" s="59"/>
      <c r="H2208" s="60"/>
      <c r="I2208" s="207" t="s">
        <v>39</v>
      </c>
      <c r="J2208" s="208"/>
      <c r="K2208" s="1"/>
      <c r="L2208" s="8"/>
      <c r="M2208" s="13"/>
    </row>
    <row r="2209" spans="1:13" x14ac:dyDescent="0.25">
      <c r="A2209" s="41"/>
      <c r="B2209" s="47"/>
      <c r="C2209" s="47"/>
      <c r="D2209" s="47"/>
      <c r="E2209" s="47"/>
      <c r="F2209" s="47"/>
      <c r="G2209" s="47"/>
      <c r="H2209" s="48"/>
      <c r="I2209" s="15" t="s">
        <v>41</v>
      </c>
      <c r="J2209" s="16"/>
      <c r="K2209" s="1"/>
      <c r="L2209" s="8"/>
      <c r="M2209" s="13"/>
    </row>
    <row r="2210" spans="1:13" x14ac:dyDescent="0.25">
      <c r="A2210" s="46" t="s">
        <v>42</v>
      </c>
      <c r="B2210" s="59"/>
      <c r="C2210" s="59"/>
      <c r="D2210" s="59"/>
      <c r="E2210" s="59"/>
      <c r="F2210" s="59"/>
      <c r="G2210" s="59"/>
      <c r="H2210" s="60"/>
      <c r="I2210" s="207" t="s">
        <v>11</v>
      </c>
      <c r="J2210" s="208"/>
      <c r="K2210" s="174">
        <v>1.47</v>
      </c>
      <c r="L2210" s="175"/>
      <c r="M2210" s="13">
        <f>K2210*12*I2189</f>
        <v>15726.060000000001</v>
      </c>
    </row>
    <row r="2211" spans="1:13" x14ac:dyDescent="0.25">
      <c r="A2211" s="41" t="s">
        <v>43</v>
      </c>
      <c r="B2211" s="47"/>
      <c r="C2211" s="47"/>
      <c r="D2211" s="47"/>
      <c r="E2211" s="47"/>
      <c r="F2211" s="47"/>
      <c r="G2211" s="47"/>
      <c r="H2211" s="48"/>
      <c r="I2211" s="15"/>
      <c r="J2211" s="16"/>
      <c r="K2211" s="1"/>
      <c r="L2211" s="8"/>
      <c r="M2211" s="13"/>
    </row>
    <row r="2212" spans="1:13" x14ac:dyDescent="0.25">
      <c r="A2212" s="46" t="s">
        <v>44</v>
      </c>
      <c r="B2212" s="59"/>
      <c r="C2212" s="59"/>
      <c r="D2212" s="59"/>
      <c r="E2212" s="59"/>
      <c r="F2212" s="59"/>
      <c r="G2212" s="59"/>
      <c r="H2212" s="60"/>
      <c r="I2212" s="174" t="s">
        <v>62</v>
      </c>
      <c r="J2212" s="175"/>
      <c r="K2212" s="1"/>
      <c r="L2212" s="8"/>
      <c r="M2212" s="13"/>
    </row>
    <row r="2213" spans="1:13" x14ac:dyDescent="0.25">
      <c r="A2213" s="46" t="s">
        <v>47</v>
      </c>
      <c r="B2213" s="59"/>
      <c r="C2213" s="59"/>
      <c r="D2213" s="59"/>
      <c r="E2213" s="59"/>
      <c r="F2213" s="59"/>
      <c r="G2213" s="59"/>
      <c r="H2213" s="60"/>
      <c r="I2213" s="207" t="s">
        <v>45</v>
      </c>
      <c r="J2213" s="208"/>
      <c r="K2213" s="3"/>
      <c r="L2213" s="4"/>
      <c r="M2213" s="14"/>
    </row>
    <row r="2214" spans="1:13" ht="15.75" thickBot="1" x14ac:dyDescent="0.3">
      <c r="A2214" s="41"/>
      <c r="B2214" s="47"/>
      <c r="C2214" s="47"/>
      <c r="D2214" s="47"/>
      <c r="E2214" s="47"/>
      <c r="F2214" s="47"/>
      <c r="G2214" s="47"/>
      <c r="H2214" s="48"/>
      <c r="I2214" s="211" t="s">
        <v>46</v>
      </c>
      <c r="J2214" s="212"/>
      <c r="K2214" s="15"/>
      <c r="L2214" s="16"/>
      <c r="M2214" s="17"/>
    </row>
    <row r="2215" spans="1:13" x14ac:dyDescent="0.25">
      <c r="A2215" s="61" t="s">
        <v>88</v>
      </c>
      <c r="B2215" s="33"/>
      <c r="C2215" s="33"/>
      <c r="D2215" s="33"/>
      <c r="E2215" s="33"/>
      <c r="F2215" s="33"/>
      <c r="G2215" s="21"/>
      <c r="H2215" s="22"/>
      <c r="I2215" s="21"/>
      <c r="J2215" s="22"/>
      <c r="K2215" s="216">
        <f>K2217+K2224+K2232+K2236+K2240</f>
        <v>11.93</v>
      </c>
      <c r="L2215" s="217"/>
      <c r="M2215" s="6">
        <f>M2217+M2224+M2232+M2236+M2240</f>
        <v>127627.14</v>
      </c>
    </row>
    <row r="2216" spans="1:13" ht="15.75" thickBot="1" x14ac:dyDescent="0.3">
      <c r="A2216" s="62"/>
      <c r="B2216" s="10"/>
      <c r="C2216" s="10"/>
      <c r="D2216" s="10"/>
      <c r="E2216" s="10"/>
      <c r="F2216" s="10"/>
      <c r="G2216" s="10"/>
      <c r="H2216" s="11"/>
      <c r="I2216" s="10"/>
      <c r="J2216" s="11"/>
      <c r="K2216" s="10"/>
      <c r="L2216" s="11"/>
      <c r="M2216" s="12"/>
    </row>
    <row r="2217" spans="1:13" ht="15.75" thickBot="1" x14ac:dyDescent="0.3">
      <c r="A2217" s="181" t="s">
        <v>89</v>
      </c>
      <c r="B2217" s="182"/>
      <c r="C2217" s="182"/>
      <c r="D2217" s="182"/>
      <c r="E2217" s="182"/>
      <c r="F2217" s="182"/>
      <c r="G2217" s="182"/>
      <c r="H2217" s="205"/>
      <c r="I2217" s="63"/>
      <c r="J2217" s="64"/>
      <c r="K2217" s="218">
        <f>K2218+K2219+K2220+K2222+K2223</f>
        <v>7</v>
      </c>
      <c r="L2217" s="213"/>
      <c r="M2217" s="18">
        <f>K2217*12*I2189</f>
        <v>74886</v>
      </c>
    </row>
    <row r="2218" spans="1:13" x14ac:dyDescent="0.25">
      <c r="A2218" s="41" t="s">
        <v>37</v>
      </c>
      <c r="B2218" s="47"/>
      <c r="C2218" s="47"/>
      <c r="D2218" s="47"/>
      <c r="E2218" s="47"/>
      <c r="F2218" s="47"/>
      <c r="G2218" s="47"/>
      <c r="H2218" s="48"/>
      <c r="I2218" s="214" t="s">
        <v>16</v>
      </c>
      <c r="J2218" s="215"/>
      <c r="K2218" s="179">
        <v>1.23</v>
      </c>
      <c r="L2218" s="180"/>
      <c r="M2218" s="13">
        <f>K2218*12*I2189</f>
        <v>13158.539999999999</v>
      </c>
    </row>
    <row r="2219" spans="1:13" x14ac:dyDescent="0.25">
      <c r="A2219" s="43" t="s">
        <v>38</v>
      </c>
      <c r="B2219" s="65"/>
      <c r="C2219" s="65"/>
      <c r="D2219" s="65"/>
      <c r="E2219" s="65"/>
      <c r="F2219" s="65"/>
      <c r="G2219" s="65"/>
      <c r="H2219" s="66"/>
      <c r="I2219" s="209" t="s">
        <v>10</v>
      </c>
      <c r="J2219" s="210"/>
      <c r="K2219" s="174">
        <v>2.9</v>
      </c>
      <c r="L2219" s="175"/>
      <c r="M2219" s="13">
        <f>K2219*12*I2189</f>
        <v>31024.199999999997</v>
      </c>
    </row>
    <row r="2220" spans="1:13" x14ac:dyDescent="0.25">
      <c r="A2220" s="46" t="s">
        <v>30</v>
      </c>
      <c r="B2220" s="59"/>
      <c r="C2220" s="59"/>
      <c r="D2220" s="59"/>
      <c r="E2220" s="59"/>
      <c r="F2220" s="59"/>
      <c r="G2220" s="59"/>
      <c r="H2220" s="60"/>
      <c r="I2220" s="207" t="s">
        <v>11</v>
      </c>
      <c r="J2220" s="208"/>
      <c r="K2220" s="174">
        <v>0.33</v>
      </c>
      <c r="L2220" s="175"/>
      <c r="M2220" s="13">
        <f>K2220*12*I2189</f>
        <v>3530.34</v>
      </c>
    </row>
    <row r="2221" spans="1:13" x14ac:dyDescent="0.25">
      <c r="A2221" s="67" t="s">
        <v>17</v>
      </c>
      <c r="B2221" s="15"/>
      <c r="C2221" s="15"/>
      <c r="D2221" s="15"/>
      <c r="E2221" s="47"/>
      <c r="F2221" s="47"/>
      <c r="G2221" s="47"/>
      <c r="H2221" s="48"/>
      <c r="I2221" s="15"/>
      <c r="J2221" s="16"/>
      <c r="K2221" s="7"/>
      <c r="L2221" s="8"/>
      <c r="M2221" s="13"/>
    </row>
    <row r="2222" spans="1:13" x14ac:dyDescent="0.25">
      <c r="A2222" s="43" t="s">
        <v>31</v>
      </c>
      <c r="B2222" s="65"/>
      <c r="C2222" s="65"/>
      <c r="D2222" s="65"/>
      <c r="E2222" s="65"/>
      <c r="F2222" s="65"/>
      <c r="G2222" s="65"/>
      <c r="H2222" s="66"/>
      <c r="I2222" s="209" t="s">
        <v>8</v>
      </c>
      <c r="J2222" s="210"/>
      <c r="K2222" s="174">
        <v>0.1</v>
      </c>
      <c r="L2222" s="175"/>
      <c r="M2222" s="13">
        <f>K2222*12*I2189</f>
        <v>1069.8000000000002</v>
      </c>
    </row>
    <row r="2223" spans="1:13" ht="15.75" thickBot="1" x14ac:dyDescent="0.3">
      <c r="A2223" s="46" t="s">
        <v>86</v>
      </c>
      <c r="B2223" s="59"/>
      <c r="C2223" s="59"/>
      <c r="D2223" s="59"/>
      <c r="E2223" s="59"/>
      <c r="F2223" s="59"/>
      <c r="G2223" s="59"/>
      <c r="H2223" s="60"/>
      <c r="I2223" s="190" t="s">
        <v>8</v>
      </c>
      <c r="J2223" s="191"/>
      <c r="K2223" s="211">
        <v>2.44</v>
      </c>
      <c r="L2223" s="212"/>
      <c r="M2223" s="13">
        <f>K2223*12*I2189</f>
        <v>26103.120000000003</v>
      </c>
    </row>
    <row r="2224" spans="1:13" ht="15.75" thickBot="1" x14ac:dyDescent="0.3">
      <c r="A2224" s="194" t="s">
        <v>90</v>
      </c>
      <c r="B2224" s="195"/>
      <c r="C2224" s="195"/>
      <c r="D2224" s="195"/>
      <c r="E2224" s="195"/>
      <c r="F2224" s="195"/>
      <c r="G2224" s="195"/>
      <c r="H2224" s="196"/>
      <c r="I2224" s="63"/>
      <c r="J2224" s="64"/>
      <c r="K2224" s="206">
        <f>K2225+K2226+K2228+K2229+K2230+K2231</f>
        <v>1.94</v>
      </c>
      <c r="L2224" s="213"/>
      <c r="M2224" s="18">
        <f>K2224*12*I2189</f>
        <v>20754.120000000003</v>
      </c>
    </row>
    <row r="2225" spans="1:13" x14ac:dyDescent="0.25">
      <c r="A2225" s="68" t="s">
        <v>23</v>
      </c>
      <c r="B2225" s="15"/>
      <c r="C2225" s="15"/>
      <c r="D2225" s="15"/>
      <c r="E2225" s="15"/>
      <c r="F2225" s="47"/>
      <c r="G2225" s="47"/>
      <c r="H2225" s="48"/>
      <c r="I2225" s="69"/>
      <c r="J2225" s="8"/>
      <c r="K2225" s="179">
        <v>0.11</v>
      </c>
      <c r="L2225" s="180"/>
      <c r="M2225" s="13">
        <f>K2225*12*I2189</f>
        <v>1176.78</v>
      </c>
    </row>
    <row r="2226" spans="1:13" x14ac:dyDescent="0.25">
      <c r="A2226" s="2" t="s">
        <v>19</v>
      </c>
      <c r="B2226" s="3"/>
      <c r="C2226" s="3"/>
      <c r="D2226" s="3"/>
      <c r="E2226" s="3"/>
      <c r="F2226" s="59"/>
      <c r="G2226" s="59"/>
      <c r="H2226" s="60"/>
      <c r="I2226" s="174" t="s">
        <v>58</v>
      </c>
      <c r="J2226" s="175"/>
      <c r="K2226" s="174">
        <v>0.93</v>
      </c>
      <c r="L2226" s="175"/>
      <c r="M2226" s="13">
        <f>K2226*12*I2189</f>
        <v>9949.14</v>
      </c>
    </row>
    <row r="2227" spans="1:13" x14ac:dyDescent="0.25">
      <c r="A2227" s="41" t="s">
        <v>18</v>
      </c>
      <c r="B2227" s="47"/>
      <c r="C2227" s="47"/>
      <c r="D2227" s="47"/>
      <c r="E2227" s="47"/>
      <c r="F2227" s="47"/>
      <c r="G2227" s="47"/>
      <c r="H2227" s="48"/>
      <c r="I2227" s="214" t="s">
        <v>59</v>
      </c>
      <c r="J2227" s="215"/>
      <c r="K2227" s="1"/>
      <c r="L2227" s="8"/>
      <c r="M2227" s="13"/>
    </row>
    <row r="2228" spans="1:13" x14ac:dyDescent="0.25">
      <c r="A2228" s="43" t="s">
        <v>20</v>
      </c>
      <c r="B2228" s="65"/>
      <c r="C2228" s="65"/>
      <c r="D2228" s="65"/>
      <c r="E2228" s="65"/>
      <c r="F2228" s="65"/>
      <c r="G2228" s="65"/>
      <c r="H2228" s="66"/>
      <c r="I2228" s="209" t="s">
        <v>57</v>
      </c>
      <c r="J2228" s="210"/>
      <c r="K2228" s="174">
        <v>0.56999999999999995</v>
      </c>
      <c r="L2228" s="175"/>
      <c r="M2228" s="13">
        <f>K2228*12*I2189</f>
        <v>6097.86</v>
      </c>
    </row>
    <row r="2229" spans="1:13" x14ac:dyDescent="0.25">
      <c r="A2229" s="43" t="s">
        <v>21</v>
      </c>
      <c r="B2229" s="65"/>
      <c r="C2229" s="65"/>
      <c r="D2229" s="65"/>
      <c r="E2229" s="65"/>
      <c r="F2229" s="65"/>
      <c r="G2229" s="65"/>
      <c r="H2229" s="66"/>
      <c r="I2229" s="209" t="s">
        <v>74</v>
      </c>
      <c r="J2229" s="210"/>
      <c r="K2229" s="174">
        <v>0.14000000000000001</v>
      </c>
      <c r="L2229" s="175"/>
      <c r="M2229" s="13">
        <f>K2229*12*I2189</f>
        <v>1497.7200000000003</v>
      </c>
    </row>
    <row r="2230" spans="1:13" x14ac:dyDescent="0.25">
      <c r="A2230" s="46" t="s">
        <v>22</v>
      </c>
      <c r="B2230" s="59"/>
      <c r="C2230" s="59"/>
      <c r="D2230" s="59"/>
      <c r="E2230" s="59"/>
      <c r="F2230" s="59"/>
      <c r="G2230" s="59"/>
      <c r="H2230" s="60"/>
      <c r="I2230" s="209" t="s">
        <v>60</v>
      </c>
      <c r="J2230" s="210"/>
      <c r="K2230" s="203">
        <v>7.0000000000000007E-2</v>
      </c>
      <c r="L2230" s="204"/>
      <c r="M2230" s="13">
        <f>K2230*12*I2189</f>
        <v>748.86000000000013</v>
      </c>
    </row>
    <row r="2231" spans="1:13" ht="15.75" thickBot="1" x14ac:dyDescent="0.3">
      <c r="A2231" s="46" t="s">
        <v>84</v>
      </c>
      <c r="B2231" s="59"/>
      <c r="C2231" s="59"/>
      <c r="D2231" s="59"/>
      <c r="E2231" s="59"/>
      <c r="F2231" s="59"/>
      <c r="G2231" s="59"/>
      <c r="H2231" s="60"/>
      <c r="I2231" s="190" t="s">
        <v>85</v>
      </c>
      <c r="J2231" s="191"/>
      <c r="K2231" s="192">
        <v>0.12</v>
      </c>
      <c r="L2231" s="193"/>
      <c r="M2231" s="19">
        <f>K2231*12*I2189</f>
        <v>1283.76</v>
      </c>
    </row>
    <row r="2232" spans="1:13" ht="15.75" thickBot="1" x14ac:dyDescent="0.3">
      <c r="A2232" s="194" t="s">
        <v>91</v>
      </c>
      <c r="B2232" s="195"/>
      <c r="C2232" s="195"/>
      <c r="D2232" s="195"/>
      <c r="E2232" s="195"/>
      <c r="F2232" s="195"/>
      <c r="G2232" s="195"/>
      <c r="H2232" s="196"/>
      <c r="I2232" s="71"/>
      <c r="J2232" s="72"/>
      <c r="K2232" s="197">
        <f>K2233+K2234+K2235</f>
        <v>1.27</v>
      </c>
      <c r="L2232" s="198"/>
      <c r="M2232" s="18">
        <f>K2232*12*I2189</f>
        <v>13586.460000000001</v>
      </c>
    </row>
    <row r="2233" spans="1:13" x14ac:dyDescent="0.25">
      <c r="A2233" s="41" t="s">
        <v>24</v>
      </c>
      <c r="B2233" s="47"/>
      <c r="C2233" s="47"/>
      <c r="D2233" s="47"/>
      <c r="E2233" s="47"/>
      <c r="F2233" s="47"/>
      <c r="G2233" s="47"/>
      <c r="H2233" s="48"/>
      <c r="I2233" s="199" t="s">
        <v>75</v>
      </c>
      <c r="J2233" s="200"/>
      <c r="K2233" s="201">
        <v>0.61</v>
      </c>
      <c r="L2233" s="202"/>
      <c r="M2233" s="13">
        <f>K2233*12*I2189</f>
        <v>6525.7800000000007</v>
      </c>
    </row>
    <row r="2234" spans="1:13" x14ac:dyDescent="0.25">
      <c r="A2234" s="43" t="s">
        <v>25</v>
      </c>
      <c r="B2234" s="65"/>
      <c r="C2234" s="65"/>
      <c r="D2234" s="65"/>
      <c r="E2234" s="65"/>
      <c r="F2234" s="65"/>
      <c r="G2234" s="65"/>
      <c r="H2234" s="66"/>
      <c r="I2234" s="44" t="s">
        <v>61</v>
      </c>
      <c r="J2234" s="45"/>
      <c r="K2234" s="203">
        <v>0.53</v>
      </c>
      <c r="L2234" s="204"/>
      <c r="M2234" s="13">
        <f>K2234*12*I2189</f>
        <v>5669.9400000000005</v>
      </c>
    </row>
    <row r="2235" spans="1:13" ht="15.75" thickBot="1" x14ac:dyDescent="0.3">
      <c r="A2235" s="46" t="s">
        <v>22</v>
      </c>
      <c r="B2235" s="59"/>
      <c r="C2235" s="59"/>
      <c r="D2235" s="59"/>
      <c r="E2235" s="59"/>
      <c r="F2235" s="59"/>
      <c r="G2235" s="59"/>
      <c r="H2235" s="60"/>
      <c r="I2235" s="190" t="s">
        <v>60</v>
      </c>
      <c r="J2235" s="191"/>
      <c r="K2235" s="192">
        <v>0.13</v>
      </c>
      <c r="L2235" s="193"/>
      <c r="M2235" s="13">
        <f>K2235*12*I2189</f>
        <v>1390.74</v>
      </c>
    </row>
    <row r="2236" spans="1:13" ht="15.75" thickBot="1" x14ac:dyDescent="0.3">
      <c r="A2236" s="181" t="s">
        <v>107</v>
      </c>
      <c r="B2236" s="182"/>
      <c r="C2236" s="182"/>
      <c r="D2236" s="182"/>
      <c r="E2236" s="182"/>
      <c r="F2236" s="182"/>
      <c r="G2236" s="182"/>
      <c r="H2236" s="205"/>
      <c r="I2236" s="63"/>
      <c r="J2236" s="64"/>
      <c r="K2236" s="206">
        <v>1.65</v>
      </c>
      <c r="L2236" s="198"/>
      <c r="M2236" s="18">
        <f>K2236*12*I2189</f>
        <v>17651.699999999997</v>
      </c>
    </row>
    <row r="2237" spans="1:13" x14ac:dyDescent="0.25">
      <c r="A2237" s="42" t="s">
        <v>32</v>
      </c>
      <c r="B2237" s="55"/>
      <c r="C2237" s="55"/>
      <c r="D2237" s="55"/>
      <c r="E2237" s="55"/>
      <c r="F2237" s="55"/>
      <c r="G2237" s="55"/>
      <c r="H2237" s="56"/>
      <c r="I2237" s="179" t="s">
        <v>13</v>
      </c>
      <c r="J2237" s="180"/>
      <c r="K2237" s="20"/>
      <c r="L2237" s="27"/>
      <c r="M2237" s="13"/>
    </row>
    <row r="2238" spans="1:13" x14ac:dyDescent="0.25">
      <c r="A2238" s="42" t="s">
        <v>26</v>
      </c>
      <c r="B2238" s="55"/>
      <c r="C2238" s="55"/>
      <c r="D2238" s="55"/>
      <c r="E2238" s="55"/>
      <c r="F2238" s="55"/>
      <c r="G2238" s="55"/>
      <c r="H2238" s="56"/>
      <c r="I2238" s="7"/>
      <c r="J2238" s="8"/>
      <c r="K2238" s="20"/>
      <c r="L2238" s="27"/>
      <c r="M2238" s="13"/>
    </row>
    <row r="2239" spans="1:13" ht="15.75" thickBot="1" x14ac:dyDescent="0.3">
      <c r="A2239" s="42" t="s">
        <v>27</v>
      </c>
      <c r="B2239" s="55"/>
      <c r="C2239" s="55"/>
      <c r="D2239" s="55"/>
      <c r="E2239" s="55"/>
      <c r="F2239" s="55"/>
      <c r="G2239" s="55"/>
      <c r="H2239" s="56"/>
      <c r="I2239" s="30"/>
      <c r="J2239" s="8"/>
      <c r="K2239" s="20"/>
      <c r="L2239" s="27"/>
      <c r="M2239" s="13"/>
    </row>
    <row r="2240" spans="1:13" ht="15.75" thickBot="1" x14ac:dyDescent="0.3">
      <c r="A2240" s="73" t="s">
        <v>108</v>
      </c>
      <c r="B2240" s="74"/>
      <c r="C2240" s="74"/>
      <c r="D2240" s="74"/>
      <c r="E2240" s="74"/>
      <c r="F2240" s="74"/>
      <c r="G2240" s="74"/>
      <c r="H2240" s="75"/>
      <c r="I2240" s="63"/>
      <c r="J2240" s="64"/>
      <c r="K2240" s="206">
        <v>7.0000000000000007E-2</v>
      </c>
      <c r="L2240" s="198"/>
      <c r="M2240" s="18">
        <f>K2240*12*I2189</f>
        <v>748.86000000000013</v>
      </c>
    </row>
    <row r="2241" spans="1:13" x14ac:dyDescent="0.25">
      <c r="A2241" s="42" t="s">
        <v>28</v>
      </c>
      <c r="B2241" s="55"/>
      <c r="C2241" s="55"/>
      <c r="D2241" s="55"/>
      <c r="E2241" s="55"/>
      <c r="F2241" s="55"/>
      <c r="G2241" s="55"/>
      <c r="H2241" s="56"/>
      <c r="I2241" s="179" t="s">
        <v>8</v>
      </c>
      <c r="J2241" s="180"/>
      <c r="K2241" s="26"/>
      <c r="L2241" s="27"/>
      <c r="M2241" s="13"/>
    </row>
    <row r="2242" spans="1:13" ht="15.75" thickBot="1" x14ac:dyDescent="0.3">
      <c r="A2242" s="42" t="s">
        <v>29</v>
      </c>
      <c r="B2242" s="55"/>
      <c r="C2242" s="55"/>
      <c r="D2242" s="55"/>
      <c r="E2242" s="55"/>
      <c r="F2242" s="55"/>
      <c r="G2242" s="55"/>
      <c r="H2242" s="56"/>
      <c r="I2242" s="7"/>
      <c r="J2242" s="8"/>
      <c r="K2242" s="26"/>
      <c r="L2242" s="27"/>
      <c r="M2242" s="13"/>
    </row>
    <row r="2243" spans="1:13" ht="15.75" thickBot="1" x14ac:dyDescent="0.3">
      <c r="A2243" s="181" t="s">
        <v>92</v>
      </c>
      <c r="B2243" s="182"/>
      <c r="C2243" s="182"/>
      <c r="D2243" s="182"/>
      <c r="E2243" s="182"/>
      <c r="F2243" s="182"/>
      <c r="G2243" s="182"/>
      <c r="H2243" s="205"/>
      <c r="I2243" s="63"/>
      <c r="J2243" s="64"/>
      <c r="K2243" s="206">
        <v>6.19</v>
      </c>
      <c r="L2243" s="198"/>
      <c r="M2243" s="18">
        <f>K2243*12*I2189</f>
        <v>66220.62</v>
      </c>
    </row>
    <row r="2244" spans="1:13" x14ac:dyDescent="0.25">
      <c r="A2244" s="42" t="s">
        <v>76</v>
      </c>
      <c r="B2244" s="76"/>
      <c r="C2244" s="76"/>
      <c r="D2244" s="76"/>
      <c r="E2244" s="76"/>
      <c r="F2244" s="55"/>
      <c r="G2244" s="76"/>
      <c r="H2244" s="56"/>
      <c r="I2244" s="174" t="s">
        <v>49</v>
      </c>
      <c r="J2244" s="175"/>
      <c r="K2244" s="20"/>
      <c r="L2244" s="27"/>
      <c r="M2244" s="13"/>
    </row>
    <row r="2245" spans="1:13" x14ac:dyDescent="0.25">
      <c r="A2245" s="42" t="s">
        <v>77</v>
      </c>
      <c r="B2245" s="76"/>
      <c r="C2245" s="76"/>
      <c r="D2245" s="76"/>
      <c r="E2245" s="76"/>
      <c r="F2245" s="55"/>
      <c r="G2245" s="76"/>
      <c r="H2245" s="56"/>
      <c r="I2245" s="174" t="s">
        <v>50</v>
      </c>
      <c r="J2245" s="175"/>
      <c r="K2245" s="20"/>
      <c r="L2245" s="27"/>
      <c r="M2245" s="13"/>
    </row>
    <row r="2246" spans="1:13" x14ac:dyDescent="0.25">
      <c r="A2246" s="42" t="s">
        <v>48</v>
      </c>
      <c r="B2246" s="76"/>
      <c r="C2246" s="76"/>
      <c r="D2246" s="76"/>
      <c r="E2246" s="76"/>
      <c r="F2246" s="55"/>
      <c r="G2246" s="76"/>
      <c r="H2246" s="56"/>
      <c r="I2246" s="174" t="s">
        <v>54</v>
      </c>
      <c r="J2246" s="175"/>
      <c r="K2246" s="20"/>
      <c r="L2246" s="27"/>
      <c r="M2246" s="13"/>
    </row>
    <row r="2247" spans="1:13" x14ac:dyDescent="0.25">
      <c r="A2247" s="42" t="s">
        <v>78</v>
      </c>
      <c r="B2247" s="76"/>
      <c r="C2247" s="76"/>
      <c r="D2247" s="76"/>
      <c r="E2247" s="76"/>
      <c r="F2247" s="55"/>
      <c r="G2247" s="76"/>
      <c r="H2247" s="56"/>
      <c r="I2247" s="174" t="s">
        <v>55</v>
      </c>
      <c r="J2247" s="175"/>
      <c r="K2247" s="20"/>
      <c r="L2247" s="27"/>
      <c r="M2247" s="13"/>
    </row>
    <row r="2248" spans="1:13" x14ac:dyDescent="0.25">
      <c r="A2248" s="42" t="s">
        <v>79</v>
      </c>
      <c r="B2248" s="76"/>
      <c r="C2248" s="76"/>
      <c r="D2248" s="76"/>
      <c r="E2248" s="76"/>
      <c r="F2248" s="55"/>
      <c r="G2248" s="76"/>
      <c r="H2248" s="56"/>
      <c r="I2248" s="174" t="s">
        <v>51</v>
      </c>
      <c r="J2248" s="175"/>
      <c r="K2248" s="20"/>
      <c r="L2248" s="27"/>
      <c r="M2248" s="13"/>
    </row>
    <row r="2249" spans="1:13" x14ac:dyDescent="0.25">
      <c r="A2249" s="42" t="s">
        <v>80</v>
      </c>
      <c r="B2249" s="76"/>
      <c r="C2249" s="76"/>
      <c r="D2249" s="76"/>
      <c r="E2249" s="76"/>
      <c r="F2249" s="55"/>
      <c r="G2249" s="76"/>
      <c r="H2249" s="56"/>
      <c r="I2249" s="7"/>
      <c r="J2249" s="8"/>
      <c r="K2249" s="20"/>
      <c r="L2249" s="27"/>
      <c r="M2249" s="13"/>
    </row>
    <row r="2250" spans="1:13" x14ac:dyDescent="0.25">
      <c r="A2250" s="42" t="s">
        <v>81</v>
      </c>
      <c r="B2250" s="76"/>
      <c r="C2250" s="76"/>
      <c r="D2250" s="76"/>
      <c r="E2250" s="76"/>
      <c r="F2250" s="55"/>
      <c r="G2250" s="76"/>
      <c r="H2250" s="56"/>
      <c r="I2250" s="7"/>
      <c r="J2250" s="8"/>
      <c r="K2250" s="20"/>
      <c r="L2250" s="27"/>
      <c r="M2250" s="13"/>
    </row>
    <row r="2251" spans="1:13" x14ac:dyDescent="0.25">
      <c r="A2251" s="42" t="s">
        <v>82</v>
      </c>
      <c r="B2251" s="76"/>
      <c r="C2251" s="76"/>
      <c r="D2251" s="76"/>
      <c r="E2251" s="76"/>
      <c r="F2251" s="55"/>
      <c r="G2251" s="76"/>
      <c r="H2251" s="56"/>
      <c r="I2251" s="7"/>
      <c r="J2251" s="8"/>
      <c r="K2251" s="20"/>
      <c r="L2251" s="27"/>
      <c r="M2251" s="13"/>
    </row>
    <row r="2252" spans="1:13" x14ac:dyDescent="0.25">
      <c r="A2252" s="42" t="s">
        <v>83</v>
      </c>
      <c r="B2252" s="76"/>
      <c r="C2252" s="76"/>
      <c r="D2252" s="76"/>
      <c r="E2252" s="76"/>
      <c r="F2252" s="55"/>
      <c r="G2252" s="76"/>
      <c r="H2252" s="56"/>
      <c r="I2252" s="7"/>
      <c r="J2252" s="8"/>
      <c r="K2252" s="20"/>
      <c r="L2252" s="27"/>
      <c r="M2252" s="13"/>
    </row>
    <row r="2253" spans="1:13" x14ac:dyDescent="0.25">
      <c r="A2253" s="42" t="s">
        <v>52</v>
      </c>
      <c r="B2253" s="76"/>
      <c r="C2253" s="76"/>
      <c r="D2253" s="76"/>
      <c r="E2253" s="76"/>
      <c r="F2253" s="55"/>
      <c r="G2253" s="76"/>
      <c r="H2253" s="56"/>
      <c r="I2253" s="7"/>
      <c r="J2253" s="8"/>
      <c r="K2253" s="20"/>
      <c r="L2253" s="27"/>
      <c r="M2253" s="13"/>
    </row>
    <row r="2254" spans="1:13" ht="15.75" thickBot="1" x14ac:dyDescent="0.3">
      <c r="A2254" s="176" t="s">
        <v>53</v>
      </c>
      <c r="B2254" s="177"/>
      <c r="C2254" s="177"/>
      <c r="D2254" s="177"/>
      <c r="E2254" s="177"/>
      <c r="F2254" s="177"/>
      <c r="G2254" s="177"/>
      <c r="H2254" s="178"/>
      <c r="I2254" s="7"/>
      <c r="J2254" s="8"/>
      <c r="K2254" s="7"/>
      <c r="L2254" s="8"/>
      <c r="M2254" s="13"/>
    </row>
    <row r="2255" spans="1:13" x14ac:dyDescent="0.25">
      <c r="A2255" s="77" t="s">
        <v>93</v>
      </c>
      <c r="B2255" s="78"/>
      <c r="C2255" s="78"/>
      <c r="D2255" s="78"/>
      <c r="E2255" s="78"/>
      <c r="F2255" s="78"/>
      <c r="G2255" s="78"/>
      <c r="H2255" s="78"/>
      <c r="I2255" s="179" t="s">
        <v>9</v>
      </c>
      <c r="J2255" s="180"/>
      <c r="K2255" s="21"/>
      <c r="L2255" s="22"/>
      <c r="M2255" s="6"/>
    </row>
    <row r="2256" spans="1:13" ht="15.75" thickBot="1" x14ac:dyDescent="0.3">
      <c r="A2256" s="79" t="s">
        <v>56</v>
      </c>
      <c r="B2256" s="80"/>
      <c r="C2256" s="80"/>
      <c r="D2256" s="80"/>
      <c r="E2256" s="80"/>
      <c r="F2256" s="80"/>
      <c r="G2256" s="80"/>
      <c r="H2256" s="80"/>
      <c r="I2256" s="81"/>
      <c r="J2256" s="11"/>
      <c r="K2256" s="10"/>
      <c r="L2256" s="11"/>
      <c r="M2256" s="12"/>
    </row>
    <row r="2257" spans="1:13" ht="15.75" thickBot="1" x14ac:dyDescent="0.3">
      <c r="A2257" s="181" t="s">
        <v>98</v>
      </c>
      <c r="B2257" s="182"/>
      <c r="C2257" s="182"/>
      <c r="D2257" s="182"/>
      <c r="E2257" s="182"/>
      <c r="F2257" s="182"/>
      <c r="G2257" s="182"/>
      <c r="H2257" s="183"/>
      <c r="I2257" s="184" t="s">
        <v>99</v>
      </c>
      <c r="J2257" s="185"/>
      <c r="K2257" s="186">
        <v>1.52</v>
      </c>
      <c r="L2257" s="187"/>
      <c r="M2257" s="23">
        <f>K2257*12*I2189</f>
        <v>16260.960000000001</v>
      </c>
    </row>
    <row r="2258" spans="1:13" ht="15.75" thickBot="1" x14ac:dyDescent="0.3">
      <c r="A2258" s="24" t="s">
        <v>100</v>
      </c>
      <c r="B2258" s="25"/>
      <c r="C2258" s="25"/>
      <c r="D2258" s="25"/>
      <c r="E2258" s="25"/>
      <c r="F2258" s="25"/>
      <c r="G2258" s="25"/>
      <c r="H2258" s="25"/>
      <c r="I2258" s="82"/>
      <c r="J2258" s="83"/>
      <c r="K2258" s="186"/>
      <c r="L2258" s="187"/>
      <c r="M2258" s="23"/>
    </row>
    <row r="2259" spans="1:13" ht="15.75" thickBot="1" x14ac:dyDescent="0.3">
      <c r="A2259" s="181" t="s">
        <v>63</v>
      </c>
      <c r="B2259" s="182"/>
      <c r="C2259" s="182"/>
      <c r="D2259" s="182"/>
      <c r="E2259" s="182"/>
      <c r="F2259" s="182"/>
      <c r="G2259" s="182"/>
      <c r="H2259" s="182"/>
      <c r="I2259" s="84"/>
      <c r="J2259" s="23"/>
      <c r="K2259" s="188">
        <f>K2190+K2200+K2215+K2243+K2257+K2258</f>
        <v>31.37</v>
      </c>
      <c r="L2259" s="189"/>
      <c r="M2259" s="23">
        <f>M2190+M2200+M2215+M2243+M2257+M2258</f>
        <v>335596.26</v>
      </c>
    </row>
    <row r="2261" spans="1:13" x14ac:dyDescent="0.25">
      <c r="A2261" s="223" t="s">
        <v>0</v>
      </c>
      <c r="B2261" s="223"/>
      <c r="C2261" s="223"/>
      <c r="D2261" s="223"/>
      <c r="E2261" s="223"/>
      <c r="F2261" s="223"/>
      <c r="G2261" s="223"/>
      <c r="H2261" s="223"/>
      <c r="I2261" s="223"/>
      <c r="J2261" s="223"/>
      <c r="K2261" s="223"/>
      <c r="L2261" s="223"/>
      <c r="M2261" s="1"/>
    </row>
    <row r="2262" spans="1:13" x14ac:dyDescent="0.25">
      <c r="A2262" s="224" t="s">
        <v>12</v>
      </c>
      <c r="B2262" s="224"/>
      <c r="C2262" s="224"/>
      <c r="D2262" s="224"/>
      <c r="E2262" s="224"/>
      <c r="F2262" s="224"/>
      <c r="G2262" s="224"/>
      <c r="H2262" s="224"/>
      <c r="I2262" s="224"/>
      <c r="J2262" s="224"/>
      <c r="K2262" s="224"/>
      <c r="L2262" s="224"/>
      <c r="M2262" s="1"/>
    </row>
    <row r="2263" spans="1:13" x14ac:dyDescent="0.25">
      <c r="A2263" s="29"/>
      <c r="B2263" s="29"/>
      <c r="C2263" s="29"/>
      <c r="D2263" s="29"/>
      <c r="E2263" s="29"/>
      <c r="F2263" s="29" t="s">
        <v>142</v>
      </c>
      <c r="G2263" s="29"/>
      <c r="H2263" s="29"/>
      <c r="I2263" s="29"/>
      <c r="J2263" s="29"/>
      <c r="K2263" s="29"/>
      <c r="L2263" s="29"/>
      <c r="M2263" s="1"/>
    </row>
    <row r="2264" spans="1:13" x14ac:dyDescent="0.25">
      <c r="A2264" s="2"/>
      <c r="B2264" s="3"/>
      <c r="C2264" s="225" t="s">
        <v>15</v>
      </c>
      <c r="D2264" s="225"/>
      <c r="E2264" s="225"/>
      <c r="F2264" s="3"/>
      <c r="G2264" s="3"/>
      <c r="H2264" s="4"/>
      <c r="I2264" s="207" t="s">
        <v>1</v>
      </c>
      <c r="J2264" s="208"/>
      <c r="K2264" s="207" t="s">
        <v>2</v>
      </c>
      <c r="L2264" s="208"/>
      <c r="M2264" s="14"/>
    </row>
    <row r="2265" spans="1:13" x14ac:dyDescent="0.25">
      <c r="A2265" s="30"/>
      <c r="B2265" s="7"/>
      <c r="C2265" s="7"/>
      <c r="D2265" s="7"/>
      <c r="E2265" s="7"/>
      <c r="F2265" s="7"/>
      <c r="G2265" s="7"/>
      <c r="H2265" s="8"/>
      <c r="I2265" s="7"/>
      <c r="J2265" s="8"/>
      <c r="K2265" s="174" t="s">
        <v>3</v>
      </c>
      <c r="L2265" s="175"/>
      <c r="M2265" s="31" t="s">
        <v>4</v>
      </c>
    </row>
    <row r="2266" spans="1:13" x14ac:dyDescent="0.25">
      <c r="A2266" s="30"/>
      <c r="B2266" s="7"/>
      <c r="C2266" s="7"/>
      <c r="D2266" s="7"/>
      <c r="E2266" s="7"/>
      <c r="F2266" s="7"/>
      <c r="G2266" s="7"/>
      <c r="H2266" s="8"/>
      <c r="I2266" s="174" t="s">
        <v>5</v>
      </c>
      <c r="J2266" s="175"/>
      <c r="K2266" s="214" t="s">
        <v>6</v>
      </c>
      <c r="L2266" s="215"/>
      <c r="M2266" s="31" t="s">
        <v>7</v>
      </c>
    </row>
    <row r="2267" spans="1:13" ht="15.75" thickBot="1" x14ac:dyDescent="0.3">
      <c r="A2267" s="2"/>
      <c r="B2267" s="3"/>
      <c r="C2267" s="3"/>
      <c r="D2267" s="3"/>
      <c r="E2267" s="3"/>
      <c r="F2267" s="3"/>
      <c r="G2267" s="3"/>
      <c r="H2267" s="4"/>
      <c r="I2267" s="219">
        <v>885.5</v>
      </c>
      <c r="J2267" s="220"/>
      <c r="K2267" s="190"/>
      <c r="L2267" s="191"/>
      <c r="M2267" s="5"/>
    </row>
    <row r="2268" spans="1:13" x14ac:dyDescent="0.25">
      <c r="A2268" s="32" t="s">
        <v>87</v>
      </c>
      <c r="B2268" s="33"/>
      <c r="C2268" s="33"/>
      <c r="D2268" s="33"/>
      <c r="E2268" s="33"/>
      <c r="F2268" s="33"/>
      <c r="G2268" s="33"/>
      <c r="H2268" s="34"/>
      <c r="I2268" s="21"/>
      <c r="J2268" s="22"/>
      <c r="K2268" s="221">
        <f>K2271+K2274</f>
        <v>6.4499999999999993</v>
      </c>
      <c r="L2268" s="217"/>
      <c r="M2268" s="6">
        <f>K2268*12*I2267</f>
        <v>68537.7</v>
      </c>
    </row>
    <row r="2269" spans="1:13" x14ac:dyDescent="0.25">
      <c r="A2269" s="35" t="s">
        <v>64</v>
      </c>
      <c r="B2269" s="36"/>
      <c r="C2269" s="36"/>
      <c r="D2269" s="36"/>
      <c r="E2269" s="36"/>
      <c r="F2269" s="36"/>
      <c r="G2269" s="36"/>
      <c r="H2269" s="37"/>
      <c r="I2269" s="7"/>
      <c r="J2269" s="8"/>
      <c r="K2269" s="7"/>
      <c r="L2269" s="8"/>
      <c r="M2269" s="9"/>
    </row>
    <row r="2270" spans="1:13" ht="15.75" thickBot="1" x14ac:dyDescent="0.3">
      <c r="A2270" s="38" t="s">
        <v>65</v>
      </c>
      <c r="B2270" s="39"/>
      <c r="C2270" s="39"/>
      <c r="D2270" s="39"/>
      <c r="E2270" s="39"/>
      <c r="F2270" s="39"/>
      <c r="G2270" s="39"/>
      <c r="H2270" s="40"/>
      <c r="I2270" s="10"/>
      <c r="J2270" s="11"/>
      <c r="K2270" s="10"/>
      <c r="L2270" s="11"/>
      <c r="M2270" s="12"/>
    </row>
    <row r="2271" spans="1:13" x14ac:dyDescent="0.25">
      <c r="A2271" s="41" t="s">
        <v>66</v>
      </c>
      <c r="B2271" s="15"/>
      <c r="C2271" s="15"/>
      <c r="D2271" s="15"/>
      <c r="E2271" s="15"/>
      <c r="F2271" s="15"/>
      <c r="G2271" s="15"/>
      <c r="H2271" s="16"/>
      <c r="I2271" s="214" t="s">
        <v>8</v>
      </c>
      <c r="J2271" s="215"/>
      <c r="K2271" s="179">
        <v>3.86</v>
      </c>
      <c r="L2271" s="180"/>
      <c r="M2271" s="13">
        <f>K2271*12*I2267</f>
        <v>41016.36</v>
      </c>
    </row>
    <row r="2272" spans="1:13" x14ac:dyDescent="0.25">
      <c r="A2272" s="42" t="s">
        <v>73</v>
      </c>
      <c r="B2272" s="7"/>
      <c r="C2272" s="7"/>
      <c r="D2272" s="7"/>
      <c r="E2272" s="7"/>
      <c r="F2272" s="7"/>
      <c r="G2272" s="7"/>
      <c r="H2272" s="8"/>
      <c r="I2272" s="174" t="s">
        <v>62</v>
      </c>
      <c r="J2272" s="175"/>
      <c r="K2272" s="1"/>
      <c r="L2272" s="8"/>
      <c r="M2272" s="13"/>
    </row>
    <row r="2273" spans="1:13" x14ac:dyDescent="0.25">
      <c r="A2273" s="41" t="s">
        <v>72</v>
      </c>
      <c r="B2273" s="15"/>
      <c r="C2273" s="15"/>
      <c r="D2273" s="15"/>
      <c r="E2273" s="15"/>
      <c r="F2273" s="15"/>
      <c r="G2273" s="15"/>
      <c r="H2273" s="16"/>
      <c r="I2273" s="214"/>
      <c r="J2273" s="215"/>
      <c r="K2273" s="1"/>
      <c r="L2273" s="8"/>
      <c r="M2273" s="13"/>
    </row>
    <row r="2274" spans="1:13" x14ac:dyDescent="0.25">
      <c r="A2274" s="41" t="s">
        <v>67</v>
      </c>
      <c r="B2274" s="15"/>
      <c r="C2274" s="15"/>
      <c r="D2274" s="15"/>
      <c r="E2274" s="15"/>
      <c r="F2274" s="15"/>
      <c r="G2274" s="15"/>
      <c r="H2274" s="16"/>
      <c r="I2274" s="209" t="s">
        <v>11</v>
      </c>
      <c r="J2274" s="210"/>
      <c r="K2274" s="174">
        <v>2.59</v>
      </c>
      <c r="L2274" s="175"/>
      <c r="M2274" s="13">
        <f>K2274*12*I2267</f>
        <v>27521.34</v>
      </c>
    </row>
    <row r="2275" spans="1:13" x14ac:dyDescent="0.25">
      <c r="A2275" s="43" t="s">
        <v>34</v>
      </c>
      <c r="B2275" s="44"/>
      <c r="C2275" s="44"/>
      <c r="D2275" s="44"/>
      <c r="E2275" s="44"/>
      <c r="F2275" s="44"/>
      <c r="G2275" s="44"/>
      <c r="H2275" s="45"/>
      <c r="I2275" s="174" t="s">
        <v>62</v>
      </c>
      <c r="J2275" s="175"/>
      <c r="K2275" s="29"/>
      <c r="L2275" s="37"/>
      <c r="M2275" s="13"/>
    </row>
    <row r="2276" spans="1:13" x14ac:dyDescent="0.25">
      <c r="A2276" s="46" t="s">
        <v>35</v>
      </c>
      <c r="B2276" s="3"/>
      <c r="C2276" s="3"/>
      <c r="D2276" s="3"/>
      <c r="E2276" s="3"/>
      <c r="F2276" s="3"/>
      <c r="G2276" s="3"/>
      <c r="H2276" s="4"/>
      <c r="I2276" s="174"/>
      <c r="J2276" s="175"/>
      <c r="K2276" s="1"/>
      <c r="L2276" s="8"/>
      <c r="M2276" s="13"/>
    </row>
    <row r="2277" spans="1:13" ht="15.75" thickBot="1" x14ac:dyDescent="0.3">
      <c r="A2277" s="41" t="s">
        <v>36</v>
      </c>
      <c r="B2277" s="47"/>
      <c r="C2277" s="47"/>
      <c r="D2277" s="47"/>
      <c r="E2277" s="47"/>
      <c r="F2277" s="47"/>
      <c r="G2277" s="47"/>
      <c r="H2277" s="48"/>
      <c r="I2277" s="15"/>
      <c r="J2277" s="16"/>
      <c r="K2277" s="203"/>
      <c r="L2277" s="204"/>
      <c r="M2277" s="13"/>
    </row>
    <row r="2278" spans="1:13" x14ac:dyDescent="0.25">
      <c r="A2278" s="32" t="s">
        <v>14</v>
      </c>
      <c r="B2278" s="49"/>
      <c r="C2278" s="49"/>
      <c r="D2278" s="49"/>
      <c r="E2278" s="49"/>
      <c r="F2278" s="49"/>
      <c r="G2278" s="49"/>
      <c r="H2278" s="50"/>
      <c r="I2278" s="21"/>
      <c r="J2278" s="51"/>
      <c r="K2278" s="222">
        <f>K2280+K2285+K2288</f>
        <v>5.28</v>
      </c>
      <c r="L2278" s="217"/>
      <c r="M2278" s="6">
        <f>K2278*12*I2267</f>
        <v>56105.279999999999</v>
      </c>
    </row>
    <row r="2279" spans="1:13" ht="15.75" thickBot="1" x14ac:dyDescent="0.3">
      <c r="A2279" s="38" t="s">
        <v>33</v>
      </c>
      <c r="B2279" s="52"/>
      <c r="C2279" s="52"/>
      <c r="D2279" s="52"/>
      <c r="E2279" s="52"/>
      <c r="F2279" s="52"/>
      <c r="G2279" s="52"/>
      <c r="H2279" s="53"/>
      <c r="I2279" s="10"/>
      <c r="J2279" s="54"/>
      <c r="K2279" s="10"/>
      <c r="L2279" s="11"/>
      <c r="M2279" s="12"/>
    </row>
    <row r="2280" spans="1:13" x14ac:dyDescent="0.25">
      <c r="A2280" s="42" t="s">
        <v>70</v>
      </c>
      <c r="B2280" s="55"/>
      <c r="C2280" s="55"/>
      <c r="D2280" s="55"/>
      <c r="E2280" s="55"/>
      <c r="F2280" s="55"/>
      <c r="G2280" s="55"/>
      <c r="H2280" s="56"/>
      <c r="I2280" s="174" t="s">
        <v>8</v>
      </c>
      <c r="J2280" s="175"/>
      <c r="K2280" s="179">
        <v>2.64</v>
      </c>
      <c r="L2280" s="180"/>
      <c r="M2280" s="13">
        <f>K2280*12*I2267</f>
        <v>28052.639999999999</v>
      </c>
    </row>
    <row r="2281" spans="1:13" x14ac:dyDescent="0.25">
      <c r="A2281" s="41" t="s">
        <v>71</v>
      </c>
      <c r="B2281" s="47"/>
      <c r="C2281" s="47"/>
      <c r="D2281" s="47"/>
      <c r="E2281" s="47"/>
      <c r="F2281" s="47"/>
      <c r="G2281" s="47"/>
      <c r="H2281" s="48"/>
      <c r="I2281" s="57"/>
      <c r="J2281" s="58"/>
      <c r="K2281" s="1"/>
      <c r="L2281" s="8"/>
      <c r="M2281" s="13"/>
    </row>
    <row r="2282" spans="1:13" x14ac:dyDescent="0.25">
      <c r="A2282" s="42" t="s">
        <v>73</v>
      </c>
      <c r="B2282" s="7"/>
      <c r="C2282" s="7"/>
      <c r="D2282" s="7"/>
      <c r="E2282" s="7"/>
      <c r="F2282" s="7"/>
      <c r="G2282" s="7"/>
      <c r="H2282" s="8"/>
      <c r="I2282" s="174" t="s">
        <v>62</v>
      </c>
      <c r="J2282" s="175"/>
      <c r="K2282" s="1"/>
      <c r="L2282" s="8"/>
      <c r="M2282" s="13"/>
    </row>
    <row r="2283" spans="1:13" x14ac:dyDescent="0.25">
      <c r="A2283" s="41" t="s">
        <v>72</v>
      </c>
      <c r="B2283" s="15"/>
      <c r="C2283" s="15"/>
      <c r="D2283" s="15"/>
      <c r="E2283" s="15"/>
      <c r="F2283" s="15"/>
      <c r="G2283" s="15"/>
      <c r="H2283" s="16"/>
      <c r="I2283" s="214"/>
      <c r="J2283" s="215"/>
      <c r="K2283" s="1"/>
      <c r="L2283" s="8"/>
      <c r="M2283" s="13"/>
    </row>
    <row r="2284" spans="1:13" x14ac:dyDescent="0.25">
      <c r="A2284" s="43" t="s">
        <v>68</v>
      </c>
      <c r="B2284" s="44"/>
      <c r="C2284" s="45"/>
      <c r="D2284" s="7"/>
      <c r="E2284" s="7"/>
      <c r="F2284" s="7"/>
      <c r="G2284" s="7"/>
      <c r="H2284" s="8"/>
      <c r="I2284" s="174" t="s">
        <v>62</v>
      </c>
      <c r="J2284" s="175"/>
      <c r="K2284" s="1"/>
      <c r="L2284" s="8"/>
      <c r="M2284" s="13"/>
    </row>
    <row r="2285" spans="1:13" x14ac:dyDescent="0.25">
      <c r="A2285" s="42" t="s">
        <v>69</v>
      </c>
      <c r="B2285" s="7"/>
      <c r="C2285" s="7"/>
      <c r="D2285" s="44"/>
      <c r="E2285" s="44"/>
      <c r="F2285" s="44"/>
      <c r="G2285" s="44"/>
      <c r="H2285" s="45"/>
      <c r="I2285" s="209" t="s">
        <v>11</v>
      </c>
      <c r="J2285" s="210"/>
      <c r="K2285" s="174">
        <v>1.17</v>
      </c>
      <c r="L2285" s="175"/>
      <c r="M2285" s="13">
        <f>K2285*12*I2267</f>
        <v>12432.42</v>
      </c>
    </row>
    <row r="2286" spans="1:13" x14ac:dyDescent="0.25">
      <c r="A2286" s="46" t="s">
        <v>40</v>
      </c>
      <c r="B2286" s="59"/>
      <c r="C2286" s="59"/>
      <c r="D2286" s="59"/>
      <c r="E2286" s="59"/>
      <c r="F2286" s="59"/>
      <c r="G2286" s="59"/>
      <c r="H2286" s="60"/>
      <c r="I2286" s="207" t="s">
        <v>39</v>
      </c>
      <c r="J2286" s="208"/>
      <c r="K2286" s="1"/>
      <c r="L2286" s="8"/>
      <c r="M2286" s="13"/>
    </row>
    <row r="2287" spans="1:13" x14ac:dyDescent="0.25">
      <c r="A2287" s="41"/>
      <c r="B2287" s="47"/>
      <c r="C2287" s="47"/>
      <c r="D2287" s="47"/>
      <c r="E2287" s="47"/>
      <c r="F2287" s="47"/>
      <c r="G2287" s="47"/>
      <c r="H2287" s="48"/>
      <c r="I2287" s="15" t="s">
        <v>41</v>
      </c>
      <c r="J2287" s="16"/>
      <c r="K2287" s="1"/>
      <c r="L2287" s="8"/>
      <c r="M2287" s="13"/>
    </row>
    <row r="2288" spans="1:13" x14ac:dyDescent="0.25">
      <c r="A2288" s="46" t="s">
        <v>42</v>
      </c>
      <c r="B2288" s="59"/>
      <c r="C2288" s="59"/>
      <c r="D2288" s="59"/>
      <c r="E2288" s="59"/>
      <c r="F2288" s="59"/>
      <c r="G2288" s="59"/>
      <c r="H2288" s="60"/>
      <c r="I2288" s="207" t="s">
        <v>11</v>
      </c>
      <c r="J2288" s="208"/>
      <c r="K2288" s="174">
        <v>1.47</v>
      </c>
      <c r="L2288" s="175"/>
      <c r="M2288" s="13">
        <f>K2288*12*I2267</f>
        <v>15620.220000000001</v>
      </c>
    </row>
    <row r="2289" spans="1:13" x14ac:dyDescent="0.25">
      <c r="A2289" s="41" t="s">
        <v>43</v>
      </c>
      <c r="B2289" s="47"/>
      <c r="C2289" s="47"/>
      <c r="D2289" s="47"/>
      <c r="E2289" s="47"/>
      <c r="F2289" s="47"/>
      <c r="G2289" s="47"/>
      <c r="H2289" s="48"/>
      <c r="I2289" s="15"/>
      <c r="J2289" s="16"/>
      <c r="K2289" s="1"/>
      <c r="L2289" s="8"/>
      <c r="M2289" s="13"/>
    </row>
    <row r="2290" spans="1:13" x14ac:dyDescent="0.25">
      <c r="A2290" s="46" t="s">
        <v>44</v>
      </c>
      <c r="B2290" s="59"/>
      <c r="C2290" s="59"/>
      <c r="D2290" s="59"/>
      <c r="E2290" s="59"/>
      <c r="F2290" s="59"/>
      <c r="G2290" s="59"/>
      <c r="H2290" s="60"/>
      <c r="I2290" s="174" t="s">
        <v>62</v>
      </c>
      <c r="J2290" s="175"/>
      <c r="K2290" s="1"/>
      <c r="L2290" s="8"/>
      <c r="M2290" s="13"/>
    </row>
    <row r="2291" spans="1:13" x14ac:dyDescent="0.25">
      <c r="A2291" s="46" t="s">
        <v>47</v>
      </c>
      <c r="B2291" s="59"/>
      <c r="C2291" s="59"/>
      <c r="D2291" s="59"/>
      <c r="E2291" s="59"/>
      <c r="F2291" s="59"/>
      <c r="G2291" s="59"/>
      <c r="H2291" s="60"/>
      <c r="I2291" s="207" t="s">
        <v>45</v>
      </c>
      <c r="J2291" s="208"/>
      <c r="K2291" s="3"/>
      <c r="L2291" s="4"/>
      <c r="M2291" s="14"/>
    </row>
    <row r="2292" spans="1:13" ht="15.75" thickBot="1" x14ac:dyDescent="0.3">
      <c r="A2292" s="41"/>
      <c r="B2292" s="47"/>
      <c r="C2292" s="47"/>
      <c r="D2292" s="47"/>
      <c r="E2292" s="47"/>
      <c r="F2292" s="47"/>
      <c r="G2292" s="47"/>
      <c r="H2292" s="48"/>
      <c r="I2292" s="211" t="s">
        <v>46</v>
      </c>
      <c r="J2292" s="212"/>
      <c r="K2292" s="15"/>
      <c r="L2292" s="16"/>
      <c r="M2292" s="17"/>
    </row>
    <row r="2293" spans="1:13" x14ac:dyDescent="0.25">
      <c r="A2293" s="61" t="s">
        <v>88</v>
      </c>
      <c r="B2293" s="33"/>
      <c r="C2293" s="33"/>
      <c r="D2293" s="33"/>
      <c r="E2293" s="33"/>
      <c r="F2293" s="33"/>
      <c r="G2293" s="21"/>
      <c r="H2293" s="22"/>
      <c r="I2293" s="21"/>
      <c r="J2293" s="22"/>
      <c r="K2293" s="216">
        <f>K2295+K2302+K2303+K2307</f>
        <v>23.689999999999998</v>
      </c>
      <c r="L2293" s="217"/>
      <c r="M2293" s="6">
        <f>M2295+M2302+M2303+M2307</f>
        <v>251729.94</v>
      </c>
    </row>
    <row r="2294" spans="1:13" ht="15.75" thickBot="1" x14ac:dyDescent="0.3">
      <c r="A2294" s="62"/>
      <c r="B2294" s="10"/>
      <c r="C2294" s="10"/>
      <c r="D2294" s="10"/>
      <c r="E2294" s="10"/>
      <c r="F2294" s="10"/>
      <c r="G2294" s="10"/>
      <c r="H2294" s="11"/>
      <c r="I2294" s="10"/>
      <c r="J2294" s="11"/>
      <c r="K2294" s="10"/>
      <c r="L2294" s="11"/>
      <c r="M2294" s="12"/>
    </row>
    <row r="2295" spans="1:13" ht="15.75" thickBot="1" x14ac:dyDescent="0.3">
      <c r="A2295" s="181" t="s">
        <v>89</v>
      </c>
      <c r="B2295" s="182"/>
      <c r="C2295" s="182"/>
      <c r="D2295" s="182"/>
      <c r="E2295" s="182"/>
      <c r="F2295" s="182"/>
      <c r="G2295" s="182"/>
      <c r="H2295" s="205"/>
      <c r="I2295" s="63"/>
      <c r="J2295" s="64"/>
      <c r="K2295" s="218">
        <f>K2296+K2297+K2298+K2300+K2301</f>
        <v>5.13</v>
      </c>
      <c r="L2295" s="213"/>
      <c r="M2295" s="18">
        <f>K2295*12*I2267</f>
        <v>54511.380000000005</v>
      </c>
    </row>
    <row r="2296" spans="1:13" x14ac:dyDescent="0.25">
      <c r="A2296" s="41" t="s">
        <v>37</v>
      </c>
      <c r="B2296" s="47"/>
      <c r="C2296" s="47"/>
      <c r="D2296" s="47"/>
      <c r="E2296" s="47"/>
      <c r="F2296" s="47"/>
      <c r="G2296" s="47"/>
      <c r="H2296" s="48"/>
      <c r="I2296" s="214" t="s">
        <v>16</v>
      </c>
      <c r="J2296" s="215"/>
      <c r="K2296" s="179">
        <v>1.23</v>
      </c>
      <c r="L2296" s="180"/>
      <c r="M2296" s="13">
        <f>K2296*12*I2267</f>
        <v>13069.98</v>
      </c>
    </row>
    <row r="2297" spans="1:13" x14ac:dyDescent="0.25">
      <c r="A2297" s="43" t="s">
        <v>38</v>
      </c>
      <c r="B2297" s="65"/>
      <c r="C2297" s="65"/>
      <c r="D2297" s="65"/>
      <c r="E2297" s="65"/>
      <c r="F2297" s="65"/>
      <c r="G2297" s="65"/>
      <c r="H2297" s="66"/>
      <c r="I2297" s="209" t="s">
        <v>10</v>
      </c>
      <c r="J2297" s="210"/>
      <c r="K2297" s="174">
        <v>2.9</v>
      </c>
      <c r="L2297" s="175"/>
      <c r="M2297" s="13">
        <f>K2297*12*I2267</f>
        <v>30815.399999999998</v>
      </c>
    </row>
    <row r="2298" spans="1:13" x14ac:dyDescent="0.25">
      <c r="A2298" s="46" t="s">
        <v>30</v>
      </c>
      <c r="B2298" s="59"/>
      <c r="C2298" s="59"/>
      <c r="D2298" s="59"/>
      <c r="E2298" s="59"/>
      <c r="F2298" s="59"/>
      <c r="G2298" s="59"/>
      <c r="H2298" s="60"/>
      <c r="I2298" s="207" t="s">
        <v>11</v>
      </c>
      <c r="J2298" s="208"/>
      <c r="K2298" s="174">
        <v>0.33</v>
      </c>
      <c r="L2298" s="175"/>
      <c r="M2298" s="13">
        <f>K2298*12*I2267</f>
        <v>3506.58</v>
      </c>
    </row>
    <row r="2299" spans="1:13" x14ac:dyDescent="0.25">
      <c r="A2299" s="67" t="s">
        <v>17</v>
      </c>
      <c r="B2299" s="15"/>
      <c r="C2299" s="15"/>
      <c r="D2299" s="15"/>
      <c r="E2299" s="47"/>
      <c r="F2299" s="47"/>
      <c r="G2299" s="47"/>
      <c r="H2299" s="48"/>
      <c r="I2299" s="15"/>
      <c r="J2299" s="16"/>
      <c r="K2299" s="7"/>
      <c r="L2299" s="8"/>
      <c r="M2299" s="13"/>
    </row>
    <row r="2300" spans="1:13" x14ac:dyDescent="0.25">
      <c r="A2300" s="43" t="s">
        <v>31</v>
      </c>
      <c r="B2300" s="65"/>
      <c r="C2300" s="65"/>
      <c r="D2300" s="65"/>
      <c r="E2300" s="65"/>
      <c r="F2300" s="65"/>
      <c r="G2300" s="65"/>
      <c r="H2300" s="66"/>
      <c r="I2300" s="209" t="s">
        <v>8</v>
      </c>
      <c r="J2300" s="210"/>
      <c r="K2300" s="174">
        <v>0.1</v>
      </c>
      <c r="L2300" s="175"/>
      <c r="M2300" s="13">
        <f>K2300*12*I2267</f>
        <v>1062.6000000000001</v>
      </c>
    </row>
    <row r="2301" spans="1:13" ht="15.75" thickBot="1" x14ac:dyDescent="0.3">
      <c r="A2301" s="46" t="s">
        <v>86</v>
      </c>
      <c r="B2301" s="59"/>
      <c r="C2301" s="59"/>
      <c r="D2301" s="59"/>
      <c r="E2301" s="59"/>
      <c r="F2301" s="59"/>
      <c r="G2301" s="59"/>
      <c r="H2301" s="60"/>
      <c r="I2301" s="190" t="s">
        <v>8</v>
      </c>
      <c r="J2301" s="191"/>
      <c r="K2301" s="211">
        <v>0.56999999999999995</v>
      </c>
      <c r="L2301" s="212"/>
      <c r="M2301" s="13">
        <f>K2301*12*I2267</f>
        <v>6056.82</v>
      </c>
    </row>
    <row r="2302" spans="1:13" ht="15.75" thickBot="1" x14ac:dyDescent="0.3">
      <c r="A2302" s="73" t="s">
        <v>109</v>
      </c>
      <c r="B2302" s="74"/>
      <c r="C2302" s="74"/>
      <c r="D2302" s="74"/>
      <c r="E2302" s="74"/>
      <c r="F2302" s="74"/>
      <c r="G2302" s="74"/>
      <c r="H2302" s="75"/>
      <c r="I2302" s="226" t="s">
        <v>95</v>
      </c>
      <c r="J2302" s="227"/>
      <c r="K2302" s="228">
        <v>16.84</v>
      </c>
      <c r="L2302" s="229"/>
      <c r="M2302" s="18">
        <f>K2302*12*I2267</f>
        <v>178941.84</v>
      </c>
    </row>
    <row r="2303" spans="1:13" ht="15.75" thickBot="1" x14ac:dyDescent="0.3">
      <c r="A2303" s="181" t="s">
        <v>107</v>
      </c>
      <c r="B2303" s="182"/>
      <c r="C2303" s="182"/>
      <c r="D2303" s="182"/>
      <c r="E2303" s="182"/>
      <c r="F2303" s="182"/>
      <c r="G2303" s="182"/>
      <c r="H2303" s="205"/>
      <c r="I2303" s="63"/>
      <c r="J2303" s="64"/>
      <c r="K2303" s="206">
        <v>1.65</v>
      </c>
      <c r="L2303" s="198"/>
      <c r="M2303" s="18">
        <f>K2303*12*I2267</f>
        <v>17532.899999999998</v>
      </c>
    </row>
    <row r="2304" spans="1:13" x14ac:dyDescent="0.25">
      <c r="A2304" s="42" t="s">
        <v>32</v>
      </c>
      <c r="B2304" s="55"/>
      <c r="C2304" s="55"/>
      <c r="D2304" s="55"/>
      <c r="E2304" s="55"/>
      <c r="F2304" s="55"/>
      <c r="G2304" s="55"/>
      <c r="H2304" s="56"/>
      <c r="I2304" s="179" t="s">
        <v>13</v>
      </c>
      <c r="J2304" s="180"/>
      <c r="K2304" s="20"/>
      <c r="L2304" s="27"/>
      <c r="M2304" s="13"/>
    </row>
    <row r="2305" spans="1:13" x14ac:dyDescent="0.25">
      <c r="A2305" s="42" t="s">
        <v>26</v>
      </c>
      <c r="B2305" s="55"/>
      <c r="C2305" s="55"/>
      <c r="D2305" s="55"/>
      <c r="E2305" s="55"/>
      <c r="F2305" s="55"/>
      <c r="G2305" s="55"/>
      <c r="H2305" s="56"/>
      <c r="I2305" s="7"/>
      <c r="J2305" s="8"/>
      <c r="K2305" s="20"/>
      <c r="L2305" s="27"/>
      <c r="M2305" s="13"/>
    </row>
    <row r="2306" spans="1:13" ht="15.75" thickBot="1" x14ac:dyDescent="0.3">
      <c r="A2306" s="42" t="s">
        <v>27</v>
      </c>
      <c r="B2306" s="55"/>
      <c r="C2306" s="55"/>
      <c r="D2306" s="55"/>
      <c r="E2306" s="55"/>
      <c r="F2306" s="55"/>
      <c r="G2306" s="55"/>
      <c r="H2306" s="56"/>
      <c r="I2306" s="30"/>
      <c r="J2306" s="8"/>
      <c r="K2306" s="20"/>
      <c r="L2306" s="27"/>
      <c r="M2306" s="13"/>
    </row>
    <row r="2307" spans="1:13" ht="15.75" thickBot="1" x14ac:dyDescent="0.3">
      <c r="A2307" s="73" t="s">
        <v>108</v>
      </c>
      <c r="B2307" s="74"/>
      <c r="C2307" s="74"/>
      <c r="D2307" s="74"/>
      <c r="E2307" s="74"/>
      <c r="F2307" s="74"/>
      <c r="G2307" s="74"/>
      <c r="H2307" s="75"/>
      <c r="I2307" s="63"/>
      <c r="J2307" s="64"/>
      <c r="K2307" s="206">
        <v>7.0000000000000007E-2</v>
      </c>
      <c r="L2307" s="198"/>
      <c r="M2307" s="18">
        <f>K2307*12*I2267</f>
        <v>743.82</v>
      </c>
    </row>
    <row r="2308" spans="1:13" x14ac:dyDescent="0.25">
      <c r="A2308" s="42" t="s">
        <v>28</v>
      </c>
      <c r="B2308" s="55"/>
      <c r="C2308" s="55"/>
      <c r="D2308" s="55"/>
      <c r="E2308" s="55"/>
      <c r="F2308" s="55"/>
      <c r="G2308" s="55"/>
      <c r="H2308" s="56"/>
      <c r="I2308" s="179" t="s">
        <v>8</v>
      </c>
      <c r="J2308" s="180"/>
      <c r="K2308" s="26"/>
      <c r="L2308" s="27"/>
      <c r="M2308" s="13"/>
    </row>
    <row r="2309" spans="1:13" ht="15.75" thickBot="1" x14ac:dyDescent="0.3">
      <c r="A2309" s="42" t="s">
        <v>29</v>
      </c>
      <c r="B2309" s="55"/>
      <c r="C2309" s="55"/>
      <c r="D2309" s="55"/>
      <c r="E2309" s="55"/>
      <c r="F2309" s="55"/>
      <c r="G2309" s="55"/>
      <c r="H2309" s="56"/>
      <c r="I2309" s="7"/>
      <c r="J2309" s="8"/>
      <c r="K2309" s="26"/>
      <c r="L2309" s="27"/>
      <c r="M2309" s="13"/>
    </row>
    <row r="2310" spans="1:13" ht="15.75" thickBot="1" x14ac:dyDescent="0.3">
      <c r="A2310" s="181" t="s">
        <v>92</v>
      </c>
      <c r="B2310" s="182"/>
      <c r="C2310" s="182"/>
      <c r="D2310" s="182"/>
      <c r="E2310" s="182"/>
      <c r="F2310" s="182"/>
      <c r="G2310" s="182"/>
      <c r="H2310" s="205"/>
      <c r="I2310" s="63"/>
      <c r="J2310" s="64"/>
      <c r="K2310" s="206">
        <v>6.19</v>
      </c>
      <c r="L2310" s="198"/>
      <c r="M2310" s="18">
        <f>K2310*12*I2267</f>
        <v>65774.94</v>
      </c>
    </row>
    <row r="2311" spans="1:13" x14ac:dyDescent="0.25">
      <c r="A2311" s="42" t="s">
        <v>76</v>
      </c>
      <c r="B2311" s="76"/>
      <c r="C2311" s="76"/>
      <c r="D2311" s="76"/>
      <c r="E2311" s="76"/>
      <c r="F2311" s="55"/>
      <c r="G2311" s="76"/>
      <c r="H2311" s="56"/>
      <c r="I2311" s="174" t="s">
        <v>49</v>
      </c>
      <c r="J2311" s="175"/>
      <c r="K2311" s="20"/>
      <c r="L2311" s="27"/>
      <c r="M2311" s="13"/>
    </row>
    <row r="2312" spans="1:13" x14ac:dyDescent="0.25">
      <c r="A2312" s="42" t="s">
        <v>77</v>
      </c>
      <c r="B2312" s="76"/>
      <c r="C2312" s="76"/>
      <c r="D2312" s="76"/>
      <c r="E2312" s="76"/>
      <c r="F2312" s="55"/>
      <c r="G2312" s="76"/>
      <c r="H2312" s="56"/>
      <c r="I2312" s="174" t="s">
        <v>50</v>
      </c>
      <c r="J2312" s="175"/>
      <c r="K2312" s="20"/>
      <c r="L2312" s="27"/>
      <c r="M2312" s="13"/>
    </row>
    <row r="2313" spans="1:13" x14ac:dyDescent="0.25">
      <c r="A2313" s="42" t="s">
        <v>48</v>
      </c>
      <c r="B2313" s="76"/>
      <c r="C2313" s="76"/>
      <c r="D2313" s="76"/>
      <c r="E2313" s="76"/>
      <c r="F2313" s="55"/>
      <c r="G2313" s="76"/>
      <c r="H2313" s="56"/>
      <c r="I2313" s="174" t="s">
        <v>54</v>
      </c>
      <c r="J2313" s="175"/>
      <c r="K2313" s="20"/>
      <c r="L2313" s="27"/>
      <c r="M2313" s="13"/>
    </row>
    <row r="2314" spans="1:13" x14ac:dyDescent="0.25">
      <c r="A2314" s="42" t="s">
        <v>78</v>
      </c>
      <c r="B2314" s="76"/>
      <c r="C2314" s="76"/>
      <c r="D2314" s="76"/>
      <c r="E2314" s="76"/>
      <c r="F2314" s="55"/>
      <c r="G2314" s="76"/>
      <c r="H2314" s="56"/>
      <c r="I2314" s="174" t="s">
        <v>55</v>
      </c>
      <c r="J2314" s="175"/>
      <c r="K2314" s="20"/>
      <c r="L2314" s="27"/>
      <c r="M2314" s="13"/>
    </row>
    <row r="2315" spans="1:13" x14ac:dyDescent="0.25">
      <c r="A2315" s="42" t="s">
        <v>79</v>
      </c>
      <c r="B2315" s="76"/>
      <c r="C2315" s="76"/>
      <c r="D2315" s="76"/>
      <c r="E2315" s="76"/>
      <c r="F2315" s="55"/>
      <c r="G2315" s="76"/>
      <c r="H2315" s="56"/>
      <c r="I2315" s="174" t="s">
        <v>51</v>
      </c>
      <c r="J2315" s="175"/>
      <c r="K2315" s="20"/>
      <c r="L2315" s="27"/>
      <c r="M2315" s="13"/>
    </row>
    <row r="2316" spans="1:13" x14ac:dyDescent="0.25">
      <c r="A2316" s="42" t="s">
        <v>80</v>
      </c>
      <c r="B2316" s="76"/>
      <c r="C2316" s="76"/>
      <c r="D2316" s="76"/>
      <c r="E2316" s="76"/>
      <c r="F2316" s="55"/>
      <c r="G2316" s="76"/>
      <c r="H2316" s="56"/>
      <c r="I2316" s="7"/>
      <c r="J2316" s="8"/>
      <c r="K2316" s="20"/>
      <c r="L2316" s="27"/>
      <c r="M2316" s="13"/>
    </row>
    <row r="2317" spans="1:13" x14ac:dyDescent="0.25">
      <c r="A2317" s="42" t="s">
        <v>81</v>
      </c>
      <c r="B2317" s="76"/>
      <c r="C2317" s="76"/>
      <c r="D2317" s="76"/>
      <c r="E2317" s="76"/>
      <c r="F2317" s="55"/>
      <c r="G2317" s="76"/>
      <c r="H2317" s="56"/>
      <c r="I2317" s="7"/>
      <c r="J2317" s="8"/>
      <c r="K2317" s="20"/>
      <c r="L2317" s="27"/>
      <c r="M2317" s="13"/>
    </row>
    <row r="2318" spans="1:13" x14ac:dyDescent="0.25">
      <c r="A2318" s="42" t="s">
        <v>82</v>
      </c>
      <c r="B2318" s="76"/>
      <c r="C2318" s="76"/>
      <c r="D2318" s="76"/>
      <c r="E2318" s="76"/>
      <c r="F2318" s="55"/>
      <c r="G2318" s="76"/>
      <c r="H2318" s="56"/>
      <c r="I2318" s="7"/>
      <c r="J2318" s="8"/>
      <c r="K2318" s="20"/>
      <c r="L2318" s="27"/>
      <c r="M2318" s="13"/>
    </row>
    <row r="2319" spans="1:13" x14ac:dyDescent="0.25">
      <c r="A2319" s="42" t="s">
        <v>83</v>
      </c>
      <c r="B2319" s="76"/>
      <c r="C2319" s="76"/>
      <c r="D2319" s="76"/>
      <c r="E2319" s="76"/>
      <c r="F2319" s="55"/>
      <c r="G2319" s="76"/>
      <c r="H2319" s="56"/>
      <c r="I2319" s="7"/>
      <c r="J2319" s="8"/>
      <c r="K2319" s="20"/>
      <c r="L2319" s="27"/>
      <c r="M2319" s="13"/>
    </row>
    <row r="2320" spans="1:13" x14ac:dyDescent="0.25">
      <c r="A2320" s="42" t="s">
        <v>52</v>
      </c>
      <c r="B2320" s="76"/>
      <c r="C2320" s="76"/>
      <c r="D2320" s="76"/>
      <c r="E2320" s="76"/>
      <c r="F2320" s="55"/>
      <c r="G2320" s="76"/>
      <c r="H2320" s="56"/>
      <c r="I2320" s="7"/>
      <c r="J2320" s="8"/>
      <c r="K2320" s="20"/>
      <c r="L2320" s="27"/>
      <c r="M2320" s="13"/>
    </row>
    <row r="2321" spans="1:13" ht="15.75" thickBot="1" x14ac:dyDescent="0.3">
      <c r="A2321" s="176" t="s">
        <v>53</v>
      </c>
      <c r="B2321" s="177"/>
      <c r="C2321" s="177"/>
      <c r="D2321" s="177"/>
      <c r="E2321" s="177"/>
      <c r="F2321" s="177"/>
      <c r="G2321" s="177"/>
      <c r="H2321" s="178"/>
      <c r="I2321" s="7"/>
      <c r="J2321" s="8"/>
      <c r="K2321" s="7"/>
      <c r="L2321" s="8"/>
      <c r="M2321" s="13"/>
    </row>
    <row r="2322" spans="1:13" x14ac:dyDescent="0.25">
      <c r="A2322" s="77" t="s">
        <v>93</v>
      </c>
      <c r="B2322" s="78"/>
      <c r="C2322" s="78"/>
      <c r="D2322" s="78"/>
      <c r="E2322" s="78"/>
      <c r="F2322" s="78"/>
      <c r="G2322" s="78"/>
      <c r="H2322" s="78"/>
      <c r="I2322" s="179" t="s">
        <v>9</v>
      </c>
      <c r="J2322" s="180"/>
      <c r="K2322" s="21"/>
      <c r="L2322" s="22"/>
      <c r="M2322" s="6"/>
    </row>
    <row r="2323" spans="1:13" ht="15.75" thickBot="1" x14ac:dyDescent="0.3">
      <c r="A2323" s="79" t="s">
        <v>56</v>
      </c>
      <c r="B2323" s="80"/>
      <c r="C2323" s="80"/>
      <c r="D2323" s="80"/>
      <c r="E2323" s="80"/>
      <c r="F2323" s="80"/>
      <c r="G2323" s="80"/>
      <c r="H2323" s="80"/>
      <c r="I2323" s="81"/>
      <c r="J2323" s="11"/>
      <c r="K2323" s="10"/>
      <c r="L2323" s="11"/>
      <c r="M2323" s="12"/>
    </row>
    <row r="2324" spans="1:13" ht="15.75" thickBot="1" x14ac:dyDescent="0.3">
      <c r="A2324" s="181" t="s">
        <v>98</v>
      </c>
      <c r="B2324" s="182"/>
      <c r="C2324" s="182"/>
      <c r="D2324" s="182"/>
      <c r="E2324" s="182"/>
      <c r="F2324" s="182"/>
      <c r="G2324" s="182"/>
      <c r="H2324" s="183"/>
      <c r="I2324" s="184" t="s">
        <v>99</v>
      </c>
      <c r="J2324" s="185"/>
      <c r="K2324" s="186">
        <v>1.52</v>
      </c>
      <c r="L2324" s="187"/>
      <c r="M2324" s="23">
        <f>K2324*12*I2267</f>
        <v>16151.520000000002</v>
      </c>
    </row>
    <row r="2325" spans="1:13" ht="15.75" thickBot="1" x14ac:dyDescent="0.3">
      <c r="A2325" s="24" t="s">
        <v>100</v>
      </c>
      <c r="B2325" s="25"/>
      <c r="C2325" s="25"/>
      <c r="D2325" s="25"/>
      <c r="E2325" s="25"/>
      <c r="F2325" s="25"/>
      <c r="G2325" s="25"/>
      <c r="H2325" s="25"/>
      <c r="I2325" s="82"/>
      <c r="J2325" s="83"/>
      <c r="K2325" s="186"/>
      <c r="L2325" s="187"/>
      <c r="M2325" s="23"/>
    </row>
    <row r="2326" spans="1:13" ht="15.75" thickBot="1" x14ac:dyDescent="0.3">
      <c r="A2326" s="181" t="s">
        <v>63</v>
      </c>
      <c r="B2326" s="182"/>
      <c r="C2326" s="182"/>
      <c r="D2326" s="182"/>
      <c r="E2326" s="182"/>
      <c r="F2326" s="182"/>
      <c r="G2326" s="182"/>
      <c r="H2326" s="182"/>
      <c r="I2326" s="84"/>
      <c r="J2326" s="23"/>
      <c r="K2326" s="188">
        <f>K2268+K2278+K2293+K2310+K2324+K2325</f>
        <v>43.13</v>
      </c>
      <c r="L2326" s="189"/>
      <c r="M2326" s="23">
        <f>M2268+M2278+M2293+M2310+M2324+M2325</f>
        <v>458299.38</v>
      </c>
    </row>
    <row r="2328" spans="1:13" x14ac:dyDescent="0.25">
      <c r="A2328" s="223" t="s">
        <v>0</v>
      </c>
      <c r="B2328" s="223"/>
      <c r="C2328" s="223"/>
      <c r="D2328" s="223"/>
      <c r="E2328" s="223"/>
      <c r="F2328" s="223"/>
      <c r="G2328" s="223"/>
      <c r="H2328" s="223"/>
      <c r="I2328" s="223"/>
      <c r="J2328" s="223"/>
      <c r="K2328" s="223"/>
      <c r="L2328" s="223"/>
      <c r="M2328" s="1"/>
    </row>
    <row r="2329" spans="1:13" x14ac:dyDescent="0.25">
      <c r="A2329" s="224" t="s">
        <v>12</v>
      </c>
      <c r="B2329" s="224"/>
      <c r="C2329" s="224"/>
      <c r="D2329" s="224"/>
      <c r="E2329" s="224"/>
      <c r="F2329" s="224"/>
      <c r="G2329" s="224"/>
      <c r="H2329" s="224"/>
      <c r="I2329" s="224"/>
      <c r="J2329" s="224"/>
      <c r="K2329" s="224"/>
      <c r="L2329" s="224"/>
      <c r="M2329" s="1"/>
    </row>
    <row r="2330" spans="1:13" x14ac:dyDescent="0.25">
      <c r="A2330" s="29"/>
      <c r="B2330" s="29"/>
      <c r="C2330" s="29"/>
      <c r="D2330" s="29"/>
      <c r="E2330" s="29"/>
      <c r="F2330" s="29" t="s">
        <v>143</v>
      </c>
      <c r="G2330" s="29"/>
      <c r="H2330" s="29"/>
      <c r="I2330" s="29"/>
      <c r="J2330" s="29"/>
      <c r="K2330" s="29"/>
      <c r="L2330" s="29"/>
      <c r="M2330" s="1"/>
    </row>
    <row r="2331" spans="1:13" x14ac:dyDescent="0.25">
      <c r="A2331" s="2"/>
      <c r="B2331" s="3"/>
      <c r="C2331" s="225" t="s">
        <v>15</v>
      </c>
      <c r="D2331" s="225"/>
      <c r="E2331" s="225"/>
      <c r="F2331" s="3"/>
      <c r="G2331" s="3"/>
      <c r="H2331" s="4"/>
      <c r="I2331" s="207" t="s">
        <v>1</v>
      </c>
      <c r="J2331" s="208"/>
      <c r="K2331" s="207" t="s">
        <v>2</v>
      </c>
      <c r="L2331" s="208"/>
      <c r="M2331" s="14"/>
    </row>
    <row r="2332" spans="1:13" x14ac:dyDescent="0.25">
      <c r="A2332" s="30"/>
      <c r="B2332" s="7"/>
      <c r="C2332" s="7"/>
      <c r="D2332" s="7"/>
      <c r="E2332" s="7"/>
      <c r="F2332" s="7"/>
      <c r="G2332" s="7"/>
      <c r="H2332" s="8"/>
      <c r="I2332" s="7"/>
      <c r="J2332" s="8"/>
      <c r="K2332" s="174" t="s">
        <v>3</v>
      </c>
      <c r="L2332" s="175"/>
      <c r="M2332" s="31" t="s">
        <v>4</v>
      </c>
    </row>
    <row r="2333" spans="1:13" x14ac:dyDescent="0.25">
      <c r="A2333" s="30"/>
      <c r="B2333" s="7"/>
      <c r="C2333" s="7"/>
      <c r="D2333" s="7"/>
      <c r="E2333" s="7"/>
      <c r="F2333" s="7"/>
      <c r="G2333" s="7"/>
      <c r="H2333" s="8"/>
      <c r="I2333" s="174" t="s">
        <v>5</v>
      </c>
      <c r="J2333" s="175"/>
      <c r="K2333" s="214" t="s">
        <v>6</v>
      </c>
      <c r="L2333" s="215"/>
      <c r="M2333" s="31" t="s">
        <v>7</v>
      </c>
    </row>
    <row r="2334" spans="1:13" ht="15.75" thickBot="1" x14ac:dyDescent="0.3">
      <c r="A2334" s="2"/>
      <c r="B2334" s="3"/>
      <c r="C2334" s="3"/>
      <c r="D2334" s="3"/>
      <c r="E2334" s="3"/>
      <c r="F2334" s="3"/>
      <c r="G2334" s="3"/>
      <c r="H2334" s="4"/>
      <c r="I2334" s="219">
        <v>1283.2</v>
      </c>
      <c r="J2334" s="220"/>
      <c r="K2334" s="190"/>
      <c r="L2334" s="191"/>
      <c r="M2334" s="5"/>
    </row>
    <row r="2335" spans="1:13" x14ac:dyDescent="0.25">
      <c r="A2335" s="32" t="s">
        <v>87</v>
      </c>
      <c r="B2335" s="33"/>
      <c r="C2335" s="33"/>
      <c r="D2335" s="33"/>
      <c r="E2335" s="33"/>
      <c r="F2335" s="33"/>
      <c r="G2335" s="33"/>
      <c r="H2335" s="34"/>
      <c r="I2335" s="21"/>
      <c r="J2335" s="22"/>
      <c r="K2335" s="221">
        <f>K2338+K2341</f>
        <v>6.4499999999999993</v>
      </c>
      <c r="L2335" s="217"/>
      <c r="M2335" s="6">
        <f>K2335*12*I2334</f>
        <v>99319.679999999993</v>
      </c>
    </row>
    <row r="2336" spans="1:13" x14ac:dyDescent="0.25">
      <c r="A2336" s="35" t="s">
        <v>64</v>
      </c>
      <c r="B2336" s="36"/>
      <c r="C2336" s="36"/>
      <c r="D2336" s="36"/>
      <c r="E2336" s="36"/>
      <c r="F2336" s="36"/>
      <c r="G2336" s="36"/>
      <c r="H2336" s="37"/>
      <c r="I2336" s="7"/>
      <c r="J2336" s="8"/>
      <c r="K2336" s="7"/>
      <c r="L2336" s="8"/>
      <c r="M2336" s="9"/>
    </row>
    <row r="2337" spans="1:13" ht="15.75" thickBot="1" x14ac:dyDescent="0.3">
      <c r="A2337" s="38" t="s">
        <v>65</v>
      </c>
      <c r="B2337" s="39"/>
      <c r="C2337" s="39"/>
      <c r="D2337" s="39"/>
      <c r="E2337" s="39"/>
      <c r="F2337" s="39"/>
      <c r="G2337" s="39"/>
      <c r="H2337" s="40"/>
      <c r="I2337" s="10"/>
      <c r="J2337" s="11"/>
      <c r="K2337" s="10"/>
      <c r="L2337" s="11"/>
      <c r="M2337" s="12"/>
    </row>
    <row r="2338" spans="1:13" x14ac:dyDescent="0.25">
      <c r="A2338" s="41" t="s">
        <v>66</v>
      </c>
      <c r="B2338" s="15"/>
      <c r="C2338" s="15"/>
      <c r="D2338" s="15"/>
      <c r="E2338" s="15"/>
      <c r="F2338" s="15"/>
      <c r="G2338" s="15"/>
      <c r="H2338" s="16"/>
      <c r="I2338" s="214" t="s">
        <v>8</v>
      </c>
      <c r="J2338" s="215"/>
      <c r="K2338" s="179">
        <v>3.86</v>
      </c>
      <c r="L2338" s="180"/>
      <c r="M2338" s="13">
        <f>K2338*12*I2334</f>
        <v>59437.824000000001</v>
      </c>
    </row>
    <row r="2339" spans="1:13" x14ac:dyDescent="0.25">
      <c r="A2339" s="42" t="s">
        <v>73</v>
      </c>
      <c r="B2339" s="7"/>
      <c r="C2339" s="7"/>
      <c r="D2339" s="7"/>
      <c r="E2339" s="7"/>
      <c r="F2339" s="7"/>
      <c r="G2339" s="7"/>
      <c r="H2339" s="8"/>
      <c r="I2339" s="174" t="s">
        <v>62</v>
      </c>
      <c r="J2339" s="175"/>
      <c r="K2339" s="1"/>
      <c r="L2339" s="8"/>
      <c r="M2339" s="13"/>
    </row>
    <row r="2340" spans="1:13" x14ac:dyDescent="0.25">
      <c r="A2340" s="41" t="s">
        <v>72</v>
      </c>
      <c r="B2340" s="15"/>
      <c r="C2340" s="15"/>
      <c r="D2340" s="15"/>
      <c r="E2340" s="15"/>
      <c r="F2340" s="15"/>
      <c r="G2340" s="15"/>
      <c r="H2340" s="16"/>
      <c r="I2340" s="214"/>
      <c r="J2340" s="215"/>
      <c r="K2340" s="1"/>
      <c r="L2340" s="8"/>
      <c r="M2340" s="13"/>
    </row>
    <row r="2341" spans="1:13" x14ac:dyDescent="0.25">
      <c r="A2341" s="41" t="s">
        <v>67</v>
      </c>
      <c r="B2341" s="15"/>
      <c r="C2341" s="15"/>
      <c r="D2341" s="15"/>
      <c r="E2341" s="15"/>
      <c r="F2341" s="15"/>
      <c r="G2341" s="15"/>
      <c r="H2341" s="16"/>
      <c r="I2341" s="209" t="s">
        <v>11</v>
      </c>
      <c r="J2341" s="210"/>
      <c r="K2341" s="174">
        <v>2.59</v>
      </c>
      <c r="L2341" s="175"/>
      <c r="M2341" s="13">
        <f>K2341*12*I2334</f>
        <v>39881.856</v>
      </c>
    </row>
    <row r="2342" spans="1:13" x14ac:dyDescent="0.25">
      <c r="A2342" s="43" t="s">
        <v>34</v>
      </c>
      <c r="B2342" s="44"/>
      <c r="C2342" s="44"/>
      <c r="D2342" s="44"/>
      <c r="E2342" s="44"/>
      <c r="F2342" s="44"/>
      <c r="G2342" s="44"/>
      <c r="H2342" s="45"/>
      <c r="I2342" s="174" t="s">
        <v>62</v>
      </c>
      <c r="J2342" s="175"/>
      <c r="K2342" s="29"/>
      <c r="L2342" s="37"/>
      <c r="M2342" s="13"/>
    </row>
    <row r="2343" spans="1:13" x14ac:dyDescent="0.25">
      <c r="A2343" s="46" t="s">
        <v>35</v>
      </c>
      <c r="B2343" s="3"/>
      <c r="C2343" s="3"/>
      <c r="D2343" s="3"/>
      <c r="E2343" s="3"/>
      <c r="F2343" s="3"/>
      <c r="G2343" s="3"/>
      <c r="H2343" s="4"/>
      <c r="I2343" s="174"/>
      <c r="J2343" s="175"/>
      <c r="K2343" s="1"/>
      <c r="L2343" s="8"/>
      <c r="M2343" s="13"/>
    </row>
    <row r="2344" spans="1:13" ht="15.75" thickBot="1" x14ac:dyDescent="0.3">
      <c r="A2344" s="41" t="s">
        <v>36</v>
      </c>
      <c r="B2344" s="47"/>
      <c r="C2344" s="47"/>
      <c r="D2344" s="47"/>
      <c r="E2344" s="47"/>
      <c r="F2344" s="47"/>
      <c r="G2344" s="47"/>
      <c r="H2344" s="48"/>
      <c r="I2344" s="15"/>
      <c r="J2344" s="16"/>
      <c r="K2344" s="203"/>
      <c r="L2344" s="204"/>
      <c r="M2344" s="13"/>
    </row>
    <row r="2345" spans="1:13" x14ac:dyDescent="0.25">
      <c r="A2345" s="32" t="s">
        <v>14</v>
      </c>
      <c r="B2345" s="49"/>
      <c r="C2345" s="49"/>
      <c r="D2345" s="49"/>
      <c r="E2345" s="49"/>
      <c r="F2345" s="49"/>
      <c r="G2345" s="49"/>
      <c r="H2345" s="50"/>
      <c r="I2345" s="21"/>
      <c r="J2345" s="51"/>
      <c r="K2345" s="222">
        <f>K2347+K2352+K2355</f>
        <v>5.28</v>
      </c>
      <c r="L2345" s="217"/>
      <c r="M2345" s="6">
        <f>K2345*12*I2334</f>
        <v>81303.551999999996</v>
      </c>
    </row>
    <row r="2346" spans="1:13" ht="15.75" thickBot="1" x14ac:dyDescent="0.3">
      <c r="A2346" s="38" t="s">
        <v>33</v>
      </c>
      <c r="B2346" s="52"/>
      <c r="C2346" s="52"/>
      <c r="D2346" s="52"/>
      <c r="E2346" s="52"/>
      <c r="F2346" s="52"/>
      <c r="G2346" s="52"/>
      <c r="H2346" s="53"/>
      <c r="I2346" s="10"/>
      <c r="J2346" s="54"/>
      <c r="K2346" s="10"/>
      <c r="L2346" s="11"/>
      <c r="M2346" s="12"/>
    </row>
    <row r="2347" spans="1:13" x14ac:dyDescent="0.25">
      <c r="A2347" s="42" t="s">
        <v>70</v>
      </c>
      <c r="B2347" s="55"/>
      <c r="C2347" s="55"/>
      <c r="D2347" s="55"/>
      <c r="E2347" s="55"/>
      <c r="F2347" s="55"/>
      <c r="G2347" s="55"/>
      <c r="H2347" s="56"/>
      <c r="I2347" s="174" t="s">
        <v>8</v>
      </c>
      <c r="J2347" s="175"/>
      <c r="K2347" s="179">
        <v>2.64</v>
      </c>
      <c r="L2347" s="180"/>
      <c r="M2347" s="13">
        <f>K2347*12*I2334</f>
        <v>40651.775999999998</v>
      </c>
    </row>
    <row r="2348" spans="1:13" x14ac:dyDescent="0.25">
      <c r="A2348" s="41" t="s">
        <v>71</v>
      </c>
      <c r="B2348" s="47"/>
      <c r="C2348" s="47"/>
      <c r="D2348" s="47"/>
      <c r="E2348" s="47"/>
      <c r="F2348" s="47"/>
      <c r="G2348" s="47"/>
      <c r="H2348" s="48"/>
      <c r="I2348" s="57"/>
      <c r="J2348" s="58"/>
      <c r="K2348" s="1"/>
      <c r="L2348" s="8"/>
      <c r="M2348" s="13"/>
    </row>
    <row r="2349" spans="1:13" x14ac:dyDescent="0.25">
      <c r="A2349" s="42" t="s">
        <v>73</v>
      </c>
      <c r="B2349" s="7"/>
      <c r="C2349" s="7"/>
      <c r="D2349" s="7"/>
      <c r="E2349" s="7"/>
      <c r="F2349" s="7"/>
      <c r="G2349" s="7"/>
      <c r="H2349" s="8"/>
      <c r="I2349" s="174" t="s">
        <v>62</v>
      </c>
      <c r="J2349" s="175"/>
      <c r="K2349" s="1"/>
      <c r="L2349" s="8"/>
      <c r="M2349" s="13"/>
    </row>
    <row r="2350" spans="1:13" x14ac:dyDescent="0.25">
      <c r="A2350" s="41" t="s">
        <v>72</v>
      </c>
      <c r="B2350" s="15"/>
      <c r="C2350" s="15"/>
      <c r="D2350" s="15"/>
      <c r="E2350" s="15"/>
      <c r="F2350" s="15"/>
      <c r="G2350" s="15"/>
      <c r="H2350" s="16"/>
      <c r="I2350" s="214"/>
      <c r="J2350" s="215"/>
      <c r="K2350" s="1"/>
      <c r="L2350" s="8"/>
      <c r="M2350" s="13"/>
    </row>
    <row r="2351" spans="1:13" x14ac:dyDescent="0.25">
      <c r="A2351" s="43" t="s">
        <v>68</v>
      </c>
      <c r="B2351" s="44"/>
      <c r="C2351" s="45"/>
      <c r="D2351" s="7"/>
      <c r="E2351" s="7"/>
      <c r="F2351" s="7"/>
      <c r="G2351" s="7"/>
      <c r="H2351" s="8"/>
      <c r="I2351" s="174" t="s">
        <v>62</v>
      </c>
      <c r="J2351" s="175"/>
      <c r="K2351" s="1"/>
      <c r="L2351" s="8"/>
      <c r="M2351" s="13"/>
    </row>
    <row r="2352" spans="1:13" x14ac:dyDescent="0.25">
      <c r="A2352" s="42" t="s">
        <v>69</v>
      </c>
      <c r="B2352" s="7"/>
      <c r="C2352" s="7"/>
      <c r="D2352" s="44"/>
      <c r="E2352" s="44"/>
      <c r="F2352" s="44"/>
      <c r="G2352" s="44"/>
      <c r="H2352" s="45"/>
      <c r="I2352" s="209" t="s">
        <v>11</v>
      </c>
      <c r="J2352" s="210"/>
      <c r="K2352" s="174">
        <v>1.17</v>
      </c>
      <c r="L2352" s="175"/>
      <c r="M2352" s="13">
        <f>K2352*12*I2334</f>
        <v>18016.128000000001</v>
      </c>
    </row>
    <row r="2353" spans="1:13" x14ac:dyDescent="0.25">
      <c r="A2353" s="46" t="s">
        <v>40</v>
      </c>
      <c r="B2353" s="59"/>
      <c r="C2353" s="59"/>
      <c r="D2353" s="59"/>
      <c r="E2353" s="59"/>
      <c r="F2353" s="59"/>
      <c r="G2353" s="59"/>
      <c r="H2353" s="60"/>
      <c r="I2353" s="207" t="s">
        <v>39</v>
      </c>
      <c r="J2353" s="208"/>
      <c r="K2353" s="1"/>
      <c r="L2353" s="8"/>
      <c r="M2353" s="13"/>
    </row>
    <row r="2354" spans="1:13" x14ac:dyDescent="0.25">
      <c r="A2354" s="41"/>
      <c r="B2354" s="47"/>
      <c r="C2354" s="47"/>
      <c r="D2354" s="47"/>
      <c r="E2354" s="47"/>
      <c r="F2354" s="47"/>
      <c r="G2354" s="47"/>
      <c r="H2354" s="48"/>
      <c r="I2354" s="15" t="s">
        <v>41</v>
      </c>
      <c r="J2354" s="16"/>
      <c r="K2354" s="1"/>
      <c r="L2354" s="8"/>
      <c r="M2354" s="13"/>
    </row>
    <row r="2355" spans="1:13" x14ac:dyDescent="0.25">
      <c r="A2355" s="46" t="s">
        <v>42</v>
      </c>
      <c r="B2355" s="59"/>
      <c r="C2355" s="59"/>
      <c r="D2355" s="59"/>
      <c r="E2355" s="59"/>
      <c r="F2355" s="59"/>
      <c r="G2355" s="59"/>
      <c r="H2355" s="60"/>
      <c r="I2355" s="207" t="s">
        <v>11</v>
      </c>
      <c r="J2355" s="208"/>
      <c r="K2355" s="174">
        <v>1.47</v>
      </c>
      <c r="L2355" s="175"/>
      <c r="M2355" s="13">
        <f>K2355*12*I2334</f>
        <v>22635.648000000001</v>
      </c>
    </row>
    <row r="2356" spans="1:13" x14ac:dyDescent="0.25">
      <c r="A2356" s="41" t="s">
        <v>43</v>
      </c>
      <c r="B2356" s="47"/>
      <c r="C2356" s="47"/>
      <c r="D2356" s="47"/>
      <c r="E2356" s="47"/>
      <c r="F2356" s="47"/>
      <c r="G2356" s="47"/>
      <c r="H2356" s="48"/>
      <c r="I2356" s="15"/>
      <c r="J2356" s="16"/>
      <c r="K2356" s="1"/>
      <c r="L2356" s="8"/>
      <c r="M2356" s="13"/>
    </row>
    <row r="2357" spans="1:13" x14ac:dyDescent="0.25">
      <c r="A2357" s="46" t="s">
        <v>44</v>
      </c>
      <c r="B2357" s="59"/>
      <c r="C2357" s="59"/>
      <c r="D2357" s="59"/>
      <c r="E2357" s="59"/>
      <c r="F2357" s="59"/>
      <c r="G2357" s="59"/>
      <c r="H2357" s="60"/>
      <c r="I2357" s="174" t="s">
        <v>62</v>
      </c>
      <c r="J2357" s="175"/>
      <c r="K2357" s="1"/>
      <c r="L2357" s="8"/>
      <c r="M2357" s="13"/>
    </row>
    <row r="2358" spans="1:13" x14ac:dyDescent="0.25">
      <c r="A2358" s="46" t="s">
        <v>47</v>
      </c>
      <c r="B2358" s="59"/>
      <c r="C2358" s="59"/>
      <c r="D2358" s="59"/>
      <c r="E2358" s="59"/>
      <c r="F2358" s="59"/>
      <c r="G2358" s="59"/>
      <c r="H2358" s="60"/>
      <c r="I2358" s="207" t="s">
        <v>45</v>
      </c>
      <c r="J2358" s="208"/>
      <c r="K2358" s="3"/>
      <c r="L2358" s="4"/>
      <c r="M2358" s="14"/>
    </row>
    <row r="2359" spans="1:13" ht="15.75" thickBot="1" x14ac:dyDescent="0.3">
      <c r="A2359" s="41"/>
      <c r="B2359" s="47"/>
      <c r="C2359" s="47"/>
      <c r="D2359" s="47"/>
      <c r="E2359" s="47"/>
      <c r="F2359" s="47"/>
      <c r="G2359" s="47"/>
      <c r="H2359" s="48"/>
      <c r="I2359" s="211" t="s">
        <v>46</v>
      </c>
      <c r="J2359" s="212"/>
      <c r="K2359" s="15"/>
      <c r="L2359" s="16"/>
      <c r="M2359" s="17"/>
    </row>
    <row r="2360" spans="1:13" x14ac:dyDescent="0.25">
      <c r="A2360" s="61" t="s">
        <v>88</v>
      </c>
      <c r="B2360" s="33"/>
      <c r="C2360" s="33"/>
      <c r="D2360" s="33"/>
      <c r="E2360" s="33"/>
      <c r="F2360" s="33"/>
      <c r="G2360" s="21"/>
      <c r="H2360" s="22"/>
      <c r="I2360" s="21"/>
      <c r="J2360" s="22"/>
      <c r="K2360" s="216">
        <f>K2362+K2369+K2377+K2381+K2385</f>
        <v>11.24</v>
      </c>
      <c r="L2360" s="217"/>
      <c r="M2360" s="6">
        <f>M2362+M2369+M2377+M2381+M2385</f>
        <v>173078.016</v>
      </c>
    </row>
    <row r="2361" spans="1:13" ht="15.75" thickBot="1" x14ac:dyDescent="0.3">
      <c r="A2361" s="62"/>
      <c r="B2361" s="10"/>
      <c r="C2361" s="10"/>
      <c r="D2361" s="10"/>
      <c r="E2361" s="10"/>
      <c r="F2361" s="10"/>
      <c r="G2361" s="10"/>
      <c r="H2361" s="11"/>
      <c r="I2361" s="10"/>
      <c r="J2361" s="11"/>
      <c r="K2361" s="10"/>
      <c r="L2361" s="11"/>
      <c r="M2361" s="12"/>
    </row>
    <row r="2362" spans="1:13" ht="15.75" thickBot="1" x14ac:dyDescent="0.3">
      <c r="A2362" s="181" t="s">
        <v>89</v>
      </c>
      <c r="B2362" s="182"/>
      <c r="C2362" s="182"/>
      <c r="D2362" s="182"/>
      <c r="E2362" s="182"/>
      <c r="F2362" s="182"/>
      <c r="G2362" s="182"/>
      <c r="H2362" s="205"/>
      <c r="I2362" s="63"/>
      <c r="J2362" s="64"/>
      <c r="K2362" s="218">
        <f>K2363+K2364+K2365+K2367+K2368</f>
        <v>6.31</v>
      </c>
      <c r="L2362" s="213"/>
      <c r="M2362" s="18">
        <f>K2362*12*I2334</f>
        <v>97163.903999999995</v>
      </c>
    </row>
    <row r="2363" spans="1:13" x14ac:dyDescent="0.25">
      <c r="A2363" s="41" t="s">
        <v>37</v>
      </c>
      <c r="B2363" s="47"/>
      <c r="C2363" s="47"/>
      <c r="D2363" s="47"/>
      <c r="E2363" s="47"/>
      <c r="F2363" s="47"/>
      <c r="G2363" s="47"/>
      <c r="H2363" s="48"/>
      <c r="I2363" s="214" t="s">
        <v>16</v>
      </c>
      <c r="J2363" s="215"/>
      <c r="K2363" s="179">
        <v>1.23</v>
      </c>
      <c r="L2363" s="180"/>
      <c r="M2363" s="13">
        <f>K2363*12*I2334</f>
        <v>18940.031999999999</v>
      </c>
    </row>
    <row r="2364" spans="1:13" x14ac:dyDescent="0.25">
      <c r="A2364" s="43" t="s">
        <v>38</v>
      </c>
      <c r="B2364" s="65"/>
      <c r="C2364" s="65"/>
      <c r="D2364" s="65"/>
      <c r="E2364" s="65"/>
      <c r="F2364" s="65"/>
      <c r="G2364" s="65"/>
      <c r="H2364" s="66"/>
      <c r="I2364" s="209" t="s">
        <v>10</v>
      </c>
      <c r="J2364" s="210"/>
      <c r="K2364" s="174">
        <v>2.9</v>
      </c>
      <c r="L2364" s="175"/>
      <c r="M2364" s="13">
        <f>K2364*12*I2334</f>
        <v>44655.360000000001</v>
      </c>
    </row>
    <row r="2365" spans="1:13" x14ac:dyDescent="0.25">
      <c r="A2365" s="46" t="s">
        <v>30</v>
      </c>
      <c r="B2365" s="59"/>
      <c r="C2365" s="59"/>
      <c r="D2365" s="59"/>
      <c r="E2365" s="59"/>
      <c r="F2365" s="59"/>
      <c r="G2365" s="59"/>
      <c r="H2365" s="60"/>
      <c r="I2365" s="207" t="s">
        <v>11</v>
      </c>
      <c r="J2365" s="208"/>
      <c r="K2365" s="174">
        <v>0.33</v>
      </c>
      <c r="L2365" s="175"/>
      <c r="M2365" s="13">
        <f>K2365*12*I2334</f>
        <v>5081.4719999999998</v>
      </c>
    </row>
    <row r="2366" spans="1:13" x14ac:dyDescent="0.25">
      <c r="A2366" s="67" t="s">
        <v>17</v>
      </c>
      <c r="B2366" s="15"/>
      <c r="C2366" s="15"/>
      <c r="D2366" s="15"/>
      <c r="E2366" s="47"/>
      <c r="F2366" s="47"/>
      <c r="G2366" s="47"/>
      <c r="H2366" s="48"/>
      <c r="I2366" s="15"/>
      <c r="J2366" s="16"/>
      <c r="K2366" s="7"/>
      <c r="L2366" s="8"/>
      <c r="M2366" s="13"/>
    </row>
    <row r="2367" spans="1:13" x14ac:dyDescent="0.25">
      <c r="A2367" s="43" t="s">
        <v>31</v>
      </c>
      <c r="B2367" s="65"/>
      <c r="C2367" s="65"/>
      <c r="D2367" s="65"/>
      <c r="E2367" s="65"/>
      <c r="F2367" s="65"/>
      <c r="G2367" s="65"/>
      <c r="H2367" s="66"/>
      <c r="I2367" s="209" t="s">
        <v>8</v>
      </c>
      <c r="J2367" s="210"/>
      <c r="K2367" s="174">
        <v>0.1</v>
      </c>
      <c r="L2367" s="175"/>
      <c r="M2367" s="13">
        <f>K2367*12*I2334</f>
        <v>1539.8400000000004</v>
      </c>
    </row>
    <row r="2368" spans="1:13" ht="15.75" thickBot="1" x14ac:dyDescent="0.3">
      <c r="A2368" s="46" t="s">
        <v>86</v>
      </c>
      <c r="B2368" s="59"/>
      <c r="C2368" s="59"/>
      <c r="D2368" s="59"/>
      <c r="E2368" s="59"/>
      <c r="F2368" s="59"/>
      <c r="G2368" s="59"/>
      <c r="H2368" s="60"/>
      <c r="I2368" s="190" t="s">
        <v>8</v>
      </c>
      <c r="J2368" s="191"/>
      <c r="K2368" s="211">
        <v>1.75</v>
      </c>
      <c r="L2368" s="212"/>
      <c r="M2368" s="13">
        <f>K2368*12*I2334</f>
        <v>26947.200000000001</v>
      </c>
    </row>
    <row r="2369" spans="1:13" ht="15.75" thickBot="1" x14ac:dyDescent="0.3">
      <c r="A2369" s="194" t="s">
        <v>90</v>
      </c>
      <c r="B2369" s="195"/>
      <c r="C2369" s="195"/>
      <c r="D2369" s="195"/>
      <c r="E2369" s="195"/>
      <c r="F2369" s="195"/>
      <c r="G2369" s="195"/>
      <c r="H2369" s="196"/>
      <c r="I2369" s="63"/>
      <c r="J2369" s="64"/>
      <c r="K2369" s="206">
        <f>K2370+K2371+K2373+K2374+K2375+K2376</f>
        <v>1.94</v>
      </c>
      <c r="L2369" s="213"/>
      <c r="M2369" s="18">
        <f>K2369*12*I2334</f>
        <v>29872.896000000004</v>
      </c>
    </row>
    <row r="2370" spans="1:13" x14ac:dyDescent="0.25">
      <c r="A2370" s="68" t="s">
        <v>23</v>
      </c>
      <c r="B2370" s="15"/>
      <c r="C2370" s="15"/>
      <c r="D2370" s="15"/>
      <c r="E2370" s="15"/>
      <c r="F2370" s="47"/>
      <c r="G2370" s="47"/>
      <c r="H2370" s="48"/>
      <c r="I2370" s="69"/>
      <c r="J2370" s="8"/>
      <c r="K2370" s="179">
        <v>0.11</v>
      </c>
      <c r="L2370" s="180"/>
      <c r="M2370" s="13">
        <f>K2370*12*I2334</f>
        <v>1693.8240000000001</v>
      </c>
    </row>
    <row r="2371" spans="1:13" x14ac:dyDescent="0.25">
      <c r="A2371" s="2" t="s">
        <v>19</v>
      </c>
      <c r="B2371" s="3"/>
      <c r="C2371" s="3"/>
      <c r="D2371" s="3"/>
      <c r="E2371" s="3"/>
      <c r="F2371" s="59"/>
      <c r="G2371" s="59"/>
      <c r="H2371" s="60"/>
      <c r="I2371" s="174" t="s">
        <v>58</v>
      </c>
      <c r="J2371" s="175"/>
      <c r="K2371" s="174">
        <v>0.93</v>
      </c>
      <c r="L2371" s="175"/>
      <c r="M2371" s="13">
        <f>K2371*12*I2334</f>
        <v>14320.512000000001</v>
      </c>
    </row>
    <row r="2372" spans="1:13" x14ac:dyDescent="0.25">
      <c r="A2372" s="41" t="s">
        <v>18</v>
      </c>
      <c r="B2372" s="47"/>
      <c r="C2372" s="47"/>
      <c r="D2372" s="47"/>
      <c r="E2372" s="47"/>
      <c r="F2372" s="47"/>
      <c r="G2372" s="47"/>
      <c r="H2372" s="48"/>
      <c r="I2372" s="214" t="s">
        <v>59</v>
      </c>
      <c r="J2372" s="215"/>
      <c r="K2372" s="1"/>
      <c r="L2372" s="8"/>
      <c r="M2372" s="13"/>
    </row>
    <row r="2373" spans="1:13" x14ac:dyDescent="0.25">
      <c r="A2373" s="43" t="s">
        <v>20</v>
      </c>
      <c r="B2373" s="65"/>
      <c r="C2373" s="65"/>
      <c r="D2373" s="65"/>
      <c r="E2373" s="65"/>
      <c r="F2373" s="65"/>
      <c r="G2373" s="65"/>
      <c r="H2373" s="66"/>
      <c r="I2373" s="209" t="s">
        <v>57</v>
      </c>
      <c r="J2373" s="210"/>
      <c r="K2373" s="174">
        <v>0.56999999999999995</v>
      </c>
      <c r="L2373" s="175"/>
      <c r="M2373" s="13">
        <f>K2373*12*I2334</f>
        <v>8777.0879999999997</v>
      </c>
    </row>
    <row r="2374" spans="1:13" x14ac:dyDescent="0.25">
      <c r="A2374" s="43" t="s">
        <v>21</v>
      </c>
      <c r="B2374" s="65"/>
      <c r="C2374" s="65"/>
      <c r="D2374" s="65"/>
      <c r="E2374" s="65"/>
      <c r="F2374" s="65"/>
      <c r="G2374" s="65"/>
      <c r="H2374" s="66"/>
      <c r="I2374" s="209" t="s">
        <v>74</v>
      </c>
      <c r="J2374" s="210"/>
      <c r="K2374" s="174">
        <v>0.14000000000000001</v>
      </c>
      <c r="L2374" s="175"/>
      <c r="M2374" s="13">
        <f>K2374*12*I2334</f>
        <v>2155.7760000000003</v>
      </c>
    </row>
    <row r="2375" spans="1:13" x14ac:dyDescent="0.25">
      <c r="A2375" s="46" t="s">
        <v>22</v>
      </c>
      <c r="B2375" s="59"/>
      <c r="C2375" s="59"/>
      <c r="D2375" s="59"/>
      <c r="E2375" s="59"/>
      <c r="F2375" s="59"/>
      <c r="G2375" s="59"/>
      <c r="H2375" s="60"/>
      <c r="I2375" s="209" t="s">
        <v>60</v>
      </c>
      <c r="J2375" s="210"/>
      <c r="K2375" s="203">
        <v>7.0000000000000007E-2</v>
      </c>
      <c r="L2375" s="204"/>
      <c r="M2375" s="13">
        <f>K2375*12*I2334</f>
        <v>1077.8880000000001</v>
      </c>
    </row>
    <row r="2376" spans="1:13" ht="15.75" thickBot="1" x14ac:dyDescent="0.3">
      <c r="A2376" s="46" t="s">
        <v>84</v>
      </c>
      <c r="B2376" s="59"/>
      <c r="C2376" s="59"/>
      <c r="D2376" s="59"/>
      <c r="E2376" s="59"/>
      <c r="F2376" s="59"/>
      <c r="G2376" s="59"/>
      <c r="H2376" s="60"/>
      <c r="I2376" s="190" t="s">
        <v>85</v>
      </c>
      <c r="J2376" s="191"/>
      <c r="K2376" s="192">
        <v>0.12</v>
      </c>
      <c r="L2376" s="193"/>
      <c r="M2376" s="19">
        <f>K2376*12*I2334</f>
        <v>1847.808</v>
      </c>
    </row>
    <row r="2377" spans="1:13" ht="15.75" thickBot="1" x14ac:dyDescent="0.3">
      <c r="A2377" s="194" t="s">
        <v>91</v>
      </c>
      <c r="B2377" s="195"/>
      <c r="C2377" s="195"/>
      <c r="D2377" s="195"/>
      <c r="E2377" s="195"/>
      <c r="F2377" s="195"/>
      <c r="G2377" s="195"/>
      <c r="H2377" s="196"/>
      <c r="I2377" s="71"/>
      <c r="J2377" s="72"/>
      <c r="K2377" s="197">
        <f>K2378+K2379+K2380</f>
        <v>1.27</v>
      </c>
      <c r="L2377" s="198"/>
      <c r="M2377" s="18">
        <f>K2377*12*I2334</f>
        <v>19555.968000000001</v>
      </c>
    </row>
    <row r="2378" spans="1:13" x14ac:dyDescent="0.25">
      <c r="A2378" s="41" t="s">
        <v>24</v>
      </c>
      <c r="B2378" s="47"/>
      <c r="C2378" s="47"/>
      <c r="D2378" s="47"/>
      <c r="E2378" s="47"/>
      <c r="F2378" s="47"/>
      <c r="G2378" s="47"/>
      <c r="H2378" s="48"/>
      <c r="I2378" s="199" t="s">
        <v>75</v>
      </c>
      <c r="J2378" s="200"/>
      <c r="K2378" s="201">
        <v>0.61</v>
      </c>
      <c r="L2378" s="202"/>
      <c r="M2378" s="13">
        <f>K2378*12*I2334</f>
        <v>9393.0240000000013</v>
      </c>
    </row>
    <row r="2379" spans="1:13" x14ac:dyDescent="0.25">
      <c r="A2379" s="43" t="s">
        <v>25</v>
      </c>
      <c r="B2379" s="65"/>
      <c r="C2379" s="65"/>
      <c r="D2379" s="65"/>
      <c r="E2379" s="65"/>
      <c r="F2379" s="65"/>
      <c r="G2379" s="65"/>
      <c r="H2379" s="66"/>
      <c r="I2379" s="44" t="s">
        <v>61</v>
      </c>
      <c r="J2379" s="45"/>
      <c r="K2379" s="203">
        <v>0.53</v>
      </c>
      <c r="L2379" s="204"/>
      <c r="M2379" s="13">
        <f>K2379*12*I2334</f>
        <v>8161.152000000001</v>
      </c>
    </row>
    <row r="2380" spans="1:13" ht="15.75" thickBot="1" x14ac:dyDescent="0.3">
      <c r="A2380" s="46" t="s">
        <v>22</v>
      </c>
      <c r="B2380" s="59"/>
      <c r="C2380" s="59"/>
      <c r="D2380" s="59"/>
      <c r="E2380" s="59"/>
      <c r="F2380" s="59"/>
      <c r="G2380" s="59"/>
      <c r="H2380" s="60"/>
      <c r="I2380" s="190" t="s">
        <v>60</v>
      </c>
      <c r="J2380" s="191"/>
      <c r="K2380" s="192">
        <v>0.13</v>
      </c>
      <c r="L2380" s="193"/>
      <c r="M2380" s="13">
        <f>K2380*12*I2334</f>
        <v>2001.7920000000001</v>
      </c>
    </row>
    <row r="2381" spans="1:13" ht="15.75" thickBot="1" x14ac:dyDescent="0.3">
      <c r="A2381" s="181" t="s">
        <v>107</v>
      </c>
      <c r="B2381" s="182"/>
      <c r="C2381" s="182"/>
      <c r="D2381" s="182"/>
      <c r="E2381" s="182"/>
      <c r="F2381" s="182"/>
      <c r="G2381" s="182"/>
      <c r="H2381" s="205"/>
      <c r="I2381" s="63"/>
      <c r="J2381" s="64"/>
      <c r="K2381" s="206">
        <v>1.65</v>
      </c>
      <c r="L2381" s="198"/>
      <c r="M2381" s="18">
        <f>K2381*12*I2334</f>
        <v>25407.359999999997</v>
      </c>
    </row>
    <row r="2382" spans="1:13" x14ac:dyDescent="0.25">
      <c r="A2382" s="42" t="s">
        <v>32</v>
      </c>
      <c r="B2382" s="55"/>
      <c r="C2382" s="55"/>
      <c r="D2382" s="55"/>
      <c r="E2382" s="55"/>
      <c r="F2382" s="55"/>
      <c r="G2382" s="55"/>
      <c r="H2382" s="56"/>
      <c r="I2382" s="179" t="s">
        <v>13</v>
      </c>
      <c r="J2382" s="180"/>
      <c r="K2382" s="20"/>
      <c r="L2382" s="27"/>
      <c r="M2382" s="13"/>
    </row>
    <row r="2383" spans="1:13" x14ac:dyDescent="0.25">
      <c r="A2383" s="42" t="s">
        <v>26</v>
      </c>
      <c r="B2383" s="55"/>
      <c r="C2383" s="55"/>
      <c r="D2383" s="55"/>
      <c r="E2383" s="55"/>
      <c r="F2383" s="55"/>
      <c r="G2383" s="55"/>
      <c r="H2383" s="56"/>
      <c r="I2383" s="7"/>
      <c r="J2383" s="8"/>
      <c r="K2383" s="20"/>
      <c r="L2383" s="27"/>
      <c r="M2383" s="13"/>
    </row>
    <row r="2384" spans="1:13" ht="15.75" thickBot="1" x14ac:dyDescent="0.3">
      <c r="A2384" s="42" t="s">
        <v>27</v>
      </c>
      <c r="B2384" s="55"/>
      <c r="C2384" s="55"/>
      <c r="D2384" s="55"/>
      <c r="E2384" s="55"/>
      <c r="F2384" s="55"/>
      <c r="G2384" s="55"/>
      <c r="H2384" s="56"/>
      <c r="I2384" s="30"/>
      <c r="J2384" s="8"/>
      <c r="K2384" s="20"/>
      <c r="L2384" s="27"/>
      <c r="M2384" s="13"/>
    </row>
    <row r="2385" spans="1:13" ht="15.75" thickBot="1" x14ac:dyDescent="0.3">
      <c r="A2385" s="73" t="s">
        <v>108</v>
      </c>
      <c r="B2385" s="74"/>
      <c r="C2385" s="74"/>
      <c r="D2385" s="74"/>
      <c r="E2385" s="74"/>
      <c r="F2385" s="74"/>
      <c r="G2385" s="74"/>
      <c r="H2385" s="75"/>
      <c r="I2385" s="63"/>
      <c r="J2385" s="64"/>
      <c r="K2385" s="206">
        <v>7.0000000000000007E-2</v>
      </c>
      <c r="L2385" s="198"/>
      <c r="M2385" s="18">
        <f>K2385*12*I2334</f>
        <v>1077.8880000000001</v>
      </c>
    </row>
    <row r="2386" spans="1:13" x14ac:dyDescent="0.25">
      <c r="A2386" s="42" t="s">
        <v>28</v>
      </c>
      <c r="B2386" s="55"/>
      <c r="C2386" s="55"/>
      <c r="D2386" s="55"/>
      <c r="E2386" s="55"/>
      <c r="F2386" s="55"/>
      <c r="G2386" s="55"/>
      <c r="H2386" s="56"/>
      <c r="I2386" s="179" t="s">
        <v>8</v>
      </c>
      <c r="J2386" s="180"/>
      <c r="K2386" s="26"/>
      <c r="L2386" s="27"/>
      <c r="M2386" s="13"/>
    </row>
    <row r="2387" spans="1:13" ht="15.75" thickBot="1" x14ac:dyDescent="0.3">
      <c r="A2387" s="42" t="s">
        <v>29</v>
      </c>
      <c r="B2387" s="55"/>
      <c r="C2387" s="55"/>
      <c r="D2387" s="55"/>
      <c r="E2387" s="55"/>
      <c r="F2387" s="55"/>
      <c r="G2387" s="55"/>
      <c r="H2387" s="56"/>
      <c r="I2387" s="7"/>
      <c r="J2387" s="8"/>
      <c r="K2387" s="26"/>
      <c r="L2387" s="27"/>
      <c r="M2387" s="13"/>
    </row>
    <row r="2388" spans="1:13" ht="15.75" thickBot="1" x14ac:dyDescent="0.3">
      <c r="A2388" s="181" t="s">
        <v>92</v>
      </c>
      <c r="B2388" s="182"/>
      <c r="C2388" s="182"/>
      <c r="D2388" s="182"/>
      <c r="E2388" s="182"/>
      <c r="F2388" s="182"/>
      <c r="G2388" s="182"/>
      <c r="H2388" s="205"/>
      <c r="I2388" s="63"/>
      <c r="J2388" s="64"/>
      <c r="K2388" s="206">
        <v>6.19</v>
      </c>
      <c r="L2388" s="198"/>
      <c r="M2388" s="18">
        <f>K2388*12*I2334</f>
        <v>95316.096000000005</v>
      </c>
    </row>
    <row r="2389" spans="1:13" x14ac:dyDescent="0.25">
      <c r="A2389" s="42" t="s">
        <v>76</v>
      </c>
      <c r="B2389" s="76"/>
      <c r="C2389" s="76"/>
      <c r="D2389" s="76"/>
      <c r="E2389" s="76"/>
      <c r="F2389" s="55"/>
      <c r="G2389" s="76"/>
      <c r="H2389" s="56"/>
      <c r="I2389" s="174" t="s">
        <v>49</v>
      </c>
      <c r="J2389" s="175"/>
      <c r="K2389" s="20"/>
      <c r="L2389" s="27"/>
      <c r="M2389" s="13"/>
    </row>
    <row r="2390" spans="1:13" x14ac:dyDescent="0.25">
      <c r="A2390" s="42" t="s">
        <v>77</v>
      </c>
      <c r="B2390" s="76"/>
      <c r="C2390" s="76"/>
      <c r="D2390" s="76"/>
      <c r="E2390" s="76"/>
      <c r="F2390" s="55"/>
      <c r="G2390" s="76"/>
      <c r="H2390" s="56"/>
      <c r="I2390" s="174" t="s">
        <v>50</v>
      </c>
      <c r="J2390" s="175"/>
      <c r="K2390" s="20"/>
      <c r="L2390" s="27"/>
      <c r="M2390" s="13"/>
    </row>
    <row r="2391" spans="1:13" x14ac:dyDescent="0.25">
      <c r="A2391" s="42" t="s">
        <v>48</v>
      </c>
      <c r="B2391" s="76"/>
      <c r="C2391" s="76"/>
      <c r="D2391" s="76"/>
      <c r="E2391" s="76"/>
      <c r="F2391" s="55"/>
      <c r="G2391" s="76"/>
      <c r="H2391" s="56"/>
      <c r="I2391" s="174" t="s">
        <v>54</v>
      </c>
      <c r="J2391" s="175"/>
      <c r="K2391" s="20"/>
      <c r="L2391" s="27"/>
      <c r="M2391" s="13"/>
    </row>
    <row r="2392" spans="1:13" x14ac:dyDescent="0.25">
      <c r="A2392" s="42" t="s">
        <v>78</v>
      </c>
      <c r="B2392" s="76"/>
      <c r="C2392" s="76"/>
      <c r="D2392" s="76"/>
      <c r="E2392" s="76"/>
      <c r="F2392" s="55"/>
      <c r="G2392" s="76"/>
      <c r="H2392" s="56"/>
      <c r="I2392" s="174" t="s">
        <v>55</v>
      </c>
      <c r="J2392" s="175"/>
      <c r="K2392" s="20"/>
      <c r="L2392" s="27"/>
      <c r="M2392" s="13"/>
    </row>
    <row r="2393" spans="1:13" x14ac:dyDescent="0.25">
      <c r="A2393" s="42" t="s">
        <v>79</v>
      </c>
      <c r="B2393" s="76"/>
      <c r="C2393" s="76"/>
      <c r="D2393" s="76"/>
      <c r="E2393" s="76"/>
      <c r="F2393" s="55"/>
      <c r="G2393" s="76"/>
      <c r="H2393" s="56"/>
      <c r="I2393" s="174" t="s">
        <v>51</v>
      </c>
      <c r="J2393" s="175"/>
      <c r="K2393" s="20"/>
      <c r="L2393" s="27"/>
      <c r="M2393" s="13"/>
    </row>
    <row r="2394" spans="1:13" x14ac:dyDescent="0.25">
      <c r="A2394" s="42" t="s">
        <v>80</v>
      </c>
      <c r="B2394" s="76"/>
      <c r="C2394" s="76"/>
      <c r="D2394" s="76"/>
      <c r="E2394" s="76"/>
      <c r="F2394" s="55"/>
      <c r="G2394" s="76"/>
      <c r="H2394" s="56"/>
      <c r="I2394" s="7"/>
      <c r="J2394" s="8"/>
      <c r="K2394" s="20"/>
      <c r="L2394" s="27"/>
      <c r="M2394" s="13"/>
    </row>
    <row r="2395" spans="1:13" x14ac:dyDescent="0.25">
      <c r="A2395" s="42" t="s">
        <v>81</v>
      </c>
      <c r="B2395" s="76"/>
      <c r="C2395" s="76"/>
      <c r="D2395" s="76"/>
      <c r="E2395" s="76"/>
      <c r="F2395" s="55"/>
      <c r="G2395" s="76"/>
      <c r="H2395" s="56"/>
      <c r="I2395" s="7"/>
      <c r="J2395" s="8"/>
      <c r="K2395" s="20"/>
      <c r="L2395" s="27"/>
      <c r="M2395" s="13"/>
    </row>
    <row r="2396" spans="1:13" x14ac:dyDescent="0.25">
      <c r="A2396" s="42" t="s">
        <v>82</v>
      </c>
      <c r="B2396" s="76"/>
      <c r="C2396" s="76"/>
      <c r="D2396" s="76"/>
      <c r="E2396" s="76"/>
      <c r="F2396" s="55"/>
      <c r="G2396" s="76"/>
      <c r="H2396" s="56"/>
      <c r="I2396" s="7"/>
      <c r="J2396" s="8"/>
      <c r="K2396" s="20"/>
      <c r="L2396" s="27"/>
      <c r="M2396" s="13"/>
    </row>
    <row r="2397" spans="1:13" x14ac:dyDescent="0.25">
      <c r="A2397" s="42" t="s">
        <v>83</v>
      </c>
      <c r="B2397" s="76"/>
      <c r="C2397" s="76"/>
      <c r="D2397" s="76"/>
      <c r="E2397" s="76"/>
      <c r="F2397" s="55"/>
      <c r="G2397" s="76"/>
      <c r="H2397" s="56"/>
      <c r="I2397" s="7"/>
      <c r="J2397" s="8"/>
      <c r="K2397" s="20"/>
      <c r="L2397" s="27"/>
      <c r="M2397" s="13"/>
    </row>
    <row r="2398" spans="1:13" x14ac:dyDescent="0.25">
      <c r="A2398" s="42" t="s">
        <v>52</v>
      </c>
      <c r="B2398" s="76"/>
      <c r="C2398" s="76"/>
      <c r="D2398" s="76"/>
      <c r="E2398" s="76"/>
      <c r="F2398" s="55"/>
      <c r="G2398" s="76"/>
      <c r="H2398" s="56"/>
      <c r="I2398" s="7"/>
      <c r="J2398" s="8"/>
      <c r="K2398" s="20"/>
      <c r="L2398" s="27"/>
      <c r="M2398" s="13"/>
    </row>
    <row r="2399" spans="1:13" ht="15.75" thickBot="1" x14ac:dyDescent="0.3">
      <c r="A2399" s="176" t="s">
        <v>53</v>
      </c>
      <c r="B2399" s="177"/>
      <c r="C2399" s="177"/>
      <c r="D2399" s="177"/>
      <c r="E2399" s="177"/>
      <c r="F2399" s="177"/>
      <c r="G2399" s="177"/>
      <c r="H2399" s="178"/>
      <c r="I2399" s="7"/>
      <c r="J2399" s="8"/>
      <c r="K2399" s="7"/>
      <c r="L2399" s="8"/>
      <c r="M2399" s="13"/>
    </row>
    <row r="2400" spans="1:13" x14ac:dyDescent="0.25">
      <c r="A2400" s="77" t="s">
        <v>93</v>
      </c>
      <c r="B2400" s="78"/>
      <c r="C2400" s="78"/>
      <c r="D2400" s="78"/>
      <c r="E2400" s="78"/>
      <c r="F2400" s="78"/>
      <c r="G2400" s="78"/>
      <c r="H2400" s="78"/>
      <c r="I2400" s="179" t="s">
        <v>9</v>
      </c>
      <c r="J2400" s="180"/>
      <c r="K2400" s="21"/>
      <c r="L2400" s="22"/>
      <c r="M2400" s="6"/>
    </row>
    <row r="2401" spans="1:13" ht="15.75" thickBot="1" x14ac:dyDescent="0.3">
      <c r="A2401" s="79" t="s">
        <v>56</v>
      </c>
      <c r="B2401" s="80"/>
      <c r="C2401" s="80"/>
      <c r="D2401" s="80"/>
      <c r="E2401" s="80"/>
      <c r="F2401" s="80"/>
      <c r="G2401" s="80"/>
      <c r="H2401" s="80"/>
      <c r="I2401" s="81"/>
      <c r="J2401" s="11"/>
      <c r="K2401" s="10"/>
      <c r="L2401" s="11"/>
      <c r="M2401" s="12"/>
    </row>
    <row r="2402" spans="1:13" ht="15.75" thickBot="1" x14ac:dyDescent="0.3">
      <c r="A2402" s="181" t="s">
        <v>98</v>
      </c>
      <c r="B2402" s="182"/>
      <c r="C2402" s="182"/>
      <c r="D2402" s="182"/>
      <c r="E2402" s="182"/>
      <c r="F2402" s="182"/>
      <c r="G2402" s="182"/>
      <c r="H2402" s="183"/>
      <c r="I2402" s="184" t="s">
        <v>99</v>
      </c>
      <c r="J2402" s="185"/>
      <c r="K2402" s="186">
        <v>1.52</v>
      </c>
      <c r="L2402" s="187"/>
      <c r="M2402" s="23">
        <f>K2402*12*I2334</f>
        <v>23405.568000000003</v>
      </c>
    </row>
    <row r="2403" spans="1:13" ht="15.75" thickBot="1" x14ac:dyDescent="0.3">
      <c r="A2403" s="24" t="s">
        <v>100</v>
      </c>
      <c r="B2403" s="25"/>
      <c r="C2403" s="25"/>
      <c r="D2403" s="25"/>
      <c r="E2403" s="25"/>
      <c r="F2403" s="25"/>
      <c r="G2403" s="25"/>
      <c r="H2403" s="25"/>
      <c r="I2403" s="82"/>
      <c r="J2403" s="83"/>
      <c r="K2403" s="186"/>
      <c r="L2403" s="187"/>
      <c r="M2403" s="23"/>
    </row>
    <row r="2404" spans="1:13" ht="15.75" thickBot="1" x14ac:dyDescent="0.3">
      <c r="A2404" s="181" t="s">
        <v>63</v>
      </c>
      <c r="B2404" s="182"/>
      <c r="C2404" s="182"/>
      <c r="D2404" s="182"/>
      <c r="E2404" s="182"/>
      <c r="F2404" s="182"/>
      <c r="G2404" s="182"/>
      <c r="H2404" s="182"/>
      <c r="I2404" s="84"/>
      <c r="J2404" s="23"/>
      <c r="K2404" s="188">
        <f>K2335+K2345+K2360+K2388+K2402+K2403</f>
        <v>30.68</v>
      </c>
      <c r="L2404" s="189"/>
      <c r="M2404" s="23">
        <f>M2335+M2345+M2360+M2388+M2402+M2403</f>
        <v>472422.91200000007</v>
      </c>
    </row>
    <row r="2406" spans="1:13" x14ac:dyDescent="0.25">
      <c r="A2406" s="223" t="s">
        <v>0</v>
      </c>
      <c r="B2406" s="223"/>
      <c r="C2406" s="223"/>
      <c r="D2406" s="223"/>
      <c r="E2406" s="223"/>
      <c r="F2406" s="223"/>
      <c r="G2406" s="223"/>
      <c r="H2406" s="223"/>
      <c r="I2406" s="223"/>
      <c r="J2406" s="223"/>
      <c r="K2406" s="223"/>
      <c r="L2406" s="223"/>
      <c r="M2406" s="1"/>
    </row>
    <row r="2407" spans="1:13" x14ac:dyDescent="0.25">
      <c r="A2407" s="224" t="s">
        <v>12</v>
      </c>
      <c r="B2407" s="224"/>
      <c r="C2407" s="224"/>
      <c r="D2407" s="224"/>
      <c r="E2407" s="224"/>
      <c r="F2407" s="224"/>
      <c r="G2407" s="224"/>
      <c r="H2407" s="224"/>
      <c r="I2407" s="224"/>
      <c r="J2407" s="224"/>
      <c r="K2407" s="224"/>
      <c r="L2407" s="224"/>
      <c r="M2407" s="1"/>
    </row>
    <row r="2408" spans="1:13" x14ac:dyDescent="0.25">
      <c r="A2408" s="29"/>
      <c r="B2408" s="29"/>
      <c r="C2408" s="29"/>
      <c r="D2408" s="29"/>
      <c r="E2408" s="29"/>
      <c r="F2408" s="29" t="s">
        <v>144</v>
      </c>
      <c r="G2408" s="29"/>
      <c r="H2408" s="29"/>
      <c r="I2408" s="29"/>
      <c r="J2408" s="29"/>
      <c r="K2408" s="29"/>
      <c r="L2408" s="29"/>
      <c r="M2408" s="1"/>
    </row>
    <row r="2409" spans="1:13" x14ac:dyDescent="0.25">
      <c r="A2409" s="2"/>
      <c r="B2409" s="3"/>
      <c r="C2409" s="225" t="s">
        <v>15</v>
      </c>
      <c r="D2409" s="225"/>
      <c r="E2409" s="225"/>
      <c r="F2409" s="3"/>
      <c r="G2409" s="3"/>
      <c r="H2409" s="4"/>
      <c r="I2409" s="207" t="s">
        <v>1</v>
      </c>
      <c r="J2409" s="208"/>
      <c r="K2409" s="207" t="s">
        <v>2</v>
      </c>
      <c r="L2409" s="208"/>
      <c r="M2409" s="14"/>
    </row>
    <row r="2410" spans="1:13" x14ac:dyDescent="0.25">
      <c r="A2410" s="30"/>
      <c r="B2410" s="7"/>
      <c r="C2410" s="7"/>
      <c r="D2410" s="7"/>
      <c r="E2410" s="7"/>
      <c r="F2410" s="7"/>
      <c r="G2410" s="7"/>
      <c r="H2410" s="8"/>
      <c r="I2410" s="7"/>
      <c r="J2410" s="8"/>
      <c r="K2410" s="174" t="s">
        <v>3</v>
      </c>
      <c r="L2410" s="175"/>
      <c r="M2410" s="31" t="s">
        <v>4</v>
      </c>
    </row>
    <row r="2411" spans="1:13" x14ac:dyDescent="0.25">
      <c r="A2411" s="30"/>
      <c r="B2411" s="7"/>
      <c r="C2411" s="7"/>
      <c r="D2411" s="7"/>
      <c r="E2411" s="7"/>
      <c r="F2411" s="7"/>
      <c r="G2411" s="7"/>
      <c r="H2411" s="8"/>
      <c r="I2411" s="174" t="s">
        <v>5</v>
      </c>
      <c r="J2411" s="175"/>
      <c r="K2411" s="214" t="s">
        <v>6</v>
      </c>
      <c r="L2411" s="215"/>
      <c r="M2411" s="31" t="s">
        <v>7</v>
      </c>
    </row>
    <row r="2412" spans="1:13" ht="15.75" thickBot="1" x14ac:dyDescent="0.3">
      <c r="A2412" s="2"/>
      <c r="B2412" s="3"/>
      <c r="C2412" s="3"/>
      <c r="D2412" s="3"/>
      <c r="E2412" s="3"/>
      <c r="F2412" s="3"/>
      <c r="G2412" s="3"/>
      <c r="H2412" s="4"/>
      <c r="I2412" s="219">
        <v>387.5</v>
      </c>
      <c r="J2412" s="220"/>
      <c r="K2412" s="190"/>
      <c r="L2412" s="191"/>
      <c r="M2412" s="5"/>
    </row>
    <row r="2413" spans="1:13" x14ac:dyDescent="0.25">
      <c r="A2413" s="32" t="s">
        <v>87</v>
      </c>
      <c r="B2413" s="33"/>
      <c r="C2413" s="33"/>
      <c r="D2413" s="33"/>
      <c r="E2413" s="33"/>
      <c r="F2413" s="33"/>
      <c r="G2413" s="33"/>
      <c r="H2413" s="34"/>
      <c r="I2413" s="21"/>
      <c r="J2413" s="22"/>
      <c r="K2413" s="221">
        <f>K2416+K2419</f>
        <v>6.4499999999999993</v>
      </c>
      <c r="L2413" s="217"/>
      <c r="M2413" s="6">
        <f>K2413*12*I2412</f>
        <v>29992.499999999996</v>
      </c>
    </row>
    <row r="2414" spans="1:13" x14ac:dyDescent="0.25">
      <c r="A2414" s="35" t="s">
        <v>64</v>
      </c>
      <c r="B2414" s="36"/>
      <c r="C2414" s="36"/>
      <c r="D2414" s="36"/>
      <c r="E2414" s="36"/>
      <c r="F2414" s="36"/>
      <c r="G2414" s="36"/>
      <c r="H2414" s="37"/>
      <c r="I2414" s="7"/>
      <c r="J2414" s="8"/>
      <c r="K2414" s="7"/>
      <c r="L2414" s="8"/>
      <c r="M2414" s="9"/>
    </row>
    <row r="2415" spans="1:13" ht="15.75" thickBot="1" x14ac:dyDescent="0.3">
      <c r="A2415" s="38" t="s">
        <v>65</v>
      </c>
      <c r="B2415" s="39"/>
      <c r="C2415" s="39"/>
      <c r="D2415" s="39"/>
      <c r="E2415" s="39"/>
      <c r="F2415" s="39"/>
      <c r="G2415" s="39"/>
      <c r="H2415" s="40"/>
      <c r="I2415" s="10"/>
      <c r="J2415" s="11"/>
      <c r="K2415" s="10"/>
      <c r="L2415" s="11"/>
      <c r="M2415" s="12"/>
    </row>
    <row r="2416" spans="1:13" x14ac:dyDescent="0.25">
      <c r="A2416" s="41" t="s">
        <v>66</v>
      </c>
      <c r="B2416" s="15"/>
      <c r="C2416" s="15"/>
      <c r="D2416" s="15"/>
      <c r="E2416" s="15"/>
      <c r="F2416" s="15"/>
      <c r="G2416" s="15"/>
      <c r="H2416" s="16"/>
      <c r="I2416" s="214" t="s">
        <v>8</v>
      </c>
      <c r="J2416" s="215"/>
      <c r="K2416" s="179">
        <v>3.86</v>
      </c>
      <c r="L2416" s="180"/>
      <c r="M2416" s="13">
        <f>K2416*12*I2412</f>
        <v>17949</v>
      </c>
    </row>
    <row r="2417" spans="1:13" x14ac:dyDescent="0.25">
      <c r="A2417" s="42" t="s">
        <v>73</v>
      </c>
      <c r="B2417" s="7"/>
      <c r="C2417" s="7"/>
      <c r="D2417" s="7"/>
      <c r="E2417" s="7"/>
      <c r="F2417" s="7"/>
      <c r="G2417" s="7"/>
      <c r="H2417" s="8"/>
      <c r="I2417" s="174" t="s">
        <v>62</v>
      </c>
      <c r="J2417" s="175"/>
      <c r="K2417" s="1"/>
      <c r="L2417" s="8"/>
      <c r="M2417" s="13"/>
    </row>
    <row r="2418" spans="1:13" x14ac:dyDescent="0.25">
      <c r="A2418" s="41" t="s">
        <v>72</v>
      </c>
      <c r="B2418" s="15"/>
      <c r="C2418" s="15"/>
      <c r="D2418" s="15"/>
      <c r="E2418" s="15"/>
      <c r="F2418" s="15"/>
      <c r="G2418" s="15"/>
      <c r="H2418" s="16"/>
      <c r="I2418" s="214"/>
      <c r="J2418" s="215"/>
      <c r="K2418" s="1"/>
      <c r="L2418" s="8"/>
      <c r="M2418" s="13"/>
    </row>
    <row r="2419" spans="1:13" x14ac:dyDescent="0.25">
      <c r="A2419" s="41" t="s">
        <v>67</v>
      </c>
      <c r="B2419" s="15"/>
      <c r="C2419" s="15"/>
      <c r="D2419" s="15"/>
      <c r="E2419" s="15"/>
      <c r="F2419" s="15"/>
      <c r="G2419" s="15"/>
      <c r="H2419" s="16"/>
      <c r="I2419" s="209" t="s">
        <v>11</v>
      </c>
      <c r="J2419" s="210"/>
      <c r="K2419" s="174">
        <v>2.59</v>
      </c>
      <c r="L2419" s="175"/>
      <c r="M2419" s="13">
        <f>K2419*12*I2412</f>
        <v>12043.5</v>
      </c>
    </row>
    <row r="2420" spans="1:13" x14ac:dyDescent="0.25">
      <c r="A2420" s="43" t="s">
        <v>34</v>
      </c>
      <c r="B2420" s="44"/>
      <c r="C2420" s="44"/>
      <c r="D2420" s="44"/>
      <c r="E2420" s="44"/>
      <c r="F2420" s="44"/>
      <c r="G2420" s="44"/>
      <c r="H2420" s="45"/>
      <c r="I2420" s="174" t="s">
        <v>62</v>
      </c>
      <c r="J2420" s="175"/>
      <c r="K2420" s="29"/>
      <c r="L2420" s="37"/>
      <c r="M2420" s="13"/>
    </row>
    <row r="2421" spans="1:13" x14ac:dyDescent="0.25">
      <c r="A2421" s="46" t="s">
        <v>35</v>
      </c>
      <c r="B2421" s="3"/>
      <c r="C2421" s="3"/>
      <c r="D2421" s="3"/>
      <c r="E2421" s="3"/>
      <c r="F2421" s="3"/>
      <c r="G2421" s="3"/>
      <c r="H2421" s="4"/>
      <c r="I2421" s="174"/>
      <c r="J2421" s="175"/>
      <c r="K2421" s="1"/>
      <c r="L2421" s="8"/>
      <c r="M2421" s="13"/>
    </row>
    <row r="2422" spans="1:13" ht="15.75" thickBot="1" x14ac:dyDescent="0.3">
      <c r="A2422" s="41" t="s">
        <v>36</v>
      </c>
      <c r="B2422" s="47"/>
      <c r="C2422" s="47"/>
      <c r="D2422" s="47"/>
      <c r="E2422" s="47"/>
      <c r="F2422" s="47"/>
      <c r="G2422" s="47"/>
      <c r="H2422" s="48"/>
      <c r="I2422" s="15"/>
      <c r="J2422" s="16"/>
      <c r="K2422" s="203"/>
      <c r="L2422" s="204"/>
      <c r="M2422" s="13"/>
    </row>
    <row r="2423" spans="1:13" x14ac:dyDescent="0.25">
      <c r="A2423" s="32" t="s">
        <v>14</v>
      </c>
      <c r="B2423" s="49"/>
      <c r="C2423" s="49"/>
      <c r="D2423" s="49"/>
      <c r="E2423" s="49"/>
      <c r="F2423" s="49"/>
      <c r="G2423" s="49"/>
      <c r="H2423" s="50"/>
      <c r="I2423" s="21"/>
      <c r="J2423" s="51"/>
      <c r="K2423" s="222">
        <f>K2425+K2430+K2433</f>
        <v>5.28</v>
      </c>
      <c r="L2423" s="217"/>
      <c r="M2423" s="6">
        <f>K2423*12*I2412</f>
        <v>24552</v>
      </c>
    </row>
    <row r="2424" spans="1:13" ht="15.75" thickBot="1" x14ac:dyDescent="0.3">
      <c r="A2424" s="38" t="s">
        <v>33</v>
      </c>
      <c r="B2424" s="52"/>
      <c r="C2424" s="52"/>
      <c r="D2424" s="52"/>
      <c r="E2424" s="52"/>
      <c r="F2424" s="52"/>
      <c r="G2424" s="52"/>
      <c r="H2424" s="53"/>
      <c r="I2424" s="10"/>
      <c r="J2424" s="54"/>
      <c r="K2424" s="10"/>
      <c r="L2424" s="11"/>
      <c r="M2424" s="12"/>
    </row>
    <row r="2425" spans="1:13" x14ac:dyDescent="0.25">
      <c r="A2425" s="42" t="s">
        <v>70</v>
      </c>
      <c r="B2425" s="55"/>
      <c r="C2425" s="55"/>
      <c r="D2425" s="55"/>
      <c r="E2425" s="55"/>
      <c r="F2425" s="55"/>
      <c r="G2425" s="55"/>
      <c r="H2425" s="56"/>
      <c r="I2425" s="174" t="s">
        <v>8</v>
      </c>
      <c r="J2425" s="175"/>
      <c r="K2425" s="179">
        <v>2.64</v>
      </c>
      <c r="L2425" s="180"/>
      <c r="M2425" s="13">
        <f>K2425*12*I2412</f>
        <v>12276</v>
      </c>
    </row>
    <row r="2426" spans="1:13" x14ac:dyDescent="0.25">
      <c r="A2426" s="41" t="s">
        <v>71</v>
      </c>
      <c r="B2426" s="47"/>
      <c r="C2426" s="47"/>
      <c r="D2426" s="47"/>
      <c r="E2426" s="47"/>
      <c r="F2426" s="47"/>
      <c r="G2426" s="47"/>
      <c r="H2426" s="48"/>
      <c r="I2426" s="57"/>
      <c r="J2426" s="58"/>
      <c r="K2426" s="1"/>
      <c r="L2426" s="8"/>
      <c r="M2426" s="13"/>
    </row>
    <row r="2427" spans="1:13" x14ac:dyDescent="0.25">
      <c r="A2427" s="42" t="s">
        <v>73</v>
      </c>
      <c r="B2427" s="7"/>
      <c r="C2427" s="7"/>
      <c r="D2427" s="7"/>
      <c r="E2427" s="7"/>
      <c r="F2427" s="7"/>
      <c r="G2427" s="7"/>
      <c r="H2427" s="8"/>
      <c r="I2427" s="174" t="s">
        <v>62</v>
      </c>
      <c r="J2427" s="175"/>
      <c r="K2427" s="1"/>
      <c r="L2427" s="8"/>
      <c r="M2427" s="13"/>
    </row>
    <row r="2428" spans="1:13" x14ac:dyDescent="0.25">
      <c r="A2428" s="41" t="s">
        <v>72</v>
      </c>
      <c r="B2428" s="15"/>
      <c r="C2428" s="15"/>
      <c r="D2428" s="15"/>
      <c r="E2428" s="15"/>
      <c r="F2428" s="15"/>
      <c r="G2428" s="15"/>
      <c r="H2428" s="16"/>
      <c r="I2428" s="214"/>
      <c r="J2428" s="215"/>
      <c r="K2428" s="1"/>
      <c r="L2428" s="8"/>
      <c r="M2428" s="13"/>
    </row>
    <row r="2429" spans="1:13" x14ac:dyDescent="0.25">
      <c r="A2429" s="43" t="s">
        <v>68</v>
      </c>
      <c r="B2429" s="44"/>
      <c r="C2429" s="45"/>
      <c r="D2429" s="7"/>
      <c r="E2429" s="7"/>
      <c r="F2429" s="7"/>
      <c r="G2429" s="7"/>
      <c r="H2429" s="8"/>
      <c r="I2429" s="174" t="s">
        <v>62</v>
      </c>
      <c r="J2429" s="175"/>
      <c r="K2429" s="1"/>
      <c r="L2429" s="8"/>
      <c r="M2429" s="13"/>
    </row>
    <row r="2430" spans="1:13" x14ac:dyDescent="0.25">
      <c r="A2430" s="42" t="s">
        <v>69</v>
      </c>
      <c r="B2430" s="7"/>
      <c r="C2430" s="7"/>
      <c r="D2430" s="44"/>
      <c r="E2430" s="44"/>
      <c r="F2430" s="44"/>
      <c r="G2430" s="44"/>
      <c r="H2430" s="45"/>
      <c r="I2430" s="209" t="s">
        <v>11</v>
      </c>
      <c r="J2430" s="210"/>
      <c r="K2430" s="174">
        <v>1.17</v>
      </c>
      <c r="L2430" s="175"/>
      <c r="M2430" s="13">
        <f>K2430*12*I2412</f>
        <v>5440.5</v>
      </c>
    </row>
    <row r="2431" spans="1:13" x14ac:dyDescent="0.25">
      <c r="A2431" s="46" t="s">
        <v>40</v>
      </c>
      <c r="B2431" s="59"/>
      <c r="C2431" s="59"/>
      <c r="D2431" s="59"/>
      <c r="E2431" s="59"/>
      <c r="F2431" s="59"/>
      <c r="G2431" s="59"/>
      <c r="H2431" s="60"/>
      <c r="I2431" s="207" t="s">
        <v>39</v>
      </c>
      <c r="J2431" s="208"/>
      <c r="K2431" s="1"/>
      <c r="L2431" s="8"/>
      <c r="M2431" s="13"/>
    </row>
    <row r="2432" spans="1:13" x14ac:dyDescent="0.25">
      <c r="A2432" s="41"/>
      <c r="B2432" s="47"/>
      <c r="C2432" s="47"/>
      <c r="D2432" s="47"/>
      <c r="E2432" s="47"/>
      <c r="F2432" s="47"/>
      <c r="G2432" s="47"/>
      <c r="H2432" s="48"/>
      <c r="I2432" s="15" t="s">
        <v>41</v>
      </c>
      <c r="J2432" s="16"/>
      <c r="K2432" s="1"/>
      <c r="L2432" s="8"/>
      <c r="M2432" s="13"/>
    </row>
    <row r="2433" spans="1:13" x14ac:dyDescent="0.25">
      <c r="A2433" s="46" t="s">
        <v>42</v>
      </c>
      <c r="B2433" s="59"/>
      <c r="C2433" s="59"/>
      <c r="D2433" s="59"/>
      <c r="E2433" s="59"/>
      <c r="F2433" s="59"/>
      <c r="G2433" s="59"/>
      <c r="H2433" s="60"/>
      <c r="I2433" s="207" t="s">
        <v>11</v>
      </c>
      <c r="J2433" s="208"/>
      <c r="K2433" s="174">
        <v>1.47</v>
      </c>
      <c r="L2433" s="175"/>
      <c r="M2433" s="13">
        <f>K2433*12*I2412</f>
        <v>6835.5</v>
      </c>
    </row>
    <row r="2434" spans="1:13" x14ac:dyDescent="0.25">
      <c r="A2434" s="41" t="s">
        <v>43</v>
      </c>
      <c r="B2434" s="47"/>
      <c r="C2434" s="47"/>
      <c r="D2434" s="47"/>
      <c r="E2434" s="47"/>
      <c r="F2434" s="47"/>
      <c r="G2434" s="47"/>
      <c r="H2434" s="48"/>
      <c r="I2434" s="15"/>
      <c r="J2434" s="16"/>
      <c r="K2434" s="1"/>
      <c r="L2434" s="8"/>
      <c r="M2434" s="13"/>
    </row>
    <row r="2435" spans="1:13" x14ac:dyDescent="0.25">
      <c r="A2435" s="46" t="s">
        <v>44</v>
      </c>
      <c r="B2435" s="59"/>
      <c r="C2435" s="59"/>
      <c r="D2435" s="59"/>
      <c r="E2435" s="59"/>
      <c r="F2435" s="59"/>
      <c r="G2435" s="59"/>
      <c r="H2435" s="60"/>
      <c r="I2435" s="174" t="s">
        <v>62</v>
      </c>
      <c r="J2435" s="175"/>
      <c r="K2435" s="1"/>
      <c r="L2435" s="8"/>
      <c r="M2435" s="13"/>
    </row>
    <row r="2436" spans="1:13" x14ac:dyDescent="0.25">
      <c r="A2436" s="46" t="s">
        <v>47</v>
      </c>
      <c r="B2436" s="59"/>
      <c r="C2436" s="59"/>
      <c r="D2436" s="59"/>
      <c r="E2436" s="59"/>
      <c r="F2436" s="59"/>
      <c r="G2436" s="59"/>
      <c r="H2436" s="60"/>
      <c r="I2436" s="207" t="s">
        <v>45</v>
      </c>
      <c r="J2436" s="208"/>
      <c r="K2436" s="3"/>
      <c r="L2436" s="4"/>
      <c r="M2436" s="14"/>
    </row>
    <row r="2437" spans="1:13" ht="15.75" thickBot="1" x14ac:dyDescent="0.3">
      <c r="A2437" s="41"/>
      <c r="B2437" s="47"/>
      <c r="C2437" s="47"/>
      <c r="D2437" s="47"/>
      <c r="E2437" s="47"/>
      <c r="F2437" s="47"/>
      <c r="G2437" s="47"/>
      <c r="H2437" s="48"/>
      <c r="I2437" s="211" t="s">
        <v>46</v>
      </c>
      <c r="J2437" s="212"/>
      <c r="K2437" s="15"/>
      <c r="L2437" s="16"/>
      <c r="M2437" s="17"/>
    </row>
    <row r="2438" spans="1:13" x14ac:dyDescent="0.25">
      <c r="A2438" s="61" t="s">
        <v>88</v>
      </c>
      <c r="B2438" s="33"/>
      <c r="C2438" s="33"/>
      <c r="D2438" s="33"/>
      <c r="E2438" s="33"/>
      <c r="F2438" s="33"/>
      <c r="G2438" s="21"/>
      <c r="H2438" s="22"/>
      <c r="I2438" s="21"/>
      <c r="J2438" s="22"/>
      <c r="K2438" s="216">
        <f>K2440+K2447+K2455+K2459+K2460+K2464</f>
        <v>29.629999999999995</v>
      </c>
      <c r="L2438" s="217"/>
      <c r="M2438" s="6">
        <f>M2440+M2447+M2455+M2459+M2460+M2464</f>
        <v>137779.5</v>
      </c>
    </row>
    <row r="2439" spans="1:13" ht="15.75" thickBot="1" x14ac:dyDescent="0.3">
      <c r="A2439" s="62"/>
      <c r="B2439" s="10"/>
      <c r="C2439" s="10"/>
      <c r="D2439" s="10"/>
      <c r="E2439" s="10"/>
      <c r="F2439" s="10"/>
      <c r="G2439" s="10"/>
      <c r="H2439" s="11"/>
      <c r="I2439" s="10"/>
      <c r="J2439" s="11"/>
      <c r="K2439" s="10"/>
      <c r="L2439" s="11"/>
      <c r="M2439" s="12"/>
    </row>
    <row r="2440" spans="1:13" ht="15.75" thickBot="1" x14ac:dyDescent="0.3">
      <c r="A2440" s="181" t="s">
        <v>89</v>
      </c>
      <c r="B2440" s="182"/>
      <c r="C2440" s="182"/>
      <c r="D2440" s="182"/>
      <c r="E2440" s="182"/>
      <c r="F2440" s="182"/>
      <c r="G2440" s="182"/>
      <c r="H2440" s="205"/>
      <c r="I2440" s="63"/>
      <c r="J2440" s="64"/>
      <c r="K2440" s="218">
        <f>K2441+K2442+K2443+K2445+K2446</f>
        <v>7.2299999999999995</v>
      </c>
      <c r="L2440" s="213"/>
      <c r="M2440" s="18">
        <f>K2440*12*I2412</f>
        <v>33619.5</v>
      </c>
    </row>
    <row r="2441" spans="1:13" x14ac:dyDescent="0.25">
      <c r="A2441" s="41" t="s">
        <v>37</v>
      </c>
      <c r="B2441" s="47"/>
      <c r="C2441" s="47"/>
      <c r="D2441" s="47"/>
      <c r="E2441" s="47"/>
      <c r="F2441" s="47"/>
      <c r="G2441" s="47"/>
      <c r="H2441" s="48"/>
      <c r="I2441" s="214" t="s">
        <v>16</v>
      </c>
      <c r="J2441" s="215"/>
      <c r="K2441" s="179">
        <v>1.23</v>
      </c>
      <c r="L2441" s="180"/>
      <c r="M2441" s="13">
        <f>K2441*12*I2412</f>
        <v>5719.5</v>
      </c>
    </row>
    <row r="2442" spans="1:13" x14ac:dyDescent="0.25">
      <c r="A2442" s="43" t="s">
        <v>38</v>
      </c>
      <c r="B2442" s="65"/>
      <c r="C2442" s="65"/>
      <c r="D2442" s="65"/>
      <c r="E2442" s="65"/>
      <c r="F2442" s="65"/>
      <c r="G2442" s="65"/>
      <c r="H2442" s="66"/>
      <c r="I2442" s="209" t="s">
        <v>10</v>
      </c>
      <c r="J2442" s="210"/>
      <c r="K2442" s="174">
        <v>2.9</v>
      </c>
      <c r="L2442" s="175"/>
      <c r="M2442" s="13">
        <f>K2442*12*I2412</f>
        <v>13484.999999999998</v>
      </c>
    </row>
    <row r="2443" spans="1:13" x14ac:dyDescent="0.25">
      <c r="A2443" s="46" t="s">
        <v>30</v>
      </c>
      <c r="B2443" s="59"/>
      <c r="C2443" s="59"/>
      <c r="D2443" s="59"/>
      <c r="E2443" s="59"/>
      <c r="F2443" s="59"/>
      <c r="G2443" s="59"/>
      <c r="H2443" s="60"/>
      <c r="I2443" s="207" t="s">
        <v>11</v>
      </c>
      <c r="J2443" s="208"/>
      <c r="K2443" s="174">
        <v>0.33</v>
      </c>
      <c r="L2443" s="175"/>
      <c r="M2443" s="13">
        <f>K2443*12*I2412</f>
        <v>1534.5</v>
      </c>
    </row>
    <row r="2444" spans="1:13" x14ac:dyDescent="0.25">
      <c r="A2444" s="67" t="s">
        <v>17</v>
      </c>
      <c r="B2444" s="15"/>
      <c r="C2444" s="15"/>
      <c r="D2444" s="15"/>
      <c r="E2444" s="47"/>
      <c r="F2444" s="47"/>
      <c r="G2444" s="47"/>
      <c r="H2444" s="48"/>
      <c r="I2444" s="15"/>
      <c r="J2444" s="16"/>
      <c r="K2444" s="7"/>
      <c r="L2444" s="8"/>
      <c r="M2444" s="13"/>
    </row>
    <row r="2445" spans="1:13" x14ac:dyDescent="0.25">
      <c r="A2445" s="43" t="s">
        <v>31</v>
      </c>
      <c r="B2445" s="65"/>
      <c r="C2445" s="65"/>
      <c r="D2445" s="65"/>
      <c r="E2445" s="65"/>
      <c r="F2445" s="65"/>
      <c r="G2445" s="65"/>
      <c r="H2445" s="66"/>
      <c r="I2445" s="209" t="s">
        <v>8</v>
      </c>
      <c r="J2445" s="210"/>
      <c r="K2445" s="174">
        <v>0.1</v>
      </c>
      <c r="L2445" s="175"/>
      <c r="M2445" s="13">
        <f>K2445*12*I2412</f>
        <v>465.00000000000006</v>
      </c>
    </row>
    <row r="2446" spans="1:13" ht="15.75" thickBot="1" x14ac:dyDescent="0.3">
      <c r="A2446" s="46" t="s">
        <v>86</v>
      </c>
      <c r="B2446" s="59"/>
      <c r="C2446" s="59"/>
      <c r="D2446" s="59"/>
      <c r="E2446" s="59"/>
      <c r="F2446" s="59"/>
      <c r="G2446" s="59"/>
      <c r="H2446" s="60"/>
      <c r="I2446" s="190" t="s">
        <v>8</v>
      </c>
      <c r="J2446" s="191"/>
      <c r="K2446" s="211">
        <v>2.67</v>
      </c>
      <c r="L2446" s="212"/>
      <c r="M2446" s="13">
        <f>K2446*12*I2412</f>
        <v>12415.5</v>
      </c>
    </row>
    <row r="2447" spans="1:13" ht="15.75" thickBot="1" x14ac:dyDescent="0.3">
      <c r="A2447" s="194" t="s">
        <v>90</v>
      </c>
      <c r="B2447" s="195"/>
      <c r="C2447" s="195"/>
      <c r="D2447" s="195"/>
      <c r="E2447" s="195"/>
      <c r="F2447" s="195"/>
      <c r="G2447" s="195"/>
      <c r="H2447" s="196"/>
      <c r="I2447" s="63"/>
      <c r="J2447" s="64"/>
      <c r="K2447" s="206">
        <f>K2448+K2449+K2451+K2452+K2453+K2454</f>
        <v>1.94</v>
      </c>
      <c r="L2447" s="213"/>
      <c r="M2447" s="18">
        <f>K2447*12*I2412</f>
        <v>9021</v>
      </c>
    </row>
    <row r="2448" spans="1:13" x14ac:dyDescent="0.25">
      <c r="A2448" s="68" t="s">
        <v>23</v>
      </c>
      <c r="B2448" s="15"/>
      <c r="C2448" s="15"/>
      <c r="D2448" s="15"/>
      <c r="E2448" s="15"/>
      <c r="F2448" s="47"/>
      <c r="G2448" s="47"/>
      <c r="H2448" s="48"/>
      <c r="I2448" s="69"/>
      <c r="J2448" s="8"/>
      <c r="K2448" s="179">
        <v>0.11</v>
      </c>
      <c r="L2448" s="180"/>
      <c r="M2448" s="13">
        <f>K2448*12*I2412</f>
        <v>511.5</v>
      </c>
    </row>
    <row r="2449" spans="1:13" x14ac:dyDescent="0.25">
      <c r="A2449" s="2" t="s">
        <v>19</v>
      </c>
      <c r="B2449" s="3"/>
      <c r="C2449" s="3"/>
      <c r="D2449" s="3"/>
      <c r="E2449" s="3"/>
      <c r="F2449" s="59"/>
      <c r="G2449" s="59"/>
      <c r="H2449" s="60"/>
      <c r="I2449" s="174" t="s">
        <v>58</v>
      </c>
      <c r="J2449" s="175"/>
      <c r="K2449" s="174">
        <v>0.93</v>
      </c>
      <c r="L2449" s="175"/>
      <c r="M2449" s="13">
        <f>K2449*12*I2412</f>
        <v>4324.5</v>
      </c>
    </row>
    <row r="2450" spans="1:13" x14ac:dyDescent="0.25">
      <c r="A2450" s="41" t="s">
        <v>18</v>
      </c>
      <c r="B2450" s="47"/>
      <c r="C2450" s="47"/>
      <c r="D2450" s="47"/>
      <c r="E2450" s="47"/>
      <c r="F2450" s="47"/>
      <c r="G2450" s="47"/>
      <c r="H2450" s="48"/>
      <c r="I2450" s="214" t="s">
        <v>59</v>
      </c>
      <c r="J2450" s="215"/>
      <c r="K2450" s="1"/>
      <c r="L2450" s="8"/>
      <c r="M2450" s="13"/>
    </row>
    <row r="2451" spans="1:13" x14ac:dyDescent="0.25">
      <c r="A2451" s="43" t="s">
        <v>20</v>
      </c>
      <c r="B2451" s="65"/>
      <c r="C2451" s="65"/>
      <c r="D2451" s="65"/>
      <c r="E2451" s="65"/>
      <c r="F2451" s="65"/>
      <c r="G2451" s="65"/>
      <c r="H2451" s="66"/>
      <c r="I2451" s="209" t="s">
        <v>57</v>
      </c>
      <c r="J2451" s="210"/>
      <c r="K2451" s="174">
        <v>0.56999999999999995</v>
      </c>
      <c r="L2451" s="175"/>
      <c r="M2451" s="13">
        <f>K2451*12*I2412</f>
        <v>2650.5</v>
      </c>
    </row>
    <row r="2452" spans="1:13" x14ac:dyDescent="0.25">
      <c r="A2452" s="43" t="s">
        <v>21</v>
      </c>
      <c r="B2452" s="65"/>
      <c r="C2452" s="65"/>
      <c r="D2452" s="65"/>
      <c r="E2452" s="65"/>
      <c r="F2452" s="65"/>
      <c r="G2452" s="65"/>
      <c r="H2452" s="66"/>
      <c r="I2452" s="209" t="s">
        <v>74</v>
      </c>
      <c r="J2452" s="210"/>
      <c r="K2452" s="174">
        <v>0.14000000000000001</v>
      </c>
      <c r="L2452" s="175"/>
      <c r="M2452" s="13">
        <f>K2452*12*I2412</f>
        <v>651.00000000000011</v>
      </c>
    </row>
    <row r="2453" spans="1:13" x14ac:dyDescent="0.25">
      <c r="A2453" s="46" t="s">
        <v>22</v>
      </c>
      <c r="B2453" s="59"/>
      <c r="C2453" s="59"/>
      <c r="D2453" s="59"/>
      <c r="E2453" s="59"/>
      <c r="F2453" s="59"/>
      <c r="G2453" s="59"/>
      <c r="H2453" s="60"/>
      <c r="I2453" s="209" t="s">
        <v>60</v>
      </c>
      <c r="J2453" s="210"/>
      <c r="K2453" s="203">
        <v>7.0000000000000007E-2</v>
      </c>
      <c r="L2453" s="204"/>
      <c r="M2453" s="13">
        <f>K2453*12*I2412</f>
        <v>325.50000000000006</v>
      </c>
    </row>
    <row r="2454" spans="1:13" ht="15.75" thickBot="1" x14ac:dyDescent="0.3">
      <c r="A2454" s="46" t="s">
        <v>84</v>
      </c>
      <c r="B2454" s="59"/>
      <c r="C2454" s="59"/>
      <c r="D2454" s="59"/>
      <c r="E2454" s="59"/>
      <c r="F2454" s="59"/>
      <c r="G2454" s="59"/>
      <c r="H2454" s="60"/>
      <c r="I2454" s="190" t="s">
        <v>85</v>
      </c>
      <c r="J2454" s="191"/>
      <c r="K2454" s="192">
        <v>0.12</v>
      </c>
      <c r="L2454" s="193"/>
      <c r="M2454" s="19">
        <f>K2454*12*I2412</f>
        <v>558</v>
      </c>
    </row>
    <row r="2455" spans="1:13" ht="15.75" thickBot="1" x14ac:dyDescent="0.3">
      <c r="A2455" s="194" t="s">
        <v>91</v>
      </c>
      <c r="B2455" s="195"/>
      <c r="C2455" s="195"/>
      <c r="D2455" s="195"/>
      <c r="E2455" s="195"/>
      <c r="F2455" s="195"/>
      <c r="G2455" s="195"/>
      <c r="H2455" s="196"/>
      <c r="I2455" s="71"/>
      <c r="J2455" s="72"/>
      <c r="K2455" s="197">
        <f>K2456+K2457+K2458</f>
        <v>1.27</v>
      </c>
      <c r="L2455" s="198"/>
      <c r="M2455" s="18">
        <f>K2455*12*I2412</f>
        <v>5905.5</v>
      </c>
    </row>
    <row r="2456" spans="1:13" x14ac:dyDescent="0.25">
      <c r="A2456" s="41" t="s">
        <v>24</v>
      </c>
      <c r="B2456" s="47"/>
      <c r="C2456" s="47"/>
      <c r="D2456" s="47"/>
      <c r="E2456" s="47"/>
      <c r="F2456" s="47"/>
      <c r="G2456" s="47"/>
      <c r="H2456" s="48"/>
      <c r="I2456" s="199" t="s">
        <v>75</v>
      </c>
      <c r="J2456" s="200"/>
      <c r="K2456" s="201">
        <v>0.61</v>
      </c>
      <c r="L2456" s="202"/>
      <c r="M2456" s="13">
        <f>K2456*12*I2412</f>
        <v>2836.5</v>
      </c>
    </row>
    <row r="2457" spans="1:13" x14ac:dyDescent="0.25">
      <c r="A2457" s="43" t="s">
        <v>25</v>
      </c>
      <c r="B2457" s="65"/>
      <c r="C2457" s="65"/>
      <c r="D2457" s="65"/>
      <c r="E2457" s="65"/>
      <c r="F2457" s="65"/>
      <c r="G2457" s="65"/>
      <c r="H2457" s="66"/>
      <c r="I2457" s="44" t="s">
        <v>61</v>
      </c>
      <c r="J2457" s="45"/>
      <c r="K2457" s="203">
        <v>0.53</v>
      </c>
      <c r="L2457" s="204"/>
      <c r="M2457" s="13">
        <f>K2457*12*I2412</f>
        <v>2464.5</v>
      </c>
    </row>
    <row r="2458" spans="1:13" ht="15.75" thickBot="1" x14ac:dyDescent="0.3">
      <c r="A2458" s="46" t="s">
        <v>22</v>
      </c>
      <c r="B2458" s="59"/>
      <c r="C2458" s="59"/>
      <c r="D2458" s="59"/>
      <c r="E2458" s="59"/>
      <c r="F2458" s="59"/>
      <c r="G2458" s="59"/>
      <c r="H2458" s="60"/>
      <c r="I2458" s="190" t="s">
        <v>60</v>
      </c>
      <c r="J2458" s="191"/>
      <c r="K2458" s="192">
        <v>0.13</v>
      </c>
      <c r="L2458" s="193"/>
      <c r="M2458" s="13">
        <f>K2458*12*I2412</f>
        <v>604.5</v>
      </c>
    </row>
    <row r="2459" spans="1:13" ht="15.75" thickBot="1" x14ac:dyDescent="0.3">
      <c r="A2459" s="73" t="s">
        <v>94</v>
      </c>
      <c r="B2459" s="74"/>
      <c r="C2459" s="74"/>
      <c r="D2459" s="74"/>
      <c r="E2459" s="74"/>
      <c r="F2459" s="74"/>
      <c r="G2459" s="74"/>
      <c r="H2459" s="75"/>
      <c r="I2459" s="226" t="s">
        <v>95</v>
      </c>
      <c r="J2459" s="227"/>
      <c r="K2459" s="228">
        <v>17.47</v>
      </c>
      <c r="L2459" s="229"/>
      <c r="M2459" s="18">
        <f>K2459*12*I2412</f>
        <v>81235.5</v>
      </c>
    </row>
    <row r="2460" spans="1:13" ht="15.75" thickBot="1" x14ac:dyDescent="0.3">
      <c r="A2460" s="181" t="s">
        <v>96</v>
      </c>
      <c r="B2460" s="182"/>
      <c r="C2460" s="182"/>
      <c r="D2460" s="182"/>
      <c r="E2460" s="182"/>
      <c r="F2460" s="182"/>
      <c r="G2460" s="182"/>
      <c r="H2460" s="205"/>
      <c r="I2460" s="63"/>
      <c r="J2460" s="64"/>
      <c r="K2460" s="206">
        <v>1.65</v>
      </c>
      <c r="L2460" s="198"/>
      <c r="M2460" s="18">
        <f>K2460*12*I2412</f>
        <v>7672.4999999999991</v>
      </c>
    </row>
    <row r="2461" spans="1:13" x14ac:dyDescent="0.25">
      <c r="A2461" s="42" t="s">
        <v>32</v>
      </c>
      <c r="B2461" s="55"/>
      <c r="C2461" s="55"/>
      <c r="D2461" s="55"/>
      <c r="E2461" s="55"/>
      <c r="F2461" s="55"/>
      <c r="G2461" s="55"/>
      <c r="H2461" s="56"/>
      <c r="I2461" s="179" t="s">
        <v>13</v>
      </c>
      <c r="J2461" s="180"/>
      <c r="K2461" s="20"/>
      <c r="L2461" s="27"/>
      <c r="M2461" s="13"/>
    </row>
    <row r="2462" spans="1:13" x14ac:dyDescent="0.25">
      <c r="A2462" s="42" t="s">
        <v>26</v>
      </c>
      <c r="B2462" s="55"/>
      <c r="C2462" s="55"/>
      <c r="D2462" s="55"/>
      <c r="E2462" s="55"/>
      <c r="F2462" s="55"/>
      <c r="G2462" s="55"/>
      <c r="H2462" s="56"/>
      <c r="I2462" s="7"/>
      <c r="J2462" s="8"/>
      <c r="K2462" s="20"/>
      <c r="L2462" s="27"/>
      <c r="M2462" s="13"/>
    </row>
    <row r="2463" spans="1:13" ht="15.75" thickBot="1" x14ac:dyDescent="0.3">
      <c r="A2463" s="42" t="s">
        <v>27</v>
      </c>
      <c r="B2463" s="55"/>
      <c r="C2463" s="55"/>
      <c r="D2463" s="55"/>
      <c r="E2463" s="55"/>
      <c r="F2463" s="55"/>
      <c r="G2463" s="55"/>
      <c r="H2463" s="56"/>
      <c r="I2463" s="30"/>
      <c r="J2463" s="8"/>
      <c r="K2463" s="20"/>
      <c r="L2463" s="27"/>
      <c r="M2463" s="13"/>
    </row>
    <row r="2464" spans="1:13" ht="15.75" thickBot="1" x14ac:dyDescent="0.3">
      <c r="A2464" s="73" t="s">
        <v>97</v>
      </c>
      <c r="B2464" s="74"/>
      <c r="C2464" s="74"/>
      <c r="D2464" s="74"/>
      <c r="E2464" s="74"/>
      <c r="F2464" s="74"/>
      <c r="G2464" s="74"/>
      <c r="H2464" s="75"/>
      <c r="I2464" s="63"/>
      <c r="J2464" s="64"/>
      <c r="K2464" s="206">
        <v>7.0000000000000007E-2</v>
      </c>
      <c r="L2464" s="198"/>
      <c r="M2464" s="18">
        <f>K2464*12*I2412</f>
        <v>325.50000000000006</v>
      </c>
    </row>
    <row r="2465" spans="1:13" x14ac:dyDescent="0.25">
      <c r="A2465" s="42" t="s">
        <v>28</v>
      </c>
      <c r="B2465" s="55"/>
      <c r="C2465" s="55"/>
      <c r="D2465" s="55"/>
      <c r="E2465" s="55"/>
      <c r="F2465" s="55"/>
      <c r="G2465" s="55"/>
      <c r="H2465" s="56"/>
      <c r="I2465" s="179" t="s">
        <v>8</v>
      </c>
      <c r="J2465" s="180"/>
      <c r="K2465" s="26"/>
      <c r="L2465" s="27"/>
      <c r="M2465" s="13"/>
    </row>
    <row r="2466" spans="1:13" ht="15.75" thickBot="1" x14ac:dyDescent="0.3">
      <c r="A2466" s="42" t="s">
        <v>29</v>
      </c>
      <c r="B2466" s="55"/>
      <c r="C2466" s="55"/>
      <c r="D2466" s="55"/>
      <c r="E2466" s="55"/>
      <c r="F2466" s="55"/>
      <c r="G2466" s="55"/>
      <c r="H2466" s="56"/>
      <c r="I2466" s="7"/>
      <c r="J2466" s="8"/>
      <c r="K2466" s="26"/>
      <c r="L2466" s="27"/>
      <c r="M2466" s="13"/>
    </row>
    <row r="2467" spans="1:13" ht="15.75" thickBot="1" x14ac:dyDescent="0.3">
      <c r="A2467" s="181" t="s">
        <v>92</v>
      </c>
      <c r="B2467" s="182"/>
      <c r="C2467" s="182"/>
      <c r="D2467" s="182"/>
      <c r="E2467" s="182"/>
      <c r="F2467" s="182"/>
      <c r="G2467" s="182"/>
      <c r="H2467" s="205"/>
      <c r="I2467" s="63"/>
      <c r="J2467" s="64"/>
      <c r="K2467" s="206">
        <v>6.19</v>
      </c>
      <c r="L2467" s="198"/>
      <c r="M2467" s="18">
        <f>K2467*12*I2412</f>
        <v>28783.5</v>
      </c>
    </row>
    <row r="2468" spans="1:13" x14ac:dyDescent="0.25">
      <c r="A2468" s="42" t="s">
        <v>76</v>
      </c>
      <c r="B2468" s="76"/>
      <c r="C2468" s="76"/>
      <c r="D2468" s="76"/>
      <c r="E2468" s="76"/>
      <c r="F2468" s="55"/>
      <c r="G2468" s="76"/>
      <c r="H2468" s="56"/>
      <c r="I2468" s="174" t="s">
        <v>49</v>
      </c>
      <c r="J2468" s="175"/>
      <c r="K2468" s="20"/>
      <c r="L2468" s="27"/>
      <c r="M2468" s="13"/>
    </row>
    <row r="2469" spans="1:13" x14ac:dyDescent="0.25">
      <c r="A2469" s="42" t="s">
        <v>77</v>
      </c>
      <c r="B2469" s="76"/>
      <c r="C2469" s="76"/>
      <c r="D2469" s="76"/>
      <c r="E2469" s="76"/>
      <c r="F2469" s="55"/>
      <c r="G2469" s="76"/>
      <c r="H2469" s="56"/>
      <c r="I2469" s="174" t="s">
        <v>50</v>
      </c>
      <c r="J2469" s="175"/>
      <c r="K2469" s="20"/>
      <c r="L2469" s="27"/>
      <c r="M2469" s="13"/>
    </row>
    <row r="2470" spans="1:13" x14ac:dyDescent="0.25">
      <c r="A2470" s="42" t="s">
        <v>48</v>
      </c>
      <c r="B2470" s="76"/>
      <c r="C2470" s="76"/>
      <c r="D2470" s="76"/>
      <c r="E2470" s="76"/>
      <c r="F2470" s="55"/>
      <c r="G2470" s="76"/>
      <c r="H2470" s="56"/>
      <c r="I2470" s="174" t="s">
        <v>54</v>
      </c>
      <c r="J2470" s="175"/>
      <c r="K2470" s="20"/>
      <c r="L2470" s="27"/>
      <c r="M2470" s="13"/>
    </row>
    <row r="2471" spans="1:13" x14ac:dyDescent="0.25">
      <c r="A2471" s="42" t="s">
        <v>78</v>
      </c>
      <c r="B2471" s="76"/>
      <c r="C2471" s="76"/>
      <c r="D2471" s="76"/>
      <c r="E2471" s="76"/>
      <c r="F2471" s="55"/>
      <c r="G2471" s="76"/>
      <c r="H2471" s="56"/>
      <c r="I2471" s="174" t="s">
        <v>55</v>
      </c>
      <c r="J2471" s="175"/>
      <c r="K2471" s="20"/>
      <c r="L2471" s="27"/>
      <c r="M2471" s="13"/>
    </row>
    <row r="2472" spans="1:13" x14ac:dyDescent="0.25">
      <c r="A2472" s="42" t="s">
        <v>79</v>
      </c>
      <c r="B2472" s="76"/>
      <c r="C2472" s="76"/>
      <c r="D2472" s="76"/>
      <c r="E2472" s="76"/>
      <c r="F2472" s="55"/>
      <c r="G2472" s="76"/>
      <c r="H2472" s="56"/>
      <c r="I2472" s="174" t="s">
        <v>51</v>
      </c>
      <c r="J2472" s="175"/>
      <c r="K2472" s="20"/>
      <c r="L2472" s="27"/>
      <c r="M2472" s="13"/>
    </row>
    <row r="2473" spans="1:13" x14ac:dyDescent="0.25">
      <c r="A2473" s="42" t="s">
        <v>80</v>
      </c>
      <c r="B2473" s="76"/>
      <c r="C2473" s="76"/>
      <c r="D2473" s="76"/>
      <c r="E2473" s="76"/>
      <c r="F2473" s="55"/>
      <c r="G2473" s="76"/>
      <c r="H2473" s="56"/>
      <c r="I2473" s="7"/>
      <c r="J2473" s="8"/>
      <c r="K2473" s="20"/>
      <c r="L2473" s="27"/>
      <c r="M2473" s="13"/>
    </row>
    <row r="2474" spans="1:13" x14ac:dyDescent="0.25">
      <c r="A2474" s="42" t="s">
        <v>81</v>
      </c>
      <c r="B2474" s="76"/>
      <c r="C2474" s="76"/>
      <c r="D2474" s="76"/>
      <c r="E2474" s="76"/>
      <c r="F2474" s="55"/>
      <c r="G2474" s="76"/>
      <c r="H2474" s="56"/>
      <c r="I2474" s="7"/>
      <c r="J2474" s="8"/>
      <c r="K2474" s="20"/>
      <c r="L2474" s="27"/>
      <c r="M2474" s="13"/>
    </row>
    <row r="2475" spans="1:13" x14ac:dyDescent="0.25">
      <c r="A2475" s="42" t="s">
        <v>82</v>
      </c>
      <c r="B2475" s="76"/>
      <c r="C2475" s="76"/>
      <c r="D2475" s="76"/>
      <c r="E2475" s="76"/>
      <c r="F2475" s="55"/>
      <c r="G2475" s="76"/>
      <c r="H2475" s="56"/>
      <c r="I2475" s="7"/>
      <c r="J2475" s="8"/>
      <c r="K2475" s="20"/>
      <c r="L2475" s="27"/>
      <c r="M2475" s="13"/>
    </row>
    <row r="2476" spans="1:13" x14ac:dyDescent="0.25">
      <c r="A2476" s="42" t="s">
        <v>83</v>
      </c>
      <c r="B2476" s="76"/>
      <c r="C2476" s="76"/>
      <c r="D2476" s="76"/>
      <c r="E2476" s="76"/>
      <c r="F2476" s="55"/>
      <c r="G2476" s="76"/>
      <c r="H2476" s="56"/>
      <c r="I2476" s="7"/>
      <c r="J2476" s="8"/>
      <c r="K2476" s="20"/>
      <c r="L2476" s="27"/>
      <c r="M2476" s="13"/>
    </row>
    <row r="2477" spans="1:13" x14ac:dyDescent="0.25">
      <c r="A2477" s="42" t="s">
        <v>52</v>
      </c>
      <c r="B2477" s="76"/>
      <c r="C2477" s="76"/>
      <c r="D2477" s="76"/>
      <c r="E2477" s="76"/>
      <c r="F2477" s="55"/>
      <c r="G2477" s="76"/>
      <c r="H2477" s="56"/>
      <c r="I2477" s="7"/>
      <c r="J2477" s="8"/>
      <c r="K2477" s="20"/>
      <c r="L2477" s="27"/>
      <c r="M2477" s="13"/>
    </row>
    <row r="2478" spans="1:13" ht="15.75" thickBot="1" x14ac:dyDescent="0.3">
      <c r="A2478" s="176" t="s">
        <v>53</v>
      </c>
      <c r="B2478" s="177"/>
      <c r="C2478" s="177"/>
      <c r="D2478" s="177"/>
      <c r="E2478" s="177"/>
      <c r="F2478" s="177"/>
      <c r="G2478" s="177"/>
      <c r="H2478" s="178"/>
      <c r="I2478" s="7"/>
      <c r="J2478" s="8"/>
      <c r="K2478" s="7"/>
      <c r="L2478" s="8"/>
      <c r="M2478" s="13"/>
    </row>
    <row r="2479" spans="1:13" x14ac:dyDescent="0.25">
      <c r="A2479" s="77" t="s">
        <v>93</v>
      </c>
      <c r="B2479" s="78"/>
      <c r="C2479" s="78"/>
      <c r="D2479" s="78"/>
      <c r="E2479" s="78"/>
      <c r="F2479" s="78"/>
      <c r="G2479" s="78"/>
      <c r="H2479" s="78"/>
      <c r="I2479" s="179" t="s">
        <v>9</v>
      </c>
      <c r="J2479" s="180"/>
      <c r="K2479" s="21"/>
      <c r="L2479" s="22"/>
      <c r="M2479" s="6"/>
    </row>
    <row r="2480" spans="1:13" ht="15.75" thickBot="1" x14ac:dyDescent="0.3">
      <c r="A2480" s="79" t="s">
        <v>56</v>
      </c>
      <c r="B2480" s="80"/>
      <c r="C2480" s="80"/>
      <c r="D2480" s="80"/>
      <c r="E2480" s="80"/>
      <c r="F2480" s="80"/>
      <c r="G2480" s="80"/>
      <c r="H2480" s="80"/>
      <c r="I2480" s="81"/>
      <c r="J2480" s="11"/>
      <c r="K2480" s="10"/>
      <c r="L2480" s="11"/>
      <c r="M2480" s="12"/>
    </row>
    <row r="2481" spans="1:13" ht="15.75" thickBot="1" x14ac:dyDescent="0.3">
      <c r="A2481" s="181" t="s">
        <v>98</v>
      </c>
      <c r="B2481" s="182"/>
      <c r="C2481" s="182"/>
      <c r="D2481" s="182"/>
      <c r="E2481" s="182"/>
      <c r="F2481" s="182"/>
      <c r="G2481" s="182"/>
      <c r="H2481" s="183"/>
      <c r="I2481" s="184" t="s">
        <v>99</v>
      </c>
      <c r="J2481" s="185"/>
      <c r="K2481" s="186">
        <v>1.52</v>
      </c>
      <c r="L2481" s="187"/>
      <c r="M2481" s="23">
        <f>K2481*12*I2412</f>
        <v>7068.0000000000009</v>
      </c>
    </row>
    <row r="2482" spans="1:13" ht="15.75" thickBot="1" x14ac:dyDescent="0.3">
      <c r="A2482" s="24" t="s">
        <v>100</v>
      </c>
      <c r="B2482" s="25"/>
      <c r="C2482" s="25"/>
      <c r="D2482" s="25"/>
      <c r="E2482" s="25"/>
      <c r="F2482" s="25"/>
      <c r="G2482" s="25"/>
      <c r="H2482" s="25"/>
      <c r="I2482" s="82"/>
      <c r="J2482" s="83"/>
      <c r="K2482" s="186">
        <v>3.51</v>
      </c>
      <c r="L2482" s="187"/>
      <c r="M2482" s="23">
        <f>K2482*12*I2412</f>
        <v>16321.499999999998</v>
      </c>
    </row>
    <row r="2483" spans="1:13" ht="15.75" thickBot="1" x14ac:dyDescent="0.3">
      <c r="A2483" s="181" t="s">
        <v>63</v>
      </c>
      <c r="B2483" s="182"/>
      <c r="C2483" s="182"/>
      <c r="D2483" s="182"/>
      <c r="E2483" s="182"/>
      <c r="F2483" s="182"/>
      <c r="G2483" s="182"/>
      <c r="H2483" s="182"/>
      <c r="I2483" s="84"/>
      <c r="J2483" s="23"/>
      <c r="K2483" s="188">
        <f>K2413+K2423+K2438+K2467+K2481+K2482</f>
        <v>52.58</v>
      </c>
      <c r="L2483" s="189"/>
      <c r="M2483" s="23">
        <f>M2413+M2423+M2438+M2467+M2481+M2482</f>
        <v>244497</v>
      </c>
    </row>
    <row r="2485" spans="1:13" x14ac:dyDescent="0.25">
      <c r="A2485" s="223" t="s">
        <v>0</v>
      </c>
      <c r="B2485" s="223"/>
      <c r="C2485" s="223"/>
      <c r="D2485" s="223"/>
      <c r="E2485" s="223"/>
      <c r="F2485" s="223"/>
      <c r="G2485" s="223"/>
      <c r="H2485" s="223"/>
      <c r="I2485" s="223"/>
      <c r="J2485" s="223"/>
      <c r="K2485" s="223"/>
      <c r="L2485" s="223"/>
      <c r="M2485" s="1"/>
    </row>
    <row r="2486" spans="1:13" x14ac:dyDescent="0.25">
      <c r="A2486" s="224" t="s">
        <v>12</v>
      </c>
      <c r="B2486" s="224"/>
      <c r="C2486" s="224"/>
      <c r="D2486" s="224"/>
      <c r="E2486" s="224"/>
      <c r="F2486" s="224"/>
      <c r="G2486" s="224"/>
      <c r="H2486" s="224"/>
      <c r="I2486" s="224"/>
      <c r="J2486" s="224"/>
      <c r="K2486" s="224"/>
      <c r="L2486" s="224"/>
      <c r="M2486" s="1"/>
    </row>
    <row r="2487" spans="1:13" x14ac:dyDescent="0.25">
      <c r="A2487" s="29"/>
      <c r="B2487" s="29"/>
      <c r="C2487" s="29"/>
      <c r="D2487" s="29"/>
      <c r="E2487" s="29"/>
      <c r="F2487" s="29" t="s">
        <v>145</v>
      </c>
      <c r="G2487" s="29"/>
      <c r="H2487" s="29"/>
      <c r="I2487" s="29"/>
      <c r="J2487" s="29"/>
      <c r="K2487" s="29"/>
      <c r="L2487" s="29"/>
      <c r="M2487" s="1"/>
    </row>
    <row r="2488" spans="1:13" x14ac:dyDescent="0.25">
      <c r="A2488" s="2"/>
      <c r="B2488" s="3"/>
      <c r="C2488" s="225" t="s">
        <v>15</v>
      </c>
      <c r="D2488" s="225"/>
      <c r="E2488" s="225"/>
      <c r="F2488" s="3"/>
      <c r="G2488" s="3"/>
      <c r="H2488" s="4"/>
      <c r="I2488" s="207" t="s">
        <v>1</v>
      </c>
      <c r="J2488" s="208"/>
      <c r="K2488" s="207" t="s">
        <v>2</v>
      </c>
      <c r="L2488" s="208"/>
      <c r="M2488" s="14"/>
    </row>
    <row r="2489" spans="1:13" x14ac:dyDescent="0.25">
      <c r="A2489" s="30"/>
      <c r="B2489" s="7"/>
      <c r="C2489" s="7"/>
      <c r="D2489" s="7"/>
      <c r="E2489" s="7"/>
      <c r="F2489" s="7"/>
      <c r="G2489" s="7"/>
      <c r="H2489" s="8"/>
      <c r="I2489" s="7"/>
      <c r="J2489" s="8"/>
      <c r="K2489" s="174" t="s">
        <v>3</v>
      </c>
      <c r="L2489" s="175"/>
      <c r="M2489" s="31" t="s">
        <v>4</v>
      </c>
    </row>
    <row r="2490" spans="1:13" x14ac:dyDescent="0.25">
      <c r="A2490" s="30"/>
      <c r="B2490" s="7"/>
      <c r="C2490" s="7"/>
      <c r="D2490" s="7"/>
      <c r="E2490" s="7"/>
      <c r="F2490" s="7"/>
      <c r="G2490" s="7"/>
      <c r="H2490" s="8"/>
      <c r="I2490" s="174" t="s">
        <v>5</v>
      </c>
      <c r="J2490" s="175"/>
      <c r="K2490" s="214" t="s">
        <v>6</v>
      </c>
      <c r="L2490" s="215"/>
      <c r="M2490" s="31" t="s">
        <v>7</v>
      </c>
    </row>
    <row r="2491" spans="1:13" ht="15.75" thickBot="1" x14ac:dyDescent="0.3">
      <c r="A2491" s="2"/>
      <c r="B2491" s="3"/>
      <c r="C2491" s="3"/>
      <c r="D2491" s="3"/>
      <c r="E2491" s="3"/>
      <c r="F2491" s="3"/>
      <c r="G2491" s="3"/>
      <c r="H2491" s="4"/>
      <c r="I2491" s="219">
        <v>627.79999999999995</v>
      </c>
      <c r="J2491" s="220"/>
      <c r="K2491" s="190"/>
      <c r="L2491" s="191"/>
      <c r="M2491" s="5"/>
    </row>
    <row r="2492" spans="1:13" x14ac:dyDescent="0.25">
      <c r="A2492" s="32" t="s">
        <v>87</v>
      </c>
      <c r="B2492" s="33"/>
      <c r="C2492" s="33"/>
      <c r="D2492" s="33"/>
      <c r="E2492" s="33"/>
      <c r="F2492" s="33"/>
      <c r="G2492" s="33"/>
      <c r="H2492" s="34"/>
      <c r="I2492" s="21"/>
      <c r="J2492" s="22"/>
      <c r="K2492" s="221">
        <f>K2495+K2498</f>
        <v>6.4499999999999993</v>
      </c>
      <c r="L2492" s="217"/>
      <c r="M2492" s="6">
        <f>K2492*12*I2491</f>
        <v>48591.719999999994</v>
      </c>
    </row>
    <row r="2493" spans="1:13" x14ac:dyDescent="0.25">
      <c r="A2493" s="35" t="s">
        <v>64</v>
      </c>
      <c r="B2493" s="36"/>
      <c r="C2493" s="36"/>
      <c r="D2493" s="36"/>
      <c r="E2493" s="36"/>
      <c r="F2493" s="36"/>
      <c r="G2493" s="36"/>
      <c r="H2493" s="37"/>
      <c r="I2493" s="7"/>
      <c r="J2493" s="8"/>
      <c r="K2493" s="7"/>
      <c r="L2493" s="8"/>
      <c r="M2493" s="9"/>
    </row>
    <row r="2494" spans="1:13" ht="15.75" thickBot="1" x14ac:dyDescent="0.3">
      <c r="A2494" s="38" t="s">
        <v>65</v>
      </c>
      <c r="B2494" s="39"/>
      <c r="C2494" s="39"/>
      <c r="D2494" s="39"/>
      <c r="E2494" s="39"/>
      <c r="F2494" s="39"/>
      <c r="G2494" s="39"/>
      <c r="H2494" s="40"/>
      <c r="I2494" s="10"/>
      <c r="J2494" s="11"/>
      <c r="K2494" s="10"/>
      <c r="L2494" s="11"/>
      <c r="M2494" s="12"/>
    </row>
    <row r="2495" spans="1:13" x14ac:dyDescent="0.25">
      <c r="A2495" s="41" t="s">
        <v>66</v>
      </c>
      <c r="B2495" s="15"/>
      <c r="C2495" s="15"/>
      <c r="D2495" s="15"/>
      <c r="E2495" s="15"/>
      <c r="F2495" s="15"/>
      <c r="G2495" s="15"/>
      <c r="H2495" s="16"/>
      <c r="I2495" s="214" t="s">
        <v>8</v>
      </c>
      <c r="J2495" s="215"/>
      <c r="K2495" s="179">
        <v>3.86</v>
      </c>
      <c r="L2495" s="180"/>
      <c r="M2495" s="13">
        <f>K2495*12*I2491</f>
        <v>29079.695999999996</v>
      </c>
    </row>
    <row r="2496" spans="1:13" x14ac:dyDescent="0.25">
      <c r="A2496" s="42" t="s">
        <v>73</v>
      </c>
      <c r="B2496" s="7"/>
      <c r="C2496" s="7"/>
      <c r="D2496" s="7"/>
      <c r="E2496" s="7"/>
      <c r="F2496" s="7"/>
      <c r="G2496" s="7"/>
      <c r="H2496" s="8"/>
      <c r="I2496" s="174" t="s">
        <v>62</v>
      </c>
      <c r="J2496" s="175"/>
      <c r="K2496" s="1"/>
      <c r="L2496" s="8"/>
      <c r="M2496" s="13"/>
    </row>
    <row r="2497" spans="1:13" x14ac:dyDescent="0.25">
      <c r="A2497" s="41" t="s">
        <v>72</v>
      </c>
      <c r="B2497" s="15"/>
      <c r="C2497" s="15"/>
      <c r="D2497" s="15"/>
      <c r="E2497" s="15"/>
      <c r="F2497" s="15"/>
      <c r="G2497" s="15"/>
      <c r="H2497" s="16"/>
      <c r="I2497" s="214"/>
      <c r="J2497" s="215"/>
      <c r="K2497" s="1"/>
      <c r="L2497" s="8"/>
      <c r="M2497" s="13"/>
    </row>
    <row r="2498" spans="1:13" x14ac:dyDescent="0.25">
      <c r="A2498" s="41" t="s">
        <v>67</v>
      </c>
      <c r="B2498" s="15"/>
      <c r="C2498" s="15"/>
      <c r="D2498" s="15"/>
      <c r="E2498" s="15"/>
      <c r="F2498" s="15"/>
      <c r="G2498" s="15"/>
      <c r="H2498" s="16"/>
      <c r="I2498" s="209" t="s">
        <v>11</v>
      </c>
      <c r="J2498" s="210"/>
      <c r="K2498" s="174">
        <v>2.59</v>
      </c>
      <c r="L2498" s="175"/>
      <c r="M2498" s="13">
        <f>K2498*12*I2491</f>
        <v>19512.023999999998</v>
      </c>
    </row>
    <row r="2499" spans="1:13" x14ac:dyDescent="0.25">
      <c r="A2499" s="43" t="s">
        <v>34</v>
      </c>
      <c r="B2499" s="44"/>
      <c r="C2499" s="44"/>
      <c r="D2499" s="44"/>
      <c r="E2499" s="44"/>
      <c r="F2499" s="44"/>
      <c r="G2499" s="44"/>
      <c r="H2499" s="45"/>
      <c r="I2499" s="174" t="s">
        <v>62</v>
      </c>
      <c r="J2499" s="175"/>
      <c r="K2499" s="29"/>
      <c r="L2499" s="37"/>
      <c r="M2499" s="13"/>
    </row>
    <row r="2500" spans="1:13" x14ac:dyDescent="0.25">
      <c r="A2500" s="46" t="s">
        <v>35</v>
      </c>
      <c r="B2500" s="3"/>
      <c r="C2500" s="3"/>
      <c r="D2500" s="3"/>
      <c r="E2500" s="3"/>
      <c r="F2500" s="3"/>
      <c r="G2500" s="3"/>
      <c r="H2500" s="4"/>
      <c r="I2500" s="174"/>
      <c r="J2500" s="175"/>
      <c r="K2500" s="1"/>
      <c r="L2500" s="8"/>
      <c r="M2500" s="13"/>
    </row>
    <row r="2501" spans="1:13" ht="15.75" thickBot="1" x14ac:dyDescent="0.3">
      <c r="A2501" s="41" t="s">
        <v>36</v>
      </c>
      <c r="B2501" s="47"/>
      <c r="C2501" s="47"/>
      <c r="D2501" s="47"/>
      <c r="E2501" s="47"/>
      <c r="F2501" s="47"/>
      <c r="G2501" s="47"/>
      <c r="H2501" s="48"/>
      <c r="I2501" s="15"/>
      <c r="J2501" s="16"/>
      <c r="K2501" s="203"/>
      <c r="L2501" s="204"/>
      <c r="M2501" s="13"/>
    </row>
    <row r="2502" spans="1:13" x14ac:dyDescent="0.25">
      <c r="A2502" s="32" t="s">
        <v>14</v>
      </c>
      <c r="B2502" s="49"/>
      <c r="C2502" s="49"/>
      <c r="D2502" s="49"/>
      <c r="E2502" s="49"/>
      <c r="F2502" s="49"/>
      <c r="G2502" s="49"/>
      <c r="H2502" s="50"/>
      <c r="I2502" s="21"/>
      <c r="J2502" s="51"/>
      <c r="K2502" s="222">
        <f>K2504+K2509+K2512</f>
        <v>5.28</v>
      </c>
      <c r="L2502" s="217"/>
      <c r="M2502" s="6">
        <f>K2502*12*I2491</f>
        <v>39777.407999999996</v>
      </c>
    </row>
    <row r="2503" spans="1:13" ht="15.75" thickBot="1" x14ac:dyDescent="0.3">
      <c r="A2503" s="38" t="s">
        <v>33</v>
      </c>
      <c r="B2503" s="52"/>
      <c r="C2503" s="52"/>
      <c r="D2503" s="52"/>
      <c r="E2503" s="52"/>
      <c r="F2503" s="52"/>
      <c r="G2503" s="52"/>
      <c r="H2503" s="53"/>
      <c r="I2503" s="10"/>
      <c r="J2503" s="54"/>
      <c r="K2503" s="10"/>
      <c r="L2503" s="11"/>
      <c r="M2503" s="12"/>
    </row>
    <row r="2504" spans="1:13" x14ac:dyDescent="0.25">
      <c r="A2504" s="42" t="s">
        <v>70</v>
      </c>
      <c r="B2504" s="55"/>
      <c r="C2504" s="55"/>
      <c r="D2504" s="55"/>
      <c r="E2504" s="55"/>
      <c r="F2504" s="55"/>
      <c r="G2504" s="55"/>
      <c r="H2504" s="56"/>
      <c r="I2504" s="174" t="s">
        <v>8</v>
      </c>
      <c r="J2504" s="175"/>
      <c r="K2504" s="179">
        <v>2.64</v>
      </c>
      <c r="L2504" s="180"/>
      <c r="M2504" s="13">
        <f>K2504*12*I2491</f>
        <v>19888.703999999998</v>
      </c>
    </row>
    <row r="2505" spans="1:13" x14ac:dyDescent="0.25">
      <c r="A2505" s="41" t="s">
        <v>71</v>
      </c>
      <c r="B2505" s="47"/>
      <c r="C2505" s="47"/>
      <c r="D2505" s="47"/>
      <c r="E2505" s="47"/>
      <c r="F2505" s="47"/>
      <c r="G2505" s="47"/>
      <c r="H2505" s="48"/>
      <c r="I2505" s="57"/>
      <c r="J2505" s="58"/>
      <c r="K2505" s="1"/>
      <c r="L2505" s="8"/>
      <c r="M2505" s="13"/>
    </row>
    <row r="2506" spans="1:13" x14ac:dyDescent="0.25">
      <c r="A2506" s="42" t="s">
        <v>73</v>
      </c>
      <c r="B2506" s="7"/>
      <c r="C2506" s="7"/>
      <c r="D2506" s="7"/>
      <c r="E2506" s="7"/>
      <c r="F2506" s="7"/>
      <c r="G2506" s="7"/>
      <c r="H2506" s="8"/>
      <c r="I2506" s="174" t="s">
        <v>62</v>
      </c>
      <c r="J2506" s="175"/>
      <c r="K2506" s="1"/>
      <c r="L2506" s="8"/>
      <c r="M2506" s="13"/>
    </row>
    <row r="2507" spans="1:13" x14ac:dyDescent="0.25">
      <c r="A2507" s="41" t="s">
        <v>72</v>
      </c>
      <c r="B2507" s="15"/>
      <c r="C2507" s="15"/>
      <c r="D2507" s="15"/>
      <c r="E2507" s="15"/>
      <c r="F2507" s="15"/>
      <c r="G2507" s="15"/>
      <c r="H2507" s="16"/>
      <c r="I2507" s="214"/>
      <c r="J2507" s="215"/>
      <c r="K2507" s="1"/>
      <c r="L2507" s="8"/>
      <c r="M2507" s="13"/>
    </row>
    <row r="2508" spans="1:13" x14ac:dyDescent="0.25">
      <c r="A2508" s="43" t="s">
        <v>68</v>
      </c>
      <c r="B2508" s="44"/>
      <c r="C2508" s="45"/>
      <c r="D2508" s="7"/>
      <c r="E2508" s="7"/>
      <c r="F2508" s="7"/>
      <c r="G2508" s="7"/>
      <c r="H2508" s="8"/>
      <c r="I2508" s="174" t="s">
        <v>62</v>
      </c>
      <c r="J2508" s="175"/>
      <c r="K2508" s="1"/>
      <c r="L2508" s="8"/>
      <c r="M2508" s="13"/>
    </row>
    <row r="2509" spans="1:13" x14ac:dyDescent="0.25">
      <c r="A2509" s="42" t="s">
        <v>69</v>
      </c>
      <c r="B2509" s="7"/>
      <c r="C2509" s="7"/>
      <c r="D2509" s="44"/>
      <c r="E2509" s="44"/>
      <c r="F2509" s="44"/>
      <c r="G2509" s="44"/>
      <c r="H2509" s="45"/>
      <c r="I2509" s="209" t="s">
        <v>11</v>
      </c>
      <c r="J2509" s="210"/>
      <c r="K2509" s="174">
        <v>1.17</v>
      </c>
      <c r="L2509" s="175"/>
      <c r="M2509" s="13">
        <f>K2509*12*I2491</f>
        <v>8814.3119999999981</v>
      </c>
    </row>
    <row r="2510" spans="1:13" x14ac:dyDescent="0.25">
      <c r="A2510" s="46" t="s">
        <v>40</v>
      </c>
      <c r="B2510" s="59"/>
      <c r="C2510" s="59"/>
      <c r="D2510" s="59"/>
      <c r="E2510" s="59"/>
      <c r="F2510" s="59"/>
      <c r="G2510" s="59"/>
      <c r="H2510" s="60"/>
      <c r="I2510" s="207" t="s">
        <v>39</v>
      </c>
      <c r="J2510" s="208"/>
      <c r="K2510" s="1"/>
      <c r="L2510" s="8"/>
      <c r="M2510" s="13"/>
    </row>
    <row r="2511" spans="1:13" x14ac:dyDescent="0.25">
      <c r="A2511" s="41"/>
      <c r="B2511" s="47"/>
      <c r="C2511" s="47"/>
      <c r="D2511" s="47"/>
      <c r="E2511" s="47"/>
      <c r="F2511" s="47"/>
      <c r="G2511" s="47"/>
      <c r="H2511" s="48"/>
      <c r="I2511" s="15" t="s">
        <v>41</v>
      </c>
      <c r="J2511" s="16"/>
      <c r="K2511" s="1"/>
      <c r="L2511" s="8"/>
      <c r="M2511" s="13"/>
    </row>
    <row r="2512" spans="1:13" x14ac:dyDescent="0.25">
      <c r="A2512" s="46" t="s">
        <v>42</v>
      </c>
      <c r="B2512" s="59"/>
      <c r="C2512" s="59"/>
      <c r="D2512" s="59"/>
      <c r="E2512" s="59"/>
      <c r="F2512" s="59"/>
      <c r="G2512" s="59"/>
      <c r="H2512" s="60"/>
      <c r="I2512" s="207" t="s">
        <v>11</v>
      </c>
      <c r="J2512" s="208"/>
      <c r="K2512" s="174">
        <v>1.47</v>
      </c>
      <c r="L2512" s="175"/>
      <c r="M2512" s="13">
        <f>K2512*12*I2491</f>
        <v>11074.392</v>
      </c>
    </row>
    <row r="2513" spans="1:13" x14ac:dyDescent="0.25">
      <c r="A2513" s="41" t="s">
        <v>43</v>
      </c>
      <c r="B2513" s="47"/>
      <c r="C2513" s="47"/>
      <c r="D2513" s="47"/>
      <c r="E2513" s="47"/>
      <c r="F2513" s="47"/>
      <c r="G2513" s="47"/>
      <c r="H2513" s="48"/>
      <c r="I2513" s="15"/>
      <c r="J2513" s="16"/>
      <c r="K2513" s="1"/>
      <c r="L2513" s="8"/>
      <c r="M2513" s="13"/>
    </row>
    <row r="2514" spans="1:13" x14ac:dyDescent="0.25">
      <c r="A2514" s="46" t="s">
        <v>44</v>
      </c>
      <c r="B2514" s="59"/>
      <c r="C2514" s="59"/>
      <c r="D2514" s="59"/>
      <c r="E2514" s="59"/>
      <c r="F2514" s="59"/>
      <c r="G2514" s="59"/>
      <c r="H2514" s="60"/>
      <c r="I2514" s="174" t="s">
        <v>62</v>
      </c>
      <c r="J2514" s="175"/>
      <c r="K2514" s="1"/>
      <c r="L2514" s="8"/>
      <c r="M2514" s="13"/>
    </row>
    <row r="2515" spans="1:13" x14ac:dyDescent="0.25">
      <c r="A2515" s="46" t="s">
        <v>47</v>
      </c>
      <c r="B2515" s="59"/>
      <c r="C2515" s="59"/>
      <c r="D2515" s="59"/>
      <c r="E2515" s="59"/>
      <c r="F2515" s="59"/>
      <c r="G2515" s="59"/>
      <c r="H2515" s="60"/>
      <c r="I2515" s="207" t="s">
        <v>45</v>
      </c>
      <c r="J2515" s="208"/>
      <c r="K2515" s="3"/>
      <c r="L2515" s="4"/>
      <c r="M2515" s="14"/>
    </row>
    <row r="2516" spans="1:13" ht="15.75" thickBot="1" x14ac:dyDescent="0.3">
      <c r="A2516" s="41"/>
      <c r="B2516" s="47"/>
      <c r="C2516" s="47"/>
      <c r="D2516" s="47"/>
      <c r="E2516" s="47"/>
      <c r="F2516" s="47"/>
      <c r="G2516" s="47"/>
      <c r="H2516" s="48"/>
      <c r="I2516" s="211" t="s">
        <v>46</v>
      </c>
      <c r="J2516" s="212"/>
      <c r="K2516" s="15"/>
      <c r="L2516" s="16"/>
      <c r="M2516" s="17"/>
    </row>
    <row r="2517" spans="1:13" x14ac:dyDescent="0.25">
      <c r="A2517" s="61" t="s">
        <v>88</v>
      </c>
      <c r="B2517" s="33"/>
      <c r="C2517" s="33"/>
      <c r="D2517" s="33"/>
      <c r="E2517" s="33"/>
      <c r="F2517" s="33"/>
      <c r="G2517" s="21"/>
      <c r="H2517" s="22"/>
      <c r="I2517" s="21"/>
      <c r="J2517" s="22"/>
      <c r="K2517" s="216">
        <f>K2519+K2526+K2534+K2538+K2542</f>
        <v>9.49</v>
      </c>
      <c r="L2517" s="217"/>
      <c r="M2517" s="6">
        <f>M2519+M2526+M2534+M2538+M2542</f>
        <v>71493.864000000001</v>
      </c>
    </row>
    <row r="2518" spans="1:13" ht="15.75" thickBot="1" x14ac:dyDescent="0.3">
      <c r="A2518" s="62"/>
      <c r="B2518" s="10"/>
      <c r="C2518" s="10"/>
      <c r="D2518" s="10"/>
      <c r="E2518" s="10"/>
      <c r="F2518" s="10"/>
      <c r="G2518" s="10"/>
      <c r="H2518" s="11"/>
      <c r="I2518" s="10"/>
      <c r="J2518" s="11"/>
      <c r="K2518" s="10"/>
      <c r="L2518" s="11"/>
      <c r="M2518" s="12"/>
    </row>
    <row r="2519" spans="1:13" ht="15.75" thickBot="1" x14ac:dyDescent="0.3">
      <c r="A2519" s="181" t="s">
        <v>89</v>
      </c>
      <c r="B2519" s="182"/>
      <c r="C2519" s="182"/>
      <c r="D2519" s="182"/>
      <c r="E2519" s="182"/>
      <c r="F2519" s="182"/>
      <c r="G2519" s="182"/>
      <c r="H2519" s="205"/>
      <c r="I2519" s="63"/>
      <c r="J2519" s="64"/>
      <c r="K2519" s="218">
        <f>K2520+K2521+K2522+K2524+K2525</f>
        <v>4.5599999999999996</v>
      </c>
      <c r="L2519" s="213"/>
      <c r="M2519" s="18">
        <f>K2519*12*I2491</f>
        <v>34353.216</v>
      </c>
    </row>
    <row r="2520" spans="1:13" x14ac:dyDescent="0.25">
      <c r="A2520" s="41" t="s">
        <v>37</v>
      </c>
      <c r="B2520" s="47"/>
      <c r="C2520" s="47"/>
      <c r="D2520" s="47"/>
      <c r="E2520" s="47"/>
      <c r="F2520" s="47"/>
      <c r="G2520" s="47"/>
      <c r="H2520" s="48"/>
      <c r="I2520" s="214" t="s">
        <v>16</v>
      </c>
      <c r="J2520" s="215"/>
      <c r="K2520" s="179">
        <v>1.23</v>
      </c>
      <c r="L2520" s="180"/>
      <c r="M2520" s="13">
        <f>K2520*12*I2491</f>
        <v>9266.3279999999995</v>
      </c>
    </row>
    <row r="2521" spans="1:13" x14ac:dyDescent="0.25">
      <c r="A2521" s="43" t="s">
        <v>38</v>
      </c>
      <c r="B2521" s="65"/>
      <c r="C2521" s="65"/>
      <c r="D2521" s="65"/>
      <c r="E2521" s="65"/>
      <c r="F2521" s="65"/>
      <c r="G2521" s="65"/>
      <c r="H2521" s="66"/>
      <c r="I2521" s="209" t="s">
        <v>10</v>
      </c>
      <c r="J2521" s="210"/>
      <c r="K2521" s="174">
        <v>2.9</v>
      </c>
      <c r="L2521" s="175"/>
      <c r="M2521" s="13">
        <f>K2521*12*I2491</f>
        <v>21847.439999999995</v>
      </c>
    </row>
    <row r="2522" spans="1:13" x14ac:dyDescent="0.25">
      <c r="A2522" s="46" t="s">
        <v>30</v>
      </c>
      <c r="B2522" s="59"/>
      <c r="C2522" s="59"/>
      <c r="D2522" s="59"/>
      <c r="E2522" s="59"/>
      <c r="F2522" s="59"/>
      <c r="G2522" s="59"/>
      <c r="H2522" s="60"/>
      <c r="I2522" s="207" t="s">
        <v>11</v>
      </c>
      <c r="J2522" s="208"/>
      <c r="K2522" s="174">
        <v>0.33</v>
      </c>
      <c r="L2522" s="175"/>
      <c r="M2522" s="13">
        <f>K2522*12*I2491</f>
        <v>2486.0879999999997</v>
      </c>
    </row>
    <row r="2523" spans="1:13" x14ac:dyDescent="0.25">
      <c r="A2523" s="67" t="s">
        <v>17</v>
      </c>
      <c r="B2523" s="15"/>
      <c r="C2523" s="15"/>
      <c r="D2523" s="15"/>
      <c r="E2523" s="47"/>
      <c r="F2523" s="47"/>
      <c r="G2523" s="47"/>
      <c r="H2523" s="48"/>
      <c r="I2523" s="15"/>
      <c r="J2523" s="16"/>
      <c r="K2523" s="7"/>
      <c r="L2523" s="8"/>
      <c r="M2523" s="13"/>
    </row>
    <row r="2524" spans="1:13" x14ac:dyDescent="0.25">
      <c r="A2524" s="43" t="s">
        <v>31</v>
      </c>
      <c r="B2524" s="65"/>
      <c r="C2524" s="65"/>
      <c r="D2524" s="65"/>
      <c r="E2524" s="65"/>
      <c r="F2524" s="65"/>
      <c r="G2524" s="65"/>
      <c r="H2524" s="66"/>
      <c r="I2524" s="209" t="s">
        <v>8</v>
      </c>
      <c r="J2524" s="210"/>
      <c r="K2524" s="174">
        <v>0.1</v>
      </c>
      <c r="L2524" s="175"/>
      <c r="M2524" s="13">
        <f>K2524*12*I2491</f>
        <v>753.36</v>
      </c>
    </row>
    <row r="2525" spans="1:13" ht="15.75" thickBot="1" x14ac:dyDescent="0.3">
      <c r="A2525" s="46" t="s">
        <v>86</v>
      </c>
      <c r="B2525" s="59"/>
      <c r="C2525" s="59"/>
      <c r="D2525" s="59"/>
      <c r="E2525" s="59"/>
      <c r="F2525" s="59"/>
      <c r="G2525" s="59"/>
      <c r="H2525" s="60"/>
      <c r="I2525" s="190" t="s">
        <v>8</v>
      </c>
      <c r="J2525" s="191"/>
      <c r="K2525" s="211"/>
      <c r="L2525" s="212"/>
      <c r="M2525" s="13"/>
    </row>
    <row r="2526" spans="1:13" ht="15.75" thickBot="1" x14ac:dyDescent="0.3">
      <c r="A2526" s="194" t="s">
        <v>90</v>
      </c>
      <c r="B2526" s="195"/>
      <c r="C2526" s="195"/>
      <c r="D2526" s="195"/>
      <c r="E2526" s="195"/>
      <c r="F2526" s="195"/>
      <c r="G2526" s="195"/>
      <c r="H2526" s="196"/>
      <c r="I2526" s="63"/>
      <c r="J2526" s="64"/>
      <c r="K2526" s="206">
        <f>K2527+K2528+K2530+K2531+K2532+K2533</f>
        <v>1.94</v>
      </c>
      <c r="L2526" s="213"/>
      <c r="M2526" s="18">
        <f>K2526*12*I2491</f>
        <v>14615.183999999999</v>
      </c>
    </row>
    <row r="2527" spans="1:13" x14ac:dyDescent="0.25">
      <c r="A2527" s="68" t="s">
        <v>23</v>
      </c>
      <c r="B2527" s="15"/>
      <c r="C2527" s="15"/>
      <c r="D2527" s="15"/>
      <c r="E2527" s="15"/>
      <c r="F2527" s="47"/>
      <c r="G2527" s="47"/>
      <c r="H2527" s="48"/>
      <c r="I2527" s="69"/>
      <c r="J2527" s="8"/>
      <c r="K2527" s="179">
        <v>0.11</v>
      </c>
      <c r="L2527" s="180"/>
      <c r="M2527" s="13">
        <f>K2527*12*I2491</f>
        <v>828.69600000000003</v>
      </c>
    </row>
    <row r="2528" spans="1:13" x14ac:dyDescent="0.25">
      <c r="A2528" s="2" t="s">
        <v>19</v>
      </c>
      <c r="B2528" s="3"/>
      <c r="C2528" s="3"/>
      <c r="D2528" s="3"/>
      <c r="E2528" s="3"/>
      <c r="F2528" s="59"/>
      <c r="G2528" s="59"/>
      <c r="H2528" s="60"/>
      <c r="I2528" s="174" t="s">
        <v>58</v>
      </c>
      <c r="J2528" s="175"/>
      <c r="K2528" s="174">
        <v>0.93</v>
      </c>
      <c r="L2528" s="175"/>
      <c r="M2528" s="13">
        <f>K2528*12*I2491</f>
        <v>7006.2479999999996</v>
      </c>
    </row>
    <row r="2529" spans="1:13" x14ac:dyDescent="0.25">
      <c r="A2529" s="41" t="s">
        <v>18</v>
      </c>
      <c r="B2529" s="47"/>
      <c r="C2529" s="47"/>
      <c r="D2529" s="47"/>
      <c r="E2529" s="47"/>
      <c r="F2529" s="47"/>
      <c r="G2529" s="47"/>
      <c r="H2529" s="48"/>
      <c r="I2529" s="214" t="s">
        <v>59</v>
      </c>
      <c r="J2529" s="215"/>
      <c r="K2529" s="1"/>
      <c r="L2529" s="8"/>
      <c r="M2529" s="13"/>
    </row>
    <row r="2530" spans="1:13" x14ac:dyDescent="0.25">
      <c r="A2530" s="43" t="s">
        <v>20</v>
      </c>
      <c r="B2530" s="65"/>
      <c r="C2530" s="65"/>
      <c r="D2530" s="65"/>
      <c r="E2530" s="65"/>
      <c r="F2530" s="65"/>
      <c r="G2530" s="65"/>
      <c r="H2530" s="66"/>
      <c r="I2530" s="209" t="s">
        <v>57</v>
      </c>
      <c r="J2530" s="210"/>
      <c r="K2530" s="174">
        <v>0.56999999999999995</v>
      </c>
      <c r="L2530" s="175"/>
      <c r="M2530" s="13">
        <f>K2530*12*I2491</f>
        <v>4294.152</v>
      </c>
    </row>
    <row r="2531" spans="1:13" x14ac:dyDescent="0.25">
      <c r="A2531" s="43" t="s">
        <v>21</v>
      </c>
      <c r="B2531" s="65"/>
      <c r="C2531" s="65"/>
      <c r="D2531" s="65"/>
      <c r="E2531" s="65"/>
      <c r="F2531" s="65"/>
      <c r="G2531" s="65"/>
      <c r="H2531" s="66"/>
      <c r="I2531" s="209" t="s">
        <v>74</v>
      </c>
      <c r="J2531" s="210"/>
      <c r="K2531" s="174">
        <v>0.14000000000000001</v>
      </c>
      <c r="L2531" s="175"/>
      <c r="M2531" s="13">
        <f>K2531*12*I2491</f>
        <v>1054.704</v>
      </c>
    </row>
    <row r="2532" spans="1:13" x14ac:dyDescent="0.25">
      <c r="A2532" s="46" t="s">
        <v>22</v>
      </c>
      <c r="B2532" s="59"/>
      <c r="C2532" s="59"/>
      <c r="D2532" s="59"/>
      <c r="E2532" s="59"/>
      <c r="F2532" s="59"/>
      <c r="G2532" s="59"/>
      <c r="H2532" s="60"/>
      <c r="I2532" s="209" t="s">
        <v>60</v>
      </c>
      <c r="J2532" s="210"/>
      <c r="K2532" s="203">
        <v>7.0000000000000007E-2</v>
      </c>
      <c r="L2532" s="204"/>
      <c r="M2532" s="13">
        <f>K2532*12*I2491</f>
        <v>527.35199999999998</v>
      </c>
    </row>
    <row r="2533" spans="1:13" ht="15.75" thickBot="1" x14ac:dyDescent="0.3">
      <c r="A2533" s="46" t="s">
        <v>84</v>
      </c>
      <c r="B2533" s="59"/>
      <c r="C2533" s="59"/>
      <c r="D2533" s="59"/>
      <c r="E2533" s="59"/>
      <c r="F2533" s="59"/>
      <c r="G2533" s="59"/>
      <c r="H2533" s="60"/>
      <c r="I2533" s="190" t="s">
        <v>85</v>
      </c>
      <c r="J2533" s="191"/>
      <c r="K2533" s="192">
        <v>0.12</v>
      </c>
      <c r="L2533" s="193"/>
      <c r="M2533" s="19">
        <f>K2533*12*I2491</f>
        <v>904.03199999999993</v>
      </c>
    </row>
    <row r="2534" spans="1:13" ht="15.75" thickBot="1" x14ac:dyDescent="0.3">
      <c r="A2534" s="194" t="s">
        <v>91</v>
      </c>
      <c r="B2534" s="195"/>
      <c r="C2534" s="195"/>
      <c r="D2534" s="195"/>
      <c r="E2534" s="195"/>
      <c r="F2534" s="195"/>
      <c r="G2534" s="195"/>
      <c r="H2534" s="196"/>
      <c r="I2534" s="71"/>
      <c r="J2534" s="72"/>
      <c r="K2534" s="197">
        <f>K2535+K2536+K2537</f>
        <v>1.27</v>
      </c>
      <c r="L2534" s="198"/>
      <c r="M2534" s="18">
        <f>K2534*12*I2491</f>
        <v>9567.6719999999987</v>
      </c>
    </row>
    <row r="2535" spans="1:13" x14ac:dyDescent="0.25">
      <c r="A2535" s="41" t="s">
        <v>24</v>
      </c>
      <c r="B2535" s="47"/>
      <c r="C2535" s="47"/>
      <c r="D2535" s="47"/>
      <c r="E2535" s="47"/>
      <c r="F2535" s="47"/>
      <c r="G2535" s="47"/>
      <c r="H2535" s="48"/>
      <c r="I2535" s="199" t="s">
        <v>75</v>
      </c>
      <c r="J2535" s="200"/>
      <c r="K2535" s="201">
        <v>0.61</v>
      </c>
      <c r="L2535" s="202"/>
      <c r="M2535" s="13">
        <f>K2535*12*I2491</f>
        <v>4595.4960000000001</v>
      </c>
    </row>
    <row r="2536" spans="1:13" x14ac:dyDescent="0.25">
      <c r="A2536" s="43" t="s">
        <v>25</v>
      </c>
      <c r="B2536" s="65"/>
      <c r="C2536" s="65"/>
      <c r="D2536" s="65"/>
      <c r="E2536" s="65"/>
      <c r="F2536" s="65"/>
      <c r="G2536" s="65"/>
      <c r="H2536" s="66"/>
      <c r="I2536" s="44" t="s">
        <v>61</v>
      </c>
      <c r="J2536" s="45"/>
      <c r="K2536" s="203">
        <v>0.53</v>
      </c>
      <c r="L2536" s="204"/>
      <c r="M2536" s="13">
        <f>K2536*12*I2491</f>
        <v>3992.808</v>
      </c>
    </row>
    <row r="2537" spans="1:13" ht="15.75" thickBot="1" x14ac:dyDescent="0.3">
      <c r="A2537" s="46" t="s">
        <v>22</v>
      </c>
      <c r="B2537" s="59"/>
      <c r="C2537" s="59"/>
      <c r="D2537" s="59"/>
      <c r="E2537" s="59"/>
      <c r="F2537" s="59"/>
      <c r="G2537" s="59"/>
      <c r="H2537" s="60"/>
      <c r="I2537" s="190" t="s">
        <v>60</v>
      </c>
      <c r="J2537" s="191"/>
      <c r="K2537" s="192">
        <v>0.13</v>
      </c>
      <c r="L2537" s="193"/>
      <c r="M2537" s="13">
        <f>K2537*12*I2491</f>
        <v>979.36799999999994</v>
      </c>
    </row>
    <row r="2538" spans="1:13" ht="15.75" thickBot="1" x14ac:dyDescent="0.3">
      <c r="A2538" s="181" t="s">
        <v>107</v>
      </c>
      <c r="B2538" s="182"/>
      <c r="C2538" s="182"/>
      <c r="D2538" s="182"/>
      <c r="E2538" s="182"/>
      <c r="F2538" s="182"/>
      <c r="G2538" s="182"/>
      <c r="H2538" s="205"/>
      <c r="I2538" s="63"/>
      <c r="J2538" s="64"/>
      <c r="K2538" s="206">
        <v>1.65</v>
      </c>
      <c r="L2538" s="198"/>
      <c r="M2538" s="18">
        <f>K2538*12*I2491</f>
        <v>12430.439999999997</v>
      </c>
    </row>
    <row r="2539" spans="1:13" x14ac:dyDescent="0.25">
      <c r="A2539" s="42" t="s">
        <v>32</v>
      </c>
      <c r="B2539" s="55"/>
      <c r="C2539" s="55"/>
      <c r="D2539" s="55"/>
      <c r="E2539" s="55"/>
      <c r="F2539" s="55"/>
      <c r="G2539" s="55"/>
      <c r="H2539" s="56"/>
      <c r="I2539" s="179" t="s">
        <v>13</v>
      </c>
      <c r="J2539" s="180"/>
      <c r="K2539" s="20"/>
      <c r="L2539" s="27"/>
      <c r="M2539" s="13"/>
    </row>
    <row r="2540" spans="1:13" x14ac:dyDescent="0.25">
      <c r="A2540" s="42" t="s">
        <v>26</v>
      </c>
      <c r="B2540" s="55"/>
      <c r="C2540" s="55"/>
      <c r="D2540" s="55"/>
      <c r="E2540" s="55"/>
      <c r="F2540" s="55"/>
      <c r="G2540" s="55"/>
      <c r="H2540" s="56"/>
      <c r="I2540" s="7"/>
      <c r="J2540" s="8"/>
      <c r="K2540" s="20"/>
      <c r="L2540" s="27"/>
      <c r="M2540" s="13"/>
    </row>
    <row r="2541" spans="1:13" ht="15.75" thickBot="1" x14ac:dyDescent="0.3">
      <c r="A2541" s="42" t="s">
        <v>27</v>
      </c>
      <c r="B2541" s="55"/>
      <c r="C2541" s="55"/>
      <c r="D2541" s="55"/>
      <c r="E2541" s="55"/>
      <c r="F2541" s="55"/>
      <c r="G2541" s="55"/>
      <c r="H2541" s="56"/>
      <c r="I2541" s="30"/>
      <c r="J2541" s="8"/>
      <c r="K2541" s="20"/>
      <c r="L2541" s="27"/>
      <c r="M2541" s="13"/>
    </row>
    <row r="2542" spans="1:13" ht="15.75" thickBot="1" x14ac:dyDescent="0.3">
      <c r="A2542" s="73" t="s">
        <v>108</v>
      </c>
      <c r="B2542" s="74"/>
      <c r="C2542" s="74"/>
      <c r="D2542" s="74"/>
      <c r="E2542" s="74"/>
      <c r="F2542" s="74"/>
      <c r="G2542" s="74"/>
      <c r="H2542" s="75"/>
      <c r="I2542" s="63"/>
      <c r="J2542" s="64"/>
      <c r="K2542" s="206">
        <v>7.0000000000000007E-2</v>
      </c>
      <c r="L2542" s="198"/>
      <c r="M2542" s="18">
        <f>K2542*12*I2491</f>
        <v>527.35199999999998</v>
      </c>
    </row>
    <row r="2543" spans="1:13" x14ac:dyDescent="0.25">
      <c r="A2543" s="42" t="s">
        <v>28</v>
      </c>
      <c r="B2543" s="55"/>
      <c r="C2543" s="55"/>
      <c r="D2543" s="55"/>
      <c r="E2543" s="55"/>
      <c r="F2543" s="55"/>
      <c r="G2543" s="55"/>
      <c r="H2543" s="56"/>
      <c r="I2543" s="179" t="s">
        <v>8</v>
      </c>
      <c r="J2543" s="180"/>
      <c r="K2543" s="26"/>
      <c r="L2543" s="27"/>
      <c r="M2543" s="13"/>
    </row>
    <row r="2544" spans="1:13" ht="15.75" thickBot="1" x14ac:dyDescent="0.3">
      <c r="A2544" s="42" t="s">
        <v>29</v>
      </c>
      <c r="B2544" s="55"/>
      <c r="C2544" s="55"/>
      <c r="D2544" s="55"/>
      <c r="E2544" s="55"/>
      <c r="F2544" s="55"/>
      <c r="G2544" s="55"/>
      <c r="H2544" s="56"/>
      <c r="I2544" s="7"/>
      <c r="J2544" s="8"/>
      <c r="K2544" s="26"/>
      <c r="L2544" s="27"/>
      <c r="M2544" s="13"/>
    </row>
    <row r="2545" spans="1:13" ht="15.75" thickBot="1" x14ac:dyDescent="0.3">
      <c r="A2545" s="181" t="s">
        <v>92</v>
      </c>
      <c r="B2545" s="182"/>
      <c r="C2545" s="182"/>
      <c r="D2545" s="182"/>
      <c r="E2545" s="182"/>
      <c r="F2545" s="182"/>
      <c r="G2545" s="182"/>
      <c r="H2545" s="205"/>
      <c r="I2545" s="63"/>
      <c r="J2545" s="64"/>
      <c r="K2545" s="206">
        <v>6.19</v>
      </c>
      <c r="L2545" s="198"/>
      <c r="M2545" s="18">
        <f>K2545*12*I2491</f>
        <v>46632.983999999997</v>
      </c>
    </row>
    <row r="2546" spans="1:13" x14ac:dyDescent="0.25">
      <c r="A2546" s="42" t="s">
        <v>76</v>
      </c>
      <c r="B2546" s="76"/>
      <c r="C2546" s="76"/>
      <c r="D2546" s="76"/>
      <c r="E2546" s="76"/>
      <c r="F2546" s="55"/>
      <c r="G2546" s="76"/>
      <c r="H2546" s="56"/>
      <c r="I2546" s="174" t="s">
        <v>49</v>
      </c>
      <c r="J2546" s="175"/>
      <c r="K2546" s="20"/>
      <c r="L2546" s="27"/>
      <c r="M2546" s="13"/>
    </row>
    <row r="2547" spans="1:13" x14ac:dyDescent="0.25">
      <c r="A2547" s="42" t="s">
        <v>77</v>
      </c>
      <c r="B2547" s="76"/>
      <c r="C2547" s="76"/>
      <c r="D2547" s="76"/>
      <c r="E2547" s="76"/>
      <c r="F2547" s="55"/>
      <c r="G2547" s="76"/>
      <c r="H2547" s="56"/>
      <c r="I2547" s="174" t="s">
        <v>50</v>
      </c>
      <c r="J2547" s="175"/>
      <c r="K2547" s="20"/>
      <c r="L2547" s="27"/>
      <c r="M2547" s="13"/>
    </row>
    <row r="2548" spans="1:13" x14ac:dyDescent="0.25">
      <c r="A2548" s="42" t="s">
        <v>48</v>
      </c>
      <c r="B2548" s="76"/>
      <c r="C2548" s="76"/>
      <c r="D2548" s="76"/>
      <c r="E2548" s="76"/>
      <c r="F2548" s="55"/>
      <c r="G2548" s="76"/>
      <c r="H2548" s="56"/>
      <c r="I2548" s="174" t="s">
        <v>54</v>
      </c>
      <c r="J2548" s="175"/>
      <c r="K2548" s="20"/>
      <c r="L2548" s="27"/>
      <c r="M2548" s="13"/>
    </row>
    <row r="2549" spans="1:13" x14ac:dyDescent="0.25">
      <c r="A2549" s="42" t="s">
        <v>78</v>
      </c>
      <c r="B2549" s="76"/>
      <c r="C2549" s="76"/>
      <c r="D2549" s="76"/>
      <c r="E2549" s="76"/>
      <c r="F2549" s="55"/>
      <c r="G2549" s="76"/>
      <c r="H2549" s="56"/>
      <c r="I2549" s="174" t="s">
        <v>55</v>
      </c>
      <c r="J2549" s="175"/>
      <c r="K2549" s="20"/>
      <c r="L2549" s="27"/>
      <c r="M2549" s="13"/>
    </row>
    <row r="2550" spans="1:13" x14ac:dyDescent="0.25">
      <c r="A2550" s="42" t="s">
        <v>79</v>
      </c>
      <c r="B2550" s="76"/>
      <c r="C2550" s="76"/>
      <c r="D2550" s="76"/>
      <c r="E2550" s="76"/>
      <c r="F2550" s="55"/>
      <c r="G2550" s="76"/>
      <c r="H2550" s="56"/>
      <c r="I2550" s="174" t="s">
        <v>51</v>
      </c>
      <c r="J2550" s="175"/>
      <c r="K2550" s="20"/>
      <c r="L2550" s="27"/>
      <c r="M2550" s="13"/>
    </row>
    <row r="2551" spans="1:13" x14ac:dyDescent="0.25">
      <c r="A2551" s="42" t="s">
        <v>80</v>
      </c>
      <c r="B2551" s="76"/>
      <c r="C2551" s="76"/>
      <c r="D2551" s="76"/>
      <c r="E2551" s="76"/>
      <c r="F2551" s="55"/>
      <c r="G2551" s="76"/>
      <c r="H2551" s="56"/>
      <c r="I2551" s="7"/>
      <c r="J2551" s="8"/>
      <c r="K2551" s="20"/>
      <c r="L2551" s="27"/>
      <c r="M2551" s="13"/>
    </row>
    <row r="2552" spans="1:13" x14ac:dyDescent="0.25">
      <c r="A2552" s="42" t="s">
        <v>81</v>
      </c>
      <c r="B2552" s="76"/>
      <c r="C2552" s="76"/>
      <c r="D2552" s="76"/>
      <c r="E2552" s="76"/>
      <c r="F2552" s="55"/>
      <c r="G2552" s="76"/>
      <c r="H2552" s="56"/>
      <c r="I2552" s="7"/>
      <c r="J2552" s="8"/>
      <c r="K2552" s="20"/>
      <c r="L2552" s="27"/>
      <c r="M2552" s="13"/>
    </row>
    <row r="2553" spans="1:13" x14ac:dyDescent="0.25">
      <c r="A2553" s="42" t="s">
        <v>82</v>
      </c>
      <c r="B2553" s="76"/>
      <c r="C2553" s="76"/>
      <c r="D2553" s="76"/>
      <c r="E2553" s="76"/>
      <c r="F2553" s="55"/>
      <c r="G2553" s="76"/>
      <c r="H2553" s="56"/>
      <c r="I2553" s="7"/>
      <c r="J2553" s="8"/>
      <c r="K2553" s="20"/>
      <c r="L2553" s="27"/>
      <c r="M2553" s="13"/>
    </row>
    <row r="2554" spans="1:13" x14ac:dyDescent="0.25">
      <c r="A2554" s="42" t="s">
        <v>83</v>
      </c>
      <c r="B2554" s="76"/>
      <c r="C2554" s="76"/>
      <c r="D2554" s="76"/>
      <c r="E2554" s="76"/>
      <c r="F2554" s="55"/>
      <c r="G2554" s="76"/>
      <c r="H2554" s="56"/>
      <c r="I2554" s="7"/>
      <c r="J2554" s="8"/>
      <c r="K2554" s="20"/>
      <c r="L2554" s="27"/>
      <c r="M2554" s="13"/>
    </row>
    <row r="2555" spans="1:13" x14ac:dyDescent="0.25">
      <c r="A2555" s="42" t="s">
        <v>52</v>
      </c>
      <c r="B2555" s="76"/>
      <c r="C2555" s="76"/>
      <c r="D2555" s="76"/>
      <c r="E2555" s="76"/>
      <c r="F2555" s="55"/>
      <c r="G2555" s="76"/>
      <c r="H2555" s="56"/>
      <c r="I2555" s="7"/>
      <c r="J2555" s="8"/>
      <c r="K2555" s="20"/>
      <c r="L2555" s="27"/>
      <c r="M2555" s="13"/>
    </row>
    <row r="2556" spans="1:13" ht="15.75" thickBot="1" x14ac:dyDescent="0.3">
      <c r="A2556" s="176" t="s">
        <v>53</v>
      </c>
      <c r="B2556" s="177"/>
      <c r="C2556" s="177"/>
      <c r="D2556" s="177"/>
      <c r="E2556" s="177"/>
      <c r="F2556" s="177"/>
      <c r="G2556" s="177"/>
      <c r="H2556" s="178"/>
      <c r="I2556" s="7"/>
      <c r="J2556" s="8"/>
      <c r="K2556" s="7"/>
      <c r="L2556" s="8"/>
      <c r="M2556" s="13"/>
    </row>
    <row r="2557" spans="1:13" x14ac:dyDescent="0.25">
      <c r="A2557" s="77" t="s">
        <v>93</v>
      </c>
      <c r="B2557" s="78"/>
      <c r="C2557" s="78"/>
      <c r="D2557" s="78"/>
      <c r="E2557" s="78"/>
      <c r="F2557" s="78"/>
      <c r="G2557" s="78"/>
      <c r="H2557" s="78"/>
      <c r="I2557" s="179" t="s">
        <v>9</v>
      </c>
      <c r="J2557" s="180"/>
      <c r="K2557" s="21"/>
      <c r="L2557" s="22"/>
      <c r="M2557" s="6"/>
    </row>
    <row r="2558" spans="1:13" ht="15.75" thickBot="1" x14ac:dyDescent="0.3">
      <c r="A2558" s="79" t="s">
        <v>56</v>
      </c>
      <c r="B2558" s="80"/>
      <c r="C2558" s="80"/>
      <c r="D2558" s="80"/>
      <c r="E2558" s="80"/>
      <c r="F2558" s="80"/>
      <c r="G2558" s="80"/>
      <c r="H2558" s="80"/>
      <c r="I2558" s="81"/>
      <c r="J2558" s="11"/>
      <c r="K2558" s="10"/>
      <c r="L2558" s="11"/>
      <c r="M2558" s="12"/>
    </row>
    <row r="2559" spans="1:13" ht="15.75" thickBot="1" x14ac:dyDescent="0.3">
      <c r="A2559" s="181" t="s">
        <v>98</v>
      </c>
      <c r="B2559" s="182"/>
      <c r="C2559" s="182"/>
      <c r="D2559" s="182"/>
      <c r="E2559" s="182"/>
      <c r="F2559" s="182"/>
      <c r="G2559" s="182"/>
      <c r="H2559" s="183"/>
      <c r="I2559" s="184" t="s">
        <v>99</v>
      </c>
      <c r="J2559" s="185"/>
      <c r="K2559" s="186">
        <v>1.52</v>
      </c>
      <c r="L2559" s="187"/>
      <c r="M2559" s="23">
        <f>K2559*12*I2491</f>
        <v>11451.072</v>
      </c>
    </row>
    <row r="2560" spans="1:13" ht="15.75" thickBot="1" x14ac:dyDescent="0.3">
      <c r="A2560" s="24" t="s">
        <v>100</v>
      </c>
      <c r="B2560" s="25"/>
      <c r="C2560" s="25"/>
      <c r="D2560" s="25"/>
      <c r="E2560" s="25"/>
      <c r="F2560" s="25"/>
      <c r="G2560" s="25"/>
      <c r="H2560" s="25"/>
      <c r="I2560" s="82"/>
      <c r="J2560" s="83"/>
      <c r="K2560" s="186"/>
      <c r="L2560" s="187"/>
      <c r="M2560" s="23"/>
    </row>
    <row r="2561" spans="1:13" ht="15.75" thickBot="1" x14ac:dyDescent="0.3">
      <c r="A2561" s="181" t="s">
        <v>63</v>
      </c>
      <c r="B2561" s="182"/>
      <c r="C2561" s="182"/>
      <c r="D2561" s="182"/>
      <c r="E2561" s="182"/>
      <c r="F2561" s="182"/>
      <c r="G2561" s="182"/>
      <c r="H2561" s="182"/>
      <c r="I2561" s="84"/>
      <c r="J2561" s="23"/>
      <c r="K2561" s="188">
        <f>K2492+K2502+K2517+K2545+K2559+K2560</f>
        <v>28.93</v>
      </c>
      <c r="L2561" s="189"/>
      <c r="M2561" s="23">
        <f>M2492+M2502+M2517+M2545+M2559+M2560</f>
        <v>217947.04800000001</v>
      </c>
    </row>
    <row r="2563" spans="1:13" x14ac:dyDescent="0.25">
      <c r="A2563" s="223" t="s">
        <v>0</v>
      </c>
      <c r="B2563" s="223"/>
      <c r="C2563" s="223"/>
      <c r="D2563" s="223"/>
      <c r="E2563" s="223"/>
      <c r="F2563" s="223"/>
      <c r="G2563" s="223"/>
      <c r="H2563" s="223"/>
      <c r="I2563" s="223"/>
      <c r="J2563" s="223"/>
      <c r="K2563" s="223"/>
      <c r="L2563" s="223"/>
      <c r="M2563" s="1"/>
    </row>
    <row r="2564" spans="1:13" x14ac:dyDescent="0.25">
      <c r="A2564" s="224" t="s">
        <v>12</v>
      </c>
      <c r="B2564" s="224"/>
      <c r="C2564" s="224"/>
      <c r="D2564" s="224"/>
      <c r="E2564" s="224"/>
      <c r="F2564" s="224"/>
      <c r="G2564" s="224"/>
      <c r="H2564" s="224"/>
      <c r="I2564" s="224"/>
      <c r="J2564" s="224"/>
      <c r="K2564" s="224"/>
      <c r="L2564" s="224"/>
      <c r="M2564" s="1"/>
    </row>
    <row r="2565" spans="1:13" x14ac:dyDescent="0.25">
      <c r="A2565" s="29"/>
      <c r="B2565" s="29"/>
      <c r="C2565" s="29"/>
      <c r="D2565" s="29"/>
      <c r="E2565" s="29"/>
      <c r="F2565" s="29" t="s">
        <v>146</v>
      </c>
      <c r="G2565" s="29"/>
      <c r="H2565" s="29"/>
      <c r="I2565" s="29"/>
      <c r="J2565" s="29"/>
      <c r="K2565" s="29"/>
      <c r="L2565" s="29"/>
      <c r="M2565" s="1"/>
    </row>
    <row r="2566" spans="1:13" x14ac:dyDescent="0.25">
      <c r="A2566" s="2"/>
      <c r="B2566" s="3"/>
      <c r="C2566" s="225" t="s">
        <v>15</v>
      </c>
      <c r="D2566" s="225"/>
      <c r="E2566" s="225"/>
      <c r="F2566" s="3"/>
      <c r="G2566" s="3"/>
      <c r="H2566" s="4"/>
      <c r="I2566" s="207" t="s">
        <v>1</v>
      </c>
      <c r="J2566" s="208"/>
      <c r="K2566" s="207" t="s">
        <v>2</v>
      </c>
      <c r="L2566" s="208"/>
      <c r="M2566" s="14"/>
    </row>
    <row r="2567" spans="1:13" x14ac:dyDescent="0.25">
      <c r="A2567" s="30"/>
      <c r="B2567" s="7"/>
      <c r="C2567" s="7"/>
      <c r="D2567" s="7"/>
      <c r="E2567" s="7"/>
      <c r="F2567" s="7"/>
      <c r="G2567" s="7"/>
      <c r="H2567" s="8"/>
      <c r="I2567" s="7"/>
      <c r="J2567" s="8"/>
      <c r="K2567" s="174" t="s">
        <v>3</v>
      </c>
      <c r="L2567" s="175"/>
      <c r="M2567" s="31" t="s">
        <v>4</v>
      </c>
    </row>
    <row r="2568" spans="1:13" x14ac:dyDescent="0.25">
      <c r="A2568" s="30"/>
      <c r="B2568" s="7"/>
      <c r="C2568" s="7"/>
      <c r="D2568" s="7"/>
      <c r="E2568" s="7"/>
      <c r="F2568" s="7"/>
      <c r="G2568" s="7"/>
      <c r="H2568" s="8"/>
      <c r="I2568" s="174" t="s">
        <v>5</v>
      </c>
      <c r="J2568" s="175"/>
      <c r="K2568" s="214" t="s">
        <v>6</v>
      </c>
      <c r="L2568" s="215"/>
      <c r="M2568" s="31" t="s">
        <v>7</v>
      </c>
    </row>
    <row r="2569" spans="1:13" ht="15.75" thickBot="1" x14ac:dyDescent="0.3">
      <c r="A2569" s="2"/>
      <c r="B2569" s="3"/>
      <c r="C2569" s="3"/>
      <c r="D2569" s="3"/>
      <c r="E2569" s="3"/>
      <c r="F2569" s="3"/>
      <c r="G2569" s="3"/>
      <c r="H2569" s="4"/>
      <c r="I2569" s="219">
        <v>600.70000000000005</v>
      </c>
      <c r="J2569" s="220"/>
      <c r="K2569" s="190"/>
      <c r="L2569" s="191"/>
      <c r="M2569" s="5"/>
    </row>
    <row r="2570" spans="1:13" x14ac:dyDescent="0.25">
      <c r="A2570" s="32" t="s">
        <v>87</v>
      </c>
      <c r="B2570" s="33"/>
      <c r="C2570" s="33"/>
      <c r="D2570" s="33"/>
      <c r="E2570" s="33"/>
      <c r="F2570" s="33"/>
      <c r="G2570" s="33"/>
      <c r="H2570" s="34"/>
      <c r="I2570" s="21"/>
      <c r="J2570" s="22"/>
      <c r="K2570" s="221">
        <f>K2573+K2576</f>
        <v>6.4499999999999993</v>
      </c>
      <c r="L2570" s="217"/>
      <c r="M2570" s="6">
        <f>K2570*12*I2569</f>
        <v>46494.18</v>
      </c>
    </row>
    <row r="2571" spans="1:13" x14ac:dyDescent="0.25">
      <c r="A2571" s="35" t="s">
        <v>64</v>
      </c>
      <c r="B2571" s="36"/>
      <c r="C2571" s="36"/>
      <c r="D2571" s="36"/>
      <c r="E2571" s="36"/>
      <c r="F2571" s="36"/>
      <c r="G2571" s="36"/>
      <c r="H2571" s="37"/>
      <c r="I2571" s="7"/>
      <c r="J2571" s="8"/>
      <c r="K2571" s="7"/>
      <c r="L2571" s="8"/>
      <c r="M2571" s="9"/>
    </row>
    <row r="2572" spans="1:13" ht="15.75" thickBot="1" x14ac:dyDescent="0.3">
      <c r="A2572" s="38" t="s">
        <v>65</v>
      </c>
      <c r="B2572" s="39"/>
      <c r="C2572" s="39"/>
      <c r="D2572" s="39"/>
      <c r="E2572" s="39"/>
      <c r="F2572" s="39"/>
      <c r="G2572" s="39"/>
      <c r="H2572" s="40"/>
      <c r="I2572" s="10"/>
      <c r="J2572" s="11"/>
      <c r="K2572" s="10"/>
      <c r="L2572" s="11"/>
      <c r="M2572" s="12"/>
    </row>
    <row r="2573" spans="1:13" x14ac:dyDescent="0.25">
      <c r="A2573" s="41" t="s">
        <v>66</v>
      </c>
      <c r="B2573" s="15"/>
      <c r="C2573" s="15"/>
      <c r="D2573" s="15"/>
      <c r="E2573" s="15"/>
      <c r="F2573" s="15"/>
      <c r="G2573" s="15"/>
      <c r="H2573" s="16"/>
      <c r="I2573" s="214" t="s">
        <v>8</v>
      </c>
      <c r="J2573" s="215"/>
      <c r="K2573" s="179">
        <v>3.86</v>
      </c>
      <c r="L2573" s="180"/>
      <c r="M2573" s="13">
        <f>K2573*12*I2569</f>
        <v>27824.424000000003</v>
      </c>
    </row>
    <row r="2574" spans="1:13" x14ac:dyDescent="0.25">
      <c r="A2574" s="42" t="s">
        <v>73</v>
      </c>
      <c r="B2574" s="7"/>
      <c r="C2574" s="7"/>
      <c r="D2574" s="7"/>
      <c r="E2574" s="7"/>
      <c r="F2574" s="7"/>
      <c r="G2574" s="7"/>
      <c r="H2574" s="8"/>
      <c r="I2574" s="174" t="s">
        <v>62</v>
      </c>
      <c r="J2574" s="175"/>
      <c r="K2574" s="1"/>
      <c r="L2574" s="8"/>
      <c r="M2574" s="13"/>
    </row>
    <row r="2575" spans="1:13" x14ac:dyDescent="0.25">
      <c r="A2575" s="41" t="s">
        <v>72</v>
      </c>
      <c r="B2575" s="15"/>
      <c r="C2575" s="15"/>
      <c r="D2575" s="15"/>
      <c r="E2575" s="15"/>
      <c r="F2575" s="15"/>
      <c r="G2575" s="15"/>
      <c r="H2575" s="16"/>
      <c r="I2575" s="214"/>
      <c r="J2575" s="215"/>
      <c r="K2575" s="1"/>
      <c r="L2575" s="8"/>
      <c r="M2575" s="13"/>
    </row>
    <row r="2576" spans="1:13" x14ac:dyDescent="0.25">
      <c r="A2576" s="41" t="s">
        <v>67</v>
      </c>
      <c r="B2576" s="15"/>
      <c r="C2576" s="15"/>
      <c r="D2576" s="15"/>
      <c r="E2576" s="15"/>
      <c r="F2576" s="15"/>
      <c r="G2576" s="15"/>
      <c r="H2576" s="16"/>
      <c r="I2576" s="209" t="s">
        <v>11</v>
      </c>
      <c r="J2576" s="210"/>
      <c r="K2576" s="174">
        <v>2.59</v>
      </c>
      <c r="L2576" s="175"/>
      <c r="M2576" s="13">
        <f>K2576*12*I2569</f>
        <v>18669.756000000001</v>
      </c>
    </row>
    <row r="2577" spans="1:13" x14ac:dyDescent="0.25">
      <c r="A2577" s="43" t="s">
        <v>34</v>
      </c>
      <c r="B2577" s="44"/>
      <c r="C2577" s="44"/>
      <c r="D2577" s="44"/>
      <c r="E2577" s="44"/>
      <c r="F2577" s="44"/>
      <c r="G2577" s="44"/>
      <c r="H2577" s="45"/>
      <c r="I2577" s="174" t="s">
        <v>62</v>
      </c>
      <c r="J2577" s="175"/>
      <c r="K2577" s="29"/>
      <c r="L2577" s="37"/>
      <c r="M2577" s="13"/>
    </row>
    <row r="2578" spans="1:13" x14ac:dyDescent="0.25">
      <c r="A2578" s="46" t="s">
        <v>35</v>
      </c>
      <c r="B2578" s="3"/>
      <c r="C2578" s="3"/>
      <c r="D2578" s="3"/>
      <c r="E2578" s="3"/>
      <c r="F2578" s="3"/>
      <c r="G2578" s="3"/>
      <c r="H2578" s="4"/>
      <c r="I2578" s="174"/>
      <c r="J2578" s="175"/>
      <c r="K2578" s="1"/>
      <c r="L2578" s="8"/>
      <c r="M2578" s="13"/>
    </row>
    <row r="2579" spans="1:13" ht="15.75" thickBot="1" x14ac:dyDescent="0.3">
      <c r="A2579" s="41" t="s">
        <v>36</v>
      </c>
      <c r="B2579" s="47"/>
      <c r="C2579" s="47"/>
      <c r="D2579" s="47"/>
      <c r="E2579" s="47"/>
      <c r="F2579" s="47"/>
      <c r="G2579" s="47"/>
      <c r="H2579" s="48"/>
      <c r="I2579" s="15"/>
      <c r="J2579" s="16"/>
      <c r="K2579" s="203"/>
      <c r="L2579" s="204"/>
      <c r="M2579" s="13"/>
    </row>
    <row r="2580" spans="1:13" x14ac:dyDescent="0.25">
      <c r="A2580" s="32" t="s">
        <v>14</v>
      </c>
      <c r="B2580" s="49"/>
      <c r="C2580" s="49"/>
      <c r="D2580" s="49"/>
      <c r="E2580" s="49"/>
      <c r="F2580" s="49"/>
      <c r="G2580" s="49"/>
      <c r="H2580" s="50"/>
      <c r="I2580" s="21"/>
      <c r="J2580" s="51"/>
      <c r="K2580" s="222">
        <f>K2582+K2587+K2590</f>
        <v>5.28</v>
      </c>
      <c r="L2580" s="217"/>
      <c r="M2580" s="6">
        <f>K2580*12*I2569</f>
        <v>38060.351999999999</v>
      </c>
    </row>
    <row r="2581" spans="1:13" ht="15.75" thickBot="1" x14ac:dyDescent="0.3">
      <c r="A2581" s="38" t="s">
        <v>33</v>
      </c>
      <c r="B2581" s="52"/>
      <c r="C2581" s="52"/>
      <c r="D2581" s="52"/>
      <c r="E2581" s="52"/>
      <c r="F2581" s="52"/>
      <c r="G2581" s="52"/>
      <c r="H2581" s="53"/>
      <c r="I2581" s="10"/>
      <c r="J2581" s="54"/>
      <c r="K2581" s="10"/>
      <c r="L2581" s="11"/>
      <c r="M2581" s="12"/>
    </row>
    <row r="2582" spans="1:13" x14ac:dyDescent="0.25">
      <c r="A2582" s="42" t="s">
        <v>70</v>
      </c>
      <c r="B2582" s="55"/>
      <c r="C2582" s="55"/>
      <c r="D2582" s="55"/>
      <c r="E2582" s="55"/>
      <c r="F2582" s="55"/>
      <c r="G2582" s="55"/>
      <c r="H2582" s="56"/>
      <c r="I2582" s="174" t="s">
        <v>8</v>
      </c>
      <c r="J2582" s="175"/>
      <c r="K2582" s="179">
        <v>2.64</v>
      </c>
      <c r="L2582" s="180"/>
      <c r="M2582" s="13">
        <f>K2582*12*I2569</f>
        <v>19030.175999999999</v>
      </c>
    </row>
    <row r="2583" spans="1:13" x14ac:dyDescent="0.25">
      <c r="A2583" s="41" t="s">
        <v>71</v>
      </c>
      <c r="B2583" s="47"/>
      <c r="C2583" s="47"/>
      <c r="D2583" s="47"/>
      <c r="E2583" s="47"/>
      <c r="F2583" s="47"/>
      <c r="G2583" s="47"/>
      <c r="H2583" s="48"/>
      <c r="I2583" s="57"/>
      <c r="J2583" s="58"/>
      <c r="K2583" s="1"/>
      <c r="L2583" s="8"/>
      <c r="M2583" s="13"/>
    </row>
    <row r="2584" spans="1:13" x14ac:dyDescent="0.25">
      <c r="A2584" s="42" t="s">
        <v>73</v>
      </c>
      <c r="B2584" s="7"/>
      <c r="C2584" s="7"/>
      <c r="D2584" s="7"/>
      <c r="E2584" s="7"/>
      <c r="F2584" s="7"/>
      <c r="G2584" s="7"/>
      <c r="H2584" s="8"/>
      <c r="I2584" s="174" t="s">
        <v>62</v>
      </c>
      <c r="J2584" s="175"/>
      <c r="K2584" s="1"/>
      <c r="L2584" s="8"/>
      <c r="M2584" s="13"/>
    </row>
    <row r="2585" spans="1:13" x14ac:dyDescent="0.25">
      <c r="A2585" s="41" t="s">
        <v>72</v>
      </c>
      <c r="B2585" s="15"/>
      <c r="C2585" s="15"/>
      <c r="D2585" s="15"/>
      <c r="E2585" s="15"/>
      <c r="F2585" s="15"/>
      <c r="G2585" s="15"/>
      <c r="H2585" s="16"/>
      <c r="I2585" s="214"/>
      <c r="J2585" s="215"/>
      <c r="K2585" s="1"/>
      <c r="L2585" s="8"/>
      <c r="M2585" s="13"/>
    </row>
    <row r="2586" spans="1:13" x14ac:dyDescent="0.25">
      <c r="A2586" s="43" t="s">
        <v>68</v>
      </c>
      <c r="B2586" s="44"/>
      <c r="C2586" s="45"/>
      <c r="D2586" s="7"/>
      <c r="E2586" s="7"/>
      <c r="F2586" s="7"/>
      <c r="G2586" s="7"/>
      <c r="H2586" s="8"/>
      <c r="I2586" s="174" t="s">
        <v>62</v>
      </c>
      <c r="J2586" s="175"/>
      <c r="K2586" s="1"/>
      <c r="L2586" s="8"/>
      <c r="M2586" s="13"/>
    </row>
    <row r="2587" spans="1:13" x14ac:dyDescent="0.25">
      <c r="A2587" s="42" t="s">
        <v>69</v>
      </c>
      <c r="B2587" s="7"/>
      <c r="C2587" s="7"/>
      <c r="D2587" s="44"/>
      <c r="E2587" s="44"/>
      <c r="F2587" s="44"/>
      <c r="G2587" s="44"/>
      <c r="H2587" s="45"/>
      <c r="I2587" s="209" t="s">
        <v>11</v>
      </c>
      <c r="J2587" s="210"/>
      <c r="K2587" s="174">
        <v>1.17</v>
      </c>
      <c r="L2587" s="175"/>
      <c r="M2587" s="13">
        <f>K2587*12*I2569</f>
        <v>8433.8279999999995</v>
      </c>
    </row>
    <row r="2588" spans="1:13" x14ac:dyDescent="0.25">
      <c r="A2588" s="46" t="s">
        <v>40</v>
      </c>
      <c r="B2588" s="59"/>
      <c r="C2588" s="59"/>
      <c r="D2588" s="59"/>
      <c r="E2588" s="59"/>
      <c r="F2588" s="59"/>
      <c r="G2588" s="59"/>
      <c r="H2588" s="60"/>
      <c r="I2588" s="207" t="s">
        <v>39</v>
      </c>
      <c r="J2588" s="208"/>
      <c r="K2588" s="1"/>
      <c r="L2588" s="8"/>
      <c r="M2588" s="13"/>
    </row>
    <row r="2589" spans="1:13" x14ac:dyDescent="0.25">
      <c r="A2589" s="41"/>
      <c r="B2589" s="47"/>
      <c r="C2589" s="47"/>
      <c r="D2589" s="47"/>
      <c r="E2589" s="47"/>
      <c r="F2589" s="47"/>
      <c r="G2589" s="47"/>
      <c r="H2589" s="48"/>
      <c r="I2589" s="15" t="s">
        <v>41</v>
      </c>
      <c r="J2589" s="16"/>
      <c r="K2589" s="1"/>
      <c r="L2589" s="8"/>
      <c r="M2589" s="13"/>
    </row>
    <row r="2590" spans="1:13" x14ac:dyDescent="0.25">
      <c r="A2590" s="46" t="s">
        <v>42</v>
      </c>
      <c r="B2590" s="59"/>
      <c r="C2590" s="59"/>
      <c r="D2590" s="59"/>
      <c r="E2590" s="59"/>
      <c r="F2590" s="59"/>
      <c r="G2590" s="59"/>
      <c r="H2590" s="60"/>
      <c r="I2590" s="207" t="s">
        <v>11</v>
      </c>
      <c r="J2590" s="208"/>
      <c r="K2590" s="174">
        <v>1.47</v>
      </c>
      <c r="L2590" s="175"/>
      <c r="M2590" s="13">
        <f>K2590*12*I2569</f>
        <v>10596.348000000002</v>
      </c>
    </row>
    <row r="2591" spans="1:13" x14ac:dyDescent="0.25">
      <c r="A2591" s="41" t="s">
        <v>43</v>
      </c>
      <c r="B2591" s="47"/>
      <c r="C2591" s="47"/>
      <c r="D2591" s="47"/>
      <c r="E2591" s="47"/>
      <c r="F2591" s="47"/>
      <c r="G2591" s="47"/>
      <c r="H2591" s="48"/>
      <c r="I2591" s="15"/>
      <c r="J2591" s="16"/>
      <c r="K2591" s="1"/>
      <c r="L2591" s="8"/>
      <c r="M2591" s="13"/>
    </row>
    <row r="2592" spans="1:13" x14ac:dyDescent="0.25">
      <c r="A2592" s="46" t="s">
        <v>44</v>
      </c>
      <c r="B2592" s="59"/>
      <c r="C2592" s="59"/>
      <c r="D2592" s="59"/>
      <c r="E2592" s="59"/>
      <c r="F2592" s="59"/>
      <c r="G2592" s="59"/>
      <c r="H2592" s="60"/>
      <c r="I2592" s="174" t="s">
        <v>62</v>
      </c>
      <c r="J2592" s="175"/>
      <c r="K2592" s="1"/>
      <c r="L2592" s="8"/>
      <c r="M2592" s="13"/>
    </row>
    <row r="2593" spans="1:13" x14ac:dyDescent="0.25">
      <c r="A2593" s="46" t="s">
        <v>47</v>
      </c>
      <c r="B2593" s="59"/>
      <c r="C2593" s="59"/>
      <c r="D2593" s="59"/>
      <c r="E2593" s="59"/>
      <c r="F2593" s="59"/>
      <c r="G2593" s="59"/>
      <c r="H2593" s="60"/>
      <c r="I2593" s="207" t="s">
        <v>45</v>
      </c>
      <c r="J2593" s="208"/>
      <c r="K2593" s="3"/>
      <c r="L2593" s="4"/>
      <c r="M2593" s="14"/>
    </row>
    <row r="2594" spans="1:13" ht="15.75" thickBot="1" x14ac:dyDescent="0.3">
      <c r="A2594" s="41"/>
      <c r="B2594" s="47"/>
      <c r="C2594" s="47"/>
      <c r="D2594" s="47"/>
      <c r="E2594" s="47"/>
      <c r="F2594" s="47"/>
      <c r="G2594" s="47"/>
      <c r="H2594" s="48"/>
      <c r="I2594" s="211" t="s">
        <v>46</v>
      </c>
      <c r="J2594" s="212"/>
      <c r="K2594" s="15"/>
      <c r="L2594" s="16"/>
      <c r="M2594" s="17"/>
    </row>
    <row r="2595" spans="1:13" x14ac:dyDescent="0.25">
      <c r="A2595" s="61" t="s">
        <v>88</v>
      </c>
      <c r="B2595" s="33"/>
      <c r="C2595" s="33"/>
      <c r="D2595" s="33"/>
      <c r="E2595" s="33"/>
      <c r="F2595" s="33"/>
      <c r="G2595" s="21"/>
      <c r="H2595" s="22"/>
      <c r="I2595" s="21"/>
      <c r="J2595" s="22"/>
      <c r="K2595" s="216">
        <f>K2597+K2604+K2612+K2616+K2620</f>
        <v>9.49</v>
      </c>
      <c r="L2595" s="217"/>
      <c r="M2595" s="6">
        <f>M2597+M2604+M2612+M2616+M2620</f>
        <v>68407.716000000015</v>
      </c>
    </row>
    <row r="2596" spans="1:13" ht="15.75" thickBot="1" x14ac:dyDescent="0.3">
      <c r="A2596" s="62"/>
      <c r="B2596" s="10"/>
      <c r="C2596" s="10"/>
      <c r="D2596" s="10"/>
      <c r="E2596" s="10"/>
      <c r="F2596" s="10"/>
      <c r="G2596" s="10"/>
      <c r="H2596" s="11"/>
      <c r="I2596" s="10"/>
      <c r="J2596" s="11"/>
      <c r="K2596" s="10"/>
      <c r="L2596" s="11"/>
      <c r="M2596" s="12"/>
    </row>
    <row r="2597" spans="1:13" ht="15.75" thickBot="1" x14ac:dyDescent="0.3">
      <c r="A2597" s="181" t="s">
        <v>89</v>
      </c>
      <c r="B2597" s="182"/>
      <c r="C2597" s="182"/>
      <c r="D2597" s="182"/>
      <c r="E2597" s="182"/>
      <c r="F2597" s="182"/>
      <c r="G2597" s="182"/>
      <c r="H2597" s="205"/>
      <c r="I2597" s="63"/>
      <c r="J2597" s="64"/>
      <c r="K2597" s="218">
        <f>K2598+K2599+K2600+K2602+K2603</f>
        <v>4.5599999999999996</v>
      </c>
      <c r="L2597" s="213"/>
      <c r="M2597" s="18">
        <f>K2597*12*I2569</f>
        <v>32870.304000000004</v>
      </c>
    </row>
    <row r="2598" spans="1:13" x14ac:dyDescent="0.25">
      <c r="A2598" s="41" t="s">
        <v>37</v>
      </c>
      <c r="B2598" s="47"/>
      <c r="C2598" s="47"/>
      <c r="D2598" s="47"/>
      <c r="E2598" s="47"/>
      <c r="F2598" s="47"/>
      <c r="G2598" s="47"/>
      <c r="H2598" s="48"/>
      <c r="I2598" s="214" t="s">
        <v>16</v>
      </c>
      <c r="J2598" s="215"/>
      <c r="K2598" s="179">
        <v>1.23</v>
      </c>
      <c r="L2598" s="180"/>
      <c r="M2598" s="13">
        <f>K2598*12*I2569</f>
        <v>8866.3320000000003</v>
      </c>
    </row>
    <row r="2599" spans="1:13" x14ac:dyDescent="0.25">
      <c r="A2599" s="43" t="s">
        <v>38</v>
      </c>
      <c r="B2599" s="65"/>
      <c r="C2599" s="65"/>
      <c r="D2599" s="65"/>
      <c r="E2599" s="65"/>
      <c r="F2599" s="65"/>
      <c r="G2599" s="65"/>
      <c r="H2599" s="66"/>
      <c r="I2599" s="209" t="s">
        <v>10</v>
      </c>
      <c r="J2599" s="210"/>
      <c r="K2599" s="174">
        <v>2.9</v>
      </c>
      <c r="L2599" s="175"/>
      <c r="M2599" s="13">
        <f>K2599*12*I2569</f>
        <v>20904.36</v>
      </c>
    </row>
    <row r="2600" spans="1:13" x14ac:dyDescent="0.25">
      <c r="A2600" s="46" t="s">
        <v>30</v>
      </c>
      <c r="B2600" s="59"/>
      <c r="C2600" s="59"/>
      <c r="D2600" s="59"/>
      <c r="E2600" s="59"/>
      <c r="F2600" s="59"/>
      <c r="G2600" s="59"/>
      <c r="H2600" s="60"/>
      <c r="I2600" s="207" t="s">
        <v>11</v>
      </c>
      <c r="J2600" s="208"/>
      <c r="K2600" s="174">
        <v>0.33</v>
      </c>
      <c r="L2600" s="175"/>
      <c r="M2600" s="13">
        <f>K2600*12*I2569</f>
        <v>2378.7719999999999</v>
      </c>
    </row>
    <row r="2601" spans="1:13" x14ac:dyDescent="0.25">
      <c r="A2601" s="67" t="s">
        <v>17</v>
      </c>
      <c r="B2601" s="15"/>
      <c r="C2601" s="15"/>
      <c r="D2601" s="15"/>
      <c r="E2601" s="47"/>
      <c r="F2601" s="47"/>
      <c r="G2601" s="47"/>
      <c r="H2601" s="48"/>
      <c r="I2601" s="15"/>
      <c r="J2601" s="16"/>
      <c r="K2601" s="7"/>
      <c r="L2601" s="8"/>
      <c r="M2601" s="13"/>
    </row>
    <row r="2602" spans="1:13" x14ac:dyDescent="0.25">
      <c r="A2602" s="43" t="s">
        <v>31</v>
      </c>
      <c r="B2602" s="65"/>
      <c r="C2602" s="65"/>
      <c r="D2602" s="65"/>
      <c r="E2602" s="65"/>
      <c r="F2602" s="65"/>
      <c r="G2602" s="65"/>
      <c r="H2602" s="66"/>
      <c r="I2602" s="209" t="s">
        <v>8</v>
      </c>
      <c r="J2602" s="210"/>
      <c r="K2602" s="174">
        <v>0.1</v>
      </c>
      <c r="L2602" s="175"/>
      <c r="M2602" s="13">
        <f>K2602*12*I2569</f>
        <v>720.84000000000015</v>
      </c>
    </row>
    <row r="2603" spans="1:13" ht="15.75" thickBot="1" x14ac:dyDescent="0.3">
      <c r="A2603" s="46" t="s">
        <v>86</v>
      </c>
      <c r="B2603" s="59"/>
      <c r="C2603" s="59"/>
      <c r="D2603" s="59"/>
      <c r="E2603" s="59"/>
      <c r="F2603" s="59"/>
      <c r="G2603" s="59"/>
      <c r="H2603" s="60"/>
      <c r="I2603" s="190" t="s">
        <v>8</v>
      </c>
      <c r="J2603" s="191"/>
      <c r="K2603" s="211"/>
      <c r="L2603" s="212"/>
      <c r="M2603" s="13"/>
    </row>
    <row r="2604" spans="1:13" ht="15.75" thickBot="1" x14ac:dyDescent="0.3">
      <c r="A2604" s="194" t="s">
        <v>90</v>
      </c>
      <c r="B2604" s="195"/>
      <c r="C2604" s="195"/>
      <c r="D2604" s="195"/>
      <c r="E2604" s="195"/>
      <c r="F2604" s="195"/>
      <c r="G2604" s="195"/>
      <c r="H2604" s="196"/>
      <c r="I2604" s="63"/>
      <c r="J2604" s="64"/>
      <c r="K2604" s="206">
        <f>K2605+K2606+K2608+K2609+K2610+K2611</f>
        <v>1.94</v>
      </c>
      <c r="L2604" s="213"/>
      <c r="M2604" s="18">
        <f>K2604*12*I2569</f>
        <v>13984.296000000002</v>
      </c>
    </row>
    <row r="2605" spans="1:13" x14ac:dyDescent="0.25">
      <c r="A2605" s="68" t="s">
        <v>23</v>
      </c>
      <c r="B2605" s="15"/>
      <c r="C2605" s="15"/>
      <c r="D2605" s="15"/>
      <c r="E2605" s="15"/>
      <c r="F2605" s="47"/>
      <c r="G2605" s="47"/>
      <c r="H2605" s="48"/>
      <c r="I2605" s="69"/>
      <c r="J2605" s="8"/>
      <c r="K2605" s="179">
        <v>0.11</v>
      </c>
      <c r="L2605" s="180"/>
      <c r="M2605" s="13">
        <f>K2605*12*I2569</f>
        <v>792.92400000000009</v>
      </c>
    </row>
    <row r="2606" spans="1:13" x14ac:dyDescent="0.25">
      <c r="A2606" s="2" t="s">
        <v>19</v>
      </c>
      <c r="B2606" s="3"/>
      <c r="C2606" s="3"/>
      <c r="D2606" s="3"/>
      <c r="E2606" s="3"/>
      <c r="F2606" s="59"/>
      <c r="G2606" s="59"/>
      <c r="H2606" s="60"/>
      <c r="I2606" s="174" t="s">
        <v>58</v>
      </c>
      <c r="J2606" s="175"/>
      <c r="K2606" s="174">
        <v>0.93</v>
      </c>
      <c r="L2606" s="175"/>
      <c r="M2606" s="13">
        <f>K2606*12*I2569</f>
        <v>6703.8120000000008</v>
      </c>
    </row>
    <row r="2607" spans="1:13" x14ac:dyDescent="0.25">
      <c r="A2607" s="41" t="s">
        <v>18</v>
      </c>
      <c r="B2607" s="47"/>
      <c r="C2607" s="47"/>
      <c r="D2607" s="47"/>
      <c r="E2607" s="47"/>
      <c r="F2607" s="47"/>
      <c r="G2607" s="47"/>
      <c r="H2607" s="48"/>
      <c r="I2607" s="214" t="s">
        <v>59</v>
      </c>
      <c r="J2607" s="215"/>
      <c r="K2607" s="1"/>
      <c r="L2607" s="8"/>
      <c r="M2607" s="13"/>
    </row>
    <row r="2608" spans="1:13" x14ac:dyDescent="0.25">
      <c r="A2608" s="43" t="s">
        <v>20</v>
      </c>
      <c r="B2608" s="65"/>
      <c r="C2608" s="65"/>
      <c r="D2608" s="65"/>
      <c r="E2608" s="65"/>
      <c r="F2608" s="65"/>
      <c r="G2608" s="65"/>
      <c r="H2608" s="66"/>
      <c r="I2608" s="209" t="s">
        <v>57</v>
      </c>
      <c r="J2608" s="210"/>
      <c r="K2608" s="174">
        <v>0.56999999999999995</v>
      </c>
      <c r="L2608" s="175"/>
      <c r="M2608" s="13">
        <f>K2608*12*I2569</f>
        <v>4108.7880000000005</v>
      </c>
    </row>
    <row r="2609" spans="1:13" x14ac:dyDescent="0.25">
      <c r="A2609" s="43" t="s">
        <v>21</v>
      </c>
      <c r="B2609" s="65"/>
      <c r="C2609" s="65"/>
      <c r="D2609" s="65"/>
      <c r="E2609" s="65"/>
      <c r="F2609" s="65"/>
      <c r="G2609" s="65"/>
      <c r="H2609" s="66"/>
      <c r="I2609" s="209" t="s">
        <v>74</v>
      </c>
      <c r="J2609" s="210"/>
      <c r="K2609" s="174">
        <v>0.14000000000000001</v>
      </c>
      <c r="L2609" s="175"/>
      <c r="M2609" s="13">
        <f>K2609*12*I2569</f>
        <v>1009.1760000000002</v>
      </c>
    </row>
    <row r="2610" spans="1:13" x14ac:dyDescent="0.25">
      <c r="A2610" s="46" t="s">
        <v>22</v>
      </c>
      <c r="B2610" s="59"/>
      <c r="C2610" s="59"/>
      <c r="D2610" s="59"/>
      <c r="E2610" s="59"/>
      <c r="F2610" s="59"/>
      <c r="G2610" s="59"/>
      <c r="H2610" s="60"/>
      <c r="I2610" s="209" t="s">
        <v>60</v>
      </c>
      <c r="J2610" s="210"/>
      <c r="K2610" s="203">
        <v>7.0000000000000007E-2</v>
      </c>
      <c r="L2610" s="204"/>
      <c r="M2610" s="13">
        <f>K2610*12*I2569</f>
        <v>504.58800000000008</v>
      </c>
    </row>
    <row r="2611" spans="1:13" ht="15.75" thickBot="1" x14ac:dyDescent="0.3">
      <c r="A2611" s="46" t="s">
        <v>84</v>
      </c>
      <c r="B2611" s="59"/>
      <c r="C2611" s="59"/>
      <c r="D2611" s="59"/>
      <c r="E2611" s="59"/>
      <c r="F2611" s="59"/>
      <c r="G2611" s="59"/>
      <c r="H2611" s="60"/>
      <c r="I2611" s="190" t="s">
        <v>85</v>
      </c>
      <c r="J2611" s="191"/>
      <c r="K2611" s="192">
        <v>0.12</v>
      </c>
      <c r="L2611" s="193"/>
      <c r="M2611" s="19">
        <f>K2611*12*I2569</f>
        <v>865.00800000000004</v>
      </c>
    </row>
    <row r="2612" spans="1:13" ht="15.75" thickBot="1" x14ac:dyDescent="0.3">
      <c r="A2612" s="194" t="s">
        <v>91</v>
      </c>
      <c r="B2612" s="195"/>
      <c r="C2612" s="195"/>
      <c r="D2612" s="195"/>
      <c r="E2612" s="195"/>
      <c r="F2612" s="195"/>
      <c r="G2612" s="195"/>
      <c r="H2612" s="196"/>
      <c r="I2612" s="71"/>
      <c r="J2612" s="72"/>
      <c r="K2612" s="197">
        <f>K2613+K2614+K2615</f>
        <v>1.27</v>
      </c>
      <c r="L2612" s="198"/>
      <c r="M2612" s="18">
        <f>K2612*12*I2569</f>
        <v>9154.6680000000015</v>
      </c>
    </row>
    <row r="2613" spans="1:13" x14ac:dyDescent="0.25">
      <c r="A2613" s="41" t="s">
        <v>24</v>
      </c>
      <c r="B2613" s="47"/>
      <c r="C2613" s="47"/>
      <c r="D2613" s="47"/>
      <c r="E2613" s="47"/>
      <c r="F2613" s="47"/>
      <c r="G2613" s="47"/>
      <c r="H2613" s="48"/>
      <c r="I2613" s="199" t="s">
        <v>75</v>
      </c>
      <c r="J2613" s="200"/>
      <c r="K2613" s="201">
        <v>0.61</v>
      </c>
      <c r="L2613" s="202"/>
      <c r="M2613" s="13">
        <f>K2613*12*I2569</f>
        <v>4397.1240000000007</v>
      </c>
    </row>
    <row r="2614" spans="1:13" x14ac:dyDescent="0.25">
      <c r="A2614" s="43" t="s">
        <v>25</v>
      </c>
      <c r="B2614" s="65"/>
      <c r="C2614" s="65"/>
      <c r="D2614" s="65"/>
      <c r="E2614" s="65"/>
      <c r="F2614" s="65"/>
      <c r="G2614" s="65"/>
      <c r="H2614" s="66"/>
      <c r="I2614" s="44" t="s">
        <v>61</v>
      </c>
      <c r="J2614" s="45"/>
      <c r="K2614" s="203">
        <v>0.53</v>
      </c>
      <c r="L2614" s="204"/>
      <c r="M2614" s="13">
        <f>K2614*12*I2569</f>
        <v>3820.4520000000007</v>
      </c>
    </row>
    <row r="2615" spans="1:13" ht="15.75" thickBot="1" x14ac:dyDescent="0.3">
      <c r="A2615" s="46" t="s">
        <v>22</v>
      </c>
      <c r="B2615" s="59"/>
      <c r="C2615" s="59"/>
      <c r="D2615" s="59"/>
      <c r="E2615" s="59"/>
      <c r="F2615" s="59"/>
      <c r="G2615" s="59"/>
      <c r="H2615" s="60"/>
      <c r="I2615" s="190" t="s">
        <v>60</v>
      </c>
      <c r="J2615" s="191"/>
      <c r="K2615" s="192">
        <v>0.13</v>
      </c>
      <c r="L2615" s="193"/>
      <c r="M2615" s="13">
        <f>K2615*12*I2569</f>
        <v>937.0920000000001</v>
      </c>
    </row>
    <row r="2616" spans="1:13" ht="15.75" thickBot="1" x14ac:dyDescent="0.3">
      <c r="A2616" s="181" t="s">
        <v>107</v>
      </c>
      <c r="B2616" s="182"/>
      <c r="C2616" s="182"/>
      <c r="D2616" s="182"/>
      <c r="E2616" s="182"/>
      <c r="F2616" s="182"/>
      <c r="G2616" s="182"/>
      <c r="H2616" s="205"/>
      <c r="I2616" s="63"/>
      <c r="J2616" s="64"/>
      <c r="K2616" s="206">
        <v>1.65</v>
      </c>
      <c r="L2616" s="198"/>
      <c r="M2616" s="18">
        <f>K2616*12*I2569</f>
        <v>11893.859999999999</v>
      </c>
    </row>
    <row r="2617" spans="1:13" x14ac:dyDescent="0.25">
      <c r="A2617" s="42" t="s">
        <v>32</v>
      </c>
      <c r="B2617" s="55"/>
      <c r="C2617" s="55"/>
      <c r="D2617" s="55"/>
      <c r="E2617" s="55"/>
      <c r="F2617" s="55"/>
      <c r="G2617" s="55"/>
      <c r="H2617" s="56"/>
      <c r="I2617" s="179" t="s">
        <v>13</v>
      </c>
      <c r="J2617" s="180"/>
      <c r="K2617" s="20"/>
      <c r="L2617" s="27"/>
      <c r="M2617" s="13"/>
    </row>
    <row r="2618" spans="1:13" x14ac:dyDescent="0.25">
      <c r="A2618" s="42" t="s">
        <v>26</v>
      </c>
      <c r="B2618" s="55"/>
      <c r="C2618" s="55"/>
      <c r="D2618" s="55"/>
      <c r="E2618" s="55"/>
      <c r="F2618" s="55"/>
      <c r="G2618" s="55"/>
      <c r="H2618" s="56"/>
      <c r="I2618" s="7"/>
      <c r="J2618" s="8"/>
      <c r="K2618" s="20"/>
      <c r="L2618" s="27"/>
      <c r="M2618" s="13"/>
    </row>
    <row r="2619" spans="1:13" ht="15.75" thickBot="1" x14ac:dyDescent="0.3">
      <c r="A2619" s="42" t="s">
        <v>27</v>
      </c>
      <c r="B2619" s="55"/>
      <c r="C2619" s="55"/>
      <c r="D2619" s="55"/>
      <c r="E2619" s="55"/>
      <c r="F2619" s="55"/>
      <c r="G2619" s="55"/>
      <c r="H2619" s="56"/>
      <c r="I2619" s="30"/>
      <c r="J2619" s="8"/>
      <c r="K2619" s="20"/>
      <c r="L2619" s="27"/>
      <c r="M2619" s="13"/>
    </row>
    <row r="2620" spans="1:13" ht="15.75" thickBot="1" x14ac:dyDescent="0.3">
      <c r="A2620" s="73" t="s">
        <v>108</v>
      </c>
      <c r="B2620" s="74"/>
      <c r="C2620" s="74"/>
      <c r="D2620" s="74"/>
      <c r="E2620" s="74"/>
      <c r="F2620" s="74"/>
      <c r="G2620" s="74"/>
      <c r="H2620" s="75"/>
      <c r="I2620" s="63"/>
      <c r="J2620" s="64"/>
      <c r="K2620" s="206">
        <v>7.0000000000000007E-2</v>
      </c>
      <c r="L2620" s="198"/>
      <c r="M2620" s="18">
        <f>K2620*12*I2569</f>
        <v>504.58800000000008</v>
      </c>
    </row>
    <row r="2621" spans="1:13" x14ac:dyDescent="0.25">
      <c r="A2621" s="42" t="s">
        <v>28</v>
      </c>
      <c r="B2621" s="55"/>
      <c r="C2621" s="55"/>
      <c r="D2621" s="55"/>
      <c r="E2621" s="55"/>
      <c r="F2621" s="55"/>
      <c r="G2621" s="55"/>
      <c r="H2621" s="56"/>
      <c r="I2621" s="179" t="s">
        <v>8</v>
      </c>
      <c r="J2621" s="180"/>
      <c r="K2621" s="26"/>
      <c r="L2621" s="27"/>
      <c r="M2621" s="13"/>
    </row>
    <row r="2622" spans="1:13" ht="15.75" thickBot="1" x14ac:dyDescent="0.3">
      <c r="A2622" s="42" t="s">
        <v>29</v>
      </c>
      <c r="B2622" s="55"/>
      <c r="C2622" s="55"/>
      <c r="D2622" s="55"/>
      <c r="E2622" s="55"/>
      <c r="F2622" s="55"/>
      <c r="G2622" s="55"/>
      <c r="H2622" s="56"/>
      <c r="I2622" s="7"/>
      <c r="J2622" s="8"/>
      <c r="K2622" s="26"/>
      <c r="L2622" s="27"/>
      <c r="M2622" s="13"/>
    </row>
    <row r="2623" spans="1:13" ht="15.75" thickBot="1" x14ac:dyDescent="0.3">
      <c r="A2623" s="181" t="s">
        <v>92</v>
      </c>
      <c r="B2623" s="182"/>
      <c r="C2623" s="182"/>
      <c r="D2623" s="182"/>
      <c r="E2623" s="182"/>
      <c r="F2623" s="182"/>
      <c r="G2623" s="182"/>
      <c r="H2623" s="205"/>
      <c r="I2623" s="63"/>
      <c r="J2623" s="64"/>
      <c r="K2623" s="206">
        <v>6.19</v>
      </c>
      <c r="L2623" s="198"/>
      <c r="M2623" s="18">
        <f>K2623*12*I2569</f>
        <v>44619.996000000006</v>
      </c>
    </row>
    <row r="2624" spans="1:13" x14ac:dyDescent="0.25">
      <c r="A2624" s="42" t="s">
        <v>76</v>
      </c>
      <c r="B2624" s="76"/>
      <c r="C2624" s="76"/>
      <c r="D2624" s="76"/>
      <c r="E2624" s="76"/>
      <c r="F2624" s="55"/>
      <c r="G2624" s="76"/>
      <c r="H2624" s="56"/>
      <c r="I2624" s="174" t="s">
        <v>49</v>
      </c>
      <c r="J2624" s="175"/>
      <c r="K2624" s="20"/>
      <c r="L2624" s="27"/>
      <c r="M2624" s="13"/>
    </row>
    <row r="2625" spans="1:13" x14ac:dyDescent="0.25">
      <c r="A2625" s="42" t="s">
        <v>77</v>
      </c>
      <c r="B2625" s="76"/>
      <c r="C2625" s="76"/>
      <c r="D2625" s="76"/>
      <c r="E2625" s="76"/>
      <c r="F2625" s="55"/>
      <c r="G2625" s="76"/>
      <c r="H2625" s="56"/>
      <c r="I2625" s="174" t="s">
        <v>50</v>
      </c>
      <c r="J2625" s="175"/>
      <c r="K2625" s="20"/>
      <c r="L2625" s="27"/>
      <c r="M2625" s="13"/>
    </row>
    <row r="2626" spans="1:13" x14ac:dyDescent="0.25">
      <c r="A2626" s="42" t="s">
        <v>48</v>
      </c>
      <c r="B2626" s="76"/>
      <c r="C2626" s="76"/>
      <c r="D2626" s="76"/>
      <c r="E2626" s="76"/>
      <c r="F2626" s="55"/>
      <c r="G2626" s="76"/>
      <c r="H2626" s="56"/>
      <c r="I2626" s="174" t="s">
        <v>54</v>
      </c>
      <c r="J2626" s="175"/>
      <c r="K2626" s="20"/>
      <c r="L2626" s="27"/>
      <c r="M2626" s="13"/>
    </row>
    <row r="2627" spans="1:13" x14ac:dyDescent="0.25">
      <c r="A2627" s="42" t="s">
        <v>78</v>
      </c>
      <c r="B2627" s="76"/>
      <c r="C2627" s="76"/>
      <c r="D2627" s="76"/>
      <c r="E2627" s="76"/>
      <c r="F2627" s="55"/>
      <c r="G2627" s="76"/>
      <c r="H2627" s="56"/>
      <c r="I2627" s="174" t="s">
        <v>55</v>
      </c>
      <c r="J2627" s="175"/>
      <c r="K2627" s="20"/>
      <c r="L2627" s="27"/>
      <c r="M2627" s="13"/>
    </row>
    <row r="2628" spans="1:13" x14ac:dyDescent="0.25">
      <c r="A2628" s="42" t="s">
        <v>79</v>
      </c>
      <c r="B2628" s="76"/>
      <c r="C2628" s="76"/>
      <c r="D2628" s="76"/>
      <c r="E2628" s="76"/>
      <c r="F2628" s="55"/>
      <c r="G2628" s="76"/>
      <c r="H2628" s="56"/>
      <c r="I2628" s="174" t="s">
        <v>51</v>
      </c>
      <c r="J2628" s="175"/>
      <c r="K2628" s="20"/>
      <c r="L2628" s="27"/>
      <c r="M2628" s="13"/>
    </row>
    <row r="2629" spans="1:13" x14ac:dyDescent="0.25">
      <c r="A2629" s="42" t="s">
        <v>80</v>
      </c>
      <c r="B2629" s="76"/>
      <c r="C2629" s="76"/>
      <c r="D2629" s="76"/>
      <c r="E2629" s="76"/>
      <c r="F2629" s="55"/>
      <c r="G2629" s="76"/>
      <c r="H2629" s="56"/>
      <c r="I2629" s="7"/>
      <c r="J2629" s="8"/>
      <c r="K2629" s="20"/>
      <c r="L2629" s="27"/>
      <c r="M2629" s="13"/>
    </row>
    <row r="2630" spans="1:13" x14ac:dyDescent="0.25">
      <c r="A2630" s="42" t="s">
        <v>81</v>
      </c>
      <c r="B2630" s="76"/>
      <c r="C2630" s="76"/>
      <c r="D2630" s="76"/>
      <c r="E2630" s="76"/>
      <c r="F2630" s="55"/>
      <c r="G2630" s="76"/>
      <c r="H2630" s="56"/>
      <c r="I2630" s="7"/>
      <c r="J2630" s="8"/>
      <c r="K2630" s="20"/>
      <c r="L2630" s="27"/>
      <c r="M2630" s="13"/>
    </row>
    <row r="2631" spans="1:13" x14ac:dyDescent="0.25">
      <c r="A2631" s="42" t="s">
        <v>82</v>
      </c>
      <c r="B2631" s="76"/>
      <c r="C2631" s="76"/>
      <c r="D2631" s="76"/>
      <c r="E2631" s="76"/>
      <c r="F2631" s="55"/>
      <c r="G2631" s="76"/>
      <c r="H2631" s="56"/>
      <c r="I2631" s="7"/>
      <c r="J2631" s="8"/>
      <c r="K2631" s="20"/>
      <c r="L2631" s="27"/>
      <c r="M2631" s="13"/>
    </row>
    <row r="2632" spans="1:13" x14ac:dyDescent="0.25">
      <c r="A2632" s="42" t="s">
        <v>83</v>
      </c>
      <c r="B2632" s="76"/>
      <c r="C2632" s="76"/>
      <c r="D2632" s="76"/>
      <c r="E2632" s="76"/>
      <c r="F2632" s="55"/>
      <c r="G2632" s="76"/>
      <c r="H2632" s="56"/>
      <c r="I2632" s="7"/>
      <c r="J2632" s="8"/>
      <c r="K2632" s="20"/>
      <c r="L2632" s="27"/>
      <c r="M2632" s="13"/>
    </row>
    <row r="2633" spans="1:13" x14ac:dyDescent="0.25">
      <c r="A2633" s="42" t="s">
        <v>52</v>
      </c>
      <c r="B2633" s="76"/>
      <c r="C2633" s="76"/>
      <c r="D2633" s="76"/>
      <c r="E2633" s="76"/>
      <c r="F2633" s="55"/>
      <c r="G2633" s="76"/>
      <c r="H2633" s="56"/>
      <c r="I2633" s="7"/>
      <c r="J2633" s="8"/>
      <c r="K2633" s="20"/>
      <c r="L2633" s="27"/>
      <c r="M2633" s="13"/>
    </row>
    <row r="2634" spans="1:13" ht="15.75" thickBot="1" x14ac:dyDescent="0.3">
      <c r="A2634" s="176" t="s">
        <v>53</v>
      </c>
      <c r="B2634" s="177"/>
      <c r="C2634" s="177"/>
      <c r="D2634" s="177"/>
      <c r="E2634" s="177"/>
      <c r="F2634" s="177"/>
      <c r="G2634" s="177"/>
      <c r="H2634" s="178"/>
      <c r="I2634" s="7"/>
      <c r="J2634" s="8"/>
      <c r="K2634" s="7"/>
      <c r="L2634" s="8"/>
      <c r="M2634" s="13"/>
    </row>
    <row r="2635" spans="1:13" x14ac:dyDescent="0.25">
      <c r="A2635" s="77" t="s">
        <v>93</v>
      </c>
      <c r="B2635" s="78"/>
      <c r="C2635" s="78"/>
      <c r="D2635" s="78"/>
      <c r="E2635" s="78"/>
      <c r="F2635" s="78"/>
      <c r="G2635" s="78"/>
      <c r="H2635" s="78"/>
      <c r="I2635" s="179" t="s">
        <v>9</v>
      </c>
      <c r="J2635" s="180"/>
      <c r="K2635" s="21"/>
      <c r="L2635" s="22"/>
      <c r="M2635" s="6"/>
    </row>
    <row r="2636" spans="1:13" ht="15.75" thickBot="1" x14ac:dyDescent="0.3">
      <c r="A2636" s="79" t="s">
        <v>56</v>
      </c>
      <c r="B2636" s="80"/>
      <c r="C2636" s="80"/>
      <c r="D2636" s="80"/>
      <c r="E2636" s="80"/>
      <c r="F2636" s="80"/>
      <c r="G2636" s="80"/>
      <c r="H2636" s="80"/>
      <c r="I2636" s="81"/>
      <c r="J2636" s="11"/>
      <c r="K2636" s="10"/>
      <c r="L2636" s="11"/>
      <c r="M2636" s="12"/>
    </row>
    <row r="2637" spans="1:13" ht="15.75" thickBot="1" x14ac:dyDescent="0.3">
      <c r="A2637" s="181" t="s">
        <v>98</v>
      </c>
      <c r="B2637" s="182"/>
      <c r="C2637" s="182"/>
      <c r="D2637" s="182"/>
      <c r="E2637" s="182"/>
      <c r="F2637" s="182"/>
      <c r="G2637" s="182"/>
      <c r="H2637" s="183"/>
      <c r="I2637" s="184" t="s">
        <v>99</v>
      </c>
      <c r="J2637" s="185"/>
      <c r="K2637" s="186">
        <v>1.52</v>
      </c>
      <c r="L2637" s="187"/>
      <c r="M2637" s="23">
        <f>K2637*12*I2569</f>
        <v>10956.768000000002</v>
      </c>
    </row>
    <row r="2638" spans="1:13" ht="15.75" thickBot="1" x14ac:dyDescent="0.3">
      <c r="A2638" s="24" t="s">
        <v>100</v>
      </c>
      <c r="B2638" s="25"/>
      <c r="C2638" s="25"/>
      <c r="D2638" s="25"/>
      <c r="E2638" s="25"/>
      <c r="F2638" s="25"/>
      <c r="G2638" s="25"/>
      <c r="H2638" s="25"/>
      <c r="I2638" s="82"/>
      <c r="J2638" s="83"/>
      <c r="K2638" s="186"/>
      <c r="L2638" s="187"/>
      <c r="M2638" s="23"/>
    </row>
    <row r="2639" spans="1:13" ht="15.75" thickBot="1" x14ac:dyDescent="0.3">
      <c r="A2639" s="181" t="s">
        <v>63</v>
      </c>
      <c r="B2639" s="182"/>
      <c r="C2639" s="182"/>
      <c r="D2639" s="182"/>
      <c r="E2639" s="182"/>
      <c r="F2639" s="182"/>
      <c r="G2639" s="182"/>
      <c r="H2639" s="182"/>
      <c r="I2639" s="84"/>
      <c r="J2639" s="23"/>
      <c r="K2639" s="188">
        <f>K2570+K2580+K2595+K2623+K2637+K2638</f>
        <v>28.93</v>
      </c>
      <c r="L2639" s="189"/>
      <c r="M2639" s="23">
        <f>M2570+M2580+M2595+M2623+M2637+M2638</f>
        <v>208539.01200000005</v>
      </c>
    </row>
    <row r="2641" spans="1:13" x14ac:dyDescent="0.25">
      <c r="A2641" s="223" t="s">
        <v>0</v>
      </c>
      <c r="B2641" s="223"/>
      <c r="C2641" s="223"/>
      <c r="D2641" s="223"/>
      <c r="E2641" s="223"/>
      <c r="F2641" s="223"/>
      <c r="G2641" s="223"/>
      <c r="H2641" s="223"/>
      <c r="I2641" s="223"/>
      <c r="J2641" s="223"/>
      <c r="K2641" s="223"/>
      <c r="L2641" s="223"/>
      <c r="M2641" s="1"/>
    </row>
    <row r="2642" spans="1:13" x14ac:dyDescent="0.25">
      <c r="A2642" s="224" t="s">
        <v>12</v>
      </c>
      <c r="B2642" s="224"/>
      <c r="C2642" s="224"/>
      <c r="D2642" s="224"/>
      <c r="E2642" s="224"/>
      <c r="F2642" s="224"/>
      <c r="G2642" s="224"/>
      <c r="H2642" s="224"/>
      <c r="I2642" s="224"/>
      <c r="J2642" s="224"/>
      <c r="K2642" s="224"/>
      <c r="L2642" s="224"/>
      <c r="M2642" s="1"/>
    </row>
    <row r="2643" spans="1:13" x14ac:dyDescent="0.25">
      <c r="A2643" s="29"/>
      <c r="B2643" s="29"/>
      <c r="C2643" s="29"/>
      <c r="D2643" s="29"/>
      <c r="E2643" s="29"/>
      <c r="F2643" s="29" t="s">
        <v>147</v>
      </c>
      <c r="G2643" s="29"/>
      <c r="H2643" s="29"/>
      <c r="I2643" s="29"/>
      <c r="J2643" s="29"/>
      <c r="K2643" s="29"/>
      <c r="L2643" s="29"/>
      <c r="M2643" s="1"/>
    </row>
    <row r="2644" spans="1:13" x14ac:dyDescent="0.25">
      <c r="A2644" s="2"/>
      <c r="B2644" s="3"/>
      <c r="C2644" s="225" t="s">
        <v>15</v>
      </c>
      <c r="D2644" s="225"/>
      <c r="E2644" s="225"/>
      <c r="F2644" s="3"/>
      <c r="G2644" s="3"/>
      <c r="H2644" s="4"/>
      <c r="I2644" s="207" t="s">
        <v>1</v>
      </c>
      <c r="J2644" s="208"/>
      <c r="K2644" s="207" t="s">
        <v>2</v>
      </c>
      <c r="L2644" s="208"/>
      <c r="M2644" s="14"/>
    </row>
    <row r="2645" spans="1:13" x14ac:dyDescent="0.25">
      <c r="A2645" s="30"/>
      <c r="B2645" s="7"/>
      <c r="C2645" s="7"/>
      <c r="D2645" s="7"/>
      <c r="E2645" s="7"/>
      <c r="F2645" s="7"/>
      <c r="G2645" s="7"/>
      <c r="H2645" s="8"/>
      <c r="I2645" s="7"/>
      <c r="J2645" s="8"/>
      <c r="K2645" s="174" t="s">
        <v>3</v>
      </c>
      <c r="L2645" s="175"/>
      <c r="M2645" s="31" t="s">
        <v>4</v>
      </c>
    </row>
    <row r="2646" spans="1:13" x14ac:dyDescent="0.25">
      <c r="A2646" s="30"/>
      <c r="B2646" s="7"/>
      <c r="C2646" s="7"/>
      <c r="D2646" s="7"/>
      <c r="E2646" s="7"/>
      <c r="F2646" s="7"/>
      <c r="G2646" s="7"/>
      <c r="H2646" s="8"/>
      <c r="I2646" s="174" t="s">
        <v>5</v>
      </c>
      <c r="J2646" s="175"/>
      <c r="K2646" s="214" t="s">
        <v>6</v>
      </c>
      <c r="L2646" s="215"/>
      <c r="M2646" s="31" t="s">
        <v>7</v>
      </c>
    </row>
    <row r="2647" spans="1:13" ht="15.75" thickBot="1" x14ac:dyDescent="0.3">
      <c r="A2647" s="2"/>
      <c r="B2647" s="3"/>
      <c r="C2647" s="3"/>
      <c r="D2647" s="3"/>
      <c r="E2647" s="3"/>
      <c r="F2647" s="3"/>
      <c r="G2647" s="3"/>
      <c r="H2647" s="4"/>
      <c r="I2647" s="219">
        <v>621.5</v>
      </c>
      <c r="J2647" s="220"/>
      <c r="K2647" s="190"/>
      <c r="L2647" s="191"/>
      <c r="M2647" s="5"/>
    </row>
    <row r="2648" spans="1:13" x14ac:dyDescent="0.25">
      <c r="A2648" s="32" t="s">
        <v>87</v>
      </c>
      <c r="B2648" s="33"/>
      <c r="C2648" s="33"/>
      <c r="D2648" s="33"/>
      <c r="E2648" s="33"/>
      <c r="F2648" s="33"/>
      <c r="G2648" s="33"/>
      <c r="H2648" s="34"/>
      <c r="I2648" s="21"/>
      <c r="J2648" s="22"/>
      <c r="K2648" s="221">
        <f>K2651+K2654</f>
        <v>6.4499999999999993</v>
      </c>
      <c r="L2648" s="217"/>
      <c r="M2648" s="6">
        <f>K2648*12*I2647</f>
        <v>48104.099999999991</v>
      </c>
    </row>
    <row r="2649" spans="1:13" x14ac:dyDescent="0.25">
      <c r="A2649" s="35" t="s">
        <v>64</v>
      </c>
      <c r="B2649" s="36"/>
      <c r="C2649" s="36"/>
      <c r="D2649" s="36"/>
      <c r="E2649" s="36"/>
      <c r="F2649" s="36"/>
      <c r="G2649" s="36"/>
      <c r="H2649" s="37"/>
      <c r="I2649" s="7"/>
      <c r="J2649" s="8"/>
      <c r="K2649" s="7"/>
      <c r="L2649" s="8"/>
      <c r="M2649" s="9"/>
    </row>
    <row r="2650" spans="1:13" ht="15.75" thickBot="1" x14ac:dyDescent="0.3">
      <c r="A2650" s="38" t="s">
        <v>65</v>
      </c>
      <c r="B2650" s="39"/>
      <c r="C2650" s="39"/>
      <c r="D2650" s="39"/>
      <c r="E2650" s="39"/>
      <c r="F2650" s="39"/>
      <c r="G2650" s="39"/>
      <c r="H2650" s="40"/>
      <c r="I2650" s="10"/>
      <c r="J2650" s="11"/>
      <c r="K2650" s="10"/>
      <c r="L2650" s="11"/>
      <c r="M2650" s="12"/>
    </row>
    <row r="2651" spans="1:13" x14ac:dyDescent="0.25">
      <c r="A2651" s="41" t="s">
        <v>66</v>
      </c>
      <c r="B2651" s="15"/>
      <c r="C2651" s="15"/>
      <c r="D2651" s="15"/>
      <c r="E2651" s="15"/>
      <c r="F2651" s="15"/>
      <c r="G2651" s="15"/>
      <c r="H2651" s="16"/>
      <c r="I2651" s="214" t="s">
        <v>8</v>
      </c>
      <c r="J2651" s="215"/>
      <c r="K2651" s="179">
        <v>3.86</v>
      </c>
      <c r="L2651" s="180"/>
      <c r="M2651" s="13">
        <f>K2651*12*I2647</f>
        <v>28787.88</v>
      </c>
    </row>
    <row r="2652" spans="1:13" x14ac:dyDescent="0.25">
      <c r="A2652" s="42" t="s">
        <v>73</v>
      </c>
      <c r="B2652" s="7"/>
      <c r="C2652" s="7"/>
      <c r="D2652" s="7"/>
      <c r="E2652" s="7"/>
      <c r="F2652" s="7"/>
      <c r="G2652" s="7"/>
      <c r="H2652" s="8"/>
      <c r="I2652" s="174" t="s">
        <v>62</v>
      </c>
      <c r="J2652" s="175"/>
      <c r="K2652" s="1"/>
      <c r="L2652" s="8"/>
      <c r="M2652" s="13"/>
    </row>
    <row r="2653" spans="1:13" x14ac:dyDescent="0.25">
      <c r="A2653" s="41" t="s">
        <v>72</v>
      </c>
      <c r="B2653" s="15"/>
      <c r="C2653" s="15"/>
      <c r="D2653" s="15"/>
      <c r="E2653" s="15"/>
      <c r="F2653" s="15"/>
      <c r="G2653" s="15"/>
      <c r="H2653" s="16"/>
      <c r="I2653" s="214"/>
      <c r="J2653" s="215"/>
      <c r="K2653" s="1"/>
      <c r="L2653" s="8"/>
      <c r="M2653" s="13"/>
    </row>
    <row r="2654" spans="1:13" x14ac:dyDescent="0.25">
      <c r="A2654" s="41" t="s">
        <v>67</v>
      </c>
      <c r="B2654" s="15"/>
      <c r="C2654" s="15"/>
      <c r="D2654" s="15"/>
      <c r="E2654" s="15"/>
      <c r="F2654" s="15"/>
      <c r="G2654" s="15"/>
      <c r="H2654" s="16"/>
      <c r="I2654" s="209" t="s">
        <v>11</v>
      </c>
      <c r="J2654" s="210"/>
      <c r="K2654" s="174">
        <v>2.59</v>
      </c>
      <c r="L2654" s="175"/>
      <c r="M2654" s="13">
        <f>K2654*12*I2647</f>
        <v>19316.219999999998</v>
      </c>
    </row>
    <row r="2655" spans="1:13" x14ac:dyDescent="0.25">
      <c r="A2655" s="43" t="s">
        <v>34</v>
      </c>
      <c r="B2655" s="44"/>
      <c r="C2655" s="44"/>
      <c r="D2655" s="44"/>
      <c r="E2655" s="44"/>
      <c r="F2655" s="44"/>
      <c r="G2655" s="44"/>
      <c r="H2655" s="45"/>
      <c r="I2655" s="174" t="s">
        <v>62</v>
      </c>
      <c r="J2655" s="175"/>
      <c r="K2655" s="29"/>
      <c r="L2655" s="37"/>
      <c r="M2655" s="13"/>
    </row>
    <row r="2656" spans="1:13" x14ac:dyDescent="0.25">
      <c r="A2656" s="46" t="s">
        <v>35</v>
      </c>
      <c r="B2656" s="3"/>
      <c r="C2656" s="3"/>
      <c r="D2656" s="3"/>
      <c r="E2656" s="3"/>
      <c r="F2656" s="3"/>
      <c r="G2656" s="3"/>
      <c r="H2656" s="4"/>
      <c r="I2656" s="174"/>
      <c r="J2656" s="175"/>
      <c r="K2656" s="1"/>
      <c r="L2656" s="8"/>
      <c r="M2656" s="13"/>
    </row>
    <row r="2657" spans="1:13" ht="15.75" thickBot="1" x14ac:dyDescent="0.3">
      <c r="A2657" s="41" t="s">
        <v>36</v>
      </c>
      <c r="B2657" s="47"/>
      <c r="C2657" s="47"/>
      <c r="D2657" s="47"/>
      <c r="E2657" s="47"/>
      <c r="F2657" s="47"/>
      <c r="G2657" s="47"/>
      <c r="H2657" s="48"/>
      <c r="I2657" s="15"/>
      <c r="J2657" s="16"/>
      <c r="K2657" s="203"/>
      <c r="L2657" s="204"/>
      <c r="M2657" s="13"/>
    </row>
    <row r="2658" spans="1:13" x14ac:dyDescent="0.25">
      <c r="A2658" s="32" t="s">
        <v>14</v>
      </c>
      <c r="B2658" s="49"/>
      <c r="C2658" s="49"/>
      <c r="D2658" s="49"/>
      <c r="E2658" s="49"/>
      <c r="F2658" s="49"/>
      <c r="G2658" s="49"/>
      <c r="H2658" s="50"/>
      <c r="I2658" s="21"/>
      <c r="J2658" s="51"/>
      <c r="K2658" s="222">
        <f>K2660+K2665+K2668</f>
        <v>5.28</v>
      </c>
      <c r="L2658" s="217"/>
      <c r="M2658" s="6">
        <f>K2658*12*I2647</f>
        <v>39378.239999999998</v>
      </c>
    </row>
    <row r="2659" spans="1:13" ht="15.75" thickBot="1" x14ac:dyDescent="0.3">
      <c r="A2659" s="38" t="s">
        <v>33</v>
      </c>
      <c r="B2659" s="52"/>
      <c r="C2659" s="52"/>
      <c r="D2659" s="52"/>
      <c r="E2659" s="52"/>
      <c r="F2659" s="52"/>
      <c r="G2659" s="52"/>
      <c r="H2659" s="53"/>
      <c r="I2659" s="10"/>
      <c r="J2659" s="54"/>
      <c r="K2659" s="10"/>
      <c r="L2659" s="11"/>
      <c r="M2659" s="12"/>
    </row>
    <row r="2660" spans="1:13" x14ac:dyDescent="0.25">
      <c r="A2660" s="42" t="s">
        <v>70</v>
      </c>
      <c r="B2660" s="55"/>
      <c r="C2660" s="55"/>
      <c r="D2660" s="55"/>
      <c r="E2660" s="55"/>
      <c r="F2660" s="55"/>
      <c r="G2660" s="55"/>
      <c r="H2660" s="56"/>
      <c r="I2660" s="174" t="s">
        <v>8</v>
      </c>
      <c r="J2660" s="175"/>
      <c r="K2660" s="179">
        <v>2.64</v>
      </c>
      <c r="L2660" s="180"/>
      <c r="M2660" s="13">
        <f>K2660*12*I2647</f>
        <v>19689.12</v>
      </c>
    </row>
    <row r="2661" spans="1:13" x14ac:dyDescent="0.25">
      <c r="A2661" s="41" t="s">
        <v>71</v>
      </c>
      <c r="B2661" s="47"/>
      <c r="C2661" s="47"/>
      <c r="D2661" s="47"/>
      <c r="E2661" s="47"/>
      <c r="F2661" s="47"/>
      <c r="G2661" s="47"/>
      <c r="H2661" s="48"/>
      <c r="I2661" s="57"/>
      <c r="J2661" s="58"/>
      <c r="K2661" s="1"/>
      <c r="L2661" s="8"/>
      <c r="M2661" s="13"/>
    </row>
    <row r="2662" spans="1:13" x14ac:dyDescent="0.25">
      <c r="A2662" s="42" t="s">
        <v>73</v>
      </c>
      <c r="B2662" s="7"/>
      <c r="C2662" s="7"/>
      <c r="D2662" s="7"/>
      <c r="E2662" s="7"/>
      <c r="F2662" s="7"/>
      <c r="G2662" s="7"/>
      <c r="H2662" s="8"/>
      <c r="I2662" s="174" t="s">
        <v>62</v>
      </c>
      <c r="J2662" s="175"/>
      <c r="K2662" s="1"/>
      <c r="L2662" s="8"/>
      <c r="M2662" s="13"/>
    </row>
    <row r="2663" spans="1:13" x14ac:dyDescent="0.25">
      <c r="A2663" s="41" t="s">
        <v>72</v>
      </c>
      <c r="B2663" s="15"/>
      <c r="C2663" s="15"/>
      <c r="D2663" s="15"/>
      <c r="E2663" s="15"/>
      <c r="F2663" s="15"/>
      <c r="G2663" s="15"/>
      <c r="H2663" s="16"/>
      <c r="I2663" s="214"/>
      <c r="J2663" s="215"/>
      <c r="K2663" s="1"/>
      <c r="L2663" s="8"/>
      <c r="M2663" s="13"/>
    </row>
    <row r="2664" spans="1:13" x14ac:dyDescent="0.25">
      <c r="A2664" s="43" t="s">
        <v>68</v>
      </c>
      <c r="B2664" s="44"/>
      <c r="C2664" s="45"/>
      <c r="D2664" s="7"/>
      <c r="E2664" s="7"/>
      <c r="F2664" s="7"/>
      <c r="G2664" s="7"/>
      <c r="H2664" s="8"/>
      <c r="I2664" s="174" t="s">
        <v>62</v>
      </c>
      <c r="J2664" s="175"/>
      <c r="K2664" s="1"/>
      <c r="L2664" s="8"/>
      <c r="M2664" s="13"/>
    </row>
    <row r="2665" spans="1:13" x14ac:dyDescent="0.25">
      <c r="A2665" s="42" t="s">
        <v>69</v>
      </c>
      <c r="B2665" s="7"/>
      <c r="C2665" s="7"/>
      <c r="D2665" s="44"/>
      <c r="E2665" s="44"/>
      <c r="F2665" s="44"/>
      <c r="G2665" s="44"/>
      <c r="H2665" s="45"/>
      <c r="I2665" s="209" t="s">
        <v>11</v>
      </c>
      <c r="J2665" s="210"/>
      <c r="K2665" s="174">
        <v>1.17</v>
      </c>
      <c r="L2665" s="175"/>
      <c r="M2665" s="13">
        <f>K2665*12*I2647</f>
        <v>8725.8599999999988</v>
      </c>
    </row>
    <row r="2666" spans="1:13" x14ac:dyDescent="0.25">
      <c r="A2666" s="46" t="s">
        <v>40</v>
      </c>
      <c r="B2666" s="59"/>
      <c r="C2666" s="59"/>
      <c r="D2666" s="59"/>
      <c r="E2666" s="59"/>
      <c r="F2666" s="59"/>
      <c r="G2666" s="59"/>
      <c r="H2666" s="60"/>
      <c r="I2666" s="207" t="s">
        <v>39</v>
      </c>
      <c r="J2666" s="208"/>
      <c r="K2666" s="1"/>
      <c r="L2666" s="8"/>
      <c r="M2666" s="13"/>
    </row>
    <row r="2667" spans="1:13" x14ac:dyDescent="0.25">
      <c r="A2667" s="41"/>
      <c r="B2667" s="47"/>
      <c r="C2667" s="47"/>
      <c r="D2667" s="47"/>
      <c r="E2667" s="47"/>
      <c r="F2667" s="47"/>
      <c r="G2667" s="47"/>
      <c r="H2667" s="48"/>
      <c r="I2667" s="15" t="s">
        <v>41</v>
      </c>
      <c r="J2667" s="16"/>
      <c r="K2667" s="1"/>
      <c r="L2667" s="8"/>
      <c r="M2667" s="13"/>
    </row>
    <row r="2668" spans="1:13" x14ac:dyDescent="0.25">
      <c r="A2668" s="46" t="s">
        <v>42</v>
      </c>
      <c r="B2668" s="59"/>
      <c r="C2668" s="59"/>
      <c r="D2668" s="59"/>
      <c r="E2668" s="59"/>
      <c r="F2668" s="59"/>
      <c r="G2668" s="59"/>
      <c r="H2668" s="60"/>
      <c r="I2668" s="207" t="s">
        <v>11</v>
      </c>
      <c r="J2668" s="208"/>
      <c r="K2668" s="174">
        <v>1.47</v>
      </c>
      <c r="L2668" s="175"/>
      <c r="M2668" s="13">
        <f>K2668*12*I2647</f>
        <v>10963.26</v>
      </c>
    </row>
    <row r="2669" spans="1:13" x14ac:dyDescent="0.25">
      <c r="A2669" s="41" t="s">
        <v>43</v>
      </c>
      <c r="B2669" s="47"/>
      <c r="C2669" s="47"/>
      <c r="D2669" s="47"/>
      <c r="E2669" s="47"/>
      <c r="F2669" s="47"/>
      <c r="G2669" s="47"/>
      <c r="H2669" s="48"/>
      <c r="I2669" s="15"/>
      <c r="J2669" s="16"/>
      <c r="K2669" s="1"/>
      <c r="L2669" s="8"/>
      <c r="M2669" s="13"/>
    </row>
    <row r="2670" spans="1:13" x14ac:dyDescent="0.25">
      <c r="A2670" s="46" t="s">
        <v>44</v>
      </c>
      <c r="B2670" s="59"/>
      <c r="C2670" s="59"/>
      <c r="D2670" s="59"/>
      <c r="E2670" s="59"/>
      <c r="F2670" s="59"/>
      <c r="G2670" s="59"/>
      <c r="H2670" s="60"/>
      <c r="I2670" s="174" t="s">
        <v>62</v>
      </c>
      <c r="J2670" s="175"/>
      <c r="K2670" s="1"/>
      <c r="L2670" s="8"/>
      <c r="M2670" s="13"/>
    </row>
    <row r="2671" spans="1:13" x14ac:dyDescent="0.25">
      <c r="A2671" s="46" t="s">
        <v>47</v>
      </c>
      <c r="B2671" s="59"/>
      <c r="C2671" s="59"/>
      <c r="D2671" s="59"/>
      <c r="E2671" s="59"/>
      <c r="F2671" s="59"/>
      <c r="G2671" s="59"/>
      <c r="H2671" s="60"/>
      <c r="I2671" s="207" t="s">
        <v>45</v>
      </c>
      <c r="J2671" s="208"/>
      <c r="K2671" s="3"/>
      <c r="L2671" s="4"/>
      <c r="M2671" s="14"/>
    </row>
    <row r="2672" spans="1:13" ht="15.75" thickBot="1" x14ac:dyDescent="0.3">
      <c r="A2672" s="41"/>
      <c r="B2672" s="47"/>
      <c r="C2672" s="47"/>
      <c r="D2672" s="47"/>
      <c r="E2672" s="47"/>
      <c r="F2672" s="47"/>
      <c r="G2672" s="47"/>
      <c r="H2672" s="48"/>
      <c r="I2672" s="211" t="s">
        <v>46</v>
      </c>
      <c r="J2672" s="212"/>
      <c r="K2672" s="15"/>
      <c r="L2672" s="16"/>
      <c r="M2672" s="17"/>
    </row>
    <row r="2673" spans="1:13" x14ac:dyDescent="0.25">
      <c r="A2673" s="61" t="s">
        <v>88</v>
      </c>
      <c r="B2673" s="33"/>
      <c r="C2673" s="33"/>
      <c r="D2673" s="33"/>
      <c r="E2673" s="33"/>
      <c r="F2673" s="33"/>
      <c r="G2673" s="21"/>
      <c r="H2673" s="22"/>
      <c r="I2673" s="21"/>
      <c r="J2673" s="22"/>
      <c r="K2673" s="216">
        <f>K2675+K2682+K2690+K2694+K2698</f>
        <v>12.04</v>
      </c>
      <c r="L2673" s="217"/>
      <c r="M2673" s="6">
        <f>M2675+M2682+M2690+M2694+M2698</f>
        <v>89794.319999999992</v>
      </c>
    </row>
    <row r="2674" spans="1:13" ht="15.75" thickBot="1" x14ac:dyDescent="0.3">
      <c r="A2674" s="62"/>
      <c r="B2674" s="10"/>
      <c r="C2674" s="10"/>
      <c r="D2674" s="10"/>
      <c r="E2674" s="10"/>
      <c r="F2674" s="10"/>
      <c r="G2674" s="10"/>
      <c r="H2674" s="11"/>
      <c r="I2674" s="10"/>
      <c r="J2674" s="11"/>
      <c r="K2674" s="10"/>
      <c r="L2674" s="11"/>
      <c r="M2674" s="12"/>
    </row>
    <row r="2675" spans="1:13" ht="15.75" thickBot="1" x14ac:dyDescent="0.3">
      <c r="A2675" s="181" t="s">
        <v>89</v>
      </c>
      <c r="B2675" s="182"/>
      <c r="C2675" s="182"/>
      <c r="D2675" s="182"/>
      <c r="E2675" s="182"/>
      <c r="F2675" s="182"/>
      <c r="G2675" s="182"/>
      <c r="H2675" s="205"/>
      <c r="I2675" s="63"/>
      <c r="J2675" s="64"/>
      <c r="K2675" s="218">
        <f>K2676+K2677+K2678+K2680+K2681</f>
        <v>7.1099999999999994</v>
      </c>
      <c r="L2675" s="213"/>
      <c r="M2675" s="18">
        <f>K2675*12*I2647</f>
        <v>53026.38</v>
      </c>
    </row>
    <row r="2676" spans="1:13" x14ac:dyDescent="0.25">
      <c r="A2676" s="41" t="s">
        <v>37</v>
      </c>
      <c r="B2676" s="47"/>
      <c r="C2676" s="47"/>
      <c r="D2676" s="47"/>
      <c r="E2676" s="47"/>
      <c r="F2676" s="47"/>
      <c r="G2676" s="47"/>
      <c r="H2676" s="48"/>
      <c r="I2676" s="214" t="s">
        <v>16</v>
      </c>
      <c r="J2676" s="215"/>
      <c r="K2676" s="179">
        <v>1.23</v>
      </c>
      <c r="L2676" s="180"/>
      <c r="M2676" s="13">
        <f>K2676*12*I2647</f>
        <v>9173.34</v>
      </c>
    </row>
    <row r="2677" spans="1:13" x14ac:dyDescent="0.25">
      <c r="A2677" s="43" t="s">
        <v>38</v>
      </c>
      <c r="B2677" s="65"/>
      <c r="C2677" s="65"/>
      <c r="D2677" s="65"/>
      <c r="E2677" s="65"/>
      <c r="F2677" s="65"/>
      <c r="G2677" s="65"/>
      <c r="H2677" s="66"/>
      <c r="I2677" s="209" t="s">
        <v>10</v>
      </c>
      <c r="J2677" s="210"/>
      <c r="K2677" s="174">
        <v>2.9</v>
      </c>
      <c r="L2677" s="175"/>
      <c r="M2677" s="13">
        <f>K2677*12*I2647</f>
        <v>21628.199999999997</v>
      </c>
    </row>
    <row r="2678" spans="1:13" x14ac:dyDescent="0.25">
      <c r="A2678" s="46" t="s">
        <v>30</v>
      </c>
      <c r="B2678" s="59"/>
      <c r="C2678" s="59"/>
      <c r="D2678" s="59"/>
      <c r="E2678" s="59"/>
      <c r="F2678" s="59"/>
      <c r="G2678" s="59"/>
      <c r="H2678" s="60"/>
      <c r="I2678" s="207" t="s">
        <v>11</v>
      </c>
      <c r="J2678" s="208"/>
      <c r="K2678" s="174">
        <v>0.33</v>
      </c>
      <c r="L2678" s="175"/>
      <c r="M2678" s="13">
        <f>K2678*12*I2647</f>
        <v>2461.14</v>
      </c>
    </row>
    <row r="2679" spans="1:13" x14ac:dyDescent="0.25">
      <c r="A2679" s="67" t="s">
        <v>17</v>
      </c>
      <c r="B2679" s="15"/>
      <c r="C2679" s="15"/>
      <c r="D2679" s="15"/>
      <c r="E2679" s="47"/>
      <c r="F2679" s="47"/>
      <c r="G2679" s="47"/>
      <c r="H2679" s="48"/>
      <c r="I2679" s="15"/>
      <c r="J2679" s="16"/>
      <c r="K2679" s="7"/>
      <c r="L2679" s="8"/>
      <c r="M2679" s="13"/>
    </row>
    <row r="2680" spans="1:13" x14ac:dyDescent="0.25">
      <c r="A2680" s="43" t="s">
        <v>31</v>
      </c>
      <c r="B2680" s="65"/>
      <c r="C2680" s="65"/>
      <c r="D2680" s="65"/>
      <c r="E2680" s="65"/>
      <c r="F2680" s="65"/>
      <c r="G2680" s="65"/>
      <c r="H2680" s="66"/>
      <c r="I2680" s="209" t="s">
        <v>8</v>
      </c>
      <c r="J2680" s="210"/>
      <c r="K2680" s="174">
        <v>0.1</v>
      </c>
      <c r="L2680" s="175"/>
      <c r="M2680" s="13">
        <f>K2680*12*I2647</f>
        <v>745.80000000000007</v>
      </c>
    </row>
    <row r="2681" spans="1:13" ht="15.75" thickBot="1" x14ac:dyDescent="0.3">
      <c r="A2681" s="46" t="s">
        <v>86</v>
      </c>
      <c r="B2681" s="59"/>
      <c r="C2681" s="59"/>
      <c r="D2681" s="59"/>
      <c r="E2681" s="59"/>
      <c r="F2681" s="59"/>
      <c r="G2681" s="59"/>
      <c r="H2681" s="60"/>
      <c r="I2681" s="190" t="s">
        <v>8</v>
      </c>
      <c r="J2681" s="191"/>
      <c r="K2681" s="211">
        <v>2.5499999999999998</v>
      </c>
      <c r="L2681" s="212"/>
      <c r="M2681" s="13">
        <f>K2681*12*I2647</f>
        <v>19017.899999999998</v>
      </c>
    </row>
    <row r="2682" spans="1:13" ht="15.75" thickBot="1" x14ac:dyDescent="0.3">
      <c r="A2682" s="194" t="s">
        <v>90</v>
      </c>
      <c r="B2682" s="195"/>
      <c r="C2682" s="195"/>
      <c r="D2682" s="195"/>
      <c r="E2682" s="195"/>
      <c r="F2682" s="195"/>
      <c r="G2682" s="195"/>
      <c r="H2682" s="196"/>
      <c r="I2682" s="63"/>
      <c r="J2682" s="64"/>
      <c r="K2682" s="206">
        <f>K2683+K2684+K2686+K2687+K2688+K2689</f>
        <v>1.94</v>
      </c>
      <c r="L2682" s="213"/>
      <c r="M2682" s="18">
        <f>K2682*12*I2647</f>
        <v>14468.52</v>
      </c>
    </row>
    <row r="2683" spans="1:13" x14ac:dyDescent="0.25">
      <c r="A2683" s="68" t="s">
        <v>23</v>
      </c>
      <c r="B2683" s="15"/>
      <c r="C2683" s="15"/>
      <c r="D2683" s="15"/>
      <c r="E2683" s="15"/>
      <c r="F2683" s="47"/>
      <c r="G2683" s="47"/>
      <c r="H2683" s="48"/>
      <c r="I2683" s="69"/>
      <c r="J2683" s="8"/>
      <c r="K2683" s="179">
        <v>0.11</v>
      </c>
      <c r="L2683" s="180"/>
      <c r="M2683" s="13">
        <f>K2683*12*I2647</f>
        <v>820.38</v>
      </c>
    </row>
    <row r="2684" spans="1:13" x14ac:dyDescent="0.25">
      <c r="A2684" s="2" t="s">
        <v>19</v>
      </c>
      <c r="B2684" s="3"/>
      <c r="C2684" s="3"/>
      <c r="D2684" s="3"/>
      <c r="E2684" s="3"/>
      <c r="F2684" s="59"/>
      <c r="G2684" s="59"/>
      <c r="H2684" s="60"/>
      <c r="I2684" s="174" t="s">
        <v>58</v>
      </c>
      <c r="J2684" s="175"/>
      <c r="K2684" s="174">
        <v>0.93</v>
      </c>
      <c r="L2684" s="175"/>
      <c r="M2684" s="13">
        <f>K2684*12*I2647</f>
        <v>6935.9400000000005</v>
      </c>
    </row>
    <row r="2685" spans="1:13" x14ac:dyDescent="0.25">
      <c r="A2685" s="41" t="s">
        <v>18</v>
      </c>
      <c r="B2685" s="47"/>
      <c r="C2685" s="47"/>
      <c r="D2685" s="47"/>
      <c r="E2685" s="47"/>
      <c r="F2685" s="47"/>
      <c r="G2685" s="47"/>
      <c r="H2685" s="48"/>
      <c r="I2685" s="214" t="s">
        <v>59</v>
      </c>
      <c r="J2685" s="215"/>
      <c r="K2685" s="1"/>
      <c r="L2685" s="8"/>
      <c r="M2685" s="13"/>
    </row>
    <row r="2686" spans="1:13" x14ac:dyDescent="0.25">
      <c r="A2686" s="43" t="s">
        <v>20</v>
      </c>
      <c r="B2686" s="65"/>
      <c r="C2686" s="65"/>
      <c r="D2686" s="65"/>
      <c r="E2686" s="65"/>
      <c r="F2686" s="65"/>
      <c r="G2686" s="65"/>
      <c r="H2686" s="66"/>
      <c r="I2686" s="209" t="s">
        <v>57</v>
      </c>
      <c r="J2686" s="210"/>
      <c r="K2686" s="174">
        <v>0.56999999999999995</v>
      </c>
      <c r="L2686" s="175"/>
      <c r="M2686" s="13">
        <f>K2686*12*I2647</f>
        <v>4251.0599999999995</v>
      </c>
    </row>
    <row r="2687" spans="1:13" x14ac:dyDescent="0.25">
      <c r="A2687" s="43" t="s">
        <v>21</v>
      </c>
      <c r="B2687" s="65"/>
      <c r="C2687" s="65"/>
      <c r="D2687" s="65"/>
      <c r="E2687" s="65"/>
      <c r="F2687" s="65"/>
      <c r="G2687" s="65"/>
      <c r="H2687" s="66"/>
      <c r="I2687" s="209" t="s">
        <v>74</v>
      </c>
      <c r="J2687" s="210"/>
      <c r="K2687" s="174">
        <v>0.14000000000000001</v>
      </c>
      <c r="L2687" s="175"/>
      <c r="M2687" s="13">
        <f>K2687*12*I2647</f>
        <v>1044.1200000000001</v>
      </c>
    </row>
    <row r="2688" spans="1:13" x14ac:dyDescent="0.25">
      <c r="A2688" s="46" t="s">
        <v>22</v>
      </c>
      <c r="B2688" s="59"/>
      <c r="C2688" s="59"/>
      <c r="D2688" s="59"/>
      <c r="E2688" s="59"/>
      <c r="F2688" s="59"/>
      <c r="G2688" s="59"/>
      <c r="H2688" s="60"/>
      <c r="I2688" s="209" t="s">
        <v>60</v>
      </c>
      <c r="J2688" s="210"/>
      <c r="K2688" s="203">
        <v>7.0000000000000007E-2</v>
      </c>
      <c r="L2688" s="204"/>
      <c r="M2688" s="13">
        <f>K2688*12*I2647</f>
        <v>522.06000000000006</v>
      </c>
    </row>
    <row r="2689" spans="1:13" ht="15.75" thickBot="1" x14ac:dyDescent="0.3">
      <c r="A2689" s="46" t="s">
        <v>84</v>
      </c>
      <c r="B2689" s="59"/>
      <c r="C2689" s="59"/>
      <c r="D2689" s="59"/>
      <c r="E2689" s="59"/>
      <c r="F2689" s="59"/>
      <c r="G2689" s="59"/>
      <c r="H2689" s="60"/>
      <c r="I2689" s="190" t="s">
        <v>85</v>
      </c>
      <c r="J2689" s="191"/>
      <c r="K2689" s="192">
        <v>0.12</v>
      </c>
      <c r="L2689" s="193"/>
      <c r="M2689" s="19">
        <f>K2689*12*I2647</f>
        <v>894.95999999999992</v>
      </c>
    </row>
    <row r="2690" spans="1:13" ht="15.75" thickBot="1" x14ac:dyDescent="0.3">
      <c r="A2690" s="194" t="s">
        <v>91</v>
      </c>
      <c r="B2690" s="195"/>
      <c r="C2690" s="195"/>
      <c r="D2690" s="195"/>
      <c r="E2690" s="195"/>
      <c r="F2690" s="195"/>
      <c r="G2690" s="195"/>
      <c r="H2690" s="196"/>
      <c r="I2690" s="71"/>
      <c r="J2690" s="72"/>
      <c r="K2690" s="197">
        <f>K2691+K2692+K2693</f>
        <v>1.27</v>
      </c>
      <c r="L2690" s="198"/>
      <c r="M2690" s="18">
        <f>K2690*12*I2647</f>
        <v>9471.66</v>
      </c>
    </row>
    <row r="2691" spans="1:13" x14ac:dyDescent="0.25">
      <c r="A2691" s="41" t="s">
        <v>24</v>
      </c>
      <c r="B2691" s="47"/>
      <c r="C2691" s="47"/>
      <c r="D2691" s="47"/>
      <c r="E2691" s="47"/>
      <c r="F2691" s="47"/>
      <c r="G2691" s="47"/>
      <c r="H2691" s="48"/>
      <c r="I2691" s="199" t="s">
        <v>75</v>
      </c>
      <c r="J2691" s="200"/>
      <c r="K2691" s="201">
        <v>0.61</v>
      </c>
      <c r="L2691" s="202"/>
      <c r="M2691" s="13">
        <f>K2691*12*I2647</f>
        <v>4549.38</v>
      </c>
    </row>
    <row r="2692" spans="1:13" x14ac:dyDescent="0.25">
      <c r="A2692" s="43" t="s">
        <v>25</v>
      </c>
      <c r="B2692" s="65"/>
      <c r="C2692" s="65"/>
      <c r="D2692" s="65"/>
      <c r="E2692" s="65"/>
      <c r="F2692" s="65"/>
      <c r="G2692" s="65"/>
      <c r="H2692" s="66"/>
      <c r="I2692" s="44" t="s">
        <v>61</v>
      </c>
      <c r="J2692" s="45"/>
      <c r="K2692" s="203">
        <v>0.53</v>
      </c>
      <c r="L2692" s="204"/>
      <c r="M2692" s="13">
        <f>K2692*12*I2647</f>
        <v>3952.7400000000002</v>
      </c>
    </row>
    <row r="2693" spans="1:13" ht="15.75" thickBot="1" x14ac:dyDescent="0.3">
      <c r="A2693" s="46" t="s">
        <v>22</v>
      </c>
      <c r="B2693" s="59"/>
      <c r="C2693" s="59"/>
      <c r="D2693" s="59"/>
      <c r="E2693" s="59"/>
      <c r="F2693" s="59"/>
      <c r="G2693" s="59"/>
      <c r="H2693" s="60"/>
      <c r="I2693" s="190" t="s">
        <v>60</v>
      </c>
      <c r="J2693" s="191"/>
      <c r="K2693" s="192">
        <v>0.13</v>
      </c>
      <c r="L2693" s="193"/>
      <c r="M2693" s="13">
        <f>K2693*12*I2647</f>
        <v>969.54000000000008</v>
      </c>
    </row>
    <row r="2694" spans="1:13" ht="15.75" thickBot="1" x14ac:dyDescent="0.3">
      <c r="A2694" s="181" t="s">
        <v>107</v>
      </c>
      <c r="B2694" s="182"/>
      <c r="C2694" s="182"/>
      <c r="D2694" s="182"/>
      <c r="E2694" s="182"/>
      <c r="F2694" s="182"/>
      <c r="G2694" s="182"/>
      <c r="H2694" s="205"/>
      <c r="I2694" s="63"/>
      <c r="J2694" s="64"/>
      <c r="K2694" s="206">
        <v>1.65</v>
      </c>
      <c r="L2694" s="198"/>
      <c r="M2694" s="18">
        <f>K2694*12*I2647</f>
        <v>12305.699999999999</v>
      </c>
    </row>
    <row r="2695" spans="1:13" x14ac:dyDescent="0.25">
      <c r="A2695" s="42" t="s">
        <v>32</v>
      </c>
      <c r="B2695" s="55"/>
      <c r="C2695" s="55"/>
      <c r="D2695" s="55"/>
      <c r="E2695" s="55"/>
      <c r="F2695" s="55"/>
      <c r="G2695" s="55"/>
      <c r="H2695" s="56"/>
      <c r="I2695" s="179" t="s">
        <v>13</v>
      </c>
      <c r="J2695" s="180"/>
      <c r="K2695" s="20"/>
      <c r="L2695" s="27"/>
      <c r="M2695" s="13"/>
    </row>
    <row r="2696" spans="1:13" x14ac:dyDescent="0.25">
      <c r="A2696" s="42" t="s">
        <v>26</v>
      </c>
      <c r="B2696" s="55"/>
      <c r="C2696" s="55"/>
      <c r="D2696" s="55"/>
      <c r="E2696" s="55"/>
      <c r="F2696" s="55"/>
      <c r="G2696" s="55"/>
      <c r="H2696" s="56"/>
      <c r="I2696" s="7"/>
      <c r="J2696" s="8"/>
      <c r="K2696" s="20"/>
      <c r="L2696" s="27"/>
      <c r="M2696" s="13"/>
    </row>
    <row r="2697" spans="1:13" ht="15.75" thickBot="1" x14ac:dyDescent="0.3">
      <c r="A2697" s="42" t="s">
        <v>27</v>
      </c>
      <c r="B2697" s="55"/>
      <c r="C2697" s="55"/>
      <c r="D2697" s="55"/>
      <c r="E2697" s="55"/>
      <c r="F2697" s="55"/>
      <c r="G2697" s="55"/>
      <c r="H2697" s="56"/>
      <c r="I2697" s="30"/>
      <c r="J2697" s="8"/>
      <c r="K2697" s="20"/>
      <c r="L2697" s="27"/>
      <c r="M2697" s="13"/>
    </row>
    <row r="2698" spans="1:13" ht="15.75" thickBot="1" x14ac:dyDescent="0.3">
      <c r="A2698" s="73" t="s">
        <v>108</v>
      </c>
      <c r="B2698" s="74"/>
      <c r="C2698" s="74"/>
      <c r="D2698" s="74"/>
      <c r="E2698" s="74"/>
      <c r="F2698" s="74"/>
      <c r="G2698" s="74"/>
      <c r="H2698" s="75"/>
      <c r="I2698" s="63"/>
      <c r="J2698" s="64"/>
      <c r="K2698" s="206">
        <v>7.0000000000000007E-2</v>
      </c>
      <c r="L2698" s="198"/>
      <c r="M2698" s="18">
        <f>K2698*12*I2647</f>
        <v>522.06000000000006</v>
      </c>
    </row>
    <row r="2699" spans="1:13" x14ac:dyDescent="0.25">
      <c r="A2699" s="42" t="s">
        <v>28</v>
      </c>
      <c r="B2699" s="55"/>
      <c r="C2699" s="55"/>
      <c r="D2699" s="55"/>
      <c r="E2699" s="55"/>
      <c r="F2699" s="55"/>
      <c r="G2699" s="55"/>
      <c r="H2699" s="56"/>
      <c r="I2699" s="179" t="s">
        <v>8</v>
      </c>
      <c r="J2699" s="180"/>
      <c r="K2699" s="26"/>
      <c r="L2699" s="27"/>
      <c r="M2699" s="13"/>
    </row>
    <row r="2700" spans="1:13" ht="15.75" thickBot="1" x14ac:dyDescent="0.3">
      <c r="A2700" s="42" t="s">
        <v>29</v>
      </c>
      <c r="B2700" s="55"/>
      <c r="C2700" s="55"/>
      <c r="D2700" s="55"/>
      <c r="E2700" s="55"/>
      <c r="F2700" s="55"/>
      <c r="G2700" s="55"/>
      <c r="H2700" s="56"/>
      <c r="I2700" s="7"/>
      <c r="J2700" s="8"/>
      <c r="K2700" s="26"/>
      <c r="L2700" s="27"/>
      <c r="M2700" s="13"/>
    </row>
    <row r="2701" spans="1:13" ht="15.75" thickBot="1" x14ac:dyDescent="0.3">
      <c r="A2701" s="181" t="s">
        <v>92</v>
      </c>
      <c r="B2701" s="182"/>
      <c r="C2701" s="182"/>
      <c r="D2701" s="182"/>
      <c r="E2701" s="182"/>
      <c r="F2701" s="182"/>
      <c r="G2701" s="182"/>
      <c r="H2701" s="205"/>
      <c r="I2701" s="63"/>
      <c r="J2701" s="64"/>
      <c r="K2701" s="206">
        <v>6.19</v>
      </c>
      <c r="L2701" s="198"/>
      <c r="M2701" s="18">
        <f>K2701*12*I2647</f>
        <v>46165.020000000004</v>
      </c>
    </row>
    <row r="2702" spans="1:13" x14ac:dyDescent="0.25">
      <c r="A2702" s="42" t="s">
        <v>76</v>
      </c>
      <c r="B2702" s="76"/>
      <c r="C2702" s="76"/>
      <c r="D2702" s="76"/>
      <c r="E2702" s="76"/>
      <c r="F2702" s="55"/>
      <c r="G2702" s="76"/>
      <c r="H2702" s="56"/>
      <c r="I2702" s="174" t="s">
        <v>49</v>
      </c>
      <c r="J2702" s="175"/>
      <c r="K2702" s="20"/>
      <c r="L2702" s="27"/>
      <c r="M2702" s="13"/>
    </row>
    <row r="2703" spans="1:13" x14ac:dyDescent="0.25">
      <c r="A2703" s="42" t="s">
        <v>77</v>
      </c>
      <c r="B2703" s="76"/>
      <c r="C2703" s="76"/>
      <c r="D2703" s="76"/>
      <c r="E2703" s="76"/>
      <c r="F2703" s="55"/>
      <c r="G2703" s="76"/>
      <c r="H2703" s="56"/>
      <c r="I2703" s="174" t="s">
        <v>50</v>
      </c>
      <c r="J2703" s="175"/>
      <c r="K2703" s="20"/>
      <c r="L2703" s="27"/>
      <c r="M2703" s="13"/>
    </row>
    <row r="2704" spans="1:13" x14ac:dyDescent="0.25">
      <c r="A2704" s="42" t="s">
        <v>48</v>
      </c>
      <c r="B2704" s="76"/>
      <c r="C2704" s="76"/>
      <c r="D2704" s="76"/>
      <c r="E2704" s="76"/>
      <c r="F2704" s="55"/>
      <c r="G2704" s="76"/>
      <c r="H2704" s="56"/>
      <c r="I2704" s="174" t="s">
        <v>54</v>
      </c>
      <c r="J2704" s="175"/>
      <c r="K2704" s="20"/>
      <c r="L2704" s="27"/>
      <c r="M2704" s="13"/>
    </row>
    <row r="2705" spans="1:13" x14ac:dyDescent="0.25">
      <c r="A2705" s="42" t="s">
        <v>78</v>
      </c>
      <c r="B2705" s="76"/>
      <c r="C2705" s="76"/>
      <c r="D2705" s="76"/>
      <c r="E2705" s="76"/>
      <c r="F2705" s="55"/>
      <c r="G2705" s="76"/>
      <c r="H2705" s="56"/>
      <c r="I2705" s="174" t="s">
        <v>55</v>
      </c>
      <c r="J2705" s="175"/>
      <c r="K2705" s="20"/>
      <c r="L2705" s="27"/>
      <c r="M2705" s="13"/>
    </row>
    <row r="2706" spans="1:13" x14ac:dyDescent="0.25">
      <c r="A2706" s="42" t="s">
        <v>79</v>
      </c>
      <c r="B2706" s="76"/>
      <c r="C2706" s="76"/>
      <c r="D2706" s="76"/>
      <c r="E2706" s="76"/>
      <c r="F2706" s="55"/>
      <c r="G2706" s="76"/>
      <c r="H2706" s="56"/>
      <c r="I2706" s="174" t="s">
        <v>51</v>
      </c>
      <c r="J2706" s="175"/>
      <c r="K2706" s="20"/>
      <c r="L2706" s="27"/>
      <c r="M2706" s="13"/>
    </row>
    <row r="2707" spans="1:13" x14ac:dyDescent="0.25">
      <c r="A2707" s="42" t="s">
        <v>80</v>
      </c>
      <c r="B2707" s="76"/>
      <c r="C2707" s="76"/>
      <c r="D2707" s="76"/>
      <c r="E2707" s="76"/>
      <c r="F2707" s="55"/>
      <c r="G2707" s="76"/>
      <c r="H2707" s="56"/>
      <c r="I2707" s="7"/>
      <c r="J2707" s="8"/>
      <c r="K2707" s="20"/>
      <c r="L2707" s="27"/>
      <c r="M2707" s="13"/>
    </row>
    <row r="2708" spans="1:13" x14ac:dyDescent="0.25">
      <c r="A2708" s="42" t="s">
        <v>81</v>
      </c>
      <c r="B2708" s="76"/>
      <c r="C2708" s="76"/>
      <c r="D2708" s="76"/>
      <c r="E2708" s="76"/>
      <c r="F2708" s="55"/>
      <c r="G2708" s="76"/>
      <c r="H2708" s="56"/>
      <c r="I2708" s="7"/>
      <c r="J2708" s="8"/>
      <c r="K2708" s="20"/>
      <c r="L2708" s="27"/>
      <c r="M2708" s="13"/>
    </row>
    <row r="2709" spans="1:13" x14ac:dyDescent="0.25">
      <c r="A2709" s="42" t="s">
        <v>82</v>
      </c>
      <c r="B2709" s="76"/>
      <c r="C2709" s="76"/>
      <c r="D2709" s="76"/>
      <c r="E2709" s="76"/>
      <c r="F2709" s="55"/>
      <c r="G2709" s="76"/>
      <c r="H2709" s="56"/>
      <c r="I2709" s="7"/>
      <c r="J2709" s="8"/>
      <c r="K2709" s="20"/>
      <c r="L2709" s="27"/>
      <c r="M2709" s="13"/>
    </row>
    <row r="2710" spans="1:13" x14ac:dyDescent="0.25">
      <c r="A2710" s="42" t="s">
        <v>83</v>
      </c>
      <c r="B2710" s="76"/>
      <c r="C2710" s="76"/>
      <c r="D2710" s="76"/>
      <c r="E2710" s="76"/>
      <c r="F2710" s="55"/>
      <c r="G2710" s="76"/>
      <c r="H2710" s="56"/>
      <c r="I2710" s="7"/>
      <c r="J2710" s="8"/>
      <c r="K2710" s="20"/>
      <c r="L2710" s="27"/>
      <c r="M2710" s="13"/>
    </row>
    <row r="2711" spans="1:13" x14ac:dyDescent="0.25">
      <c r="A2711" s="42" t="s">
        <v>52</v>
      </c>
      <c r="B2711" s="76"/>
      <c r="C2711" s="76"/>
      <c r="D2711" s="76"/>
      <c r="E2711" s="76"/>
      <c r="F2711" s="55"/>
      <c r="G2711" s="76"/>
      <c r="H2711" s="56"/>
      <c r="I2711" s="7"/>
      <c r="J2711" s="8"/>
      <c r="K2711" s="20"/>
      <c r="L2711" s="27"/>
      <c r="M2711" s="13"/>
    </row>
    <row r="2712" spans="1:13" ht="15.75" thickBot="1" x14ac:dyDescent="0.3">
      <c r="A2712" s="176" t="s">
        <v>53</v>
      </c>
      <c r="B2712" s="177"/>
      <c r="C2712" s="177"/>
      <c r="D2712" s="177"/>
      <c r="E2712" s="177"/>
      <c r="F2712" s="177"/>
      <c r="G2712" s="177"/>
      <c r="H2712" s="178"/>
      <c r="I2712" s="7"/>
      <c r="J2712" s="8"/>
      <c r="K2712" s="7"/>
      <c r="L2712" s="8"/>
      <c r="M2712" s="13"/>
    </row>
    <row r="2713" spans="1:13" x14ac:dyDescent="0.25">
      <c r="A2713" s="77" t="s">
        <v>93</v>
      </c>
      <c r="B2713" s="78"/>
      <c r="C2713" s="78"/>
      <c r="D2713" s="78"/>
      <c r="E2713" s="78"/>
      <c r="F2713" s="78"/>
      <c r="G2713" s="78"/>
      <c r="H2713" s="78"/>
      <c r="I2713" s="179" t="s">
        <v>9</v>
      </c>
      <c r="J2713" s="180"/>
      <c r="K2713" s="21"/>
      <c r="L2713" s="22"/>
      <c r="M2713" s="6"/>
    </row>
    <row r="2714" spans="1:13" ht="15.75" thickBot="1" x14ac:dyDescent="0.3">
      <c r="A2714" s="79" t="s">
        <v>56</v>
      </c>
      <c r="B2714" s="80"/>
      <c r="C2714" s="80"/>
      <c r="D2714" s="80"/>
      <c r="E2714" s="80"/>
      <c r="F2714" s="80"/>
      <c r="G2714" s="80"/>
      <c r="H2714" s="80"/>
      <c r="I2714" s="81"/>
      <c r="J2714" s="11"/>
      <c r="K2714" s="10"/>
      <c r="L2714" s="11"/>
      <c r="M2714" s="12"/>
    </row>
    <row r="2715" spans="1:13" ht="15.75" thickBot="1" x14ac:dyDescent="0.3">
      <c r="A2715" s="181" t="s">
        <v>98</v>
      </c>
      <c r="B2715" s="182"/>
      <c r="C2715" s="182"/>
      <c r="D2715" s="182"/>
      <c r="E2715" s="182"/>
      <c r="F2715" s="182"/>
      <c r="G2715" s="182"/>
      <c r="H2715" s="183"/>
      <c r="I2715" s="184" t="s">
        <v>99</v>
      </c>
      <c r="J2715" s="185"/>
      <c r="K2715" s="186">
        <v>1.52</v>
      </c>
      <c r="L2715" s="187"/>
      <c r="M2715" s="23">
        <f>K2715*12*I2647</f>
        <v>11336.160000000002</v>
      </c>
    </row>
    <row r="2716" spans="1:13" ht="15.75" thickBot="1" x14ac:dyDescent="0.3">
      <c r="A2716" s="24" t="s">
        <v>100</v>
      </c>
      <c r="B2716" s="25"/>
      <c r="C2716" s="25"/>
      <c r="D2716" s="25"/>
      <c r="E2716" s="25"/>
      <c r="F2716" s="25"/>
      <c r="G2716" s="25"/>
      <c r="H2716" s="25"/>
      <c r="I2716" s="82"/>
      <c r="J2716" s="83"/>
      <c r="K2716" s="186"/>
      <c r="L2716" s="187"/>
      <c r="M2716" s="23">
        <f>K2716*12*I2647</f>
        <v>0</v>
      </c>
    </row>
    <row r="2717" spans="1:13" ht="15.75" thickBot="1" x14ac:dyDescent="0.3">
      <c r="A2717" s="181" t="s">
        <v>63</v>
      </c>
      <c r="B2717" s="182"/>
      <c r="C2717" s="182"/>
      <c r="D2717" s="182"/>
      <c r="E2717" s="182"/>
      <c r="F2717" s="182"/>
      <c r="G2717" s="182"/>
      <c r="H2717" s="182"/>
      <c r="I2717" s="84"/>
      <c r="J2717" s="23"/>
      <c r="K2717" s="188">
        <f>K2648+K2658+K2673+K2701+K2715+K2716</f>
        <v>31.48</v>
      </c>
      <c r="L2717" s="189"/>
      <c r="M2717" s="23">
        <f>M2648+M2658+M2673+M2701+M2715+M2716</f>
        <v>234777.84</v>
      </c>
    </row>
    <row r="2719" spans="1:13" x14ac:dyDescent="0.25">
      <c r="A2719" s="223" t="s">
        <v>0</v>
      </c>
      <c r="B2719" s="223"/>
      <c r="C2719" s="223"/>
      <c r="D2719" s="223"/>
      <c r="E2719" s="223"/>
      <c r="F2719" s="223"/>
      <c r="G2719" s="223"/>
      <c r="H2719" s="223"/>
      <c r="I2719" s="223"/>
      <c r="J2719" s="223"/>
      <c r="K2719" s="223"/>
      <c r="L2719" s="223"/>
      <c r="M2719" s="1"/>
    </row>
    <row r="2720" spans="1:13" x14ac:dyDescent="0.25">
      <c r="A2720" s="224" t="s">
        <v>12</v>
      </c>
      <c r="B2720" s="224"/>
      <c r="C2720" s="224"/>
      <c r="D2720" s="224"/>
      <c r="E2720" s="224"/>
      <c r="F2720" s="224"/>
      <c r="G2720" s="224"/>
      <c r="H2720" s="224"/>
      <c r="I2720" s="224"/>
      <c r="J2720" s="224"/>
      <c r="K2720" s="224"/>
      <c r="L2720" s="224"/>
      <c r="M2720" s="1"/>
    </row>
    <row r="2721" spans="1:13" x14ac:dyDescent="0.25">
      <c r="A2721" s="29"/>
      <c r="B2721" s="29"/>
      <c r="C2721" s="29"/>
      <c r="D2721" s="29"/>
      <c r="E2721" s="29"/>
      <c r="F2721" s="29" t="s">
        <v>148</v>
      </c>
      <c r="G2721" s="29"/>
      <c r="H2721" s="29"/>
      <c r="I2721" s="29"/>
      <c r="J2721" s="29"/>
      <c r="K2721" s="29"/>
      <c r="L2721" s="29"/>
      <c r="M2721" s="1"/>
    </row>
    <row r="2722" spans="1:13" x14ac:dyDescent="0.25">
      <c r="A2722" s="2"/>
      <c r="B2722" s="3"/>
      <c r="C2722" s="225" t="s">
        <v>15</v>
      </c>
      <c r="D2722" s="225"/>
      <c r="E2722" s="225"/>
      <c r="F2722" s="3"/>
      <c r="G2722" s="3"/>
      <c r="H2722" s="4"/>
      <c r="I2722" s="207" t="s">
        <v>1</v>
      </c>
      <c r="J2722" s="208"/>
      <c r="K2722" s="207" t="s">
        <v>2</v>
      </c>
      <c r="L2722" s="208"/>
      <c r="M2722" s="14"/>
    </row>
    <row r="2723" spans="1:13" x14ac:dyDescent="0.25">
      <c r="A2723" s="30"/>
      <c r="B2723" s="7"/>
      <c r="C2723" s="7"/>
      <c r="D2723" s="7"/>
      <c r="E2723" s="7"/>
      <c r="F2723" s="7"/>
      <c r="G2723" s="7"/>
      <c r="H2723" s="8"/>
      <c r="I2723" s="7"/>
      <c r="J2723" s="8"/>
      <c r="K2723" s="174" t="s">
        <v>3</v>
      </c>
      <c r="L2723" s="175"/>
      <c r="M2723" s="31" t="s">
        <v>4</v>
      </c>
    </row>
    <row r="2724" spans="1:13" x14ac:dyDescent="0.25">
      <c r="A2724" s="30"/>
      <c r="B2724" s="7"/>
      <c r="C2724" s="7"/>
      <c r="D2724" s="7"/>
      <c r="E2724" s="7"/>
      <c r="F2724" s="7"/>
      <c r="G2724" s="7"/>
      <c r="H2724" s="8"/>
      <c r="I2724" s="174" t="s">
        <v>5</v>
      </c>
      <c r="J2724" s="175"/>
      <c r="K2724" s="214" t="s">
        <v>6</v>
      </c>
      <c r="L2724" s="215"/>
      <c r="M2724" s="31" t="s">
        <v>7</v>
      </c>
    </row>
    <row r="2725" spans="1:13" ht="15.75" thickBot="1" x14ac:dyDescent="0.3">
      <c r="A2725" s="2"/>
      <c r="B2725" s="3"/>
      <c r="C2725" s="3"/>
      <c r="D2725" s="3"/>
      <c r="E2725" s="3"/>
      <c r="F2725" s="3"/>
      <c r="G2725" s="3"/>
      <c r="H2725" s="4"/>
      <c r="I2725" s="219">
        <v>724.5</v>
      </c>
      <c r="J2725" s="220"/>
      <c r="K2725" s="190"/>
      <c r="L2725" s="191"/>
      <c r="M2725" s="5"/>
    </row>
    <row r="2726" spans="1:13" x14ac:dyDescent="0.25">
      <c r="A2726" s="32" t="s">
        <v>87</v>
      </c>
      <c r="B2726" s="33"/>
      <c r="C2726" s="33"/>
      <c r="D2726" s="33"/>
      <c r="E2726" s="33"/>
      <c r="F2726" s="33"/>
      <c r="G2726" s="33"/>
      <c r="H2726" s="34"/>
      <c r="I2726" s="21"/>
      <c r="J2726" s="22"/>
      <c r="K2726" s="221">
        <f>K2729+K2732</f>
        <v>6.4499999999999993</v>
      </c>
      <c r="L2726" s="217"/>
      <c r="M2726" s="6">
        <f>K2726*12*I2725</f>
        <v>56076.299999999996</v>
      </c>
    </row>
    <row r="2727" spans="1:13" x14ac:dyDescent="0.25">
      <c r="A2727" s="35" t="s">
        <v>64</v>
      </c>
      <c r="B2727" s="36"/>
      <c r="C2727" s="36"/>
      <c r="D2727" s="36"/>
      <c r="E2727" s="36"/>
      <c r="F2727" s="36"/>
      <c r="G2727" s="36"/>
      <c r="H2727" s="37"/>
      <c r="I2727" s="7"/>
      <c r="J2727" s="8"/>
      <c r="K2727" s="7"/>
      <c r="L2727" s="8"/>
      <c r="M2727" s="9"/>
    </row>
    <row r="2728" spans="1:13" ht="15.75" thickBot="1" x14ac:dyDescent="0.3">
      <c r="A2728" s="38" t="s">
        <v>65</v>
      </c>
      <c r="B2728" s="39"/>
      <c r="C2728" s="39"/>
      <c r="D2728" s="39"/>
      <c r="E2728" s="39"/>
      <c r="F2728" s="39"/>
      <c r="G2728" s="39"/>
      <c r="H2728" s="40"/>
      <c r="I2728" s="10"/>
      <c r="J2728" s="11"/>
      <c r="K2728" s="10"/>
      <c r="L2728" s="11"/>
      <c r="M2728" s="12"/>
    </row>
    <row r="2729" spans="1:13" x14ac:dyDescent="0.25">
      <c r="A2729" s="41" t="s">
        <v>66</v>
      </c>
      <c r="B2729" s="15"/>
      <c r="C2729" s="15"/>
      <c r="D2729" s="15"/>
      <c r="E2729" s="15"/>
      <c r="F2729" s="15"/>
      <c r="G2729" s="15"/>
      <c r="H2729" s="16"/>
      <c r="I2729" s="214" t="s">
        <v>8</v>
      </c>
      <c r="J2729" s="215"/>
      <c r="K2729" s="179">
        <v>3.86</v>
      </c>
      <c r="L2729" s="180"/>
      <c r="M2729" s="13">
        <f>K2729*12*I2725</f>
        <v>33558.840000000004</v>
      </c>
    </row>
    <row r="2730" spans="1:13" x14ac:dyDescent="0.25">
      <c r="A2730" s="42" t="s">
        <v>73</v>
      </c>
      <c r="B2730" s="7"/>
      <c r="C2730" s="7"/>
      <c r="D2730" s="7"/>
      <c r="E2730" s="7"/>
      <c r="F2730" s="7"/>
      <c r="G2730" s="7"/>
      <c r="H2730" s="8"/>
      <c r="I2730" s="174" t="s">
        <v>62</v>
      </c>
      <c r="J2730" s="175"/>
      <c r="K2730" s="1"/>
      <c r="L2730" s="8"/>
      <c r="M2730" s="13"/>
    </row>
    <row r="2731" spans="1:13" x14ac:dyDescent="0.25">
      <c r="A2731" s="41" t="s">
        <v>72</v>
      </c>
      <c r="B2731" s="15"/>
      <c r="C2731" s="15"/>
      <c r="D2731" s="15"/>
      <c r="E2731" s="15"/>
      <c r="F2731" s="15"/>
      <c r="G2731" s="15"/>
      <c r="H2731" s="16"/>
      <c r="I2731" s="214"/>
      <c r="J2731" s="215"/>
      <c r="K2731" s="1"/>
      <c r="L2731" s="8"/>
      <c r="M2731" s="13"/>
    </row>
    <row r="2732" spans="1:13" x14ac:dyDescent="0.25">
      <c r="A2732" s="41" t="s">
        <v>67</v>
      </c>
      <c r="B2732" s="15"/>
      <c r="C2732" s="15"/>
      <c r="D2732" s="15"/>
      <c r="E2732" s="15"/>
      <c r="F2732" s="15"/>
      <c r="G2732" s="15"/>
      <c r="H2732" s="16"/>
      <c r="I2732" s="209" t="s">
        <v>11</v>
      </c>
      <c r="J2732" s="210"/>
      <c r="K2732" s="174">
        <v>2.59</v>
      </c>
      <c r="L2732" s="175"/>
      <c r="M2732" s="13">
        <f>K2732*12*I2725</f>
        <v>22517.46</v>
      </c>
    </row>
    <row r="2733" spans="1:13" x14ac:dyDescent="0.25">
      <c r="A2733" s="43" t="s">
        <v>34</v>
      </c>
      <c r="B2733" s="44"/>
      <c r="C2733" s="44"/>
      <c r="D2733" s="44"/>
      <c r="E2733" s="44"/>
      <c r="F2733" s="44"/>
      <c r="G2733" s="44"/>
      <c r="H2733" s="45"/>
      <c r="I2733" s="174" t="s">
        <v>62</v>
      </c>
      <c r="J2733" s="175"/>
      <c r="K2733" s="29"/>
      <c r="L2733" s="37"/>
      <c r="M2733" s="13"/>
    </row>
    <row r="2734" spans="1:13" x14ac:dyDescent="0.25">
      <c r="A2734" s="46" t="s">
        <v>35</v>
      </c>
      <c r="B2734" s="3"/>
      <c r="C2734" s="3"/>
      <c r="D2734" s="3"/>
      <c r="E2734" s="3"/>
      <c r="F2734" s="3"/>
      <c r="G2734" s="3"/>
      <c r="H2734" s="4"/>
      <c r="I2734" s="174"/>
      <c r="J2734" s="175"/>
      <c r="K2734" s="1"/>
      <c r="L2734" s="8"/>
      <c r="M2734" s="13"/>
    </row>
    <row r="2735" spans="1:13" ht="15.75" thickBot="1" x14ac:dyDescent="0.3">
      <c r="A2735" s="41" t="s">
        <v>36</v>
      </c>
      <c r="B2735" s="47"/>
      <c r="C2735" s="47"/>
      <c r="D2735" s="47"/>
      <c r="E2735" s="47"/>
      <c r="F2735" s="47"/>
      <c r="G2735" s="47"/>
      <c r="H2735" s="48"/>
      <c r="I2735" s="15"/>
      <c r="J2735" s="16"/>
      <c r="K2735" s="203"/>
      <c r="L2735" s="204"/>
      <c r="M2735" s="13"/>
    </row>
    <row r="2736" spans="1:13" x14ac:dyDescent="0.25">
      <c r="A2736" s="32" t="s">
        <v>14</v>
      </c>
      <c r="B2736" s="49"/>
      <c r="C2736" s="49"/>
      <c r="D2736" s="49"/>
      <c r="E2736" s="49"/>
      <c r="F2736" s="49"/>
      <c r="G2736" s="49"/>
      <c r="H2736" s="50"/>
      <c r="I2736" s="21"/>
      <c r="J2736" s="51"/>
      <c r="K2736" s="222">
        <f>K2738+K2743+K2746</f>
        <v>5.28</v>
      </c>
      <c r="L2736" s="217"/>
      <c r="M2736" s="6">
        <f>K2736*12*I2725</f>
        <v>45904.32</v>
      </c>
    </row>
    <row r="2737" spans="1:13" ht="15.75" thickBot="1" x14ac:dyDescent="0.3">
      <c r="A2737" s="38" t="s">
        <v>33</v>
      </c>
      <c r="B2737" s="52"/>
      <c r="C2737" s="52"/>
      <c r="D2737" s="52"/>
      <c r="E2737" s="52"/>
      <c r="F2737" s="52"/>
      <c r="G2737" s="52"/>
      <c r="H2737" s="53"/>
      <c r="I2737" s="10"/>
      <c r="J2737" s="54"/>
      <c r="K2737" s="10"/>
      <c r="L2737" s="11"/>
      <c r="M2737" s="12"/>
    </row>
    <row r="2738" spans="1:13" x14ac:dyDescent="0.25">
      <c r="A2738" s="42" t="s">
        <v>70</v>
      </c>
      <c r="B2738" s="55"/>
      <c r="C2738" s="55"/>
      <c r="D2738" s="55"/>
      <c r="E2738" s="55"/>
      <c r="F2738" s="55"/>
      <c r="G2738" s="55"/>
      <c r="H2738" s="56"/>
      <c r="I2738" s="174" t="s">
        <v>8</v>
      </c>
      <c r="J2738" s="175"/>
      <c r="K2738" s="179">
        <v>2.64</v>
      </c>
      <c r="L2738" s="180"/>
      <c r="M2738" s="13">
        <f>K2738*12*I2725</f>
        <v>22952.16</v>
      </c>
    </row>
    <row r="2739" spans="1:13" x14ac:dyDescent="0.25">
      <c r="A2739" s="41" t="s">
        <v>71</v>
      </c>
      <c r="B2739" s="47"/>
      <c r="C2739" s="47"/>
      <c r="D2739" s="47"/>
      <c r="E2739" s="47"/>
      <c r="F2739" s="47"/>
      <c r="G2739" s="47"/>
      <c r="H2739" s="48"/>
      <c r="I2739" s="57"/>
      <c r="J2739" s="58"/>
      <c r="K2739" s="1"/>
      <c r="L2739" s="8"/>
      <c r="M2739" s="13"/>
    </row>
    <row r="2740" spans="1:13" x14ac:dyDescent="0.25">
      <c r="A2740" s="42" t="s">
        <v>73</v>
      </c>
      <c r="B2740" s="7"/>
      <c r="C2740" s="7"/>
      <c r="D2740" s="7"/>
      <c r="E2740" s="7"/>
      <c r="F2740" s="7"/>
      <c r="G2740" s="7"/>
      <c r="H2740" s="8"/>
      <c r="I2740" s="174" t="s">
        <v>62</v>
      </c>
      <c r="J2740" s="175"/>
      <c r="K2740" s="1"/>
      <c r="L2740" s="8"/>
      <c r="M2740" s="13"/>
    </row>
    <row r="2741" spans="1:13" x14ac:dyDescent="0.25">
      <c r="A2741" s="41" t="s">
        <v>72</v>
      </c>
      <c r="B2741" s="15"/>
      <c r="C2741" s="15"/>
      <c r="D2741" s="15"/>
      <c r="E2741" s="15"/>
      <c r="F2741" s="15"/>
      <c r="G2741" s="15"/>
      <c r="H2741" s="16"/>
      <c r="I2741" s="214"/>
      <c r="J2741" s="215"/>
      <c r="K2741" s="1"/>
      <c r="L2741" s="8"/>
      <c r="M2741" s="13"/>
    </row>
    <row r="2742" spans="1:13" x14ac:dyDescent="0.25">
      <c r="A2742" s="43" t="s">
        <v>68</v>
      </c>
      <c r="B2742" s="44"/>
      <c r="C2742" s="45"/>
      <c r="D2742" s="7"/>
      <c r="E2742" s="7"/>
      <c r="F2742" s="7"/>
      <c r="G2742" s="7"/>
      <c r="H2742" s="8"/>
      <c r="I2742" s="174" t="s">
        <v>62</v>
      </c>
      <c r="J2742" s="175"/>
      <c r="K2742" s="1"/>
      <c r="L2742" s="8"/>
      <c r="M2742" s="13"/>
    </row>
    <row r="2743" spans="1:13" x14ac:dyDescent="0.25">
      <c r="A2743" s="42" t="s">
        <v>69</v>
      </c>
      <c r="B2743" s="7"/>
      <c r="C2743" s="7"/>
      <c r="D2743" s="44"/>
      <c r="E2743" s="44"/>
      <c r="F2743" s="44"/>
      <c r="G2743" s="44"/>
      <c r="H2743" s="45"/>
      <c r="I2743" s="209" t="s">
        <v>11</v>
      </c>
      <c r="J2743" s="210"/>
      <c r="K2743" s="174">
        <v>1.17</v>
      </c>
      <c r="L2743" s="175"/>
      <c r="M2743" s="13">
        <f>K2743*12*I2725</f>
        <v>10171.98</v>
      </c>
    </row>
    <row r="2744" spans="1:13" x14ac:dyDescent="0.25">
      <c r="A2744" s="46" t="s">
        <v>40</v>
      </c>
      <c r="B2744" s="59"/>
      <c r="C2744" s="59"/>
      <c r="D2744" s="59"/>
      <c r="E2744" s="59"/>
      <c r="F2744" s="59"/>
      <c r="G2744" s="59"/>
      <c r="H2744" s="60"/>
      <c r="I2744" s="207" t="s">
        <v>39</v>
      </c>
      <c r="J2744" s="208"/>
      <c r="K2744" s="1"/>
      <c r="L2744" s="8"/>
      <c r="M2744" s="13"/>
    </row>
    <row r="2745" spans="1:13" x14ac:dyDescent="0.25">
      <c r="A2745" s="41"/>
      <c r="B2745" s="47"/>
      <c r="C2745" s="47"/>
      <c r="D2745" s="47"/>
      <c r="E2745" s="47"/>
      <c r="F2745" s="47"/>
      <c r="G2745" s="47"/>
      <c r="H2745" s="48"/>
      <c r="I2745" s="15" t="s">
        <v>41</v>
      </c>
      <c r="J2745" s="16"/>
      <c r="K2745" s="1"/>
      <c r="L2745" s="8"/>
      <c r="M2745" s="13"/>
    </row>
    <row r="2746" spans="1:13" x14ac:dyDescent="0.25">
      <c r="A2746" s="46" t="s">
        <v>42</v>
      </c>
      <c r="B2746" s="59"/>
      <c r="C2746" s="59"/>
      <c r="D2746" s="59"/>
      <c r="E2746" s="59"/>
      <c r="F2746" s="59"/>
      <c r="G2746" s="59"/>
      <c r="H2746" s="60"/>
      <c r="I2746" s="207" t="s">
        <v>11</v>
      </c>
      <c r="J2746" s="208"/>
      <c r="K2746" s="174">
        <v>1.47</v>
      </c>
      <c r="L2746" s="175"/>
      <c r="M2746" s="13">
        <f>K2746*12*I2725</f>
        <v>12780.18</v>
      </c>
    </row>
    <row r="2747" spans="1:13" x14ac:dyDescent="0.25">
      <c r="A2747" s="41" t="s">
        <v>43</v>
      </c>
      <c r="B2747" s="47"/>
      <c r="C2747" s="47"/>
      <c r="D2747" s="47"/>
      <c r="E2747" s="47"/>
      <c r="F2747" s="47"/>
      <c r="G2747" s="47"/>
      <c r="H2747" s="48"/>
      <c r="I2747" s="15"/>
      <c r="J2747" s="16"/>
      <c r="K2747" s="1"/>
      <c r="L2747" s="8"/>
      <c r="M2747" s="13"/>
    </row>
    <row r="2748" spans="1:13" x14ac:dyDescent="0.25">
      <c r="A2748" s="46" t="s">
        <v>44</v>
      </c>
      <c r="B2748" s="59"/>
      <c r="C2748" s="59"/>
      <c r="D2748" s="59"/>
      <c r="E2748" s="59"/>
      <c r="F2748" s="59"/>
      <c r="G2748" s="59"/>
      <c r="H2748" s="60"/>
      <c r="I2748" s="174" t="s">
        <v>62</v>
      </c>
      <c r="J2748" s="175"/>
      <c r="K2748" s="1"/>
      <c r="L2748" s="8"/>
      <c r="M2748" s="13"/>
    </row>
    <row r="2749" spans="1:13" x14ac:dyDescent="0.25">
      <c r="A2749" s="46" t="s">
        <v>47</v>
      </c>
      <c r="B2749" s="59"/>
      <c r="C2749" s="59"/>
      <c r="D2749" s="59"/>
      <c r="E2749" s="59"/>
      <c r="F2749" s="59"/>
      <c r="G2749" s="59"/>
      <c r="H2749" s="60"/>
      <c r="I2749" s="207" t="s">
        <v>45</v>
      </c>
      <c r="J2749" s="208"/>
      <c r="K2749" s="3"/>
      <c r="L2749" s="4"/>
      <c r="M2749" s="14"/>
    </row>
    <row r="2750" spans="1:13" ht="15.75" thickBot="1" x14ac:dyDescent="0.3">
      <c r="A2750" s="41"/>
      <c r="B2750" s="47"/>
      <c r="C2750" s="47"/>
      <c r="D2750" s="47"/>
      <c r="E2750" s="47"/>
      <c r="F2750" s="47"/>
      <c r="G2750" s="47"/>
      <c r="H2750" s="48"/>
      <c r="I2750" s="211" t="s">
        <v>46</v>
      </c>
      <c r="J2750" s="212"/>
      <c r="K2750" s="15"/>
      <c r="L2750" s="16"/>
      <c r="M2750" s="17"/>
    </row>
    <row r="2751" spans="1:13" x14ac:dyDescent="0.25">
      <c r="A2751" s="61" t="s">
        <v>88</v>
      </c>
      <c r="B2751" s="33"/>
      <c r="C2751" s="33"/>
      <c r="D2751" s="33"/>
      <c r="E2751" s="33"/>
      <c r="F2751" s="33"/>
      <c r="G2751" s="21"/>
      <c r="H2751" s="22"/>
      <c r="I2751" s="21"/>
      <c r="J2751" s="22"/>
      <c r="K2751" s="216">
        <f>K2753+K2760+K2768+K2772+K2776</f>
        <v>11.68</v>
      </c>
      <c r="L2751" s="217"/>
      <c r="M2751" s="6">
        <f>M2753+M2760+M2768+M2772+M2776</f>
        <v>101545.92</v>
      </c>
    </row>
    <row r="2752" spans="1:13" ht="15.75" thickBot="1" x14ac:dyDescent="0.3">
      <c r="A2752" s="62"/>
      <c r="B2752" s="10"/>
      <c r="C2752" s="10"/>
      <c r="D2752" s="10"/>
      <c r="E2752" s="10"/>
      <c r="F2752" s="10"/>
      <c r="G2752" s="10"/>
      <c r="H2752" s="11"/>
      <c r="I2752" s="10"/>
      <c r="J2752" s="11"/>
      <c r="K2752" s="10"/>
      <c r="L2752" s="11"/>
      <c r="M2752" s="12"/>
    </row>
    <row r="2753" spans="1:13" ht="15.75" thickBot="1" x14ac:dyDescent="0.3">
      <c r="A2753" s="181" t="s">
        <v>89</v>
      </c>
      <c r="B2753" s="182"/>
      <c r="C2753" s="182"/>
      <c r="D2753" s="182"/>
      <c r="E2753" s="182"/>
      <c r="F2753" s="182"/>
      <c r="G2753" s="182"/>
      <c r="H2753" s="205"/>
      <c r="I2753" s="63"/>
      <c r="J2753" s="64"/>
      <c r="K2753" s="218">
        <f>K2754+K2755+K2756+K2758+K2759</f>
        <v>6.75</v>
      </c>
      <c r="L2753" s="213"/>
      <c r="M2753" s="18">
        <f>K2753*12*I2725</f>
        <v>58684.5</v>
      </c>
    </row>
    <row r="2754" spans="1:13" x14ac:dyDescent="0.25">
      <c r="A2754" s="41" t="s">
        <v>37</v>
      </c>
      <c r="B2754" s="47"/>
      <c r="C2754" s="47"/>
      <c r="D2754" s="47"/>
      <c r="E2754" s="47"/>
      <c r="F2754" s="47"/>
      <c r="G2754" s="47"/>
      <c r="H2754" s="48"/>
      <c r="I2754" s="214" t="s">
        <v>16</v>
      </c>
      <c r="J2754" s="215"/>
      <c r="K2754" s="179">
        <v>1.23</v>
      </c>
      <c r="L2754" s="180"/>
      <c r="M2754" s="13">
        <f>K2754*12*I2725</f>
        <v>10693.619999999999</v>
      </c>
    </row>
    <row r="2755" spans="1:13" x14ac:dyDescent="0.25">
      <c r="A2755" s="43" t="s">
        <v>38</v>
      </c>
      <c r="B2755" s="65"/>
      <c r="C2755" s="65"/>
      <c r="D2755" s="65"/>
      <c r="E2755" s="65"/>
      <c r="F2755" s="65"/>
      <c r="G2755" s="65"/>
      <c r="H2755" s="66"/>
      <c r="I2755" s="209" t="s">
        <v>10</v>
      </c>
      <c r="J2755" s="210"/>
      <c r="K2755" s="174">
        <v>2.9</v>
      </c>
      <c r="L2755" s="175"/>
      <c r="M2755" s="13">
        <f>K2755*12*I2725</f>
        <v>25212.6</v>
      </c>
    </row>
    <row r="2756" spans="1:13" x14ac:dyDescent="0.25">
      <c r="A2756" s="46" t="s">
        <v>30</v>
      </c>
      <c r="B2756" s="59"/>
      <c r="C2756" s="59"/>
      <c r="D2756" s="59"/>
      <c r="E2756" s="59"/>
      <c r="F2756" s="59"/>
      <c r="G2756" s="59"/>
      <c r="H2756" s="60"/>
      <c r="I2756" s="207" t="s">
        <v>11</v>
      </c>
      <c r="J2756" s="208"/>
      <c r="K2756" s="174">
        <v>0.33</v>
      </c>
      <c r="L2756" s="175"/>
      <c r="M2756" s="13">
        <f>K2756*12*I2725</f>
        <v>2869.02</v>
      </c>
    </row>
    <row r="2757" spans="1:13" x14ac:dyDescent="0.25">
      <c r="A2757" s="67" t="s">
        <v>17</v>
      </c>
      <c r="B2757" s="15"/>
      <c r="C2757" s="15"/>
      <c r="D2757" s="15"/>
      <c r="E2757" s="47"/>
      <c r="F2757" s="47"/>
      <c r="G2757" s="47"/>
      <c r="H2757" s="48"/>
      <c r="I2757" s="15"/>
      <c r="J2757" s="16"/>
      <c r="K2757" s="7"/>
      <c r="L2757" s="8"/>
      <c r="M2757" s="13"/>
    </row>
    <row r="2758" spans="1:13" x14ac:dyDescent="0.25">
      <c r="A2758" s="43" t="s">
        <v>31</v>
      </c>
      <c r="B2758" s="65"/>
      <c r="C2758" s="65"/>
      <c r="D2758" s="65"/>
      <c r="E2758" s="65"/>
      <c r="F2758" s="65"/>
      <c r="G2758" s="65"/>
      <c r="H2758" s="66"/>
      <c r="I2758" s="209" t="s">
        <v>8</v>
      </c>
      <c r="J2758" s="210"/>
      <c r="K2758" s="174">
        <v>0.1</v>
      </c>
      <c r="L2758" s="175"/>
      <c r="M2758" s="13">
        <f>K2758*12*I2725</f>
        <v>869.40000000000009</v>
      </c>
    </row>
    <row r="2759" spans="1:13" ht="15.75" thickBot="1" x14ac:dyDescent="0.3">
      <c r="A2759" s="46" t="s">
        <v>86</v>
      </c>
      <c r="B2759" s="59"/>
      <c r="C2759" s="59"/>
      <c r="D2759" s="59"/>
      <c r="E2759" s="59"/>
      <c r="F2759" s="59"/>
      <c r="G2759" s="59"/>
      <c r="H2759" s="60"/>
      <c r="I2759" s="190" t="s">
        <v>8</v>
      </c>
      <c r="J2759" s="191"/>
      <c r="K2759" s="211">
        <v>2.19</v>
      </c>
      <c r="L2759" s="212"/>
      <c r="M2759" s="13">
        <f>K2759*12*I2725</f>
        <v>19039.86</v>
      </c>
    </row>
    <row r="2760" spans="1:13" ht="15.75" thickBot="1" x14ac:dyDescent="0.3">
      <c r="A2760" s="194" t="s">
        <v>90</v>
      </c>
      <c r="B2760" s="195"/>
      <c r="C2760" s="195"/>
      <c r="D2760" s="195"/>
      <c r="E2760" s="195"/>
      <c r="F2760" s="195"/>
      <c r="G2760" s="195"/>
      <c r="H2760" s="196"/>
      <c r="I2760" s="63"/>
      <c r="J2760" s="64"/>
      <c r="K2760" s="206">
        <f>K2761+K2762+K2764+K2765+K2766+K2767</f>
        <v>1.94</v>
      </c>
      <c r="L2760" s="213"/>
      <c r="M2760" s="18">
        <f>K2760*12*I2725</f>
        <v>16866.36</v>
      </c>
    </row>
    <row r="2761" spans="1:13" x14ac:dyDescent="0.25">
      <c r="A2761" s="68" t="s">
        <v>23</v>
      </c>
      <c r="B2761" s="15"/>
      <c r="C2761" s="15"/>
      <c r="D2761" s="15"/>
      <c r="E2761" s="15"/>
      <c r="F2761" s="47"/>
      <c r="G2761" s="47"/>
      <c r="H2761" s="48"/>
      <c r="I2761" s="69"/>
      <c r="J2761" s="8"/>
      <c r="K2761" s="179">
        <v>0.11</v>
      </c>
      <c r="L2761" s="180"/>
      <c r="M2761" s="13">
        <f>K2761*12*I2725</f>
        <v>956.34</v>
      </c>
    </row>
    <row r="2762" spans="1:13" x14ac:dyDescent="0.25">
      <c r="A2762" s="2" t="s">
        <v>19</v>
      </c>
      <c r="B2762" s="3"/>
      <c r="C2762" s="3"/>
      <c r="D2762" s="3"/>
      <c r="E2762" s="3"/>
      <c r="F2762" s="59"/>
      <c r="G2762" s="59"/>
      <c r="H2762" s="60"/>
      <c r="I2762" s="174" t="s">
        <v>58</v>
      </c>
      <c r="J2762" s="175"/>
      <c r="K2762" s="174">
        <v>0.93</v>
      </c>
      <c r="L2762" s="175"/>
      <c r="M2762" s="13">
        <f>K2762*12*I2725</f>
        <v>8085.42</v>
      </c>
    </row>
    <row r="2763" spans="1:13" x14ac:dyDescent="0.25">
      <c r="A2763" s="41" t="s">
        <v>18</v>
      </c>
      <c r="B2763" s="47"/>
      <c r="C2763" s="47"/>
      <c r="D2763" s="47"/>
      <c r="E2763" s="47"/>
      <c r="F2763" s="47"/>
      <c r="G2763" s="47"/>
      <c r="H2763" s="48"/>
      <c r="I2763" s="214" t="s">
        <v>59</v>
      </c>
      <c r="J2763" s="215"/>
      <c r="K2763" s="1"/>
      <c r="L2763" s="8"/>
      <c r="M2763" s="13"/>
    </row>
    <row r="2764" spans="1:13" x14ac:dyDescent="0.25">
      <c r="A2764" s="43" t="s">
        <v>20</v>
      </c>
      <c r="B2764" s="65"/>
      <c r="C2764" s="65"/>
      <c r="D2764" s="65"/>
      <c r="E2764" s="65"/>
      <c r="F2764" s="65"/>
      <c r="G2764" s="65"/>
      <c r="H2764" s="66"/>
      <c r="I2764" s="209" t="s">
        <v>57</v>
      </c>
      <c r="J2764" s="210"/>
      <c r="K2764" s="174">
        <v>0.56999999999999995</v>
      </c>
      <c r="L2764" s="175"/>
      <c r="M2764" s="13">
        <f>K2764*12*I2725</f>
        <v>4955.58</v>
      </c>
    </row>
    <row r="2765" spans="1:13" x14ac:dyDescent="0.25">
      <c r="A2765" s="43" t="s">
        <v>21</v>
      </c>
      <c r="B2765" s="65"/>
      <c r="C2765" s="65"/>
      <c r="D2765" s="65"/>
      <c r="E2765" s="65"/>
      <c r="F2765" s="65"/>
      <c r="G2765" s="65"/>
      <c r="H2765" s="66"/>
      <c r="I2765" s="209" t="s">
        <v>74</v>
      </c>
      <c r="J2765" s="210"/>
      <c r="K2765" s="174">
        <v>0.14000000000000001</v>
      </c>
      <c r="L2765" s="175"/>
      <c r="M2765" s="13">
        <f>K2765*12*I2725</f>
        <v>1217.1600000000001</v>
      </c>
    </row>
    <row r="2766" spans="1:13" x14ac:dyDescent="0.25">
      <c r="A2766" s="46" t="s">
        <v>22</v>
      </c>
      <c r="B2766" s="59"/>
      <c r="C2766" s="59"/>
      <c r="D2766" s="59"/>
      <c r="E2766" s="59"/>
      <c r="F2766" s="59"/>
      <c r="G2766" s="59"/>
      <c r="H2766" s="60"/>
      <c r="I2766" s="209" t="s">
        <v>60</v>
      </c>
      <c r="J2766" s="210"/>
      <c r="K2766" s="203">
        <v>7.0000000000000007E-2</v>
      </c>
      <c r="L2766" s="204"/>
      <c r="M2766" s="13">
        <f>K2766*12*I2725</f>
        <v>608.58000000000004</v>
      </c>
    </row>
    <row r="2767" spans="1:13" ht="15.75" thickBot="1" x14ac:dyDescent="0.3">
      <c r="A2767" s="46" t="s">
        <v>84</v>
      </c>
      <c r="B2767" s="59"/>
      <c r="C2767" s="59"/>
      <c r="D2767" s="59"/>
      <c r="E2767" s="59"/>
      <c r="F2767" s="59"/>
      <c r="G2767" s="59"/>
      <c r="H2767" s="60"/>
      <c r="I2767" s="190" t="s">
        <v>85</v>
      </c>
      <c r="J2767" s="191"/>
      <c r="K2767" s="192">
        <v>0.12</v>
      </c>
      <c r="L2767" s="193"/>
      <c r="M2767" s="19">
        <f>K2767*12*I2725</f>
        <v>1043.28</v>
      </c>
    </row>
    <row r="2768" spans="1:13" ht="15.75" thickBot="1" x14ac:dyDescent="0.3">
      <c r="A2768" s="194" t="s">
        <v>91</v>
      </c>
      <c r="B2768" s="195"/>
      <c r="C2768" s="195"/>
      <c r="D2768" s="195"/>
      <c r="E2768" s="195"/>
      <c r="F2768" s="195"/>
      <c r="G2768" s="195"/>
      <c r="H2768" s="196"/>
      <c r="I2768" s="71"/>
      <c r="J2768" s="72"/>
      <c r="K2768" s="197">
        <f>K2769+K2770+K2771</f>
        <v>1.27</v>
      </c>
      <c r="L2768" s="198"/>
      <c r="M2768" s="18">
        <f>K2768*12*I2725</f>
        <v>11041.380000000001</v>
      </c>
    </row>
    <row r="2769" spans="1:13" x14ac:dyDescent="0.25">
      <c r="A2769" s="41" t="s">
        <v>24</v>
      </c>
      <c r="B2769" s="47"/>
      <c r="C2769" s="47"/>
      <c r="D2769" s="47"/>
      <c r="E2769" s="47"/>
      <c r="F2769" s="47"/>
      <c r="G2769" s="47"/>
      <c r="H2769" s="48"/>
      <c r="I2769" s="199" t="s">
        <v>75</v>
      </c>
      <c r="J2769" s="200"/>
      <c r="K2769" s="201">
        <v>0.61</v>
      </c>
      <c r="L2769" s="202"/>
      <c r="M2769" s="13">
        <f>K2769*12*I2725</f>
        <v>5303.34</v>
      </c>
    </row>
    <row r="2770" spans="1:13" x14ac:dyDescent="0.25">
      <c r="A2770" s="43" t="s">
        <v>25</v>
      </c>
      <c r="B2770" s="65"/>
      <c r="C2770" s="65"/>
      <c r="D2770" s="65"/>
      <c r="E2770" s="65"/>
      <c r="F2770" s="65"/>
      <c r="G2770" s="65"/>
      <c r="H2770" s="66"/>
      <c r="I2770" s="44" t="s">
        <v>61</v>
      </c>
      <c r="J2770" s="45"/>
      <c r="K2770" s="203">
        <v>0.53</v>
      </c>
      <c r="L2770" s="204"/>
      <c r="M2770" s="13">
        <f>K2770*12*I2725</f>
        <v>4607.8200000000006</v>
      </c>
    </row>
    <row r="2771" spans="1:13" ht="15.75" thickBot="1" x14ac:dyDescent="0.3">
      <c r="A2771" s="46" t="s">
        <v>22</v>
      </c>
      <c r="B2771" s="59"/>
      <c r="C2771" s="59"/>
      <c r="D2771" s="59"/>
      <c r="E2771" s="59"/>
      <c r="F2771" s="59"/>
      <c r="G2771" s="59"/>
      <c r="H2771" s="60"/>
      <c r="I2771" s="190" t="s">
        <v>60</v>
      </c>
      <c r="J2771" s="191"/>
      <c r="K2771" s="192">
        <v>0.13</v>
      </c>
      <c r="L2771" s="193"/>
      <c r="M2771" s="13">
        <f>K2771*12*I2725</f>
        <v>1130.22</v>
      </c>
    </row>
    <row r="2772" spans="1:13" ht="15.75" thickBot="1" x14ac:dyDescent="0.3">
      <c r="A2772" s="181" t="s">
        <v>107</v>
      </c>
      <c r="B2772" s="182"/>
      <c r="C2772" s="182"/>
      <c r="D2772" s="182"/>
      <c r="E2772" s="182"/>
      <c r="F2772" s="182"/>
      <c r="G2772" s="182"/>
      <c r="H2772" s="205"/>
      <c r="I2772" s="63"/>
      <c r="J2772" s="64"/>
      <c r="K2772" s="206">
        <v>1.65</v>
      </c>
      <c r="L2772" s="198"/>
      <c r="M2772" s="18">
        <f>K2772*12*I2725</f>
        <v>14345.099999999999</v>
      </c>
    </row>
    <row r="2773" spans="1:13" x14ac:dyDescent="0.25">
      <c r="A2773" s="42" t="s">
        <v>32</v>
      </c>
      <c r="B2773" s="55"/>
      <c r="C2773" s="55"/>
      <c r="D2773" s="55"/>
      <c r="E2773" s="55"/>
      <c r="F2773" s="55"/>
      <c r="G2773" s="55"/>
      <c r="H2773" s="56"/>
      <c r="I2773" s="179" t="s">
        <v>13</v>
      </c>
      <c r="J2773" s="180"/>
      <c r="K2773" s="20"/>
      <c r="L2773" s="27"/>
      <c r="M2773" s="13"/>
    </row>
    <row r="2774" spans="1:13" x14ac:dyDescent="0.25">
      <c r="A2774" s="42" t="s">
        <v>26</v>
      </c>
      <c r="B2774" s="55"/>
      <c r="C2774" s="55"/>
      <c r="D2774" s="55"/>
      <c r="E2774" s="55"/>
      <c r="F2774" s="55"/>
      <c r="G2774" s="55"/>
      <c r="H2774" s="56"/>
      <c r="I2774" s="7"/>
      <c r="J2774" s="8"/>
      <c r="K2774" s="20"/>
      <c r="L2774" s="27"/>
      <c r="M2774" s="13"/>
    </row>
    <row r="2775" spans="1:13" ht="15.75" thickBot="1" x14ac:dyDescent="0.3">
      <c r="A2775" s="42" t="s">
        <v>27</v>
      </c>
      <c r="B2775" s="55"/>
      <c r="C2775" s="55"/>
      <c r="D2775" s="55"/>
      <c r="E2775" s="55"/>
      <c r="F2775" s="55"/>
      <c r="G2775" s="55"/>
      <c r="H2775" s="56"/>
      <c r="I2775" s="30"/>
      <c r="J2775" s="8"/>
      <c r="K2775" s="20"/>
      <c r="L2775" s="27"/>
      <c r="M2775" s="13"/>
    </row>
    <row r="2776" spans="1:13" ht="15.75" thickBot="1" x14ac:dyDescent="0.3">
      <c r="A2776" s="73" t="s">
        <v>108</v>
      </c>
      <c r="B2776" s="74"/>
      <c r="C2776" s="74"/>
      <c r="D2776" s="74"/>
      <c r="E2776" s="74"/>
      <c r="F2776" s="74"/>
      <c r="G2776" s="74"/>
      <c r="H2776" s="75"/>
      <c r="I2776" s="63"/>
      <c r="J2776" s="64"/>
      <c r="K2776" s="206">
        <v>7.0000000000000007E-2</v>
      </c>
      <c r="L2776" s="198"/>
      <c r="M2776" s="18">
        <f>K2776*12*I2725</f>
        <v>608.58000000000004</v>
      </c>
    </row>
    <row r="2777" spans="1:13" x14ac:dyDescent="0.25">
      <c r="A2777" s="42" t="s">
        <v>28</v>
      </c>
      <c r="B2777" s="55"/>
      <c r="C2777" s="55"/>
      <c r="D2777" s="55"/>
      <c r="E2777" s="55"/>
      <c r="F2777" s="55"/>
      <c r="G2777" s="55"/>
      <c r="H2777" s="56"/>
      <c r="I2777" s="179" t="s">
        <v>8</v>
      </c>
      <c r="J2777" s="180"/>
      <c r="K2777" s="26"/>
      <c r="L2777" s="27"/>
      <c r="M2777" s="13"/>
    </row>
    <row r="2778" spans="1:13" ht="15.75" thickBot="1" x14ac:dyDescent="0.3">
      <c r="A2778" s="42" t="s">
        <v>29</v>
      </c>
      <c r="B2778" s="55"/>
      <c r="C2778" s="55"/>
      <c r="D2778" s="55"/>
      <c r="E2778" s="55"/>
      <c r="F2778" s="55"/>
      <c r="G2778" s="55"/>
      <c r="H2778" s="56"/>
      <c r="I2778" s="7"/>
      <c r="J2778" s="8"/>
      <c r="K2778" s="26"/>
      <c r="L2778" s="27"/>
      <c r="M2778" s="13"/>
    </row>
    <row r="2779" spans="1:13" ht="15.75" thickBot="1" x14ac:dyDescent="0.3">
      <c r="A2779" s="181" t="s">
        <v>92</v>
      </c>
      <c r="B2779" s="182"/>
      <c r="C2779" s="182"/>
      <c r="D2779" s="182"/>
      <c r="E2779" s="182"/>
      <c r="F2779" s="182"/>
      <c r="G2779" s="182"/>
      <c r="H2779" s="205"/>
      <c r="I2779" s="63"/>
      <c r="J2779" s="64"/>
      <c r="K2779" s="206">
        <v>6.19</v>
      </c>
      <c r="L2779" s="198"/>
      <c r="M2779" s="18">
        <f>K2779*12*I2725</f>
        <v>53815.86</v>
      </c>
    </row>
    <row r="2780" spans="1:13" x14ac:dyDescent="0.25">
      <c r="A2780" s="42" t="s">
        <v>76</v>
      </c>
      <c r="B2780" s="76"/>
      <c r="C2780" s="76"/>
      <c r="D2780" s="76"/>
      <c r="E2780" s="76"/>
      <c r="F2780" s="55"/>
      <c r="G2780" s="76"/>
      <c r="H2780" s="56"/>
      <c r="I2780" s="174" t="s">
        <v>49</v>
      </c>
      <c r="J2780" s="175"/>
      <c r="K2780" s="20"/>
      <c r="L2780" s="27"/>
      <c r="M2780" s="13"/>
    </row>
    <row r="2781" spans="1:13" x14ac:dyDescent="0.25">
      <c r="A2781" s="42" t="s">
        <v>77</v>
      </c>
      <c r="B2781" s="76"/>
      <c r="C2781" s="76"/>
      <c r="D2781" s="76"/>
      <c r="E2781" s="76"/>
      <c r="F2781" s="55"/>
      <c r="G2781" s="76"/>
      <c r="H2781" s="56"/>
      <c r="I2781" s="174" t="s">
        <v>50</v>
      </c>
      <c r="J2781" s="175"/>
      <c r="K2781" s="20"/>
      <c r="L2781" s="27"/>
      <c r="M2781" s="13"/>
    </row>
    <row r="2782" spans="1:13" x14ac:dyDescent="0.25">
      <c r="A2782" s="42" t="s">
        <v>48</v>
      </c>
      <c r="B2782" s="76"/>
      <c r="C2782" s="76"/>
      <c r="D2782" s="76"/>
      <c r="E2782" s="76"/>
      <c r="F2782" s="55"/>
      <c r="G2782" s="76"/>
      <c r="H2782" s="56"/>
      <c r="I2782" s="174" t="s">
        <v>54</v>
      </c>
      <c r="J2782" s="175"/>
      <c r="K2782" s="20"/>
      <c r="L2782" s="27"/>
      <c r="M2782" s="13"/>
    </row>
    <row r="2783" spans="1:13" x14ac:dyDescent="0.25">
      <c r="A2783" s="42" t="s">
        <v>78</v>
      </c>
      <c r="B2783" s="76"/>
      <c r="C2783" s="76"/>
      <c r="D2783" s="76"/>
      <c r="E2783" s="76"/>
      <c r="F2783" s="55"/>
      <c r="G2783" s="76"/>
      <c r="H2783" s="56"/>
      <c r="I2783" s="174" t="s">
        <v>55</v>
      </c>
      <c r="J2783" s="175"/>
      <c r="K2783" s="20"/>
      <c r="L2783" s="27"/>
      <c r="M2783" s="13"/>
    </row>
    <row r="2784" spans="1:13" x14ac:dyDescent="0.25">
      <c r="A2784" s="42" t="s">
        <v>79</v>
      </c>
      <c r="B2784" s="76"/>
      <c r="C2784" s="76"/>
      <c r="D2784" s="76"/>
      <c r="E2784" s="76"/>
      <c r="F2784" s="55"/>
      <c r="G2784" s="76"/>
      <c r="H2784" s="56"/>
      <c r="I2784" s="174" t="s">
        <v>51</v>
      </c>
      <c r="J2784" s="175"/>
      <c r="K2784" s="20"/>
      <c r="L2784" s="27"/>
      <c r="M2784" s="13"/>
    </row>
    <row r="2785" spans="1:13" x14ac:dyDescent="0.25">
      <c r="A2785" s="42" t="s">
        <v>80</v>
      </c>
      <c r="B2785" s="76"/>
      <c r="C2785" s="76"/>
      <c r="D2785" s="76"/>
      <c r="E2785" s="76"/>
      <c r="F2785" s="55"/>
      <c r="G2785" s="76"/>
      <c r="H2785" s="56"/>
      <c r="I2785" s="7"/>
      <c r="J2785" s="8"/>
      <c r="K2785" s="20"/>
      <c r="L2785" s="27"/>
      <c r="M2785" s="13"/>
    </row>
    <row r="2786" spans="1:13" x14ac:dyDescent="0.25">
      <c r="A2786" s="42" t="s">
        <v>81</v>
      </c>
      <c r="B2786" s="76"/>
      <c r="C2786" s="76"/>
      <c r="D2786" s="76"/>
      <c r="E2786" s="76"/>
      <c r="F2786" s="55"/>
      <c r="G2786" s="76"/>
      <c r="H2786" s="56"/>
      <c r="I2786" s="7"/>
      <c r="J2786" s="8"/>
      <c r="K2786" s="20"/>
      <c r="L2786" s="27"/>
      <c r="M2786" s="13"/>
    </row>
    <row r="2787" spans="1:13" x14ac:dyDescent="0.25">
      <c r="A2787" s="42" t="s">
        <v>82</v>
      </c>
      <c r="B2787" s="76"/>
      <c r="C2787" s="76"/>
      <c r="D2787" s="76"/>
      <c r="E2787" s="76"/>
      <c r="F2787" s="55"/>
      <c r="G2787" s="76"/>
      <c r="H2787" s="56"/>
      <c r="I2787" s="7"/>
      <c r="J2787" s="8"/>
      <c r="K2787" s="20"/>
      <c r="L2787" s="27"/>
      <c r="M2787" s="13"/>
    </row>
    <row r="2788" spans="1:13" x14ac:dyDescent="0.25">
      <c r="A2788" s="42" t="s">
        <v>83</v>
      </c>
      <c r="B2788" s="76"/>
      <c r="C2788" s="76"/>
      <c r="D2788" s="76"/>
      <c r="E2788" s="76"/>
      <c r="F2788" s="55"/>
      <c r="G2788" s="76"/>
      <c r="H2788" s="56"/>
      <c r="I2788" s="7"/>
      <c r="J2788" s="8"/>
      <c r="K2788" s="20"/>
      <c r="L2788" s="27"/>
      <c r="M2788" s="13"/>
    </row>
    <row r="2789" spans="1:13" x14ac:dyDescent="0.25">
      <c r="A2789" s="42" t="s">
        <v>52</v>
      </c>
      <c r="B2789" s="76"/>
      <c r="C2789" s="76"/>
      <c r="D2789" s="76"/>
      <c r="E2789" s="76"/>
      <c r="F2789" s="55"/>
      <c r="G2789" s="76"/>
      <c r="H2789" s="56"/>
      <c r="I2789" s="7"/>
      <c r="J2789" s="8"/>
      <c r="K2789" s="20"/>
      <c r="L2789" s="27"/>
      <c r="M2789" s="13"/>
    </row>
    <row r="2790" spans="1:13" ht="15.75" thickBot="1" x14ac:dyDescent="0.3">
      <c r="A2790" s="176" t="s">
        <v>53</v>
      </c>
      <c r="B2790" s="177"/>
      <c r="C2790" s="177"/>
      <c r="D2790" s="177"/>
      <c r="E2790" s="177"/>
      <c r="F2790" s="177"/>
      <c r="G2790" s="177"/>
      <c r="H2790" s="178"/>
      <c r="I2790" s="7"/>
      <c r="J2790" s="8"/>
      <c r="K2790" s="7"/>
      <c r="L2790" s="8"/>
      <c r="M2790" s="13"/>
    </row>
    <row r="2791" spans="1:13" x14ac:dyDescent="0.25">
      <c r="A2791" s="77" t="s">
        <v>93</v>
      </c>
      <c r="B2791" s="78"/>
      <c r="C2791" s="78"/>
      <c r="D2791" s="78"/>
      <c r="E2791" s="78"/>
      <c r="F2791" s="78"/>
      <c r="G2791" s="78"/>
      <c r="H2791" s="78"/>
      <c r="I2791" s="179" t="s">
        <v>9</v>
      </c>
      <c r="J2791" s="180"/>
      <c r="K2791" s="21"/>
      <c r="L2791" s="22"/>
      <c r="M2791" s="6"/>
    </row>
    <row r="2792" spans="1:13" ht="15.75" thickBot="1" x14ac:dyDescent="0.3">
      <c r="A2792" s="79" t="s">
        <v>56</v>
      </c>
      <c r="B2792" s="80"/>
      <c r="C2792" s="80"/>
      <c r="D2792" s="80"/>
      <c r="E2792" s="80"/>
      <c r="F2792" s="80"/>
      <c r="G2792" s="80"/>
      <c r="H2792" s="80"/>
      <c r="I2792" s="81"/>
      <c r="J2792" s="11"/>
      <c r="K2792" s="10"/>
      <c r="L2792" s="11"/>
      <c r="M2792" s="12"/>
    </row>
    <row r="2793" spans="1:13" ht="15.75" thickBot="1" x14ac:dyDescent="0.3">
      <c r="A2793" s="181" t="s">
        <v>98</v>
      </c>
      <c r="B2793" s="182"/>
      <c r="C2793" s="182"/>
      <c r="D2793" s="182"/>
      <c r="E2793" s="182"/>
      <c r="F2793" s="182"/>
      <c r="G2793" s="182"/>
      <c r="H2793" s="183"/>
      <c r="I2793" s="184" t="s">
        <v>99</v>
      </c>
      <c r="J2793" s="185"/>
      <c r="K2793" s="186">
        <v>1.52</v>
      </c>
      <c r="L2793" s="187"/>
      <c r="M2793" s="23">
        <f>K2793*12*I2725</f>
        <v>13214.880000000001</v>
      </c>
    </row>
    <row r="2794" spans="1:13" ht="15.75" thickBot="1" x14ac:dyDescent="0.3">
      <c r="A2794" s="24" t="s">
        <v>100</v>
      </c>
      <c r="B2794" s="25"/>
      <c r="C2794" s="25"/>
      <c r="D2794" s="25"/>
      <c r="E2794" s="25"/>
      <c r="F2794" s="25"/>
      <c r="G2794" s="25"/>
      <c r="H2794" s="25"/>
      <c r="I2794" s="82"/>
      <c r="J2794" s="83"/>
      <c r="K2794" s="186"/>
      <c r="L2794" s="187"/>
      <c r="M2794" s="23"/>
    </row>
    <row r="2795" spans="1:13" ht="15.75" thickBot="1" x14ac:dyDescent="0.3">
      <c r="A2795" s="181" t="s">
        <v>63</v>
      </c>
      <c r="B2795" s="182"/>
      <c r="C2795" s="182"/>
      <c r="D2795" s="182"/>
      <c r="E2795" s="182"/>
      <c r="F2795" s="182"/>
      <c r="G2795" s="182"/>
      <c r="H2795" s="182"/>
      <c r="I2795" s="84"/>
      <c r="J2795" s="23"/>
      <c r="K2795" s="188">
        <f>K2726+K2736+K2751+K2779+K2793+K2794</f>
        <v>31.12</v>
      </c>
      <c r="L2795" s="189"/>
      <c r="M2795" s="23">
        <f>M2726+M2736+M2751+M2779+M2793+M2794</f>
        <v>270557.27999999997</v>
      </c>
    </row>
    <row r="2797" spans="1:13" x14ac:dyDescent="0.25">
      <c r="A2797" s="223" t="s">
        <v>0</v>
      </c>
      <c r="B2797" s="223"/>
      <c r="C2797" s="223"/>
      <c r="D2797" s="223"/>
      <c r="E2797" s="223"/>
      <c r="F2797" s="223"/>
      <c r="G2797" s="223"/>
      <c r="H2797" s="223"/>
      <c r="I2797" s="223"/>
      <c r="J2797" s="223"/>
      <c r="K2797" s="223"/>
      <c r="L2797" s="223"/>
      <c r="M2797" s="1"/>
    </row>
    <row r="2798" spans="1:13" x14ac:dyDescent="0.25">
      <c r="A2798" s="224" t="s">
        <v>12</v>
      </c>
      <c r="B2798" s="224"/>
      <c r="C2798" s="224"/>
      <c r="D2798" s="224"/>
      <c r="E2798" s="224"/>
      <c r="F2798" s="224"/>
      <c r="G2798" s="224"/>
      <c r="H2798" s="224"/>
      <c r="I2798" s="224"/>
      <c r="J2798" s="224"/>
      <c r="K2798" s="224"/>
      <c r="L2798" s="224"/>
      <c r="M2798" s="1"/>
    </row>
    <row r="2799" spans="1:13" x14ac:dyDescent="0.25">
      <c r="A2799" s="29"/>
      <c r="B2799" s="29"/>
      <c r="C2799" s="29"/>
      <c r="D2799" s="29"/>
      <c r="E2799" s="29"/>
      <c r="F2799" s="29" t="s">
        <v>149</v>
      </c>
      <c r="G2799" s="29"/>
      <c r="H2799" s="29"/>
      <c r="I2799" s="29"/>
      <c r="J2799" s="29"/>
      <c r="K2799" s="29"/>
      <c r="L2799" s="29"/>
      <c r="M2799" s="1"/>
    </row>
    <row r="2800" spans="1:13" x14ac:dyDescent="0.25">
      <c r="A2800" s="2"/>
      <c r="B2800" s="3"/>
      <c r="C2800" s="225" t="s">
        <v>15</v>
      </c>
      <c r="D2800" s="225"/>
      <c r="E2800" s="225"/>
      <c r="F2800" s="3"/>
      <c r="G2800" s="3"/>
      <c r="H2800" s="4"/>
      <c r="I2800" s="207" t="s">
        <v>1</v>
      </c>
      <c r="J2800" s="208"/>
      <c r="K2800" s="207" t="s">
        <v>2</v>
      </c>
      <c r="L2800" s="208"/>
      <c r="M2800" s="14"/>
    </row>
    <row r="2801" spans="1:13" x14ac:dyDescent="0.25">
      <c r="A2801" s="30"/>
      <c r="B2801" s="7"/>
      <c r="C2801" s="7"/>
      <c r="D2801" s="7"/>
      <c r="E2801" s="7"/>
      <c r="F2801" s="7"/>
      <c r="G2801" s="7"/>
      <c r="H2801" s="8"/>
      <c r="I2801" s="7"/>
      <c r="J2801" s="8"/>
      <c r="K2801" s="174" t="s">
        <v>3</v>
      </c>
      <c r="L2801" s="175"/>
      <c r="M2801" s="31" t="s">
        <v>4</v>
      </c>
    </row>
    <row r="2802" spans="1:13" x14ac:dyDescent="0.25">
      <c r="A2802" s="30"/>
      <c r="B2802" s="7"/>
      <c r="C2802" s="7"/>
      <c r="D2802" s="7"/>
      <c r="E2802" s="7"/>
      <c r="F2802" s="7"/>
      <c r="G2802" s="7"/>
      <c r="H2802" s="8"/>
      <c r="I2802" s="174" t="s">
        <v>5</v>
      </c>
      <c r="J2802" s="175"/>
      <c r="K2802" s="214" t="s">
        <v>6</v>
      </c>
      <c r="L2802" s="215"/>
      <c r="M2802" s="31" t="s">
        <v>7</v>
      </c>
    </row>
    <row r="2803" spans="1:13" ht="15.75" thickBot="1" x14ac:dyDescent="0.3">
      <c r="A2803" s="2"/>
      <c r="B2803" s="3"/>
      <c r="C2803" s="3"/>
      <c r="D2803" s="3"/>
      <c r="E2803" s="3"/>
      <c r="F2803" s="3"/>
      <c r="G2803" s="3"/>
      <c r="H2803" s="4"/>
      <c r="I2803" s="219">
        <v>731.3</v>
      </c>
      <c r="J2803" s="220"/>
      <c r="K2803" s="190"/>
      <c r="L2803" s="191"/>
      <c r="M2803" s="5"/>
    </row>
    <row r="2804" spans="1:13" x14ac:dyDescent="0.25">
      <c r="A2804" s="32" t="s">
        <v>87</v>
      </c>
      <c r="B2804" s="33"/>
      <c r="C2804" s="33"/>
      <c r="D2804" s="33"/>
      <c r="E2804" s="33"/>
      <c r="F2804" s="33"/>
      <c r="G2804" s="33"/>
      <c r="H2804" s="34"/>
      <c r="I2804" s="21"/>
      <c r="J2804" s="22"/>
      <c r="K2804" s="221">
        <f>K2807+K2810</f>
        <v>6.4499999999999993</v>
      </c>
      <c r="L2804" s="217"/>
      <c r="M2804" s="6">
        <f>K2804*12*I2803</f>
        <v>56602.619999999988</v>
      </c>
    </row>
    <row r="2805" spans="1:13" x14ac:dyDescent="0.25">
      <c r="A2805" s="35" t="s">
        <v>64</v>
      </c>
      <c r="B2805" s="36"/>
      <c r="C2805" s="36"/>
      <c r="D2805" s="36"/>
      <c r="E2805" s="36"/>
      <c r="F2805" s="36"/>
      <c r="G2805" s="36"/>
      <c r="H2805" s="37"/>
      <c r="I2805" s="7"/>
      <c r="J2805" s="8"/>
      <c r="K2805" s="7"/>
      <c r="L2805" s="8"/>
      <c r="M2805" s="9"/>
    </row>
    <row r="2806" spans="1:13" ht="15.75" thickBot="1" x14ac:dyDescent="0.3">
      <c r="A2806" s="38" t="s">
        <v>65</v>
      </c>
      <c r="B2806" s="39"/>
      <c r="C2806" s="39"/>
      <c r="D2806" s="39"/>
      <c r="E2806" s="39"/>
      <c r="F2806" s="39"/>
      <c r="G2806" s="39"/>
      <c r="H2806" s="40"/>
      <c r="I2806" s="10"/>
      <c r="J2806" s="11"/>
      <c r="K2806" s="10"/>
      <c r="L2806" s="11"/>
      <c r="M2806" s="12"/>
    </row>
    <row r="2807" spans="1:13" x14ac:dyDescent="0.25">
      <c r="A2807" s="41" t="s">
        <v>66</v>
      </c>
      <c r="B2807" s="15"/>
      <c r="C2807" s="15"/>
      <c r="D2807" s="15"/>
      <c r="E2807" s="15"/>
      <c r="F2807" s="15"/>
      <c r="G2807" s="15"/>
      <c r="H2807" s="16"/>
      <c r="I2807" s="214" t="s">
        <v>8</v>
      </c>
      <c r="J2807" s="215"/>
      <c r="K2807" s="179">
        <v>3.86</v>
      </c>
      <c r="L2807" s="180"/>
      <c r="M2807" s="13">
        <f>K2807*12*I2803</f>
        <v>33873.815999999999</v>
      </c>
    </row>
    <row r="2808" spans="1:13" x14ac:dyDescent="0.25">
      <c r="A2808" s="42" t="s">
        <v>73</v>
      </c>
      <c r="B2808" s="7"/>
      <c r="C2808" s="7"/>
      <c r="D2808" s="7"/>
      <c r="E2808" s="7"/>
      <c r="F2808" s="7"/>
      <c r="G2808" s="7"/>
      <c r="H2808" s="8"/>
      <c r="I2808" s="174" t="s">
        <v>62</v>
      </c>
      <c r="J2808" s="175"/>
      <c r="K2808" s="1"/>
      <c r="L2808" s="8"/>
      <c r="M2808" s="13"/>
    </row>
    <row r="2809" spans="1:13" x14ac:dyDescent="0.25">
      <c r="A2809" s="41" t="s">
        <v>72</v>
      </c>
      <c r="B2809" s="15"/>
      <c r="C2809" s="15"/>
      <c r="D2809" s="15"/>
      <c r="E2809" s="15"/>
      <c r="F2809" s="15"/>
      <c r="G2809" s="15"/>
      <c r="H2809" s="16"/>
      <c r="I2809" s="214"/>
      <c r="J2809" s="215"/>
      <c r="K2809" s="1"/>
      <c r="L2809" s="8"/>
      <c r="M2809" s="13"/>
    </row>
    <row r="2810" spans="1:13" x14ac:dyDescent="0.25">
      <c r="A2810" s="41" t="s">
        <v>67</v>
      </c>
      <c r="B2810" s="15"/>
      <c r="C2810" s="15"/>
      <c r="D2810" s="15"/>
      <c r="E2810" s="15"/>
      <c r="F2810" s="15"/>
      <c r="G2810" s="15"/>
      <c r="H2810" s="16"/>
      <c r="I2810" s="209" t="s">
        <v>11</v>
      </c>
      <c r="J2810" s="210"/>
      <c r="K2810" s="174">
        <v>2.59</v>
      </c>
      <c r="L2810" s="175"/>
      <c r="M2810" s="13">
        <f>K2810*12*I2803</f>
        <v>22728.803999999996</v>
      </c>
    </row>
    <row r="2811" spans="1:13" x14ac:dyDescent="0.25">
      <c r="A2811" s="43" t="s">
        <v>34</v>
      </c>
      <c r="B2811" s="44"/>
      <c r="C2811" s="44"/>
      <c r="D2811" s="44"/>
      <c r="E2811" s="44"/>
      <c r="F2811" s="44"/>
      <c r="G2811" s="44"/>
      <c r="H2811" s="45"/>
      <c r="I2811" s="174" t="s">
        <v>62</v>
      </c>
      <c r="J2811" s="175"/>
      <c r="K2811" s="29"/>
      <c r="L2811" s="37"/>
      <c r="M2811" s="13"/>
    </row>
    <row r="2812" spans="1:13" x14ac:dyDescent="0.25">
      <c r="A2812" s="46" t="s">
        <v>35</v>
      </c>
      <c r="B2812" s="3"/>
      <c r="C2812" s="3"/>
      <c r="D2812" s="3"/>
      <c r="E2812" s="3"/>
      <c r="F2812" s="3"/>
      <c r="G2812" s="3"/>
      <c r="H2812" s="4"/>
      <c r="I2812" s="174"/>
      <c r="J2812" s="175"/>
      <c r="K2812" s="1"/>
      <c r="L2812" s="8"/>
      <c r="M2812" s="13"/>
    </row>
    <row r="2813" spans="1:13" ht="15.75" thickBot="1" x14ac:dyDescent="0.3">
      <c r="A2813" s="41" t="s">
        <v>36</v>
      </c>
      <c r="B2813" s="47"/>
      <c r="C2813" s="47"/>
      <c r="D2813" s="47"/>
      <c r="E2813" s="47"/>
      <c r="F2813" s="47"/>
      <c r="G2813" s="47"/>
      <c r="H2813" s="48"/>
      <c r="I2813" s="15"/>
      <c r="J2813" s="16"/>
      <c r="K2813" s="203"/>
      <c r="L2813" s="204"/>
      <c r="M2813" s="13"/>
    </row>
    <row r="2814" spans="1:13" x14ac:dyDescent="0.25">
      <c r="A2814" s="32" t="s">
        <v>14</v>
      </c>
      <c r="B2814" s="49"/>
      <c r="C2814" s="49"/>
      <c r="D2814" s="49"/>
      <c r="E2814" s="49"/>
      <c r="F2814" s="49"/>
      <c r="G2814" s="49"/>
      <c r="H2814" s="50"/>
      <c r="I2814" s="21"/>
      <c r="J2814" s="51"/>
      <c r="K2814" s="222">
        <f>K2816+K2821+K2824</f>
        <v>5.28</v>
      </c>
      <c r="L2814" s="217"/>
      <c r="M2814" s="6">
        <f>K2814*12*I2803</f>
        <v>46335.167999999998</v>
      </c>
    </row>
    <row r="2815" spans="1:13" ht="15.75" thickBot="1" x14ac:dyDescent="0.3">
      <c r="A2815" s="38" t="s">
        <v>33</v>
      </c>
      <c r="B2815" s="52"/>
      <c r="C2815" s="52"/>
      <c r="D2815" s="52"/>
      <c r="E2815" s="52"/>
      <c r="F2815" s="52"/>
      <c r="G2815" s="52"/>
      <c r="H2815" s="53"/>
      <c r="I2815" s="10"/>
      <c r="J2815" s="54"/>
      <c r="K2815" s="10"/>
      <c r="L2815" s="11"/>
      <c r="M2815" s="12"/>
    </row>
    <row r="2816" spans="1:13" x14ac:dyDescent="0.25">
      <c r="A2816" s="42" t="s">
        <v>70</v>
      </c>
      <c r="B2816" s="55"/>
      <c r="C2816" s="55"/>
      <c r="D2816" s="55"/>
      <c r="E2816" s="55"/>
      <c r="F2816" s="55"/>
      <c r="G2816" s="55"/>
      <c r="H2816" s="56"/>
      <c r="I2816" s="174" t="s">
        <v>8</v>
      </c>
      <c r="J2816" s="175"/>
      <c r="K2816" s="179">
        <v>2.64</v>
      </c>
      <c r="L2816" s="180"/>
      <c r="M2816" s="13">
        <f>K2816*12*I2803</f>
        <v>23167.583999999999</v>
      </c>
    </row>
    <row r="2817" spans="1:13" x14ac:dyDescent="0.25">
      <c r="A2817" s="41" t="s">
        <v>71</v>
      </c>
      <c r="B2817" s="47"/>
      <c r="C2817" s="47"/>
      <c r="D2817" s="47"/>
      <c r="E2817" s="47"/>
      <c r="F2817" s="47"/>
      <c r="G2817" s="47"/>
      <c r="H2817" s="48"/>
      <c r="I2817" s="57"/>
      <c r="J2817" s="58"/>
      <c r="K2817" s="1"/>
      <c r="L2817" s="8"/>
      <c r="M2817" s="13"/>
    </row>
    <row r="2818" spans="1:13" x14ac:dyDescent="0.25">
      <c r="A2818" s="42" t="s">
        <v>73</v>
      </c>
      <c r="B2818" s="7"/>
      <c r="C2818" s="7"/>
      <c r="D2818" s="7"/>
      <c r="E2818" s="7"/>
      <c r="F2818" s="7"/>
      <c r="G2818" s="7"/>
      <c r="H2818" s="8"/>
      <c r="I2818" s="174" t="s">
        <v>62</v>
      </c>
      <c r="J2818" s="175"/>
      <c r="K2818" s="1"/>
      <c r="L2818" s="8"/>
      <c r="M2818" s="13"/>
    </row>
    <row r="2819" spans="1:13" x14ac:dyDescent="0.25">
      <c r="A2819" s="41" t="s">
        <v>72</v>
      </c>
      <c r="B2819" s="15"/>
      <c r="C2819" s="15"/>
      <c r="D2819" s="15"/>
      <c r="E2819" s="15"/>
      <c r="F2819" s="15"/>
      <c r="G2819" s="15"/>
      <c r="H2819" s="16"/>
      <c r="I2819" s="214"/>
      <c r="J2819" s="215"/>
      <c r="K2819" s="1"/>
      <c r="L2819" s="8"/>
      <c r="M2819" s="13"/>
    </row>
    <row r="2820" spans="1:13" x14ac:dyDescent="0.25">
      <c r="A2820" s="43" t="s">
        <v>68</v>
      </c>
      <c r="B2820" s="44"/>
      <c r="C2820" s="45"/>
      <c r="D2820" s="7"/>
      <c r="E2820" s="7"/>
      <c r="F2820" s="7"/>
      <c r="G2820" s="7"/>
      <c r="H2820" s="8"/>
      <c r="I2820" s="174" t="s">
        <v>62</v>
      </c>
      <c r="J2820" s="175"/>
      <c r="K2820" s="1"/>
      <c r="L2820" s="8"/>
      <c r="M2820" s="13"/>
    </row>
    <row r="2821" spans="1:13" x14ac:dyDescent="0.25">
      <c r="A2821" s="42" t="s">
        <v>69</v>
      </c>
      <c r="B2821" s="7"/>
      <c r="C2821" s="7"/>
      <c r="D2821" s="44"/>
      <c r="E2821" s="44"/>
      <c r="F2821" s="44"/>
      <c r="G2821" s="44"/>
      <c r="H2821" s="45"/>
      <c r="I2821" s="209" t="s">
        <v>11</v>
      </c>
      <c r="J2821" s="210"/>
      <c r="K2821" s="174">
        <v>1.17</v>
      </c>
      <c r="L2821" s="175"/>
      <c r="M2821" s="13">
        <f>K2821*12*I2803</f>
        <v>10267.451999999999</v>
      </c>
    </row>
    <row r="2822" spans="1:13" x14ac:dyDescent="0.25">
      <c r="A2822" s="46" t="s">
        <v>40</v>
      </c>
      <c r="B2822" s="59"/>
      <c r="C2822" s="59"/>
      <c r="D2822" s="59"/>
      <c r="E2822" s="59"/>
      <c r="F2822" s="59"/>
      <c r="G2822" s="59"/>
      <c r="H2822" s="60"/>
      <c r="I2822" s="207" t="s">
        <v>39</v>
      </c>
      <c r="J2822" s="208"/>
      <c r="K2822" s="1"/>
      <c r="L2822" s="8"/>
      <c r="M2822" s="13"/>
    </row>
    <row r="2823" spans="1:13" x14ac:dyDescent="0.25">
      <c r="A2823" s="41"/>
      <c r="B2823" s="47"/>
      <c r="C2823" s="47"/>
      <c r="D2823" s="47"/>
      <c r="E2823" s="47"/>
      <c r="F2823" s="47"/>
      <c r="G2823" s="47"/>
      <c r="H2823" s="48"/>
      <c r="I2823" s="15" t="s">
        <v>41</v>
      </c>
      <c r="J2823" s="16"/>
      <c r="K2823" s="1"/>
      <c r="L2823" s="8"/>
      <c r="M2823" s="13"/>
    </row>
    <row r="2824" spans="1:13" x14ac:dyDescent="0.25">
      <c r="A2824" s="46" t="s">
        <v>42</v>
      </c>
      <c r="B2824" s="59"/>
      <c r="C2824" s="59"/>
      <c r="D2824" s="59"/>
      <c r="E2824" s="59"/>
      <c r="F2824" s="59"/>
      <c r="G2824" s="59"/>
      <c r="H2824" s="60"/>
      <c r="I2824" s="207" t="s">
        <v>11</v>
      </c>
      <c r="J2824" s="208"/>
      <c r="K2824" s="174">
        <v>1.47</v>
      </c>
      <c r="L2824" s="175"/>
      <c r="M2824" s="13">
        <f>K2824*12*I2803</f>
        <v>12900.132</v>
      </c>
    </row>
    <row r="2825" spans="1:13" x14ac:dyDescent="0.25">
      <c r="A2825" s="41" t="s">
        <v>43</v>
      </c>
      <c r="B2825" s="47"/>
      <c r="C2825" s="47"/>
      <c r="D2825" s="47"/>
      <c r="E2825" s="47"/>
      <c r="F2825" s="47"/>
      <c r="G2825" s="47"/>
      <c r="H2825" s="48"/>
      <c r="I2825" s="15"/>
      <c r="J2825" s="16"/>
      <c r="K2825" s="1"/>
      <c r="L2825" s="8"/>
      <c r="M2825" s="13"/>
    </row>
    <row r="2826" spans="1:13" x14ac:dyDescent="0.25">
      <c r="A2826" s="46" t="s">
        <v>44</v>
      </c>
      <c r="B2826" s="59"/>
      <c r="C2826" s="59"/>
      <c r="D2826" s="59"/>
      <c r="E2826" s="59"/>
      <c r="F2826" s="59"/>
      <c r="G2826" s="59"/>
      <c r="H2826" s="60"/>
      <c r="I2826" s="174" t="s">
        <v>62</v>
      </c>
      <c r="J2826" s="175"/>
      <c r="K2826" s="1"/>
      <c r="L2826" s="8"/>
      <c r="M2826" s="13"/>
    </row>
    <row r="2827" spans="1:13" x14ac:dyDescent="0.25">
      <c r="A2827" s="46" t="s">
        <v>47</v>
      </c>
      <c r="B2827" s="59"/>
      <c r="C2827" s="59"/>
      <c r="D2827" s="59"/>
      <c r="E2827" s="59"/>
      <c r="F2827" s="59"/>
      <c r="G2827" s="59"/>
      <c r="H2827" s="60"/>
      <c r="I2827" s="207" t="s">
        <v>45</v>
      </c>
      <c r="J2827" s="208"/>
      <c r="K2827" s="3"/>
      <c r="L2827" s="4"/>
      <c r="M2827" s="14"/>
    </row>
    <row r="2828" spans="1:13" ht="15.75" thickBot="1" x14ac:dyDescent="0.3">
      <c r="A2828" s="41"/>
      <c r="B2828" s="47"/>
      <c r="C2828" s="47"/>
      <c r="D2828" s="47"/>
      <c r="E2828" s="47"/>
      <c r="F2828" s="47"/>
      <c r="G2828" s="47"/>
      <c r="H2828" s="48"/>
      <c r="I2828" s="211" t="s">
        <v>46</v>
      </c>
      <c r="J2828" s="212"/>
      <c r="K2828" s="15"/>
      <c r="L2828" s="16"/>
      <c r="M2828" s="17"/>
    </row>
    <row r="2829" spans="1:13" x14ac:dyDescent="0.25">
      <c r="A2829" s="61" t="s">
        <v>88</v>
      </c>
      <c r="B2829" s="33"/>
      <c r="C2829" s="33"/>
      <c r="D2829" s="33"/>
      <c r="E2829" s="33"/>
      <c r="F2829" s="33"/>
      <c r="G2829" s="21"/>
      <c r="H2829" s="22"/>
      <c r="I2829" s="21"/>
      <c r="J2829" s="22"/>
      <c r="K2829" s="216">
        <f>K2831+K2838+K2846+K2850+K2854</f>
        <v>11.66</v>
      </c>
      <c r="L2829" s="217"/>
      <c r="M2829" s="6">
        <f>M2831+M2838+M2846+M2850+M2854</f>
        <v>102323.49599999998</v>
      </c>
    </row>
    <row r="2830" spans="1:13" ht="15.75" thickBot="1" x14ac:dyDescent="0.3">
      <c r="A2830" s="62"/>
      <c r="B2830" s="10"/>
      <c r="C2830" s="10"/>
      <c r="D2830" s="10"/>
      <c r="E2830" s="10"/>
      <c r="F2830" s="10"/>
      <c r="G2830" s="10"/>
      <c r="H2830" s="11"/>
      <c r="I2830" s="10"/>
      <c r="J2830" s="11"/>
      <c r="K2830" s="10"/>
      <c r="L2830" s="11"/>
      <c r="M2830" s="12"/>
    </row>
    <row r="2831" spans="1:13" ht="15.75" thickBot="1" x14ac:dyDescent="0.3">
      <c r="A2831" s="181" t="s">
        <v>89</v>
      </c>
      <c r="B2831" s="182"/>
      <c r="C2831" s="182"/>
      <c r="D2831" s="182"/>
      <c r="E2831" s="182"/>
      <c r="F2831" s="182"/>
      <c r="G2831" s="182"/>
      <c r="H2831" s="205"/>
      <c r="I2831" s="63"/>
      <c r="J2831" s="64"/>
      <c r="K2831" s="218">
        <f>K2832+K2833+K2834+K2836+K2837</f>
        <v>6.7299999999999995</v>
      </c>
      <c r="L2831" s="213"/>
      <c r="M2831" s="18">
        <f>K2831*12*I2803</f>
        <v>59059.787999999993</v>
      </c>
    </row>
    <row r="2832" spans="1:13" x14ac:dyDescent="0.25">
      <c r="A2832" s="41" t="s">
        <v>37</v>
      </c>
      <c r="B2832" s="47"/>
      <c r="C2832" s="47"/>
      <c r="D2832" s="47"/>
      <c r="E2832" s="47"/>
      <c r="F2832" s="47"/>
      <c r="G2832" s="47"/>
      <c r="H2832" s="48"/>
      <c r="I2832" s="214" t="s">
        <v>16</v>
      </c>
      <c r="J2832" s="215"/>
      <c r="K2832" s="179">
        <v>1.23</v>
      </c>
      <c r="L2832" s="180"/>
      <c r="M2832" s="13">
        <f>K2832*12*I2803</f>
        <v>10793.987999999999</v>
      </c>
    </row>
    <row r="2833" spans="1:13" x14ac:dyDescent="0.25">
      <c r="A2833" s="43" t="s">
        <v>38</v>
      </c>
      <c r="B2833" s="65"/>
      <c r="C2833" s="65"/>
      <c r="D2833" s="65"/>
      <c r="E2833" s="65"/>
      <c r="F2833" s="65"/>
      <c r="G2833" s="65"/>
      <c r="H2833" s="66"/>
      <c r="I2833" s="209" t="s">
        <v>10</v>
      </c>
      <c r="J2833" s="210"/>
      <c r="K2833" s="174">
        <v>2.9</v>
      </c>
      <c r="L2833" s="175"/>
      <c r="M2833" s="13">
        <f>K2833*12*I2803</f>
        <v>25449.239999999998</v>
      </c>
    </row>
    <row r="2834" spans="1:13" x14ac:dyDescent="0.25">
      <c r="A2834" s="46" t="s">
        <v>30</v>
      </c>
      <c r="B2834" s="59"/>
      <c r="C2834" s="59"/>
      <c r="D2834" s="59"/>
      <c r="E2834" s="59"/>
      <c r="F2834" s="59"/>
      <c r="G2834" s="59"/>
      <c r="H2834" s="60"/>
      <c r="I2834" s="207" t="s">
        <v>11</v>
      </c>
      <c r="J2834" s="208"/>
      <c r="K2834" s="174">
        <v>0.33</v>
      </c>
      <c r="L2834" s="175"/>
      <c r="M2834" s="13">
        <f>K2834*12*I2803</f>
        <v>2895.9479999999999</v>
      </c>
    </row>
    <row r="2835" spans="1:13" x14ac:dyDescent="0.25">
      <c r="A2835" s="67" t="s">
        <v>17</v>
      </c>
      <c r="B2835" s="15"/>
      <c r="C2835" s="15"/>
      <c r="D2835" s="15"/>
      <c r="E2835" s="47"/>
      <c r="F2835" s="47"/>
      <c r="G2835" s="47"/>
      <c r="H2835" s="48"/>
      <c r="I2835" s="15"/>
      <c r="J2835" s="16"/>
      <c r="K2835" s="7"/>
      <c r="L2835" s="8"/>
      <c r="M2835" s="13"/>
    </row>
    <row r="2836" spans="1:13" x14ac:dyDescent="0.25">
      <c r="A2836" s="43" t="s">
        <v>31</v>
      </c>
      <c r="B2836" s="65"/>
      <c r="C2836" s="65"/>
      <c r="D2836" s="65"/>
      <c r="E2836" s="65"/>
      <c r="F2836" s="65"/>
      <c r="G2836" s="65"/>
      <c r="H2836" s="66"/>
      <c r="I2836" s="209" t="s">
        <v>8</v>
      </c>
      <c r="J2836" s="210"/>
      <c r="K2836" s="174">
        <v>0.1</v>
      </c>
      <c r="L2836" s="175"/>
      <c r="M2836" s="13">
        <f>K2836*12*I2803</f>
        <v>877.56000000000006</v>
      </c>
    </row>
    <row r="2837" spans="1:13" ht="15.75" thickBot="1" x14ac:dyDescent="0.3">
      <c r="A2837" s="46" t="s">
        <v>86</v>
      </c>
      <c r="B2837" s="59"/>
      <c r="C2837" s="59"/>
      <c r="D2837" s="59"/>
      <c r="E2837" s="59"/>
      <c r="F2837" s="59"/>
      <c r="G2837" s="59"/>
      <c r="H2837" s="60"/>
      <c r="I2837" s="190" t="s">
        <v>8</v>
      </c>
      <c r="J2837" s="191"/>
      <c r="K2837" s="211">
        <v>2.17</v>
      </c>
      <c r="L2837" s="212"/>
      <c r="M2837" s="13">
        <f>K2837*12*I2803</f>
        <v>19043.052</v>
      </c>
    </row>
    <row r="2838" spans="1:13" ht="15.75" thickBot="1" x14ac:dyDescent="0.3">
      <c r="A2838" s="194" t="s">
        <v>90</v>
      </c>
      <c r="B2838" s="195"/>
      <c r="C2838" s="195"/>
      <c r="D2838" s="195"/>
      <c r="E2838" s="195"/>
      <c r="F2838" s="195"/>
      <c r="G2838" s="195"/>
      <c r="H2838" s="196"/>
      <c r="I2838" s="63"/>
      <c r="J2838" s="64"/>
      <c r="K2838" s="206">
        <f>K2839+K2840+K2842+K2843+K2844+K2845</f>
        <v>1.94</v>
      </c>
      <c r="L2838" s="213"/>
      <c r="M2838" s="18">
        <f>K2838*12*I2803</f>
        <v>17024.664000000001</v>
      </c>
    </row>
    <row r="2839" spans="1:13" x14ac:dyDescent="0.25">
      <c r="A2839" s="68" t="s">
        <v>23</v>
      </c>
      <c r="B2839" s="15"/>
      <c r="C2839" s="15"/>
      <c r="D2839" s="15"/>
      <c r="E2839" s="15"/>
      <c r="F2839" s="47"/>
      <c r="G2839" s="47"/>
      <c r="H2839" s="48"/>
      <c r="I2839" s="69"/>
      <c r="J2839" s="8"/>
      <c r="K2839" s="179">
        <v>0.11</v>
      </c>
      <c r="L2839" s="180"/>
      <c r="M2839" s="13">
        <f>K2839*12*I2803</f>
        <v>965.31600000000003</v>
      </c>
    </row>
    <row r="2840" spans="1:13" x14ac:dyDescent="0.25">
      <c r="A2840" s="2" t="s">
        <v>19</v>
      </c>
      <c r="B2840" s="3"/>
      <c r="C2840" s="3"/>
      <c r="D2840" s="3"/>
      <c r="E2840" s="3"/>
      <c r="F2840" s="59"/>
      <c r="G2840" s="59"/>
      <c r="H2840" s="60"/>
      <c r="I2840" s="174" t="s">
        <v>58</v>
      </c>
      <c r="J2840" s="175"/>
      <c r="K2840" s="174">
        <v>0.93</v>
      </c>
      <c r="L2840" s="175"/>
      <c r="M2840" s="13">
        <f>K2840*12*I2803</f>
        <v>8161.308</v>
      </c>
    </row>
    <row r="2841" spans="1:13" x14ac:dyDescent="0.25">
      <c r="A2841" s="41" t="s">
        <v>18</v>
      </c>
      <c r="B2841" s="47"/>
      <c r="C2841" s="47"/>
      <c r="D2841" s="47"/>
      <c r="E2841" s="47"/>
      <c r="F2841" s="47"/>
      <c r="G2841" s="47"/>
      <c r="H2841" s="48"/>
      <c r="I2841" s="214" t="s">
        <v>59</v>
      </c>
      <c r="J2841" s="215"/>
      <c r="K2841" s="1"/>
      <c r="L2841" s="8"/>
      <c r="M2841" s="13"/>
    </row>
    <row r="2842" spans="1:13" x14ac:dyDescent="0.25">
      <c r="A2842" s="43" t="s">
        <v>20</v>
      </c>
      <c r="B2842" s="65"/>
      <c r="C2842" s="65"/>
      <c r="D2842" s="65"/>
      <c r="E2842" s="65"/>
      <c r="F2842" s="65"/>
      <c r="G2842" s="65"/>
      <c r="H2842" s="66"/>
      <c r="I2842" s="209" t="s">
        <v>57</v>
      </c>
      <c r="J2842" s="210"/>
      <c r="K2842" s="174">
        <v>0.56999999999999995</v>
      </c>
      <c r="L2842" s="175"/>
      <c r="M2842" s="13">
        <f>K2842*12*I2803</f>
        <v>5002.0919999999996</v>
      </c>
    </row>
    <row r="2843" spans="1:13" x14ac:dyDescent="0.25">
      <c r="A2843" s="43" t="s">
        <v>21</v>
      </c>
      <c r="B2843" s="65"/>
      <c r="C2843" s="65"/>
      <c r="D2843" s="65"/>
      <c r="E2843" s="65"/>
      <c r="F2843" s="65"/>
      <c r="G2843" s="65"/>
      <c r="H2843" s="66"/>
      <c r="I2843" s="209" t="s">
        <v>74</v>
      </c>
      <c r="J2843" s="210"/>
      <c r="K2843" s="174">
        <v>0.14000000000000001</v>
      </c>
      <c r="L2843" s="175"/>
      <c r="M2843" s="13">
        <f>K2843*12*I2803</f>
        <v>1228.5840000000001</v>
      </c>
    </row>
    <row r="2844" spans="1:13" x14ac:dyDescent="0.25">
      <c r="A2844" s="46" t="s">
        <v>22</v>
      </c>
      <c r="B2844" s="59"/>
      <c r="C2844" s="59"/>
      <c r="D2844" s="59"/>
      <c r="E2844" s="59"/>
      <c r="F2844" s="59"/>
      <c r="G2844" s="59"/>
      <c r="H2844" s="60"/>
      <c r="I2844" s="209" t="s">
        <v>60</v>
      </c>
      <c r="J2844" s="210"/>
      <c r="K2844" s="203">
        <v>7.0000000000000007E-2</v>
      </c>
      <c r="L2844" s="204"/>
      <c r="M2844" s="13">
        <f>K2844*12*I2803</f>
        <v>614.29200000000003</v>
      </c>
    </row>
    <row r="2845" spans="1:13" ht="15.75" thickBot="1" x14ac:dyDescent="0.3">
      <c r="A2845" s="46" t="s">
        <v>84</v>
      </c>
      <c r="B2845" s="59"/>
      <c r="C2845" s="59"/>
      <c r="D2845" s="59"/>
      <c r="E2845" s="59"/>
      <c r="F2845" s="59"/>
      <c r="G2845" s="59"/>
      <c r="H2845" s="60"/>
      <c r="I2845" s="190" t="s">
        <v>85</v>
      </c>
      <c r="J2845" s="191"/>
      <c r="K2845" s="192">
        <v>0.12</v>
      </c>
      <c r="L2845" s="193"/>
      <c r="M2845" s="19">
        <f>K2845*12*I2803</f>
        <v>1053.0719999999999</v>
      </c>
    </row>
    <row r="2846" spans="1:13" ht="15.75" thickBot="1" x14ac:dyDescent="0.3">
      <c r="A2846" s="194" t="s">
        <v>91</v>
      </c>
      <c r="B2846" s="195"/>
      <c r="C2846" s="195"/>
      <c r="D2846" s="195"/>
      <c r="E2846" s="195"/>
      <c r="F2846" s="195"/>
      <c r="G2846" s="195"/>
      <c r="H2846" s="196"/>
      <c r="I2846" s="71"/>
      <c r="J2846" s="72"/>
      <c r="K2846" s="197">
        <f>K2847+K2848+K2849</f>
        <v>1.27</v>
      </c>
      <c r="L2846" s="198"/>
      <c r="M2846" s="18">
        <f>K2846*12*I2803</f>
        <v>11145.011999999999</v>
      </c>
    </row>
    <row r="2847" spans="1:13" x14ac:dyDescent="0.25">
      <c r="A2847" s="41" t="s">
        <v>24</v>
      </c>
      <c r="B2847" s="47"/>
      <c r="C2847" s="47"/>
      <c r="D2847" s="47"/>
      <c r="E2847" s="47"/>
      <c r="F2847" s="47"/>
      <c r="G2847" s="47"/>
      <c r="H2847" s="48"/>
      <c r="I2847" s="199" t="s">
        <v>75</v>
      </c>
      <c r="J2847" s="200"/>
      <c r="K2847" s="201">
        <v>0.61</v>
      </c>
      <c r="L2847" s="202"/>
      <c r="M2847" s="13">
        <f>K2847*12*I2803</f>
        <v>5353.116</v>
      </c>
    </row>
    <row r="2848" spans="1:13" x14ac:dyDescent="0.25">
      <c r="A2848" s="43" t="s">
        <v>25</v>
      </c>
      <c r="B2848" s="65"/>
      <c r="C2848" s="65"/>
      <c r="D2848" s="65"/>
      <c r="E2848" s="65"/>
      <c r="F2848" s="65"/>
      <c r="G2848" s="65"/>
      <c r="H2848" s="66"/>
      <c r="I2848" s="44" t="s">
        <v>61</v>
      </c>
      <c r="J2848" s="45"/>
      <c r="K2848" s="203">
        <v>0.53</v>
      </c>
      <c r="L2848" s="204"/>
      <c r="M2848" s="13">
        <f>K2848*12*I2803</f>
        <v>4651.0680000000002</v>
      </c>
    </row>
    <row r="2849" spans="1:13" ht="15.75" thickBot="1" x14ac:dyDescent="0.3">
      <c r="A2849" s="46" t="s">
        <v>22</v>
      </c>
      <c r="B2849" s="59"/>
      <c r="C2849" s="59"/>
      <c r="D2849" s="59"/>
      <c r="E2849" s="59"/>
      <c r="F2849" s="59"/>
      <c r="G2849" s="59"/>
      <c r="H2849" s="60"/>
      <c r="I2849" s="190" t="s">
        <v>60</v>
      </c>
      <c r="J2849" s="191"/>
      <c r="K2849" s="192">
        <v>0.13</v>
      </c>
      <c r="L2849" s="193"/>
      <c r="M2849" s="13">
        <f>K2849*12*I2803</f>
        <v>1140.828</v>
      </c>
    </row>
    <row r="2850" spans="1:13" ht="15.75" thickBot="1" x14ac:dyDescent="0.3">
      <c r="A2850" s="181" t="s">
        <v>107</v>
      </c>
      <c r="B2850" s="182"/>
      <c r="C2850" s="182"/>
      <c r="D2850" s="182"/>
      <c r="E2850" s="182"/>
      <c r="F2850" s="182"/>
      <c r="G2850" s="182"/>
      <c r="H2850" s="205"/>
      <c r="I2850" s="63"/>
      <c r="J2850" s="64"/>
      <c r="K2850" s="206">
        <v>1.65</v>
      </c>
      <c r="L2850" s="198"/>
      <c r="M2850" s="18">
        <f>K2850*12*I2803</f>
        <v>14479.739999999996</v>
      </c>
    </row>
    <row r="2851" spans="1:13" x14ac:dyDescent="0.25">
      <c r="A2851" s="42" t="s">
        <v>32</v>
      </c>
      <c r="B2851" s="55"/>
      <c r="C2851" s="55"/>
      <c r="D2851" s="55"/>
      <c r="E2851" s="55"/>
      <c r="F2851" s="55"/>
      <c r="G2851" s="55"/>
      <c r="H2851" s="56"/>
      <c r="I2851" s="179" t="s">
        <v>13</v>
      </c>
      <c r="J2851" s="180"/>
      <c r="K2851" s="20"/>
      <c r="L2851" s="27"/>
      <c r="M2851" s="13"/>
    </row>
    <row r="2852" spans="1:13" x14ac:dyDescent="0.25">
      <c r="A2852" s="42" t="s">
        <v>26</v>
      </c>
      <c r="B2852" s="55"/>
      <c r="C2852" s="55"/>
      <c r="D2852" s="55"/>
      <c r="E2852" s="55"/>
      <c r="F2852" s="55"/>
      <c r="G2852" s="55"/>
      <c r="H2852" s="56"/>
      <c r="I2852" s="7"/>
      <c r="J2852" s="8"/>
      <c r="K2852" s="20"/>
      <c r="L2852" s="27"/>
      <c r="M2852" s="13"/>
    </row>
    <row r="2853" spans="1:13" ht="15.75" thickBot="1" x14ac:dyDescent="0.3">
      <c r="A2853" s="42" t="s">
        <v>27</v>
      </c>
      <c r="B2853" s="55"/>
      <c r="C2853" s="55"/>
      <c r="D2853" s="55"/>
      <c r="E2853" s="55"/>
      <c r="F2853" s="55"/>
      <c r="G2853" s="55"/>
      <c r="H2853" s="56"/>
      <c r="I2853" s="30"/>
      <c r="J2853" s="8"/>
      <c r="K2853" s="20"/>
      <c r="L2853" s="27"/>
      <c r="M2853" s="13"/>
    </row>
    <row r="2854" spans="1:13" ht="15.75" thickBot="1" x14ac:dyDescent="0.3">
      <c r="A2854" s="73" t="s">
        <v>108</v>
      </c>
      <c r="B2854" s="74"/>
      <c r="C2854" s="74"/>
      <c r="D2854" s="74"/>
      <c r="E2854" s="74"/>
      <c r="F2854" s="74"/>
      <c r="G2854" s="74"/>
      <c r="H2854" s="75"/>
      <c r="I2854" s="63"/>
      <c r="J2854" s="64"/>
      <c r="K2854" s="206">
        <v>7.0000000000000007E-2</v>
      </c>
      <c r="L2854" s="198"/>
      <c r="M2854" s="18">
        <f>K2854*12*I2803</f>
        <v>614.29200000000003</v>
      </c>
    </row>
    <row r="2855" spans="1:13" x14ac:dyDescent="0.25">
      <c r="A2855" s="42" t="s">
        <v>28</v>
      </c>
      <c r="B2855" s="55"/>
      <c r="C2855" s="55"/>
      <c r="D2855" s="55"/>
      <c r="E2855" s="55"/>
      <c r="F2855" s="55"/>
      <c r="G2855" s="55"/>
      <c r="H2855" s="56"/>
      <c r="I2855" s="179" t="s">
        <v>8</v>
      </c>
      <c r="J2855" s="180"/>
      <c r="K2855" s="26"/>
      <c r="L2855" s="27"/>
      <c r="M2855" s="13"/>
    </row>
    <row r="2856" spans="1:13" ht="15.75" thickBot="1" x14ac:dyDescent="0.3">
      <c r="A2856" s="42" t="s">
        <v>29</v>
      </c>
      <c r="B2856" s="55"/>
      <c r="C2856" s="55"/>
      <c r="D2856" s="55"/>
      <c r="E2856" s="55"/>
      <c r="F2856" s="55"/>
      <c r="G2856" s="55"/>
      <c r="H2856" s="56"/>
      <c r="I2856" s="7"/>
      <c r="J2856" s="8"/>
      <c r="K2856" s="26"/>
      <c r="L2856" s="27"/>
      <c r="M2856" s="13"/>
    </row>
    <row r="2857" spans="1:13" ht="15.75" thickBot="1" x14ac:dyDescent="0.3">
      <c r="A2857" s="181" t="s">
        <v>92</v>
      </c>
      <c r="B2857" s="182"/>
      <c r="C2857" s="182"/>
      <c r="D2857" s="182"/>
      <c r="E2857" s="182"/>
      <c r="F2857" s="182"/>
      <c r="G2857" s="182"/>
      <c r="H2857" s="205"/>
      <c r="I2857" s="63"/>
      <c r="J2857" s="64"/>
      <c r="K2857" s="206">
        <v>6.19</v>
      </c>
      <c r="L2857" s="198"/>
      <c r="M2857" s="18">
        <f>K2857*12*I2803</f>
        <v>54320.964</v>
      </c>
    </row>
    <row r="2858" spans="1:13" x14ac:dyDescent="0.25">
      <c r="A2858" s="42" t="s">
        <v>76</v>
      </c>
      <c r="B2858" s="76"/>
      <c r="C2858" s="76"/>
      <c r="D2858" s="76"/>
      <c r="E2858" s="76"/>
      <c r="F2858" s="55"/>
      <c r="G2858" s="76"/>
      <c r="H2858" s="56"/>
      <c r="I2858" s="174" t="s">
        <v>49</v>
      </c>
      <c r="J2858" s="175"/>
      <c r="K2858" s="20"/>
      <c r="L2858" s="27"/>
      <c r="M2858" s="13"/>
    </row>
    <row r="2859" spans="1:13" x14ac:dyDescent="0.25">
      <c r="A2859" s="42" t="s">
        <v>77</v>
      </c>
      <c r="B2859" s="76"/>
      <c r="C2859" s="76"/>
      <c r="D2859" s="76"/>
      <c r="E2859" s="76"/>
      <c r="F2859" s="55"/>
      <c r="G2859" s="76"/>
      <c r="H2859" s="56"/>
      <c r="I2859" s="174" t="s">
        <v>50</v>
      </c>
      <c r="J2859" s="175"/>
      <c r="K2859" s="20"/>
      <c r="L2859" s="27"/>
      <c r="M2859" s="13"/>
    </row>
    <row r="2860" spans="1:13" x14ac:dyDescent="0.25">
      <c r="A2860" s="42" t="s">
        <v>48</v>
      </c>
      <c r="B2860" s="76"/>
      <c r="C2860" s="76"/>
      <c r="D2860" s="76"/>
      <c r="E2860" s="76"/>
      <c r="F2860" s="55"/>
      <c r="G2860" s="76"/>
      <c r="H2860" s="56"/>
      <c r="I2860" s="174" t="s">
        <v>54</v>
      </c>
      <c r="J2860" s="175"/>
      <c r="K2860" s="20"/>
      <c r="L2860" s="27"/>
      <c r="M2860" s="13"/>
    </row>
    <row r="2861" spans="1:13" x14ac:dyDescent="0.25">
      <c r="A2861" s="42" t="s">
        <v>78</v>
      </c>
      <c r="B2861" s="76"/>
      <c r="C2861" s="76"/>
      <c r="D2861" s="76"/>
      <c r="E2861" s="76"/>
      <c r="F2861" s="55"/>
      <c r="G2861" s="76"/>
      <c r="H2861" s="56"/>
      <c r="I2861" s="174" t="s">
        <v>55</v>
      </c>
      <c r="J2861" s="175"/>
      <c r="K2861" s="20"/>
      <c r="L2861" s="27"/>
      <c r="M2861" s="13"/>
    </row>
    <row r="2862" spans="1:13" x14ac:dyDescent="0.25">
      <c r="A2862" s="42" t="s">
        <v>79</v>
      </c>
      <c r="B2862" s="76"/>
      <c r="C2862" s="76"/>
      <c r="D2862" s="76"/>
      <c r="E2862" s="76"/>
      <c r="F2862" s="55"/>
      <c r="G2862" s="76"/>
      <c r="H2862" s="56"/>
      <c r="I2862" s="174" t="s">
        <v>51</v>
      </c>
      <c r="J2862" s="175"/>
      <c r="K2862" s="20"/>
      <c r="L2862" s="27"/>
      <c r="M2862" s="13"/>
    </row>
    <row r="2863" spans="1:13" x14ac:dyDescent="0.25">
      <c r="A2863" s="42" t="s">
        <v>80</v>
      </c>
      <c r="B2863" s="76"/>
      <c r="C2863" s="76"/>
      <c r="D2863" s="76"/>
      <c r="E2863" s="76"/>
      <c r="F2863" s="55"/>
      <c r="G2863" s="76"/>
      <c r="H2863" s="56"/>
      <c r="I2863" s="7"/>
      <c r="J2863" s="8"/>
      <c r="K2863" s="20"/>
      <c r="L2863" s="27"/>
      <c r="M2863" s="13"/>
    </row>
    <row r="2864" spans="1:13" x14ac:dyDescent="0.25">
      <c r="A2864" s="42" t="s">
        <v>81</v>
      </c>
      <c r="B2864" s="76"/>
      <c r="C2864" s="76"/>
      <c r="D2864" s="76"/>
      <c r="E2864" s="76"/>
      <c r="F2864" s="55"/>
      <c r="G2864" s="76"/>
      <c r="H2864" s="56"/>
      <c r="I2864" s="7"/>
      <c r="J2864" s="8"/>
      <c r="K2864" s="20"/>
      <c r="L2864" s="27"/>
      <c r="M2864" s="13"/>
    </row>
    <row r="2865" spans="1:13" x14ac:dyDescent="0.25">
      <c r="A2865" s="42" t="s">
        <v>82</v>
      </c>
      <c r="B2865" s="76"/>
      <c r="C2865" s="76"/>
      <c r="D2865" s="76"/>
      <c r="E2865" s="76"/>
      <c r="F2865" s="55"/>
      <c r="G2865" s="76"/>
      <c r="H2865" s="56"/>
      <c r="I2865" s="7"/>
      <c r="J2865" s="8"/>
      <c r="K2865" s="20"/>
      <c r="L2865" s="27"/>
      <c r="M2865" s="13"/>
    </row>
    <row r="2866" spans="1:13" x14ac:dyDescent="0.25">
      <c r="A2866" s="42" t="s">
        <v>83</v>
      </c>
      <c r="B2866" s="76"/>
      <c r="C2866" s="76"/>
      <c r="D2866" s="76"/>
      <c r="E2866" s="76"/>
      <c r="F2866" s="55"/>
      <c r="G2866" s="76"/>
      <c r="H2866" s="56"/>
      <c r="I2866" s="7"/>
      <c r="J2866" s="8"/>
      <c r="K2866" s="20"/>
      <c r="L2866" s="27"/>
      <c r="M2866" s="13"/>
    </row>
    <row r="2867" spans="1:13" x14ac:dyDescent="0.25">
      <c r="A2867" s="42" t="s">
        <v>52</v>
      </c>
      <c r="B2867" s="76"/>
      <c r="C2867" s="76"/>
      <c r="D2867" s="76"/>
      <c r="E2867" s="76"/>
      <c r="F2867" s="55"/>
      <c r="G2867" s="76"/>
      <c r="H2867" s="56"/>
      <c r="I2867" s="7"/>
      <c r="J2867" s="8"/>
      <c r="K2867" s="20"/>
      <c r="L2867" s="27"/>
      <c r="M2867" s="13"/>
    </row>
    <row r="2868" spans="1:13" ht="15.75" thickBot="1" x14ac:dyDescent="0.3">
      <c r="A2868" s="176" t="s">
        <v>53</v>
      </c>
      <c r="B2868" s="177"/>
      <c r="C2868" s="177"/>
      <c r="D2868" s="177"/>
      <c r="E2868" s="177"/>
      <c r="F2868" s="177"/>
      <c r="G2868" s="177"/>
      <c r="H2868" s="178"/>
      <c r="I2868" s="7"/>
      <c r="J2868" s="8"/>
      <c r="K2868" s="7"/>
      <c r="L2868" s="8"/>
      <c r="M2868" s="13"/>
    </row>
    <row r="2869" spans="1:13" x14ac:dyDescent="0.25">
      <c r="A2869" s="77" t="s">
        <v>93</v>
      </c>
      <c r="B2869" s="78"/>
      <c r="C2869" s="78"/>
      <c r="D2869" s="78"/>
      <c r="E2869" s="78"/>
      <c r="F2869" s="78"/>
      <c r="G2869" s="78"/>
      <c r="H2869" s="78"/>
      <c r="I2869" s="179" t="s">
        <v>9</v>
      </c>
      <c r="J2869" s="180"/>
      <c r="K2869" s="21"/>
      <c r="L2869" s="22"/>
      <c r="M2869" s="6"/>
    </row>
    <row r="2870" spans="1:13" ht="15.75" thickBot="1" x14ac:dyDescent="0.3">
      <c r="A2870" s="79" t="s">
        <v>56</v>
      </c>
      <c r="B2870" s="80"/>
      <c r="C2870" s="80"/>
      <c r="D2870" s="80"/>
      <c r="E2870" s="80"/>
      <c r="F2870" s="80"/>
      <c r="G2870" s="80"/>
      <c r="H2870" s="80"/>
      <c r="I2870" s="81"/>
      <c r="J2870" s="11"/>
      <c r="K2870" s="10"/>
      <c r="L2870" s="11"/>
      <c r="M2870" s="12"/>
    </row>
    <row r="2871" spans="1:13" ht="15.75" thickBot="1" x14ac:dyDescent="0.3">
      <c r="A2871" s="181" t="s">
        <v>98</v>
      </c>
      <c r="B2871" s="182"/>
      <c r="C2871" s="182"/>
      <c r="D2871" s="182"/>
      <c r="E2871" s="182"/>
      <c r="F2871" s="182"/>
      <c r="G2871" s="182"/>
      <c r="H2871" s="183"/>
      <c r="I2871" s="184" t="s">
        <v>99</v>
      </c>
      <c r="J2871" s="185"/>
      <c r="K2871" s="186">
        <v>1.52</v>
      </c>
      <c r="L2871" s="187"/>
      <c r="M2871" s="23">
        <f>K2871*12*I2803</f>
        <v>13338.912</v>
      </c>
    </row>
    <row r="2872" spans="1:13" ht="15.75" thickBot="1" x14ac:dyDescent="0.3">
      <c r="A2872" s="24" t="s">
        <v>100</v>
      </c>
      <c r="B2872" s="25"/>
      <c r="C2872" s="25"/>
      <c r="D2872" s="25"/>
      <c r="E2872" s="25"/>
      <c r="F2872" s="25"/>
      <c r="G2872" s="25"/>
      <c r="H2872" s="25"/>
      <c r="I2872" s="82"/>
      <c r="J2872" s="83"/>
      <c r="K2872" s="186"/>
      <c r="L2872" s="187"/>
      <c r="M2872" s="23"/>
    </row>
    <row r="2873" spans="1:13" ht="15.75" thickBot="1" x14ac:dyDescent="0.3">
      <c r="A2873" s="181" t="s">
        <v>63</v>
      </c>
      <c r="B2873" s="182"/>
      <c r="C2873" s="182"/>
      <c r="D2873" s="182"/>
      <c r="E2873" s="182"/>
      <c r="F2873" s="182"/>
      <c r="G2873" s="182"/>
      <c r="H2873" s="182"/>
      <c r="I2873" s="84"/>
      <c r="J2873" s="23"/>
      <c r="K2873" s="188">
        <f>K2804+K2814+K2829+K2857+K2871+K2872</f>
        <v>31.1</v>
      </c>
      <c r="L2873" s="189"/>
      <c r="M2873" s="23">
        <f>M2804+M2814+M2829+M2857+M2871+M2872</f>
        <v>272921.15999999997</v>
      </c>
    </row>
    <row r="2875" spans="1:13" x14ac:dyDescent="0.25">
      <c r="A2875" s="223" t="s">
        <v>0</v>
      </c>
      <c r="B2875" s="223"/>
      <c r="C2875" s="223"/>
      <c r="D2875" s="223"/>
      <c r="E2875" s="223"/>
      <c r="F2875" s="223"/>
      <c r="G2875" s="223"/>
      <c r="H2875" s="223"/>
      <c r="I2875" s="223"/>
      <c r="J2875" s="223"/>
      <c r="K2875" s="223"/>
      <c r="L2875" s="223"/>
      <c r="M2875" s="1"/>
    </row>
    <row r="2876" spans="1:13" x14ac:dyDescent="0.25">
      <c r="A2876" s="224" t="s">
        <v>12</v>
      </c>
      <c r="B2876" s="224"/>
      <c r="C2876" s="224"/>
      <c r="D2876" s="224"/>
      <c r="E2876" s="224"/>
      <c r="F2876" s="224"/>
      <c r="G2876" s="224"/>
      <c r="H2876" s="224"/>
      <c r="I2876" s="224"/>
      <c r="J2876" s="224"/>
      <c r="K2876" s="224"/>
      <c r="L2876" s="224"/>
      <c r="M2876" s="1"/>
    </row>
    <row r="2877" spans="1:13" x14ac:dyDescent="0.25">
      <c r="A2877" s="29"/>
      <c r="B2877" s="29"/>
      <c r="C2877" s="29"/>
      <c r="D2877" s="29"/>
      <c r="E2877" s="29"/>
      <c r="F2877" s="29" t="s">
        <v>150</v>
      </c>
      <c r="G2877" s="29"/>
      <c r="H2877" s="29"/>
      <c r="I2877" s="29"/>
      <c r="J2877" s="29"/>
      <c r="K2877" s="29"/>
      <c r="L2877" s="29"/>
      <c r="M2877" s="1"/>
    </row>
    <row r="2878" spans="1:13" x14ac:dyDescent="0.25">
      <c r="A2878" s="2"/>
      <c r="B2878" s="3"/>
      <c r="C2878" s="225" t="s">
        <v>15</v>
      </c>
      <c r="D2878" s="225"/>
      <c r="E2878" s="225"/>
      <c r="F2878" s="3"/>
      <c r="G2878" s="3"/>
      <c r="H2878" s="4"/>
      <c r="I2878" s="207" t="s">
        <v>1</v>
      </c>
      <c r="J2878" s="208"/>
      <c r="K2878" s="207" t="s">
        <v>2</v>
      </c>
      <c r="L2878" s="208"/>
      <c r="M2878" s="14"/>
    </row>
    <row r="2879" spans="1:13" x14ac:dyDescent="0.25">
      <c r="A2879" s="30"/>
      <c r="B2879" s="7"/>
      <c r="C2879" s="7"/>
      <c r="D2879" s="7"/>
      <c r="E2879" s="7"/>
      <c r="F2879" s="7"/>
      <c r="G2879" s="7"/>
      <c r="H2879" s="8"/>
      <c r="I2879" s="7"/>
      <c r="J2879" s="8"/>
      <c r="K2879" s="174" t="s">
        <v>3</v>
      </c>
      <c r="L2879" s="175"/>
      <c r="M2879" s="31" t="s">
        <v>4</v>
      </c>
    </row>
    <row r="2880" spans="1:13" x14ac:dyDescent="0.25">
      <c r="A2880" s="30"/>
      <c r="B2880" s="7"/>
      <c r="C2880" s="7"/>
      <c r="D2880" s="7"/>
      <c r="E2880" s="7"/>
      <c r="F2880" s="7"/>
      <c r="G2880" s="7"/>
      <c r="H2880" s="8"/>
      <c r="I2880" s="174" t="s">
        <v>5</v>
      </c>
      <c r="J2880" s="175"/>
      <c r="K2880" s="214" t="s">
        <v>6</v>
      </c>
      <c r="L2880" s="215"/>
      <c r="M2880" s="31" t="s">
        <v>7</v>
      </c>
    </row>
    <row r="2881" spans="1:13" ht="15.75" thickBot="1" x14ac:dyDescent="0.3">
      <c r="A2881" s="2"/>
      <c r="B2881" s="3"/>
      <c r="C2881" s="3"/>
      <c r="D2881" s="3"/>
      <c r="E2881" s="3"/>
      <c r="F2881" s="3"/>
      <c r="G2881" s="3"/>
      <c r="H2881" s="4"/>
      <c r="I2881" s="219">
        <v>868.1</v>
      </c>
      <c r="J2881" s="220"/>
      <c r="K2881" s="190"/>
      <c r="L2881" s="191"/>
      <c r="M2881" s="5"/>
    </row>
    <row r="2882" spans="1:13" x14ac:dyDescent="0.25">
      <c r="A2882" s="32" t="s">
        <v>87</v>
      </c>
      <c r="B2882" s="33"/>
      <c r="C2882" s="33"/>
      <c r="D2882" s="33"/>
      <c r="E2882" s="33"/>
      <c r="F2882" s="33"/>
      <c r="G2882" s="33"/>
      <c r="H2882" s="34"/>
      <c r="I2882" s="21"/>
      <c r="J2882" s="22"/>
      <c r="K2882" s="221">
        <f>K2885+K2888</f>
        <v>6.4499999999999993</v>
      </c>
      <c r="L2882" s="217"/>
      <c r="M2882" s="6">
        <f>K2882*12*I2881</f>
        <v>67190.939999999988</v>
      </c>
    </row>
    <row r="2883" spans="1:13" x14ac:dyDescent="0.25">
      <c r="A2883" s="35" t="s">
        <v>64</v>
      </c>
      <c r="B2883" s="36"/>
      <c r="C2883" s="36"/>
      <c r="D2883" s="36"/>
      <c r="E2883" s="36"/>
      <c r="F2883" s="36"/>
      <c r="G2883" s="36"/>
      <c r="H2883" s="37"/>
      <c r="I2883" s="7"/>
      <c r="J2883" s="8"/>
      <c r="K2883" s="7"/>
      <c r="L2883" s="8"/>
      <c r="M2883" s="9"/>
    </row>
    <row r="2884" spans="1:13" ht="15.75" thickBot="1" x14ac:dyDescent="0.3">
      <c r="A2884" s="38" t="s">
        <v>65</v>
      </c>
      <c r="B2884" s="39"/>
      <c r="C2884" s="39"/>
      <c r="D2884" s="39"/>
      <c r="E2884" s="39"/>
      <c r="F2884" s="39"/>
      <c r="G2884" s="39"/>
      <c r="H2884" s="40"/>
      <c r="I2884" s="10"/>
      <c r="J2884" s="11"/>
      <c r="K2884" s="10"/>
      <c r="L2884" s="11"/>
      <c r="M2884" s="12"/>
    </row>
    <row r="2885" spans="1:13" x14ac:dyDescent="0.25">
      <c r="A2885" s="41" t="s">
        <v>66</v>
      </c>
      <c r="B2885" s="15"/>
      <c r="C2885" s="15"/>
      <c r="D2885" s="15"/>
      <c r="E2885" s="15"/>
      <c r="F2885" s="15"/>
      <c r="G2885" s="15"/>
      <c r="H2885" s="16"/>
      <c r="I2885" s="214" t="s">
        <v>8</v>
      </c>
      <c r="J2885" s="215"/>
      <c r="K2885" s="179">
        <v>3.86</v>
      </c>
      <c r="L2885" s="180"/>
      <c r="M2885" s="13">
        <f>K2885*12*I2881</f>
        <v>40210.392</v>
      </c>
    </row>
    <row r="2886" spans="1:13" x14ac:dyDescent="0.25">
      <c r="A2886" s="42" t="s">
        <v>73</v>
      </c>
      <c r="B2886" s="7"/>
      <c r="C2886" s="7"/>
      <c r="D2886" s="7"/>
      <c r="E2886" s="7"/>
      <c r="F2886" s="7"/>
      <c r="G2886" s="7"/>
      <c r="H2886" s="8"/>
      <c r="I2886" s="174" t="s">
        <v>62</v>
      </c>
      <c r="J2886" s="175"/>
      <c r="K2886" s="1"/>
      <c r="L2886" s="8"/>
      <c r="M2886" s="13"/>
    </row>
    <row r="2887" spans="1:13" x14ac:dyDescent="0.25">
      <c r="A2887" s="41" t="s">
        <v>72</v>
      </c>
      <c r="B2887" s="15"/>
      <c r="C2887" s="15"/>
      <c r="D2887" s="15"/>
      <c r="E2887" s="15"/>
      <c r="F2887" s="15"/>
      <c r="G2887" s="15"/>
      <c r="H2887" s="16"/>
      <c r="I2887" s="214"/>
      <c r="J2887" s="215"/>
      <c r="K2887" s="1"/>
      <c r="L2887" s="8"/>
      <c r="M2887" s="13"/>
    </row>
    <row r="2888" spans="1:13" x14ac:dyDescent="0.25">
      <c r="A2888" s="41" t="s">
        <v>67</v>
      </c>
      <c r="B2888" s="15"/>
      <c r="C2888" s="15"/>
      <c r="D2888" s="15"/>
      <c r="E2888" s="15"/>
      <c r="F2888" s="15"/>
      <c r="G2888" s="15"/>
      <c r="H2888" s="16"/>
      <c r="I2888" s="209" t="s">
        <v>11</v>
      </c>
      <c r="J2888" s="210"/>
      <c r="K2888" s="174">
        <v>2.59</v>
      </c>
      <c r="L2888" s="175"/>
      <c r="M2888" s="13">
        <f>K2888*12*I2881</f>
        <v>26980.547999999999</v>
      </c>
    </row>
    <row r="2889" spans="1:13" x14ac:dyDescent="0.25">
      <c r="A2889" s="43" t="s">
        <v>34</v>
      </c>
      <c r="B2889" s="44"/>
      <c r="C2889" s="44"/>
      <c r="D2889" s="44"/>
      <c r="E2889" s="44"/>
      <c r="F2889" s="44"/>
      <c r="G2889" s="44"/>
      <c r="H2889" s="45"/>
      <c r="I2889" s="174" t="s">
        <v>62</v>
      </c>
      <c r="J2889" s="175"/>
      <c r="K2889" s="29"/>
      <c r="L2889" s="37"/>
      <c r="M2889" s="13"/>
    </row>
    <row r="2890" spans="1:13" x14ac:dyDescent="0.25">
      <c r="A2890" s="46" t="s">
        <v>35</v>
      </c>
      <c r="B2890" s="3"/>
      <c r="C2890" s="3"/>
      <c r="D2890" s="3"/>
      <c r="E2890" s="3"/>
      <c r="F2890" s="3"/>
      <c r="G2890" s="3"/>
      <c r="H2890" s="4"/>
      <c r="I2890" s="174"/>
      <c r="J2890" s="175"/>
      <c r="K2890" s="1"/>
      <c r="L2890" s="8"/>
      <c r="M2890" s="13"/>
    </row>
    <row r="2891" spans="1:13" ht="15.75" thickBot="1" x14ac:dyDescent="0.3">
      <c r="A2891" s="41" t="s">
        <v>36</v>
      </c>
      <c r="B2891" s="47"/>
      <c r="C2891" s="47"/>
      <c r="D2891" s="47"/>
      <c r="E2891" s="47"/>
      <c r="F2891" s="47"/>
      <c r="G2891" s="47"/>
      <c r="H2891" s="48"/>
      <c r="I2891" s="15"/>
      <c r="J2891" s="16"/>
      <c r="K2891" s="203"/>
      <c r="L2891" s="204"/>
      <c r="M2891" s="13"/>
    </row>
    <row r="2892" spans="1:13" x14ac:dyDescent="0.25">
      <c r="A2892" s="32" t="s">
        <v>14</v>
      </c>
      <c r="B2892" s="49"/>
      <c r="C2892" s="49"/>
      <c r="D2892" s="49"/>
      <c r="E2892" s="49"/>
      <c r="F2892" s="49"/>
      <c r="G2892" s="49"/>
      <c r="H2892" s="50"/>
      <c r="I2892" s="21"/>
      <c r="J2892" s="51"/>
      <c r="K2892" s="222">
        <f>K2894+K2899+K2902</f>
        <v>5.28</v>
      </c>
      <c r="L2892" s="217"/>
      <c r="M2892" s="6">
        <f>K2892*12*I2881</f>
        <v>55002.815999999999</v>
      </c>
    </row>
    <row r="2893" spans="1:13" ht="15.75" thickBot="1" x14ac:dyDescent="0.3">
      <c r="A2893" s="38" t="s">
        <v>33</v>
      </c>
      <c r="B2893" s="52"/>
      <c r="C2893" s="52"/>
      <c r="D2893" s="52"/>
      <c r="E2893" s="52"/>
      <c r="F2893" s="52"/>
      <c r="G2893" s="52"/>
      <c r="H2893" s="53"/>
      <c r="I2893" s="10"/>
      <c r="J2893" s="54"/>
      <c r="K2893" s="10"/>
      <c r="L2893" s="11"/>
      <c r="M2893" s="12"/>
    </row>
    <row r="2894" spans="1:13" x14ac:dyDescent="0.25">
      <c r="A2894" s="42" t="s">
        <v>70</v>
      </c>
      <c r="B2894" s="55"/>
      <c r="C2894" s="55"/>
      <c r="D2894" s="55"/>
      <c r="E2894" s="55"/>
      <c r="F2894" s="55"/>
      <c r="G2894" s="55"/>
      <c r="H2894" s="56"/>
      <c r="I2894" s="174" t="s">
        <v>8</v>
      </c>
      <c r="J2894" s="175"/>
      <c r="K2894" s="179">
        <v>2.64</v>
      </c>
      <c r="L2894" s="180"/>
      <c r="M2894" s="13">
        <f>K2894*12*I2881</f>
        <v>27501.407999999999</v>
      </c>
    </row>
    <row r="2895" spans="1:13" x14ac:dyDescent="0.25">
      <c r="A2895" s="41" t="s">
        <v>71</v>
      </c>
      <c r="B2895" s="47"/>
      <c r="C2895" s="47"/>
      <c r="D2895" s="47"/>
      <c r="E2895" s="47"/>
      <c r="F2895" s="47"/>
      <c r="G2895" s="47"/>
      <c r="H2895" s="48"/>
      <c r="I2895" s="57"/>
      <c r="J2895" s="58"/>
      <c r="K2895" s="1"/>
      <c r="L2895" s="8"/>
      <c r="M2895" s="13"/>
    </row>
    <row r="2896" spans="1:13" x14ac:dyDescent="0.25">
      <c r="A2896" s="42" t="s">
        <v>73</v>
      </c>
      <c r="B2896" s="7"/>
      <c r="C2896" s="7"/>
      <c r="D2896" s="7"/>
      <c r="E2896" s="7"/>
      <c r="F2896" s="7"/>
      <c r="G2896" s="7"/>
      <c r="H2896" s="8"/>
      <c r="I2896" s="174" t="s">
        <v>62</v>
      </c>
      <c r="J2896" s="175"/>
      <c r="K2896" s="1"/>
      <c r="L2896" s="8"/>
      <c r="M2896" s="13"/>
    </row>
    <row r="2897" spans="1:13" x14ac:dyDescent="0.25">
      <c r="A2897" s="41" t="s">
        <v>72</v>
      </c>
      <c r="B2897" s="15"/>
      <c r="C2897" s="15"/>
      <c r="D2897" s="15"/>
      <c r="E2897" s="15"/>
      <c r="F2897" s="15"/>
      <c r="G2897" s="15"/>
      <c r="H2897" s="16"/>
      <c r="I2897" s="214"/>
      <c r="J2897" s="215"/>
      <c r="K2897" s="1"/>
      <c r="L2897" s="8"/>
      <c r="M2897" s="13"/>
    </row>
    <row r="2898" spans="1:13" x14ac:dyDescent="0.25">
      <c r="A2898" s="43" t="s">
        <v>68</v>
      </c>
      <c r="B2898" s="44"/>
      <c r="C2898" s="45"/>
      <c r="D2898" s="7"/>
      <c r="E2898" s="7"/>
      <c r="F2898" s="7"/>
      <c r="G2898" s="7"/>
      <c r="H2898" s="8"/>
      <c r="I2898" s="174" t="s">
        <v>62</v>
      </c>
      <c r="J2898" s="175"/>
      <c r="K2898" s="1"/>
      <c r="L2898" s="8"/>
      <c r="M2898" s="13"/>
    </row>
    <row r="2899" spans="1:13" x14ac:dyDescent="0.25">
      <c r="A2899" s="42" t="s">
        <v>69</v>
      </c>
      <c r="B2899" s="7"/>
      <c r="C2899" s="7"/>
      <c r="D2899" s="44"/>
      <c r="E2899" s="44"/>
      <c r="F2899" s="44"/>
      <c r="G2899" s="44"/>
      <c r="H2899" s="45"/>
      <c r="I2899" s="209" t="s">
        <v>11</v>
      </c>
      <c r="J2899" s="210"/>
      <c r="K2899" s="174">
        <v>1.17</v>
      </c>
      <c r="L2899" s="175"/>
      <c r="M2899" s="13">
        <f>K2899*12*I2881</f>
        <v>12188.124</v>
      </c>
    </row>
    <row r="2900" spans="1:13" x14ac:dyDescent="0.25">
      <c r="A2900" s="46" t="s">
        <v>40</v>
      </c>
      <c r="B2900" s="59"/>
      <c r="C2900" s="59"/>
      <c r="D2900" s="59"/>
      <c r="E2900" s="59"/>
      <c r="F2900" s="59"/>
      <c r="G2900" s="59"/>
      <c r="H2900" s="60"/>
      <c r="I2900" s="207" t="s">
        <v>39</v>
      </c>
      <c r="J2900" s="208"/>
      <c r="K2900" s="1"/>
      <c r="L2900" s="8"/>
      <c r="M2900" s="13"/>
    </row>
    <row r="2901" spans="1:13" x14ac:dyDescent="0.25">
      <c r="A2901" s="41"/>
      <c r="B2901" s="47"/>
      <c r="C2901" s="47"/>
      <c r="D2901" s="47"/>
      <c r="E2901" s="47"/>
      <c r="F2901" s="47"/>
      <c r="G2901" s="47"/>
      <c r="H2901" s="48"/>
      <c r="I2901" s="15" t="s">
        <v>41</v>
      </c>
      <c r="J2901" s="16"/>
      <c r="K2901" s="1"/>
      <c r="L2901" s="8"/>
      <c r="M2901" s="13"/>
    </row>
    <row r="2902" spans="1:13" x14ac:dyDescent="0.25">
      <c r="A2902" s="46" t="s">
        <v>42</v>
      </c>
      <c r="B2902" s="59"/>
      <c r="C2902" s="59"/>
      <c r="D2902" s="59"/>
      <c r="E2902" s="59"/>
      <c r="F2902" s="59"/>
      <c r="G2902" s="59"/>
      <c r="H2902" s="60"/>
      <c r="I2902" s="207" t="s">
        <v>11</v>
      </c>
      <c r="J2902" s="208"/>
      <c r="K2902" s="174">
        <v>1.47</v>
      </c>
      <c r="L2902" s="175"/>
      <c r="M2902" s="13">
        <f>K2902*12*I2881</f>
        <v>15313.284000000001</v>
      </c>
    </row>
    <row r="2903" spans="1:13" x14ac:dyDescent="0.25">
      <c r="A2903" s="41" t="s">
        <v>43</v>
      </c>
      <c r="B2903" s="47"/>
      <c r="C2903" s="47"/>
      <c r="D2903" s="47"/>
      <c r="E2903" s="47"/>
      <c r="F2903" s="47"/>
      <c r="G2903" s="47"/>
      <c r="H2903" s="48"/>
      <c r="I2903" s="15"/>
      <c r="J2903" s="16"/>
      <c r="K2903" s="1"/>
      <c r="L2903" s="8"/>
      <c r="M2903" s="13"/>
    </row>
    <row r="2904" spans="1:13" x14ac:dyDescent="0.25">
      <c r="A2904" s="46" t="s">
        <v>44</v>
      </c>
      <c r="B2904" s="59"/>
      <c r="C2904" s="59"/>
      <c r="D2904" s="59"/>
      <c r="E2904" s="59"/>
      <c r="F2904" s="59"/>
      <c r="G2904" s="59"/>
      <c r="H2904" s="60"/>
      <c r="I2904" s="174" t="s">
        <v>62</v>
      </c>
      <c r="J2904" s="175"/>
      <c r="K2904" s="1"/>
      <c r="L2904" s="8"/>
      <c r="M2904" s="13"/>
    </row>
    <row r="2905" spans="1:13" x14ac:dyDescent="0.25">
      <c r="A2905" s="46" t="s">
        <v>47</v>
      </c>
      <c r="B2905" s="59"/>
      <c r="C2905" s="59"/>
      <c r="D2905" s="59"/>
      <c r="E2905" s="59"/>
      <c r="F2905" s="59"/>
      <c r="G2905" s="59"/>
      <c r="H2905" s="60"/>
      <c r="I2905" s="207" t="s">
        <v>45</v>
      </c>
      <c r="J2905" s="208"/>
      <c r="K2905" s="3"/>
      <c r="L2905" s="4"/>
      <c r="M2905" s="14"/>
    </row>
    <row r="2906" spans="1:13" ht="15.75" thickBot="1" x14ac:dyDescent="0.3">
      <c r="A2906" s="41"/>
      <c r="B2906" s="47"/>
      <c r="C2906" s="47"/>
      <c r="D2906" s="47"/>
      <c r="E2906" s="47"/>
      <c r="F2906" s="47"/>
      <c r="G2906" s="47"/>
      <c r="H2906" s="48"/>
      <c r="I2906" s="211" t="s">
        <v>46</v>
      </c>
      <c r="J2906" s="212"/>
      <c r="K2906" s="15"/>
      <c r="L2906" s="16"/>
      <c r="M2906" s="17"/>
    </row>
    <row r="2907" spans="1:13" x14ac:dyDescent="0.25">
      <c r="A2907" s="61" t="s">
        <v>88</v>
      </c>
      <c r="B2907" s="33"/>
      <c r="C2907" s="33"/>
      <c r="D2907" s="33"/>
      <c r="E2907" s="33"/>
      <c r="F2907" s="33"/>
      <c r="G2907" s="21"/>
      <c r="H2907" s="22"/>
      <c r="I2907" s="21"/>
      <c r="J2907" s="22"/>
      <c r="K2907" s="216">
        <f>K2909+K2916+K2924+K2928+K2932</f>
        <v>12.08</v>
      </c>
      <c r="L2907" s="217"/>
      <c r="M2907" s="6">
        <f>M2909+M2916+M2924+M2928+M2932</f>
        <v>125839.77599999998</v>
      </c>
    </row>
    <row r="2908" spans="1:13" ht="15.75" thickBot="1" x14ac:dyDescent="0.3">
      <c r="A2908" s="62"/>
      <c r="B2908" s="10"/>
      <c r="C2908" s="10"/>
      <c r="D2908" s="10"/>
      <c r="E2908" s="10"/>
      <c r="F2908" s="10"/>
      <c r="G2908" s="10"/>
      <c r="H2908" s="11"/>
      <c r="I2908" s="10"/>
      <c r="J2908" s="11"/>
      <c r="K2908" s="10"/>
      <c r="L2908" s="11"/>
      <c r="M2908" s="12"/>
    </row>
    <row r="2909" spans="1:13" ht="15.75" thickBot="1" x14ac:dyDescent="0.3">
      <c r="A2909" s="181" t="s">
        <v>89</v>
      </c>
      <c r="B2909" s="182"/>
      <c r="C2909" s="182"/>
      <c r="D2909" s="182"/>
      <c r="E2909" s="182"/>
      <c r="F2909" s="182"/>
      <c r="G2909" s="182"/>
      <c r="H2909" s="205"/>
      <c r="I2909" s="63"/>
      <c r="J2909" s="64"/>
      <c r="K2909" s="218">
        <f>K2910+K2911+K2912+K2914+K2915</f>
        <v>7.1499999999999995</v>
      </c>
      <c r="L2909" s="213"/>
      <c r="M2909" s="18">
        <f>K2909*12*I2881</f>
        <v>74482.98</v>
      </c>
    </row>
    <row r="2910" spans="1:13" x14ac:dyDescent="0.25">
      <c r="A2910" s="41" t="s">
        <v>37</v>
      </c>
      <c r="B2910" s="47"/>
      <c r="C2910" s="47"/>
      <c r="D2910" s="47"/>
      <c r="E2910" s="47"/>
      <c r="F2910" s="47"/>
      <c r="G2910" s="47"/>
      <c r="H2910" s="48"/>
      <c r="I2910" s="214" t="s">
        <v>16</v>
      </c>
      <c r="J2910" s="215"/>
      <c r="K2910" s="179">
        <v>1.23</v>
      </c>
      <c r="L2910" s="180"/>
      <c r="M2910" s="13">
        <f>K2910*12*I2881</f>
        <v>12813.156000000001</v>
      </c>
    </row>
    <row r="2911" spans="1:13" x14ac:dyDescent="0.25">
      <c r="A2911" s="43" t="s">
        <v>38</v>
      </c>
      <c r="B2911" s="65"/>
      <c r="C2911" s="65"/>
      <c r="D2911" s="65"/>
      <c r="E2911" s="65"/>
      <c r="F2911" s="65"/>
      <c r="G2911" s="65"/>
      <c r="H2911" s="66"/>
      <c r="I2911" s="209" t="s">
        <v>10</v>
      </c>
      <c r="J2911" s="210"/>
      <c r="K2911" s="174">
        <v>2.9</v>
      </c>
      <c r="L2911" s="175"/>
      <c r="M2911" s="13">
        <f>K2911*12*I2881</f>
        <v>30209.879999999997</v>
      </c>
    </row>
    <row r="2912" spans="1:13" x14ac:dyDescent="0.25">
      <c r="A2912" s="46" t="s">
        <v>30</v>
      </c>
      <c r="B2912" s="59"/>
      <c r="C2912" s="59"/>
      <c r="D2912" s="59"/>
      <c r="E2912" s="59"/>
      <c r="F2912" s="59"/>
      <c r="G2912" s="59"/>
      <c r="H2912" s="60"/>
      <c r="I2912" s="207" t="s">
        <v>11</v>
      </c>
      <c r="J2912" s="208"/>
      <c r="K2912" s="174">
        <v>0.33</v>
      </c>
      <c r="L2912" s="175"/>
      <c r="M2912" s="13">
        <f>K2912*12*I2881</f>
        <v>3437.6759999999999</v>
      </c>
    </row>
    <row r="2913" spans="1:13" x14ac:dyDescent="0.25">
      <c r="A2913" s="67" t="s">
        <v>17</v>
      </c>
      <c r="B2913" s="15"/>
      <c r="C2913" s="15"/>
      <c r="D2913" s="15"/>
      <c r="E2913" s="47"/>
      <c r="F2913" s="47"/>
      <c r="G2913" s="47"/>
      <c r="H2913" s="48"/>
      <c r="I2913" s="15"/>
      <c r="J2913" s="16"/>
      <c r="K2913" s="7"/>
      <c r="L2913" s="8"/>
      <c r="M2913" s="13"/>
    </row>
    <row r="2914" spans="1:13" x14ac:dyDescent="0.25">
      <c r="A2914" s="43" t="s">
        <v>31</v>
      </c>
      <c r="B2914" s="65"/>
      <c r="C2914" s="65"/>
      <c r="D2914" s="65"/>
      <c r="E2914" s="65"/>
      <c r="F2914" s="65"/>
      <c r="G2914" s="65"/>
      <c r="H2914" s="66"/>
      <c r="I2914" s="209" t="s">
        <v>8</v>
      </c>
      <c r="J2914" s="210"/>
      <c r="K2914" s="174">
        <v>0.1</v>
      </c>
      <c r="L2914" s="175"/>
      <c r="M2914" s="13">
        <f>K2914*12*I2881</f>
        <v>1041.7200000000003</v>
      </c>
    </row>
    <row r="2915" spans="1:13" ht="15.75" thickBot="1" x14ac:dyDescent="0.3">
      <c r="A2915" s="46" t="s">
        <v>86</v>
      </c>
      <c r="B2915" s="59"/>
      <c r="C2915" s="59"/>
      <c r="D2915" s="59"/>
      <c r="E2915" s="59"/>
      <c r="F2915" s="59"/>
      <c r="G2915" s="59"/>
      <c r="H2915" s="60"/>
      <c r="I2915" s="190" t="s">
        <v>8</v>
      </c>
      <c r="J2915" s="191"/>
      <c r="K2915" s="211">
        <v>2.59</v>
      </c>
      <c r="L2915" s="212"/>
      <c r="M2915" s="13">
        <f>K2915*12*I2881</f>
        <v>26980.547999999999</v>
      </c>
    </row>
    <row r="2916" spans="1:13" ht="15.75" thickBot="1" x14ac:dyDescent="0.3">
      <c r="A2916" s="194" t="s">
        <v>90</v>
      </c>
      <c r="B2916" s="195"/>
      <c r="C2916" s="195"/>
      <c r="D2916" s="195"/>
      <c r="E2916" s="195"/>
      <c r="F2916" s="195"/>
      <c r="G2916" s="195"/>
      <c r="H2916" s="196"/>
      <c r="I2916" s="63"/>
      <c r="J2916" s="64"/>
      <c r="K2916" s="206">
        <f>K2917+K2918+K2920+K2921+K2922+K2923</f>
        <v>1.94</v>
      </c>
      <c r="L2916" s="213"/>
      <c r="M2916" s="18">
        <f>K2916*12*I2881</f>
        <v>20209.368000000002</v>
      </c>
    </row>
    <row r="2917" spans="1:13" x14ac:dyDescent="0.25">
      <c r="A2917" s="68" t="s">
        <v>23</v>
      </c>
      <c r="B2917" s="15"/>
      <c r="C2917" s="15"/>
      <c r="D2917" s="15"/>
      <c r="E2917" s="15"/>
      <c r="F2917" s="47"/>
      <c r="G2917" s="47"/>
      <c r="H2917" s="48"/>
      <c r="I2917" s="69"/>
      <c r="J2917" s="8"/>
      <c r="K2917" s="179">
        <v>0.11</v>
      </c>
      <c r="L2917" s="180"/>
      <c r="M2917" s="13">
        <f>K2917*12*I2881</f>
        <v>1145.8920000000001</v>
      </c>
    </row>
    <row r="2918" spans="1:13" x14ac:dyDescent="0.25">
      <c r="A2918" s="2" t="s">
        <v>19</v>
      </c>
      <c r="B2918" s="3"/>
      <c r="C2918" s="3"/>
      <c r="D2918" s="3"/>
      <c r="E2918" s="3"/>
      <c r="F2918" s="59"/>
      <c r="G2918" s="59"/>
      <c r="H2918" s="60"/>
      <c r="I2918" s="174" t="s">
        <v>58</v>
      </c>
      <c r="J2918" s="175"/>
      <c r="K2918" s="174">
        <v>0.93</v>
      </c>
      <c r="L2918" s="175"/>
      <c r="M2918" s="13">
        <f>K2918*12*I2881</f>
        <v>9687.996000000001</v>
      </c>
    </row>
    <row r="2919" spans="1:13" x14ac:dyDescent="0.25">
      <c r="A2919" s="41" t="s">
        <v>18</v>
      </c>
      <c r="B2919" s="47"/>
      <c r="C2919" s="47"/>
      <c r="D2919" s="47"/>
      <c r="E2919" s="47"/>
      <c r="F2919" s="47"/>
      <c r="G2919" s="47"/>
      <c r="H2919" s="48"/>
      <c r="I2919" s="214" t="s">
        <v>59</v>
      </c>
      <c r="J2919" s="215"/>
      <c r="K2919" s="1"/>
      <c r="L2919" s="8"/>
      <c r="M2919" s="13"/>
    </row>
    <row r="2920" spans="1:13" x14ac:dyDescent="0.25">
      <c r="A2920" s="43" t="s">
        <v>20</v>
      </c>
      <c r="B2920" s="65"/>
      <c r="C2920" s="65"/>
      <c r="D2920" s="65"/>
      <c r="E2920" s="65"/>
      <c r="F2920" s="65"/>
      <c r="G2920" s="65"/>
      <c r="H2920" s="66"/>
      <c r="I2920" s="209" t="s">
        <v>57</v>
      </c>
      <c r="J2920" s="210"/>
      <c r="K2920" s="174">
        <v>0.56999999999999995</v>
      </c>
      <c r="L2920" s="175"/>
      <c r="M2920" s="13">
        <f>K2920*12*I2881</f>
        <v>5937.8040000000001</v>
      </c>
    </row>
    <row r="2921" spans="1:13" x14ac:dyDescent="0.25">
      <c r="A2921" s="43" t="s">
        <v>21</v>
      </c>
      <c r="B2921" s="65"/>
      <c r="C2921" s="65"/>
      <c r="D2921" s="65"/>
      <c r="E2921" s="65"/>
      <c r="F2921" s="65"/>
      <c r="G2921" s="65"/>
      <c r="H2921" s="66"/>
      <c r="I2921" s="209" t="s">
        <v>74</v>
      </c>
      <c r="J2921" s="210"/>
      <c r="K2921" s="174">
        <v>0.14000000000000001</v>
      </c>
      <c r="L2921" s="175"/>
      <c r="M2921" s="13">
        <f>K2921*12*I2881</f>
        <v>1458.4080000000001</v>
      </c>
    </row>
    <row r="2922" spans="1:13" x14ac:dyDescent="0.25">
      <c r="A2922" s="46" t="s">
        <v>22</v>
      </c>
      <c r="B2922" s="59"/>
      <c r="C2922" s="59"/>
      <c r="D2922" s="59"/>
      <c r="E2922" s="59"/>
      <c r="F2922" s="59"/>
      <c r="G2922" s="59"/>
      <c r="H2922" s="60"/>
      <c r="I2922" s="209" t="s">
        <v>60</v>
      </c>
      <c r="J2922" s="210"/>
      <c r="K2922" s="203">
        <v>7.0000000000000007E-2</v>
      </c>
      <c r="L2922" s="204"/>
      <c r="M2922" s="13">
        <f>K2922*12*I2881</f>
        <v>729.20400000000006</v>
      </c>
    </row>
    <row r="2923" spans="1:13" ht="15.75" thickBot="1" x14ac:dyDescent="0.3">
      <c r="A2923" s="46" t="s">
        <v>84</v>
      </c>
      <c r="B2923" s="59"/>
      <c r="C2923" s="59"/>
      <c r="D2923" s="59"/>
      <c r="E2923" s="59"/>
      <c r="F2923" s="59"/>
      <c r="G2923" s="59"/>
      <c r="H2923" s="60"/>
      <c r="I2923" s="190" t="s">
        <v>85</v>
      </c>
      <c r="J2923" s="191"/>
      <c r="K2923" s="192">
        <v>0.12</v>
      </c>
      <c r="L2923" s="193"/>
      <c r="M2923" s="19">
        <f>K2923*12*I2881</f>
        <v>1250.0640000000001</v>
      </c>
    </row>
    <row r="2924" spans="1:13" ht="15.75" thickBot="1" x14ac:dyDescent="0.3">
      <c r="A2924" s="194" t="s">
        <v>91</v>
      </c>
      <c r="B2924" s="195"/>
      <c r="C2924" s="195"/>
      <c r="D2924" s="195"/>
      <c r="E2924" s="195"/>
      <c r="F2924" s="195"/>
      <c r="G2924" s="195"/>
      <c r="H2924" s="196"/>
      <c r="I2924" s="71"/>
      <c r="J2924" s="72"/>
      <c r="K2924" s="197">
        <f>K2925+K2926+K2927</f>
        <v>1.27</v>
      </c>
      <c r="L2924" s="198"/>
      <c r="M2924" s="18">
        <f>K2924*12*I2881</f>
        <v>13229.844000000001</v>
      </c>
    </row>
    <row r="2925" spans="1:13" x14ac:dyDescent="0.25">
      <c r="A2925" s="41" t="s">
        <v>24</v>
      </c>
      <c r="B2925" s="47"/>
      <c r="C2925" s="47"/>
      <c r="D2925" s="47"/>
      <c r="E2925" s="47"/>
      <c r="F2925" s="47"/>
      <c r="G2925" s="47"/>
      <c r="H2925" s="48"/>
      <c r="I2925" s="199" t="s">
        <v>75</v>
      </c>
      <c r="J2925" s="200"/>
      <c r="K2925" s="201">
        <v>0.61</v>
      </c>
      <c r="L2925" s="202"/>
      <c r="M2925" s="13">
        <f>K2925*12*I2881</f>
        <v>6354.4920000000002</v>
      </c>
    </row>
    <row r="2926" spans="1:13" x14ac:dyDescent="0.25">
      <c r="A2926" s="43" t="s">
        <v>25</v>
      </c>
      <c r="B2926" s="65"/>
      <c r="C2926" s="65"/>
      <c r="D2926" s="65"/>
      <c r="E2926" s="65"/>
      <c r="F2926" s="65"/>
      <c r="G2926" s="65"/>
      <c r="H2926" s="66"/>
      <c r="I2926" s="44" t="s">
        <v>61</v>
      </c>
      <c r="J2926" s="45"/>
      <c r="K2926" s="203">
        <v>0.53</v>
      </c>
      <c r="L2926" s="204"/>
      <c r="M2926" s="13">
        <f>K2926*12*I2881</f>
        <v>5521.116</v>
      </c>
    </row>
    <row r="2927" spans="1:13" ht="15.75" thickBot="1" x14ac:dyDescent="0.3">
      <c r="A2927" s="46" t="s">
        <v>22</v>
      </c>
      <c r="B2927" s="59"/>
      <c r="C2927" s="59"/>
      <c r="D2927" s="59"/>
      <c r="E2927" s="59"/>
      <c r="F2927" s="59"/>
      <c r="G2927" s="59"/>
      <c r="H2927" s="60"/>
      <c r="I2927" s="190" t="s">
        <v>60</v>
      </c>
      <c r="J2927" s="191"/>
      <c r="K2927" s="192">
        <v>0.13</v>
      </c>
      <c r="L2927" s="193"/>
      <c r="M2927" s="13">
        <f>K2927*12*I2881</f>
        <v>1354.2360000000001</v>
      </c>
    </row>
    <row r="2928" spans="1:13" ht="15.75" thickBot="1" x14ac:dyDescent="0.3">
      <c r="A2928" s="181" t="s">
        <v>107</v>
      </c>
      <c r="B2928" s="182"/>
      <c r="C2928" s="182"/>
      <c r="D2928" s="182"/>
      <c r="E2928" s="182"/>
      <c r="F2928" s="182"/>
      <c r="G2928" s="182"/>
      <c r="H2928" s="205"/>
      <c r="I2928" s="63"/>
      <c r="J2928" s="64"/>
      <c r="K2928" s="206">
        <v>1.65</v>
      </c>
      <c r="L2928" s="198"/>
      <c r="M2928" s="18">
        <f>K2928*12*I2881</f>
        <v>17188.379999999997</v>
      </c>
    </row>
    <row r="2929" spans="1:13" x14ac:dyDescent="0.25">
      <c r="A2929" s="42" t="s">
        <v>32</v>
      </c>
      <c r="B2929" s="55"/>
      <c r="C2929" s="55"/>
      <c r="D2929" s="55"/>
      <c r="E2929" s="55"/>
      <c r="F2929" s="55"/>
      <c r="G2929" s="55"/>
      <c r="H2929" s="56"/>
      <c r="I2929" s="179" t="s">
        <v>13</v>
      </c>
      <c r="J2929" s="180"/>
      <c r="K2929" s="20"/>
      <c r="L2929" s="27"/>
      <c r="M2929" s="13"/>
    </row>
    <row r="2930" spans="1:13" x14ac:dyDescent="0.25">
      <c r="A2930" s="42" t="s">
        <v>26</v>
      </c>
      <c r="B2930" s="55"/>
      <c r="C2930" s="55"/>
      <c r="D2930" s="55"/>
      <c r="E2930" s="55"/>
      <c r="F2930" s="55"/>
      <c r="G2930" s="55"/>
      <c r="H2930" s="56"/>
      <c r="I2930" s="7"/>
      <c r="J2930" s="8"/>
      <c r="K2930" s="20"/>
      <c r="L2930" s="27"/>
      <c r="M2930" s="13"/>
    </row>
    <row r="2931" spans="1:13" ht="15.75" thickBot="1" x14ac:dyDescent="0.3">
      <c r="A2931" s="42" t="s">
        <v>27</v>
      </c>
      <c r="B2931" s="55"/>
      <c r="C2931" s="55"/>
      <c r="D2931" s="55"/>
      <c r="E2931" s="55"/>
      <c r="F2931" s="55"/>
      <c r="G2931" s="55"/>
      <c r="H2931" s="56"/>
      <c r="I2931" s="30"/>
      <c r="J2931" s="8"/>
      <c r="K2931" s="20"/>
      <c r="L2931" s="27"/>
      <c r="M2931" s="13"/>
    </row>
    <row r="2932" spans="1:13" ht="15.75" thickBot="1" x14ac:dyDescent="0.3">
      <c r="A2932" s="73" t="s">
        <v>108</v>
      </c>
      <c r="B2932" s="74"/>
      <c r="C2932" s="74"/>
      <c r="D2932" s="74"/>
      <c r="E2932" s="74"/>
      <c r="F2932" s="74"/>
      <c r="G2932" s="74"/>
      <c r="H2932" s="75"/>
      <c r="I2932" s="63"/>
      <c r="J2932" s="64"/>
      <c r="K2932" s="206">
        <v>7.0000000000000007E-2</v>
      </c>
      <c r="L2932" s="198"/>
      <c r="M2932" s="18">
        <f>K2932*12*I2881</f>
        <v>729.20400000000006</v>
      </c>
    </row>
    <row r="2933" spans="1:13" x14ac:dyDescent="0.25">
      <c r="A2933" s="42" t="s">
        <v>28</v>
      </c>
      <c r="B2933" s="55"/>
      <c r="C2933" s="55"/>
      <c r="D2933" s="55"/>
      <c r="E2933" s="55"/>
      <c r="F2933" s="55"/>
      <c r="G2933" s="55"/>
      <c r="H2933" s="56"/>
      <c r="I2933" s="179" t="s">
        <v>8</v>
      </c>
      <c r="J2933" s="180"/>
      <c r="K2933" s="26"/>
      <c r="L2933" s="27"/>
      <c r="M2933" s="13"/>
    </row>
    <row r="2934" spans="1:13" ht="15.75" thickBot="1" x14ac:dyDescent="0.3">
      <c r="A2934" s="42" t="s">
        <v>29</v>
      </c>
      <c r="B2934" s="55"/>
      <c r="C2934" s="55"/>
      <c r="D2934" s="55"/>
      <c r="E2934" s="55"/>
      <c r="F2934" s="55"/>
      <c r="G2934" s="55"/>
      <c r="H2934" s="56"/>
      <c r="I2934" s="7"/>
      <c r="J2934" s="8"/>
      <c r="K2934" s="26"/>
      <c r="L2934" s="27"/>
      <c r="M2934" s="13"/>
    </row>
    <row r="2935" spans="1:13" ht="15.75" thickBot="1" x14ac:dyDescent="0.3">
      <c r="A2935" s="181" t="s">
        <v>92</v>
      </c>
      <c r="B2935" s="182"/>
      <c r="C2935" s="182"/>
      <c r="D2935" s="182"/>
      <c r="E2935" s="182"/>
      <c r="F2935" s="182"/>
      <c r="G2935" s="182"/>
      <c r="H2935" s="205"/>
      <c r="I2935" s="63"/>
      <c r="J2935" s="64"/>
      <c r="K2935" s="206">
        <v>6.19</v>
      </c>
      <c r="L2935" s="198"/>
      <c r="M2935" s="18">
        <f>K2935*12*I2881</f>
        <v>64482.468000000001</v>
      </c>
    </row>
    <row r="2936" spans="1:13" x14ac:dyDescent="0.25">
      <c r="A2936" s="42" t="s">
        <v>76</v>
      </c>
      <c r="B2936" s="76"/>
      <c r="C2936" s="76"/>
      <c r="D2936" s="76"/>
      <c r="E2936" s="76"/>
      <c r="F2936" s="55"/>
      <c r="G2936" s="76"/>
      <c r="H2936" s="56"/>
      <c r="I2936" s="174" t="s">
        <v>49</v>
      </c>
      <c r="J2936" s="175"/>
      <c r="K2936" s="20"/>
      <c r="L2936" s="27"/>
      <c r="M2936" s="13"/>
    </row>
    <row r="2937" spans="1:13" x14ac:dyDescent="0.25">
      <c r="A2937" s="42" t="s">
        <v>77</v>
      </c>
      <c r="B2937" s="76"/>
      <c r="C2937" s="76"/>
      <c r="D2937" s="76"/>
      <c r="E2937" s="76"/>
      <c r="F2937" s="55"/>
      <c r="G2937" s="76"/>
      <c r="H2937" s="56"/>
      <c r="I2937" s="174" t="s">
        <v>50</v>
      </c>
      <c r="J2937" s="175"/>
      <c r="K2937" s="20"/>
      <c r="L2937" s="27"/>
      <c r="M2937" s="13"/>
    </row>
    <row r="2938" spans="1:13" x14ac:dyDescent="0.25">
      <c r="A2938" s="42" t="s">
        <v>48</v>
      </c>
      <c r="B2938" s="76"/>
      <c r="C2938" s="76"/>
      <c r="D2938" s="76"/>
      <c r="E2938" s="76"/>
      <c r="F2938" s="55"/>
      <c r="G2938" s="76"/>
      <c r="H2938" s="56"/>
      <c r="I2938" s="174" t="s">
        <v>54</v>
      </c>
      <c r="J2938" s="175"/>
      <c r="K2938" s="20"/>
      <c r="L2938" s="27"/>
      <c r="M2938" s="13"/>
    </row>
    <row r="2939" spans="1:13" x14ac:dyDescent="0.25">
      <c r="A2939" s="42" t="s">
        <v>78</v>
      </c>
      <c r="B2939" s="76"/>
      <c r="C2939" s="76"/>
      <c r="D2939" s="76"/>
      <c r="E2939" s="76"/>
      <c r="F2939" s="55"/>
      <c r="G2939" s="76"/>
      <c r="H2939" s="56"/>
      <c r="I2939" s="174" t="s">
        <v>55</v>
      </c>
      <c r="J2939" s="175"/>
      <c r="K2939" s="20"/>
      <c r="L2939" s="27"/>
      <c r="M2939" s="13"/>
    </row>
    <row r="2940" spans="1:13" x14ac:dyDescent="0.25">
      <c r="A2940" s="42" t="s">
        <v>79</v>
      </c>
      <c r="B2940" s="76"/>
      <c r="C2940" s="76"/>
      <c r="D2940" s="76"/>
      <c r="E2940" s="76"/>
      <c r="F2940" s="55"/>
      <c r="G2940" s="76"/>
      <c r="H2940" s="56"/>
      <c r="I2940" s="174" t="s">
        <v>51</v>
      </c>
      <c r="J2940" s="175"/>
      <c r="K2940" s="20"/>
      <c r="L2940" s="27"/>
      <c r="M2940" s="13"/>
    </row>
    <row r="2941" spans="1:13" x14ac:dyDescent="0.25">
      <c r="A2941" s="42" t="s">
        <v>80</v>
      </c>
      <c r="B2941" s="76"/>
      <c r="C2941" s="76"/>
      <c r="D2941" s="76"/>
      <c r="E2941" s="76"/>
      <c r="F2941" s="55"/>
      <c r="G2941" s="76"/>
      <c r="H2941" s="56"/>
      <c r="I2941" s="7"/>
      <c r="J2941" s="8"/>
      <c r="K2941" s="20"/>
      <c r="L2941" s="27"/>
      <c r="M2941" s="13"/>
    </row>
    <row r="2942" spans="1:13" x14ac:dyDescent="0.25">
      <c r="A2942" s="42" t="s">
        <v>81</v>
      </c>
      <c r="B2942" s="76"/>
      <c r="C2942" s="76"/>
      <c r="D2942" s="76"/>
      <c r="E2942" s="76"/>
      <c r="F2942" s="55"/>
      <c r="G2942" s="76"/>
      <c r="H2942" s="56"/>
      <c r="I2942" s="7"/>
      <c r="J2942" s="8"/>
      <c r="K2942" s="20"/>
      <c r="L2942" s="27"/>
      <c r="M2942" s="13"/>
    </row>
    <row r="2943" spans="1:13" x14ac:dyDescent="0.25">
      <c r="A2943" s="42" t="s">
        <v>82</v>
      </c>
      <c r="B2943" s="76"/>
      <c r="C2943" s="76"/>
      <c r="D2943" s="76"/>
      <c r="E2943" s="76"/>
      <c r="F2943" s="55"/>
      <c r="G2943" s="76"/>
      <c r="H2943" s="56"/>
      <c r="I2943" s="7"/>
      <c r="J2943" s="8"/>
      <c r="K2943" s="20"/>
      <c r="L2943" s="27"/>
      <c r="M2943" s="13"/>
    </row>
    <row r="2944" spans="1:13" x14ac:dyDescent="0.25">
      <c r="A2944" s="42" t="s">
        <v>83</v>
      </c>
      <c r="B2944" s="76"/>
      <c r="C2944" s="76"/>
      <c r="D2944" s="76"/>
      <c r="E2944" s="76"/>
      <c r="F2944" s="55"/>
      <c r="G2944" s="76"/>
      <c r="H2944" s="56"/>
      <c r="I2944" s="7"/>
      <c r="J2944" s="8"/>
      <c r="K2944" s="20"/>
      <c r="L2944" s="27"/>
      <c r="M2944" s="13"/>
    </row>
    <row r="2945" spans="1:13" x14ac:dyDescent="0.25">
      <c r="A2945" s="42" t="s">
        <v>52</v>
      </c>
      <c r="B2945" s="76"/>
      <c r="C2945" s="76"/>
      <c r="D2945" s="76"/>
      <c r="E2945" s="76"/>
      <c r="F2945" s="55"/>
      <c r="G2945" s="76"/>
      <c r="H2945" s="56"/>
      <c r="I2945" s="7"/>
      <c r="J2945" s="8"/>
      <c r="K2945" s="20"/>
      <c r="L2945" s="27"/>
      <c r="M2945" s="13"/>
    </row>
    <row r="2946" spans="1:13" ht="15.75" thickBot="1" x14ac:dyDescent="0.3">
      <c r="A2946" s="176" t="s">
        <v>53</v>
      </c>
      <c r="B2946" s="177"/>
      <c r="C2946" s="177"/>
      <c r="D2946" s="177"/>
      <c r="E2946" s="177"/>
      <c r="F2946" s="177"/>
      <c r="G2946" s="177"/>
      <c r="H2946" s="178"/>
      <c r="I2946" s="7"/>
      <c r="J2946" s="8"/>
      <c r="K2946" s="7"/>
      <c r="L2946" s="8"/>
      <c r="M2946" s="13"/>
    </row>
    <row r="2947" spans="1:13" x14ac:dyDescent="0.25">
      <c r="A2947" s="77" t="s">
        <v>93</v>
      </c>
      <c r="B2947" s="78"/>
      <c r="C2947" s="78"/>
      <c r="D2947" s="78"/>
      <c r="E2947" s="78"/>
      <c r="F2947" s="78"/>
      <c r="G2947" s="78"/>
      <c r="H2947" s="78"/>
      <c r="I2947" s="179" t="s">
        <v>9</v>
      </c>
      <c r="J2947" s="180"/>
      <c r="K2947" s="21"/>
      <c r="L2947" s="22"/>
      <c r="M2947" s="6"/>
    </row>
    <row r="2948" spans="1:13" ht="15.75" thickBot="1" x14ac:dyDescent="0.3">
      <c r="A2948" s="79" t="s">
        <v>56</v>
      </c>
      <c r="B2948" s="80"/>
      <c r="C2948" s="80"/>
      <c r="D2948" s="80"/>
      <c r="E2948" s="80"/>
      <c r="F2948" s="80"/>
      <c r="G2948" s="80"/>
      <c r="H2948" s="80"/>
      <c r="I2948" s="81"/>
      <c r="J2948" s="11"/>
      <c r="K2948" s="10"/>
      <c r="L2948" s="11"/>
      <c r="M2948" s="12"/>
    </row>
    <row r="2949" spans="1:13" ht="15.75" thickBot="1" x14ac:dyDescent="0.3">
      <c r="A2949" s="181" t="s">
        <v>98</v>
      </c>
      <c r="B2949" s="182"/>
      <c r="C2949" s="182"/>
      <c r="D2949" s="182"/>
      <c r="E2949" s="182"/>
      <c r="F2949" s="182"/>
      <c r="G2949" s="182"/>
      <c r="H2949" s="183"/>
      <c r="I2949" s="184" t="s">
        <v>99</v>
      </c>
      <c r="J2949" s="185"/>
      <c r="K2949" s="186">
        <v>1.52</v>
      </c>
      <c r="L2949" s="187"/>
      <c r="M2949" s="23">
        <f>K2949*12*I2881</f>
        <v>15834.144000000002</v>
      </c>
    </row>
    <row r="2950" spans="1:13" ht="15.75" thickBot="1" x14ac:dyDescent="0.3">
      <c r="A2950" s="24" t="s">
        <v>100</v>
      </c>
      <c r="B2950" s="25"/>
      <c r="C2950" s="25"/>
      <c r="D2950" s="25"/>
      <c r="E2950" s="25"/>
      <c r="F2950" s="25"/>
      <c r="G2950" s="25"/>
      <c r="H2950" s="25"/>
      <c r="I2950" s="82"/>
      <c r="J2950" s="83"/>
      <c r="K2950" s="186"/>
      <c r="L2950" s="187"/>
      <c r="M2950" s="23"/>
    </row>
    <row r="2951" spans="1:13" ht="15.75" thickBot="1" x14ac:dyDescent="0.3">
      <c r="A2951" s="181" t="s">
        <v>63</v>
      </c>
      <c r="B2951" s="182"/>
      <c r="C2951" s="182"/>
      <c r="D2951" s="182"/>
      <c r="E2951" s="182"/>
      <c r="F2951" s="182"/>
      <c r="G2951" s="182"/>
      <c r="H2951" s="182"/>
      <c r="I2951" s="84"/>
      <c r="J2951" s="23"/>
      <c r="K2951" s="188">
        <f>K2882+K2892+K2907+K2935+K2949+K2950</f>
        <v>31.520000000000003</v>
      </c>
      <c r="L2951" s="189"/>
      <c r="M2951" s="23">
        <f>M2882+M2892+M2907+M2935+M2949+M2950</f>
        <v>328350.14400000003</v>
      </c>
    </row>
    <row r="2953" spans="1:13" x14ac:dyDescent="0.25">
      <c r="A2953" s="223" t="s">
        <v>0</v>
      </c>
      <c r="B2953" s="223"/>
      <c r="C2953" s="223"/>
      <c r="D2953" s="223"/>
      <c r="E2953" s="223"/>
      <c r="F2953" s="223"/>
      <c r="G2953" s="223"/>
      <c r="H2953" s="223"/>
      <c r="I2953" s="223"/>
      <c r="J2953" s="223"/>
      <c r="K2953" s="223"/>
      <c r="L2953" s="223"/>
      <c r="M2953" s="1"/>
    </row>
    <row r="2954" spans="1:13" x14ac:dyDescent="0.25">
      <c r="A2954" s="224" t="s">
        <v>12</v>
      </c>
      <c r="B2954" s="224"/>
      <c r="C2954" s="224"/>
      <c r="D2954" s="224"/>
      <c r="E2954" s="224"/>
      <c r="F2954" s="224"/>
      <c r="G2954" s="224"/>
      <c r="H2954" s="224"/>
      <c r="I2954" s="224"/>
      <c r="J2954" s="224"/>
      <c r="K2954" s="224"/>
      <c r="L2954" s="224"/>
      <c r="M2954" s="1"/>
    </row>
    <row r="2955" spans="1:13" x14ac:dyDescent="0.25">
      <c r="A2955" s="29"/>
      <c r="B2955" s="29"/>
      <c r="C2955" s="29"/>
      <c r="D2955" s="29"/>
      <c r="E2955" s="29"/>
      <c r="F2955" s="29" t="s">
        <v>151</v>
      </c>
      <c r="G2955" s="29"/>
      <c r="H2955" s="29"/>
      <c r="I2955" s="29"/>
      <c r="J2955" s="29"/>
      <c r="K2955" s="29"/>
      <c r="L2955" s="29"/>
      <c r="M2955" s="1"/>
    </row>
    <row r="2956" spans="1:13" x14ac:dyDescent="0.25">
      <c r="A2956" s="2"/>
      <c r="B2956" s="3"/>
      <c r="C2956" s="225" t="s">
        <v>15</v>
      </c>
      <c r="D2956" s="225"/>
      <c r="E2956" s="225"/>
      <c r="F2956" s="3"/>
      <c r="G2956" s="3"/>
      <c r="H2956" s="4"/>
      <c r="I2956" s="207" t="s">
        <v>1</v>
      </c>
      <c r="J2956" s="208"/>
      <c r="K2956" s="207" t="s">
        <v>2</v>
      </c>
      <c r="L2956" s="208"/>
      <c r="M2956" s="14"/>
    </row>
    <row r="2957" spans="1:13" x14ac:dyDescent="0.25">
      <c r="A2957" s="30"/>
      <c r="B2957" s="7"/>
      <c r="C2957" s="7"/>
      <c r="D2957" s="7"/>
      <c r="E2957" s="7"/>
      <c r="F2957" s="7"/>
      <c r="G2957" s="7"/>
      <c r="H2957" s="8"/>
      <c r="I2957" s="7"/>
      <c r="J2957" s="8"/>
      <c r="K2957" s="174" t="s">
        <v>3</v>
      </c>
      <c r="L2957" s="175"/>
      <c r="M2957" s="31" t="s">
        <v>4</v>
      </c>
    </row>
    <row r="2958" spans="1:13" x14ac:dyDescent="0.25">
      <c r="A2958" s="30"/>
      <c r="B2958" s="7"/>
      <c r="C2958" s="7"/>
      <c r="D2958" s="7"/>
      <c r="E2958" s="7"/>
      <c r="F2958" s="7"/>
      <c r="G2958" s="7"/>
      <c r="H2958" s="8"/>
      <c r="I2958" s="174" t="s">
        <v>5</v>
      </c>
      <c r="J2958" s="175"/>
      <c r="K2958" s="214" t="s">
        <v>6</v>
      </c>
      <c r="L2958" s="215"/>
      <c r="M2958" s="31" t="s">
        <v>7</v>
      </c>
    </row>
    <row r="2959" spans="1:13" ht="15.75" thickBot="1" x14ac:dyDescent="0.3">
      <c r="A2959" s="2"/>
      <c r="B2959" s="3"/>
      <c r="C2959" s="3"/>
      <c r="D2959" s="3"/>
      <c r="E2959" s="3"/>
      <c r="F2959" s="3"/>
      <c r="G2959" s="3"/>
      <c r="H2959" s="4"/>
      <c r="I2959" s="219">
        <v>733.7</v>
      </c>
      <c r="J2959" s="220"/>
      <c r="K2959" s="190"/>
      <c r="L2959" s="191"/>
      <c r="M2959" s="5"/>
    </row>
    <row r="2960" spans="1:13" x14ac:dyDescent="0.25">
      <c r="A2960" s="32" t="s">
        <v>87</v>
      </c>
      <c r="B2960" s="33"/>
      <c r="C2960" s="33"/>
      <c r="D2960" s="33"/>
      <c r="E2960" s="33"/>
      <c r="F2960" s="33"/>
      <c r="G2960" s="33"/>
      <c r="H2960" s="34"/>
      <c r="I2960" s="21"/>
      <c r="J2960" s="22"/>
      <c r="K2960" s="221">
        <f>K2963+K2966</f>
        <v>6.4499999999999993</v>
      </c>
      <c r="L2960" s="217"/>
      <c r="M2960" s="6">
        <f>K2960*12*I2959</f>
        <v>56788.38</v>
      </c>
    </row>
    <row r="2961" spans="1:13" x14ac:dyDescent="0.25">
      <c r="A2961" s="35" t="s">
        <v>64</v>
      </c>
      <c r="B2961" s="36"/>
      <c r="C2961" s="36"/>
      <c r="D2961" s="36"/>
      <c r="E2961" s="36"/>
      <c r="F2961" s="36"/>
      <c r="G2961" s="36"/>
      <c r="H2961" s="37"/>
      <c r="I2961" s="7"/>
      <c r="J2961" s="8"/>
      <c r="K2961" s="7"/>
      <c r="L2961" s="8"/>
      <c r="M2961" s="9"/>
    </row>
    <row r="2962" spans="1:13" ht="15.75" thickBot="1" x14ac:dyDescent="0.3">
      <c r="A2962" s="38" t="s">
        <v>65</v>
      </c>
      <c r="B2962" s="39"/>
      <c r="C2962" s="39"/>
      <c r="D2962" s="39"/>
      <c r="E2962" s="39"/>
      <c r="F2962" s="39"/>
      <c r="G2962" s="39"/>
      <c r="H2962" s="40"/>
      <c r="I2962" s="10"/>
      <c r="J2962" s="11"/>
      <c r="K2962" s="10"/>
      <c r="L2962" s="11"/>
      <c r="M2962" s="12"/>
    </row>
    <row r="2963" spans="1:13" x14ac:dyDescent="0.25">
      <c r="A2963" s="41" t="s">
        <v>66</v>
      </c>
      <c r="B2963" s="15"/>
      <c r="C2963" s="15"/>
      <c r="D2963" s="15"/>
      <c r="E2963" s="15"/>
      <c r="F2963" s="15"/>
      <c r="G2963" s="15"/>
      <c r="H2963" s="16"/>
      <c r="I2963" s="214" t="s">
        <v>8</v>
      </c>
      <c r="J2963" s="215"/>
      <c r="K2963" s="179">
        <v>3.86</v>
      </c>
      <c r="L2963" s="180"/>
      <c r="M2963" s="13">
        <f>K2963*12*I2959</f>
        <v>33984.984000000004</v>
      </c>
    </row>
    <row r="2964" spans="1:13" x14ac:dyDescent="0.25">
      <c r="A2964" s="42" t="s">
        <v>73</v>
      </c>
      <c r="B2964" s="7"/>
      <c r="C2964" s="7"/>
      <c r="D2964" s="7"/>
      <c r="E2964" s="7"/>
      <c r="F2964" s="7"/>
      <c r="G2964" s="7"/>
      <c r="H2964" s="8"/>
      <c r="I2964" s="174" t="s">
        <v>62</v>
      </c>
      <c r="J2964" s="175"/>
      <c r="K2964" s="1"/>
      <c r="L2964" s="8"/>
      <c r="M2964" s="13"/>
    </row>
    <row r="2965" spans="1:13" x14ac:dyDescent="0.25">
      <c r="A2965" s="41" t="s">
        <v>72</v>
      </c>
      <c r="B2965" s="15"/>
      <c r="C2965" s="15"/>
      <c r="D2965" s="15"/>
      <c r="E2965" s="15"/>
      <c r="F2965" s="15"/>
      <c r="G2965" s="15"/>
      <c r="H2965" s="16"/>
      <c r="I2965" s="214"/>
      <c r="J2965" s="215"/>
      <c r="K2965" s="1"/>
      <c r="L2965" s="8"/>
      <c r="M2965" s="13"/>
    </row>
    <row r="2966" spans="1:13" x14ac:dyDescent="0.25">
      <c r="A2966" s="41" t="s">
        <v>67</v>
      </c>
      <c r="B2966" s="15"/>
      <c r="C2966" s="15"/>
      <c r="D2966" s="15"/>
      <c r="E2966" s="15"/>
      <c r="F2966" s="15"/>
      <c r="G2966" s="15"/>
      <c r="H2966" s="16"/>
      <c r="I2966" s="209" t="s">
        <v>11</v>
      </c>
      <c r="J2966" s="210"/>
      <c r="K2966" s="174">
        <v>2.59</v>
      </c>
      <c r="L2966" s="175"/>
      <c r="M2966" s="13">
        <f>K2966*12*I2959</f>
        <v>22803.396000000001</v>
      </c>
    </row>
    <row r="2967" spans="1:13" x14ac:dyDescent="0.25">
      <c r="A2967" s="43" t="s">
        <v>34</v>
      </c>
      <c r="B2967" s="44"/>
      <c r="C2967" s="44"/>
      <c r="D2967" s="44"/>
      <c r="E2967" s="44"/>
      <c r="F2967" s="44"/>
      <c r="G2967" s="44"/>
      <c r="H2967" s="45"/>
      <c r="I2967" s="174" t="s">
        <v>62</v>
      </c>
      <c r="J2967" s="175"/>
      <c r="K2967" s="29"/>
      <c r="L2967" s="37"/>
      <c r="M2967" s="13"/>
    </row>
    <row r="2968" spans="1:13" x14ac:dyDescent="0.25">
      <c r="A2968" s="46" t="s">
        <v>35</v>
      </c>
      <c r="B2968" s="3"/>
      <c r="C2968" s="3"/>
      <c r="D2968" s="3"/>
      <c r="E2968" s="3"/>
      <c r="F2968" s="3"/>
      <c r="G2968" s="3"/>
      <c r="H2968" s="4"/>
      <c r="I2968" s="174"/>
      <c r="J2968" s="175"/>
      <c r="K2968" s="1"/>
      <c r="L2968" s="8"/>
      <c r="M2968" s="13"/>
    </row>
    <row r="2969" spans="1:13" ht="15.75" thickBot="1" x14ac:dyDescent="0.3">
      <c r="A2969" s="41" t="s">
        <v>36</v>
      </c>
      <c r="B2969" s="47"/>
      <c r="C2969" s="47"/>
      <c r="D2969" s="47"/>
      <c r="E2969" s="47"/>
      <c r="F2969" s="47"/>
      <c r="G2969" s="47"/>
      <c r="H2969" s="48"/>
      <c r="I2969" s="15"/>
      <c r="J2969" s="16"/>
      <c r="K2969" s="203"/>
      <c r="L2969" s="204"/>
      <c r="M2969" s="13"/>
    </row>
    <row r="2970" spans="1:13" x14ac:dyDescent="0.25">
      <c r="A2970" s="32" t="s">
        <v>14</v>
      </c>
      <c r="B2970" s="49"/>
      <c r="C2970" s="49"/>
      <c r="D2970" s="49"/>
      <c r="E2970" s="49"/>
      <c r="F2970" s="49"/>
      <c r="G2970" s="49"/>
      <c r="H2970" s="50"/>
      <c r="I2970" s="21"/>
      <c r="J2970" s="51"/>
      <c r="K2970" s="222">
        <f>K2972+K2977+K2980</f>
        <v>5.28</v>
      </c>
      <c r="L2970" s="217"/>
      <c r="M2970" s="6">
        <f>K2970*12*I2959</f>
        <v>46487.232000000004</v>
      </c>
    </row>
    <row r="2971" spans="1:13" ht="15.75" thickBot="1" x14ac:dyDescent="0.3">
      <c r="A2971" s="38" t="s">
        <v>33</v>
      </c>
      <c r="B2971" s="52"/>
      <c r="C2971" s="52"/>
      <c r="D2971" s="52"/>
      <c r="E2971" s="52"/>
      <c r="F2971" s="52"/>
      <c r="G2971" s="52"/>
      <c r="H2971" s="53"/>
      <c r="I2971" s="10"/>
      <c r="J2971" s="54"/>
      <c r="K2971" s="10"/>
      <c r="L2971" s="11"/>
      <c r="M2971" s="12"/>
    </row>
    <row r="2972" spans="1:13" x14ac:dyDescent="0.25">
      <c r="A2972" s="42" t="s">
        <v>70</v>
      </c>
      <c r="B2972" s="55"/>
      <c r="C2972" s="55"/>
      <c r="D2972" s="55"/>
      <c r="E2972" s="55"/>
      <c r="F2972" s="55"/>
      <c r="G2972" s="55"/>
      <c r="H2972" s="56"/>
      <c r="I2972" s="174" t="s">
        <v>8</v>
      </c>
      <c r="J2972" s="175"/>
      <c r="K2972" s="179">
        <v>2.64</v>
      </c>
      <c r="L2972" s="180"/>
      <c r="M2972" s="13">
        <f>K2972*12*I2959</f>
        <v>23243.616000000002</v>
      </c>
    </row>
    <row r="2973" spans="1:13" x14ac:dyDescent="0.25">
      <c r="A2973" s="41" t="s">
        <v>71</v>
      </c>
      <c r="B2973" s="47"/>
      <c r="C2973" s="47"/>
      <c r="D2973" s="47"/>
      <c r="E2973" s="47"/>
      <c r="F2973" s="47"/>
      <c r="G2973" s="47"/>
      <c r="H2973" s="48"/>
      <c r="I2973" s="57"/>
      <c r="J2973" s="58"/>
      <c r="K2973" s="1"/>
      <c r="L2973" s="8"/>
      <c r="M2973" s="13"/>
    </row>
    <row r="2974" spans="1:13" x14ac:dyDescent="0.25">
      <c r="A2974" s="42" t="s">
        <v>73</v>
      </c>
      <c r="B2974" s="7"/>
      <c r="C2974" s="7"/>
      <c r="D2974" s="7"/>
      <c r="E2974" s="7"/>
      <c r="F2974" s="7"/>
      <c r="G2974" s="7"/>
      <c r="H2974" s="8"/>
      <c r="I2974" s="174" t="s">
        <v>62</v>
      </c>
      <c r="J2974" s="175"/>
      <c r="K2974" s="1"/>
      <c r="L2974" s="8"/>
      <c r="M2974" s="13"/>
    </row>
    <row r="2975" spans="1:13" x14ac:dyDescent="0.25">
      <c r="A2975" s="41" t="s">
        <v>72</v>
      </c>
      <c r="B2975" s="15"/>
      <c r="C2975" s="15"/>
      <c r="D2975" s="15"/>
      <c r="E2975" s="15"/>
      <c r="F2975" s="15"/>
      <c r="G2975" s="15"/>
      <c r="H2975" s="16"/>
      <c r="I2975" s="214"/>
      <c r="J2975" s="215"/>
      <c r="K2975" s="1"/>
      <c r="L2975" s="8"/>
      <c r="M2975" s="13"/>
    </row>
    <row r="2976" spans="1:13" x14ac:dyDescent="0.25">
      <c r="A2976" s="43" t="s">
        <v>68</v>
      </c>
      <c r="B2976" s="44"/>
      <c r="C2976" s="45"/>
      <c r="D2976" s="7"/>
      <c r="E2976" s="7"/>
      <c r="F2976" s="7"/>
      <c r="G2976" s="7"/>
      <c r="H2976" s="8"/>
      <c r="I2976" s="174" t="s">
        <v>62</v>
      </c>
      <c r="J2976" s="175"/>
      <c r="K2976" s="1"/>
      <c r="L2976" s="8"/>
      <c r="M2976" s="13"/>
    </row>
    <row r="2977" spans="1:13" x14ac:dyDescent="0.25">
      <c r="A2977" s="42" t="s">
        <v>69</v>
      </c>
      <c r="B2977" s="7"/>
      <c r="C2977" s="7"/>
      <c r="D2977" s="44"/>
      <c r="E2977" s="44"/>
      <c r="F2977" s="44"/>
      <c r="G2977" s="44"/>
      <c r="H2977" s="45"/>
      <c r="I2977" s="209" t="s">
        <v>11</v>
      </c>
      <c r="J2977" s="210"/>
      <c r="K2977" s="174">
        <v>1.17</v>
      </c>
      <c r="L2977" s="175"/>
      <c r="M2977" s="13">
        <f>K2977*12*I2959</f>
        <v>10301.147999999999</v>
      </c>
    </row>
    <row r="2978" spans="1:13" x14ac:dyDescent="0.25">
      <c r="A2978" s="46" t="s">
        <v>40</v>
      </c>
      <c r="B2978" s="59"/>
      <c r="C2978" s="59"/>
      <c r="D2978" s="59"/>
      <c r="E2978" s="59"/>
      <c r="F2978" s="59"/>
      <c r="G2978" s="59"/>
      <c r="H2978" s="60"/>
      <c r="I2978" s="207" t="s">
        <v>39</v>
      </c>
      <c r="J2978" s="208"/>
      <c r="K2978" s="1"/>
      <c r="L2978" s="8"/>
      <c r="M2978" s="13"/>
    </row>
    <row r="2979" spans="1:13" x14ac:dyDescent="0.25">
      <c r="A2979" s="41"/>
      <c r="B2979" s="47"/>
      <c r="C2979" s="47"/>
      <c r="D2979" s="47"/>
      <c r="E2979" s="47"/>
      <c r="F2979" s="47"/>
      <c r="G2979" s="47"/>
      <c r="H2979" s="48"/>
      <c r="I2979" s="15" t="s">
        <v>41</v>
      </c>
      <c r="J2979" s="16"/>
      <c r="K2979" s="1"/>
      <c r="L2979" s="8"/>
      <c r="M2979" s="13"/>
    </row>
    <row r="2980" spans="1:13" x14ac:dyDescent="0.25">
      <c r="A2980" s="46" t="s">
        <v>42</v>
      </c>
      <c r="B2980" s="59"/>
      <c r="C2980" s="59"/>
      <c r="D2980" s="59"/>
      <c r="E2980" s="59"/>
      <c r="F2980" s="59"/>
      <c r="G2980" s="59"/>
      <c r="H2980" s="60"/>
      <c r="I2980" s="207" t="s">
        <v>11</v>
      </c>
      <c r="J2980" s="208"/>
      <c r="K2980" s="174">
        <v>1.47</v>
      </c>
      <c r="L2980" s="175"/>
      <c r="M2980" s="13">
        <f>K2980*12*I2959</f>
        <v>12942.468000000001</v>
      </c>
    </row>
    <row r="2981" spans="1:13" x14ac:dyDescent="0.25">
      <c r="A2981" s="41" t="s">
        <v>43</v>
      </c>
      <c r="B2981" s="47"/>
      <c r="C2981" s="47"/>
      <c r="D2981" s="47"/>
      <c r="E2981" s="47"/>
      <c r="F2981" s="47"/>
      <c r="G2981" s="47"/>
      <c r="H2981" s="48"/>
      <c r="I2981" s="15"/>
      <c r="J2981" s="16"/>
      <c r="K2981" s="1"/>
      <c r="L2981" s="8"/>
      <c r="M2981" s="13"/>
    </row>
    <row r="2982" spans="1:13" x14ac:dyDescent="0.25">
      <c r="A2982" s="46" t="s">
        <v>44</v>
      </c>
      <c r="B2982" s="59"/>
      <c r="C2982" s="59"/>
      <c r="D2982" s="59"/>
      <c r="E2982" s="59"/>
      <c r="F2982" s="59"/>
      <c r="G2982" s="59"/>
      <c r="H2982" s="60"/>
      <c r="I2982" s="174" t="s">
        <v>62</v>
      </c>
      <c r="J2982" s="175"/>
      <c r="K2982" s="1"/>
      <c r="L2982" s="8"/>
      <c r="M2982" s="13"/>
    </row>
    <row r="2983" spans="1:13" x14ac:dyDescent="0.25">
      <c r="A2983" s="46" t="s">
        <v>47</v>
      </c>
      <c r="B2983" s="59"/>
      <c r="C2983" s="59"/>
      <c r="D2983" s="59"/>
      <c r="E2983" s="59"/>
      <c r="F2983" s="59"/>
      <c r="G2983" s="59"/>
      <c r="H2983" s="60"/>
      <c r="I2983" s="207" t="s">
        <v>45</v>
      </c>
      <c r="J2983" s="208"/>
      <c r="K2983" s="3"/>
      <c r="L2983" s="4"/>
      <c r="M2983" s="14"/>
    </row>
    <row r="2984" spans="1:13" ht="15.75" thickBot="1" x14ac:dyDescent="0.3">
      <c r="A2984" s="41"/>
      <c r="B2984" s="47"/>
      <c r="C2984" s="47"/>
      <c r="D2984" s="47"/>
      <c r="E2984" s="47"/>
      <c r="F2984" s="47"/>
      <c r="G2984" s="47"/>
      <c r="H2984" s="48"/>
      <c r="I2984" s="211" t="s">
        <v>46</v>
      </c>
      <c r="J2984" s="212"/>
      <c r="K2984" s="15"/>
      <c r="L2984" s="16"/>
      <c r="M2984" s="17"/>
    </row>
    <row r="2985" spans="1:13" x14ac:dyDescent="0.25">
      <c r="A2985" s="61" t="s">
        <v>88</v>
      </c>
      <c r="B2985" s="33"/>
      <c r="C2985" s="33"/>
      <c r="D2985" s="33"/>
      <c r="E2985" s="33"/>
      <c r="F2985" s="33"/>
      <c r="G2985" s="21"/>
      <c r="H2985" s="22"/>
      <c r="I2985" s="21"/>
      <c r="J2985" s="22"/>
      <c r="K2985" s="216">
        <f>K2987+K2994+K3002+K3006+K3010</f>
        <v>11.65</v>
      </c>
      <c r="L2985" s="217"/>
      <c r="M2985" s="6">
        <f>M2987+M2994+M3002+M3006+M3010</f>
        <v>102571.26000000001</v>
      </c>
    </row>
    <row r="2986" spans="1:13" ht="15.75" thickBot="1" x14ac:dyDescent="0.3">
      <c r="A2986" s="62"/>
      <c r="B2986" s="10"/>
      <c r="C2986" s="10"/>
      <c r="D2986" s="10"/>
      <c r="E2986" s="10"/>
      <c r="F2986" s="10"/>
      <c r="G2986" s="10"/>
      <c r="H2986" s="11"/>
      <c r="I2986" s="10"/>
      <c r="J2986" s="11"/>
      <c r="K2986" s="10"/>
      <c r="L2986" s="11"/>
      <c r="M2986" s="12"/>
    </row>
    <row r="2987" spans="1:13" ht="15.75" thickBot="1" x14ac:dyDescent="0.3">
      <c r="A2987" s="181" t="s">
        <v>89</v>
      </c>
      <c r="B2987" s="182"/>
      <c r="C2987" s="182"/>
      <c r="D2987" s="182"/>
      <c r="E2987" s="182"/>
      <c r="F2987" s="182"/>
      <c r="G2987" s="182"/>
      <c r="H2987" s="205"/>
      <c r="I2987" s="63"/>
      <c r="J2987" s="64"/>
      <c r="K2987" s="218">
        <f>K2988+K2989+K2990+K2992+K2993</f>
        <v>6.72</v>
      </c>
      <c r="L2987" s="213"/>
      <c r="M2987" s="18">
        <f>K2987*12*I2959</f>
        <v>59165.568000000007</v>
      </c>
    </row>
    <row r="2988" spans="1:13" x14ac:dyDescent="0.25">
      <c r="A2988" s="41" t="s">
        <v>37</v>
      </c>
      <c r="B2988" s="47"/>
      <c r="C2988" s="47"/>
      <c r="D2988" s="47"/>
      <c r="E2988" s="47"/>
      <c r="F2988" s="47"/>
      <c r="G2988" s="47"/>
      <c r="H2988" s="48"/>
      <c r="I2988" s="214" t="s">
        <v>16</v>
      </c>
      <c r="J2988" s="215"/>
      <c r="K2988" s="179">
        <v>1.23</v>
      </c>
      <c r="L2988" s="180"/>
      <c r="M2988" s="13">
        <f>K2988*12*I2959</f>
        <v>10829.412</v>
      </c>
    </row>
    <row r="2989" spans="1:13" x14ac:dyDescent="0.25">
      <c r="A2989" s="43" t="s">
        <v>38</v>
      </c>
      <c r="B2989" s="65"/>
      <c r="C2989" s="65"/>
      <c r="D2989" s="65"/>
      <c r="E2989" s="65"/>
      <c r="F2989" s="65"/>
      <c r="G2989" s="65"/>
      <c r="H2989" s="66"/>
      <c r="I2989" s="209" t="s">
        <v>10</v>
      </c>
      <c r="J2989" s="210"/>
      <c r="K2989" s="174">
        <v>2.9</v>
      </c>
      <c r="L2989" s="175"/>
      <c r="M2989" s="13">
        <f>K2989*12*I2959</f>
        <v>25532.76</v>
      </c>
    </row>
    <row r="2990" spans="1:13" x14ac:dyDescent="0.25">
      <c r="A2990" s="46" t="s">
        <v>30</v>
      </c>
      <c r="B2990" s="59"/>
      <c r="C2990" s="59"/>
      <c r="D2990" s="59"/>
      <c r="E2990" s="59"/>
      <c r="F2990" s="59"/>
      <c r="G2990" s="59"/>
      <c r="H2990" s="60"/>
      <c r="I2990" s="207" t="s">
        <v>11</v>
      </c>
      <c r="J2990" s="208"/>
      <c r="K2990" s="174">
        <v>0.33</v>
      </c>
      <c r="L2990" s="175"/>
      <c r="M2990" s="13">
        <f>K2990*12*I2959</f>
        <v>2905.4520000000002</v>
      </c>
    </row>
    <row r="2991" spans="1:13" x14ac:dyDescent="0.25">
      <c r="A2991" s="67" t="s">
        <v>17</v>
      </c>
      <c r="B2991" s="15"/>
      <c r="C2991" s="15"/>
      <c r="D2991" s="15"/>
      <c r="E2991" s="47"/>
      <c r="F2991" s="47"/>
      <c r="G2991" s="47"/>
      <c r="H2991" s="48"/>
      <c r="I2991" s="15"/>
      <c r="J2991" s="16"/>
      <c r="K2991" s="7"/>
      <c r="L2991" s="8"/>
      <c r="M2991" s="13"/>
    </row>
    <row r="2992" spans="1:13" x14ac:dyDescent="0.25">
      <c r="A2992" s="43" t="s">
        <v>31</v>
      </c>
      <c r="B2992" s="65"/>
      <c r="C2992" s="65"/>
      <c r="D2992" s="65"/>
      <c r="E2992" s="65"/>
      <c r="F2992" s="65"/>
      <c r="G2992" s="65"/>
      <c r="H2992" s="66"/>
      <c r="I2992" s="209" t="s">
        <v>8</v>
      </c>
      <c r="J2992" s="210"/>
      <c r="K2992" s="174">
        <v>0.1</v>
      </c>
      <c r="L2992" s="175"/>
      <c r="M2992" s="13">
        <f>K2992*12*I2959</f>
        <v>880.44000000000017</v>
      </c>
    </row>
    <row r="2993" spans="1:13" ht="15.75" thickBot="1" x14ac:dyDescent="0.3">
      <c r="A2993" s="46" t="s">
        <v>86</v>
      </c>
      <c r="B2993" s="59"/>
      <c r="C2993" s="59"/>
      <c r="D2993" s="59"/>
      <c r="E2993" s="59"/>
      <c r="F2993" s="59"/>
      <c r="G2993" s="59"/>
      <c r="H2993" s="60"/>
      <c r="I2993" s="190" t="s">
        <v>8</v>
      </c>
      <c r="J2993" s="191"/>
      <c r="K2993" s="211">
        <v>2.16</v>
      </c>
      <c r="L2993" s="212"/>
      <c r="M2993" s="13">
        <f>K2993*12*I2959</f>
        <v>19017.504000000001</v>
      </c>
    </row>
    <row r="2994" spans="1:13" ht="15.75" thickBot="1" x14ac:dyDescent="0.3">
      <c r="A2994" s="194" t="s">
        <v>90</v>
      </c>
      <c r="B2994" s="195"/>
      <c r="C2994" s="195"/>
      <c r="D2994" s="195"/>
      <c r="E2994" s="195"/>
      <c r="F2994" s="195"/>
      <c r="G2994" s="195"/>
      <c r="H2994" s="196"/>
      <c r="I2994" s="63"/>
      <c r="J2994" s="64"/>
      <c r="K2994" s="206">
        <f>K2995+K2996+K2998+K2999+K3000+K3001</f>
        <v>1.94</v>
      </c>
      <c r="L2994" s="213"/>
      <c r="M2994" s="18">
        <f>K2994*12*I2959</f>
        <v>17080.536000000004</v>
      </c>
    </row>
    <row r="2995" spans="1:13" x14ac:dyDescent="0.25">
      <c r="A2995" s="68" t="s">
        <v>23</v>
      </c>
      <c r="B2995" s="15"/>
      <c r="C2995" s="15"/>
      <c r="D2995" s="15"/>
      <c r="E2995" s="15"/>
      <c r="F2995" s="47"/>
      <c r="G2995" s="47"/>
      <c r="H2995" s="48"/>
      <c r="I2995" s="69"/>
      <c r="J2995" s="8"/>
      <c r="K2995" s="179">
        <v>0.11</v>
      </c>
      <c r="L2995" s="180"/>
      <c r="M2995" s="13">
        <f>K2995*12*I2959</f>
        <v>968.48400000000015</v>
      </c>
    </row>
    <row r="2996" spans="1:13" x14ac:dyDescent="0.25">
      <c r="A2996" s="2" t="s">
        <v>19</v>
      </c>
      <c r="B2996" s="3"/>
      <c r="C2996" s="3"/>
      <c r="D2996" s="3"/>
      <c r="E2996" s="3"/>
      <c r="F2996" s="59"/>
      <c r="G2996" s="59"/>
      <c r="H2996" s="60"/>
      <c r="I2996" s="174" t="s">
        <v>58</v>
      </c>
      <c r="J2996" s="175"/>
      <c r="K2996" s="174">
        <v>0.93</v>
      </c>
      <c r="L2996" s="175"/>
      <c r="M2996" s="13">
        <f>K2996*12*I2959</f>
        <v>8188.0920000000006</v>
      </c>
    </row>
    <row r="2997" spans="1:13" x14ac:dyDescent="0.25">
      <c r="A2997" s="41" t="s">
        <v>18</v>
      </c>
      <c r="B2997" s="47"/>
      <c r="C2997" s="47"/>
      <c r="D2997" s="47"/>
      <c r="E2997" s="47"/>
      <c r="F2997" s="47"/>
      <c r="G2997" s="47"/>
      <c r="H2997" s="48"/>
      <c r="I2997" s="214" t="s">
        <v>59</v>
      </c>
      <c r="J2997" s="215"/>
      <c r="K2997" s="1"/>
      <c r="L2997" s="8"/>
      <c r="M2997" s="13"/>
    </row>
    <row r="2998" spans="1:13" x14ac:dyDescent="0.25">
      <c r="A2998" s="43" t="s">
        <v>20</v>
      </c>
      <c r="B2998" s="65"/>
      <c r="C2998" s="65"/>
      <c r="D2998" s="65"/>
      <c r="E2998" s="65"/>
      <c r="F2998" s="65"/>
      <c r="G2998" s="65"/>
      <c r="H2998" s="66"/>
      <c r="I2998" s="209" t="s">
        <v>57</v>
      </c>
      <c r="J2998" s="210"/>
      <c r="K2998" s="174">
        <v>0.56999999999999995</v>
      </c>
      <c r="L2998" s="175"/>
      <c r="M2998" s="13">
        <f>K2998*12*I2959</f>
        <v>5018.5079999999998</v>
      </c>
    </row>
    <row r="2999" spans="1:13" x14ac:dyDescent="0.25">
      <c r="A2999" s="43" t="s">
        <v>21</v>
      </c>
      <c r="B2999" s="65"/>
      <c r="C2999" s="65"/>
      <c r="D2999" s="65"/>
      <c r="E2999" s="65"/>
      <c r="F2999" s="65"/>
      <c r="G2999" s="65"/>
      <c r="H2999" s="66"/>
      <c r="I2999" s="209" t="s">
        <v>74</v>
      </c>
      <c r="J2999" s="210"/>
      <c r="K2999" s="174">
        <v>0.14000000000000001</v>
      </c>
      <c r="L2999" s="175"/>
      <c r="M2999" s="13">
        <f>K2999*12*I2959</f>
        <v>1232.6160000000002</v>
      </c>
    </row>
    <row r="3000" spans="1:13" x14ac:dyDescent="0.25">
      <c r="A3000" s="46" t="s">
        <v>22</v>
      </c>
      <c r="B3000" s="59"/>
      <c r="C3000" s="59"/>
      <c r="D3000" s="59"/>
      <c r="E3000" s="59"/>
      <c r="F3000" s="59"/>
      <c r="G3000" s="59"/>
      <c r="H3000" s="60"/>
      <c r="I3000" s="209" t="s">
        <v>60</v>
      </c>
      <c r="J3000" s="210"/>
      <c r="K3000" s="203">
        <v>7.0000000000000007E-2</v>
      </c>
      <c r="L3000" s="204"/>
      <c r="M3000" s="13">
        <f>K3000*12*I2959</f>
        <v>616.30800000000011</v>
      </c>
    </row>
    <row r="3001" spans="1:13" ht="15.75" thickBot="1" x14ac:dyDescent="0.3">
      <c r="A3001" s="46" t="s">
        <v>84</v>
      </c>
      <c r="B3001" s="59"/>
      <c r="C3001" s="59"/>
      <c r="D3001" s="59"/>
      <c r="E3001" s="59"/>
      <c r="F3001" s="59"/>
      <c r="G3001" s="59"/>
      <c r="H3001" s="60"/>
      <c r="I3001" s="190" t="s">
        <v>85</v>
      </c>
      <c r="J3001" s="191"/>
      <c r="K3001" s="192">
        <v>0.12</v>
      </c>
      <c r="L3001" s="193"/>
      <c r="M3001" s="19">
        <f>K3001*12*I2959</f>
        <v>1056.528</v>
      </c>
    </row>
    <row r="3002" spans="1:13" ht="15.75" thickBot="1" x14ac:dyDescent="0.3">
      <c r="A3002" s="194" t="s">
        <v>91</v>
      </c>
      <c r="B3002" s="195"/>
      <c r="C3002" s="195"/>
      <c r="D3002" s="195"/>
      <c r="E3002" s="195"/>
      <c r="F3002" s="195"/>
      <c r="G3002" s="195"/>
      <c r="H3002" s="196"/>
      <c r="I3002" s="71"/>
      <c r="J3002" s="72"/>
      <c r="K3002" s="197">
        <f>K3003+K3004+K3005</f>
        <v>1.27</v>
      </c>
      <c r="L3002" s="198"/>
      <c r="M3002" s="18">
        <f>K3002*12*I2959</f>
        <v>11181.588000000002</v>
      </c>
    </row>
    <row r="3003" spans="1:13" x14ac:dyDescent="0.25">
      <c r="A3003" s="41" t="s">
        <v>24</v>
      </c>
      <c r="B3003" s="47"/>
      <c r="C3003" s="47"/>
      <c r="D3003" s="47"/>
      <c r="E3003" s="47"/>
      <c r="F3003" s="47"/>
      <c r="G3003" s="47"/>
      <c r="H3003" s="48"/>
      <c r="I3003" s="199" t="s">
        <v>75</v>
      </c>
      <c r="J3003" s="200"/>
      <c r="K3003" s="201">
        <v>0.61</v>
      </c>
      <c r="L3003" s="202"/>
      <c r="M3003" s="13">
        <f>K3003*12*I2959</f>
        <v>5370.6840000000002</v>
      </c>
    </row>
    <row r="3004" spans="1:13" x14ac:dyDescent="0.25">
      <c r="A3004" s="43" t="s">
        <v>25</v>
      </c>
      <c r="B3004" s="65"/>
      <c r="C3004" s="65"/>
      <c r="D3004" s="65"/>
      <c r="E3004" s="65"/>
      <c r="F3004" s="65"/>
      <c r="G3004" s="65"/>
      <c r="H3004" s="66"/>
      <c r="I3004" s="44" t="s">
        <v>61</v>
      </c>
      <c r="J3004" s="45"/>
      <c r="K3004" s="203">
        <v>0.53</v>
      </c>
      <c r="L3004" s="204"/>
      <c r="M3004" s="13">
        <f>K3004*12*I2959</f>
        <v>4666.3320000000003</v>
      </c>
    </row>
    <row r="3005" spans="1:13" ht="15.75" thickBot="1" x14ac:dyDescent="0.3">
      <c r="A3005" s="46" t="s">
        <v>22</v>
      </c>
      <c r="B3005" s="59"/>
      <c r="C3005" s="59"/>
      <c r="D3005" s="59"/>
      <c r="E3005" s="59"/>
      <c r="F3005" s="59"/>
      <c r="G3005" s="59"/>
      <c r="H3005" s="60"/>
      <c r="I3005" s="190" t="s">
        <v>60</v>
      </c>
      <c r="J3005" s="191"/>
      <c r="K3005" s="192">
        <v>0.13</v>
      </c>
      <c r="L3005" s="193"/>
      <c r="M3005" s="13">
        <f>K3005*12*I2959</f>
        <v>1144.5720000000001</v>
      </c>
    </row>
    <row r="3006" spans="1:13" ht="15.75" thickBot="1" x14ac:dyDescent="0.3">
      <c r="A3006" s="181" t="s">
        <v>107</v>
      </c>
      <c r="B3006" s="182"/>
      <c r="C3006" s="182"/>
      <c r="D3006" s="182"/>
      <c r="E3006" s="182"/>
      <c r="F3006" s="182"/>
      <c r="G3006" s="182"/>
      <c r="H3006" s="205"/>
      <c r="I3006" s="63"/>
      <c r="J3006" s="64"/>
      <c r="K3006" s="206">
        <v>1.65</v>
      </c>
      <c r="L3006" s="198"/>
      <c r="M3006" s="18">
        <f>K3006*12*I2959</f>
        <v>14527.259999999998</v>
      </c>
    </row>
    <row r="3007" spans="1:13" x14ac:dyDescent="0.25">
      <c r="A3007" s="42" t="s">
        <v>32</v>
      </c>
      <c r="B3007" s="55"/>
      <c r="C3007" s="55"/>
      <c r="D3007" s="55"/>
      <c r="E3007" s="55"/>
      <c r="F3007" s="55"/>
      <c r="G3007" s="55"/>
      <c r="H3007" s="56"/>
      <c r="I3007" s="179" t="s">
        <v>13</v>
      </c>
      <c r="J3007" s="180"/>
      <c r="K3007" s="20"/>
      <c r="L3007" s="27"/>
      <c r="M3007" s="13"/>
    </row>
    <row r="3008" spans="1:13" x14ac:dyDescent="0.25">
      <c r="A3008" s="42" t="s">
        <v>26</v>
      </c>
      <c r="B3008" s="55"/>
      <c r="C3008" s="55"/>
      <c r="D3008" s="55"/>
      <c r="E3008" s="55"/>
      <c r="F3008" s="55"/>
      <c r="G3008" s="55"/>
      <c r="H3008" s="56"/>
      <c r="I3008" s="7"/>
      <c r="J3008" s="8"/>
      <c r="K3008" s="20"/>
      <c r="L3008" s="27"/>
      <c r="M3008" s="13"/>
    </row>
    <row r="3009" spans="1:13" ht="15.75" thickBot="1" x14ac:dyDescent="0.3">
      <c r="A3009" s="42" t="s">
        <v>27</v>
      </c>
      <c r="B3009" s="55"/>
      <c r="C3009" s="55"/>
      <c r="D3009" s="55"/>
      <c r="E3009" s="55"/>
      <c r="F3009" s="55"/>
      <c r="G3009" s="55"/>
      <c r="H3009" s="56"/>
      <c r="I3009" s="30"/>
      <c r="J3009" s="8"/>
      <c r="K3009" s="20"/>
      <c r="L3009" s="27"/>
      <c r="M3009" s="13"/>
    </row>
    <row r="3010" spans="1:13" ht="15.75" thickBot="1" x14ac:dyDescent="0.3">
      <c r="A3010" s="73" t="s">
        <v>108</v>
      </c>
      <c r="B3010" s="74"/>
      <c r="C3010" s="74"/>
      <c r="D3010" s="74"/>
      <c r="E3010" s="74"/>
      <c r="F3010" s="74"/>
      <c r="G3010" s="74"/>
      <c r="H3010" s="75"/>
      <c r="I3010" s="63"/>
      <c r="J3010" s="64"/>
      <c r="K3010" s="206">
        <v>7.0000000000000007E-2</v>
      </c>
      <c r="L3010" s="198"/>
      <c r="M3010" s="18">
        <f>K3010*12*I2959</f>
        <v>616.30800000000011</v>
      </c>
    </row>
    <row r="3011" spans="1:13" x14ac:dyDescent="0.25">
      <c r="A3011" s="42" t="s">
        <v>28</v>
      </c>
      <c r="B3011" s="55"/>
      <c r="C3011" s="55"/>
      <c r="D3011" s="55"/>
      <c r="E3011" s="55"/>
      <c r="F3011" s="55"/>
      <c r="G3011" s="55"/>
      <c r="H3011" s="56"/>
      <c r="I3011" s="179" t="s">
        <v>8</v>
      </c>
      <c r="J3011" s="180"/>
      <c r="K3011" s="26"/>
      <c r="L3011" s="27"/>
      <c r="M3011" s="13"/>
    </row>
    <row r="3012" spans="1:13" ht="15.75" thickBot="1" x14ac:dyDescent="0.3">
      <c r="A3012" s="42" t="s">
        <v>29</v>
      </c>
      <c r="B3012" s="55"/>
      <c r="C3012" s="55"/>
      <c r="D3012" s="55"/>
      <c r="E3012" s="55"/>
      <c r="F3012" s="55"/>
      <c r="G3012" s="55"/>
      <c r="H3012" s="56"/>
      <c r="I3012" s="7"/>
      <c r="J3012" s="8"/>
      <c r="K3012" s="26"/>
      <c r="L3012" s="27"/>
      <c r="M3012" s="13"/>
    </row>
    <row r="3013" spans="1:13" ht="15.75" thickBot="1" x14ac:dyDescent="0.3">
      <c r="A3013" s="181" t="s">
        <v>92</v>
      </c>
      <c r="B3013" s="182"/>
      <c r="C3013" s="182"/>
      <c r="D3013" s="182"/>
      <c r="E3013" s="182"/>
      <c r="F3013" s="182"/>
      <c r="G3013" s="182"/>
      <c r="H3013" s="205"/>
      <c r="I3013" s="63"/>
      <c r="J3013" s="64"/>
      <c r="K3013" s="206">
        <v>6.19</v>
      </c>
      <c r="L3013" s="198"/>
      <c r="M3013" s="18">
        <f>K3013*12*I2959</f>
        <v>54499.236000000004</v>
      </c>
    </row>
    <row r="3014" spans="1:13" x14ac:dyDescent="0.25">
      <c r="A3014" s="42" t="s">
        <v>76</v>
      </c>
      <c r="B3014" s="76"/>
      <c r="C3014" s="76"/>
      <c r="D3014" s="76"/>
      <c r="E3014" s="76"/>
      <c r="F3014" s="55"/>
      <c r="G3014" s="76"/>
      <c r="H3014" s="56"/>
      <c r="I3014" s="174" t="s">
        <v>49</v>
      </c>
      <c r="J3014" s="175"/>
      <c r="K3014" s="20"/>
      <c r="L3014" s="27"/>
      <c r="M3014" s="13"/>
    </row>
    <row r="3015" spans="1:13" x14ac:dyDescent="0.25">
      <c r="A3015" s="42" t="s">
        <v>77</v>
      </c>
      <c r="B3015" s="76"/>
      <c r="C3015" s="76"/>
      <c r="D3015" s="76"/>
      <c r="E3015" s="76"/>
      <c r="F3015" s="55"/>
      <c r="G3015" s="76"/>
      <c r="H3015" s="56"/>
      <c r="I3015" s="174" t="s">
        <v>50</v>
      </c>
      <c r="J3015" s="175"/>
      <c r="K3015" s="20"/>
      <c r="L3015" s="27"/>
      <c r="M3015" s="13"/>
    </row>
    <row r="3016" spans="1:13" x14ac:dyDescent="0.25">
      <c r="A3016" s="42" t="s">
        <v>48</v>
      </c>
      <c r="B3016" s="76"/>
      <c r="C3016" s="76"/>
      <c r="D3016" s="76"/>
      <c r="E3016" s="76"/>
      <c r="F3016" s="55"/>
      <c r="G3016" s="76"/>
      <c r="H3016" s="56"/>
      <c r="I3016" s="174" t="s">
        <v>54</v>
      </c>
      <c r="J3016" s="175"/>
      <c r="K3016" s="20"/>
      <c r="L3016" s="27"/>
      <c r="M3016" s="13"/>
    </row>
    <row r="3017" spans="1:13" x14ac:dyDescent="0.25">
      <c r="A3017" s="42" t="s">
        <v>78</v>
      </c>
      <c r="B3017" s="76"/>
      <c r="C3017" s="76"/>
      <c r="D3017" s="76"/>
      <c r="E3017" s="76"/>
      <c r="F3017" s="55"/>
      <c r="G3017" s="76"/>
      <c r="H3017" s="56"/>
      <c r="I3017" s="174" t="s">
        <v>55</v>
      </c>
      <c r="J3017" s="175"/>
      <c r="K3017" s="20"/>
      <c r="L3017" s="27"/>
      <c r="M3017" s="13"/>
    </row>
    <row r="3018" spans="1:13" x14ac:dyDescent="0.25">
      <c r="A3018" s="42" t="s">
        <v>79</v>
      </c>
      <c r="B3018" s="76"/>
      <c r="C3018" s="76"/>
      <c r="D3018" s="76"/>
      <c r="E3018" s="76"/>
      <c r="F3018" s="55"/>
      <c r="G3018" s="76"/>
      <c r="H3018" s="56"/>
      <c r="I3018" s="174" t="s">
        <v>51</v>
      </c>
      <c r="J3018" s="175"/>
      <c r="K3018" s="20"/>
      <c r="L3018" s="27"/>
      <c r="M3018" s="13"/>
    </row>
    <row r="3019" spans="1:13" x14ac:dyDescent="0.25">
      <c r="A3019" s="42" t="s">
        <v>80</v>
      </c>
      <c r="B3019" s="76"/>
      <c r="C3019" s="76"/>
      <c r="D3019" s="76"/>
      <c r="E3019" s="76"/>
      <c r="F3019" s="55"/>
      <c r="G3019" s="76"/>
      <c r="H3019" s="56"/>
      <c r="I3019" s="7"/>
      <c r="J3019" s="8"/>
      <c r="K3019" s="20"/>
      <c r="L3019" s="27"/>
      <c r="M3019" s="13"/>
    </row>
    <row r="3020" spans="1:13" x14ac:dyDescent="0.25">
      <c r="A3020" s="42" t="s">
        <v>81</v>
      </c>
      <c r="B3020" s="76"/>
      <c r="C3020" s="76"/>
      <c r="D3020" s="76"/>
      <c r="E3020" s="76"/>
      <c r="F3020" s="55"/>
      <c r="G3020" s="76"/>
      <c r="H3020" s="56"/>
      <c r="I3020" s="7"/>
      <c r="J3020" s="8"/>
      <c r="K3020" s="20"/>
      <c r="L3020" s="27"/>
      <c r="M3020" s="13"/>
    </row>
    <row r="3021" spans="1:13" x14ac:dyDescent="0.25">
      <c r="A3021" s="42" t="s">
        <v>82</v>
      </c>
      <c r="B3021" s="76"/>
      <c r="C3021" s="76"/>
      <c r="D3021" s="76"/>
      <c r="E3021" s="76"/>
      <c r="F3021" s="55"/>
      <c r="G3021" s="76"/>
      <c r="H3021" s="56"/>
      <c r="I3021" s="7"/>
      <c r="J3021" s="8"/>
      <c r="K3021" s="20"/>
      <c r="L3021" s="27"/>
      <c r="M3021" s="13"/>
    </row>
    <row r="3022" spans="1:13" x14ac:dyDescent="0.25">
      <c r="A3022" s="42" t="s">
        <v>83</v>
      </c>
      <c r="B3022" s="76"/>
      <c r="C3022" s="76"/>
      <c r="D3022" s="76"/>
      <c r="E3022" s="76"/>
      <c r="F3022" s="55"/>
      <c r="G3022" s="76"/>
      <c r="H3022" s="56"/>
      <c r="I3022" s="7"/>
      <c r="J3022" s="8"/>
      <c r="K3022" s="20"/>
      <c r="L3022" s="27"/>
      <c r="M3022" s="13"/>
    </row>
    <row r="3023" spans="1:13" x14ac:dyDescent="0.25">
      <c r="A3023" s="42" t="s">
        <v>52</v>
      </c>
      <c r="B3023" s="76"/>
      <c r="C3023" s="76"/>
      <c r="D3023" s="76"/>
      <c r="E3023" s="76"/>
      <c r="F3023" s="55"/>
      <c r="G3023" s="76"/>
      <c r="H3023" s="56"/>
      <c r="I3023" s="7"/>
      <c r="J3023" s="8"/>
      <c r="K3023" s="20"/>
      <c r="L3023" s="27"/>
      <c r="M3023" s="13"/>
    </row>
    <row r="3024" spans="1:13" ht="15.75" thickBot="1" x14ac:dyDescent="0.3">
      <c r="A3024" s="176" t="s">
        <v>53</v>
      </c>
      <c r="B3024" s="177"/>
      <c r="C3024" s="177"/>
      <c r="D3024" s="177"/>
      <c r="E3024" s="177"/>
      <c r="F3024" s="177"/>
      <c r="G3024" s="177"/>
      <c r="H3024" s="178"/>
      <c r="I3024" s="7"/>
      <c r="J3024" s="8"/>
      <c r="K3024" s="7"/>
      <c r="L3024" s="8"/>
      <c r="M3024" s="13"/>
    </row>
    <row r="3025" spans="1:13" x14ac:dyDescent="0.25">
      <c r="A3025" s="77" t="s">
        <v>93</v>
      </c>
      <c r="B3025" s="78"/>
      <c r="C3025" s="78"/>
      <c r="D3025" s="78"/>
      <c r="E3025" s="78"/>
      <c r="F3025" s="78"/>
      <c r="G3025" s="78"/>
      <c r="H3025" s="78"/>
      <c r="I3025" s="179" t="s">
        <v>9</v>
      </c>
      <c r="J3025" s="180"/>
      <c r="K3025" s="21"/>
      <c r="L3025" s="22"/>
      <c r="M3025" s="6"/>
    </row>
    <row r="3026" spans="1:13" ht="15.75" thickBot="1" x14ac:dyDescent="0.3">
      <c r="A3026" s="79" t="s">
        <v>56</v>
      </c>
      <c r="B3026" s="80"/>
      <c r="C3026" s="80"/>
      <c r="D3026" s="80"/>
      <c r="E3026" s="80"/>
      <c r="F3026" s="80"/>
      <c r="G3026" s="80"/>
      <c r="H3026" s="80"/>
      <c r="I3026" s="81"/>
      <c r="J3026" s="11"/>
      <c r="K3026" s="10"/>
      <c r="L3026" s="11"/>
      <c r="M3026" s="12"/>
    </row>
    <row r="3027" spans="1:13" ht="15.75" thickBot="1" x14ac:dyDescent="0.3">
      <c r="A3027" s="181" t="s">
        <v>98</v>
      </c>
      <c r="B3027" s="182"/>
      <c r="C3027" s="182"/>
      <c r="D3027" s="182"/>
      <c r="E3027" s="182"/>
      <c r="F3027" s="182"/>
      <c r="G3027" s="182"/>
      <c r="H3027" s="183"/>
      <c r="I3027" s="184" t="s">
        <v>99</v>
      </c>
      <c r="J3027" s="185"/>
      <c r="K3027" s="186">
        <v>1.52</v>
      </c>
      <c r="L3027" s="187"/>
      <c r="M3027" s="23">
        <f>K3027*12*I2959</f>
        <v>13382.688000000002</v>
      </c>
    </row>
    <row r="3028" spans="1:13" ht="15.75" thickBot="1" x14ac:dyDescent="0.3">
      <c r="A3028" s="24" t="s">
        <v>100</v>
      </c>
      <c r="B3028" s="25"/>
      <c r="C3028" s="25"/>
      <c r="D3028" s="25"/>
      <c r="E3028" s="25"/>
      <c r="F3028" s="25"/>
      <c r="G3028" s="25"/>
      <c r="H3028" s="25"/>
      <c r="I3028" s="82"/>
      <c r="J3028" s="83"/>
      <c r="K3028" s="186"/>
      <c r="L3028" s="187"/>
      <c r="M3028" s="23"/>
    </row>
    <row r="3029" spans="1:13" ht="15.75" thickBot="1" x14ac:dyDescent="0.3">
      <c r="A3029" s="181" t="s">
        <v>63</v>
      </c>
      <c r="B3029" s="182"/>
      <c r="C3029" s="182"/>
      <c r="D3029" s="182"/>
      <c r="E3029" s="182"/>
      <c r="F3029" s="182"/>
      <c r="G3029" s="182"/>
      <c r="H3029" s="182"/>
      <c r="I3029" s="84"/>
      <c r="J3029" s="23"/>
      <c r="K3029" s="188">
        <f>K2960+K2970+K2985+K3013+K3027+K3028</f>
        <v>31.090000000000003</v>
      </c>
      <c r="L3029" s="189"/>
      <c r="M3029" s="23">
        <f>M2960+M2970+M2985+M3013+M3027+M3028</f>
        <v>273728.79600000003</v>
      </c>
    </row>
    <row r="3031" spans="1:13" x14ac:dyDescent="0.25">
      <c r="A3031" s="223" t="s">
        <v>0</v>
      </c>
      <c r="B3031" s="223"/>
      <c r="C3031" s="223"/>
      <c r="D3031" s="223"/>
      <c r="E3031" s="223"/>
      <c r="F3031" s="223"/>
      <c r="G3031" s="223"/>
      <c r="H3031" s="223"/>
      <c r="I3031" s="223"/>
      <c r="J3031" s="223"/>
      <c r="K3031" s="223"/>
      <c r="L3031" s="223"/>
      <c r="M3031" s="1"/>
    </row>
    <row r="3032" spans="1:13" x14ac:dyDescent="0.25">
      <c r="A3032" s="224" t="s">
        <v>12</v>
      </c>
      <c r="B3032" s="224"/>
      <c r="C3032" s="224"/>
      <c r="D3032" s="224"/>
      <c r="E3032" s="224"/>
      <c r="F3032" s="224"/>
      <c r="G3032" s="224"/>
      <c r="H3032" s="224"/>
      <c r="I3032" s="224"/>
      <c r="J3032" s="224"/>
      <c r="K3032" s="224"/>
      <c r="L3032" s="224"/>
      <c r="M3032" s="1"/>
    </row>
    <row r="3033" spans="1:13" x14ac:dyDescent="0.25">
      <c r="A3033" s="29"/>
      <c r="B3033" s="29"/>
      <c r="C3033" s="29"/>
      <c r="D3033" s="29"/>
      <c r="E3033" s="29"/>
      <c r="F3033" s="29" t="s">
        <v>152</v>
      </c>
      <c r="G3033" s="29"/>
      <c r="H3033" s="29"/>
      <c r="I3033" s="29"/>
      <c r="J3033" s="29"/>
      <c r="K3033" s="29"/>
      <c r="L3033" s="29"/>
      <c r="M3033" s="1"/>
    </row>
    <row r="3034" spans="1:13" x14ac:dyDescent="0.25">
      <c r="A3034" s="2"/>
      <c r="B3034" s="3"/>
      <c r="C3034" s="225" t="s">
        <v>15</v>
      </c>
      <c r="D3034" s="225"/>
      <c r="E3034" s="225"/>
      <c r="F3034" s="3"/>
      <c r="G3034" s="3"/>
      <c r="H3034" s="4"/>
      <c r="I3034" s="207" t="s">
        <v>1</v>
      </c>
      <c r="J3034" s="208"/>
      <c r="K3034" s="207" t="s">
        <v>2</v>
      </c>
      <c r="L3034" s="208"/>
      <c r="M3034" s="14"/>
    </row>
    <row r="3035" spans="1:13" x14ac:dyDescent="0.25">
      <c r="A3035" s="30"/>
      <c r="B3035" s="7"/>
      <c r="C3035" s="7"/>
      <c r="D3035" s="7"/>
      <c r="E3035" s="7"/>
      <c r="F3035" s="7"/>
      <c r="G3035" s="7"/>
      <c r="H3035" s="8"/>
      <c r="I3035" s="7"/>
      <c r="J3035" s="8"/>
      <c r="K3035" s="174" t="s">
        <v>3</v>
      </c>
      <c r="L3035" s="175"/>
      <c r="M3035" s="31" t="s">
        <v>4</v>
      </c>
    </row>
    <row r="3036" spans="1:13" x14ac:dyDescent="0.25">
      <c r="A3036" s="30"/>
      <c r="B3036" s="7"/>
      <c r="C3036" s="7"/>
      <c r="D3036" s="7"/>
      <c r="E3036" s="7"/>
      <c r="F3036" s="7"/>
      <c r="G3036" s="7"/>
      <c r="H3036" s="8"/>
      <c r="I3036" s="174" t="s">
        <v>5</v>
      </c>
      <c r="J3036" s="175"/>
      <c r="K3036" s="214" t="s">
        <v>6</v>
      </c>
      <c r="L3036" s="215"/>
      <c r="M3036" s="31" t="s">
        <v>7</v>
      </c>
    </row>
    <row r="3037" spans="1:13" ht="15.75" thickBot="1" x14ac:dyDescent="0.3">
      <c r="A3037" s="2"/>
      <c r="B3037" s="3"/>
      <c r="C3037" s="3"/>
      <c r="D3037" s="3"/>
      <c r="E3037" s="3"/>
      <c r="F3037" s="3"/>
      <c r="G3037" s="3"/>
      <c r="H3037" s="4"/>
      <c r="I3037" s="219">
        <v>3745.9</v>
      </c>
      <c r="J3037" s="220"/>
      <c r="K3037" s="190"/>
      <c r="L3037" s="191"/>
      <c r="M3037" s="5"/>
    </row>
    <row r="3038" spans="1:13" x14ac:dyDescent="0.25">
      <c r="A3038" s="32" t="s">
        <v>87</v>
      </c>
      <c r="B3038" s="33"/>
      <c r="C3038" s="33"/>
      <c r="D3038" s="33"/>
      <c r="E3038" s="33"/>
      <c r="F3038" s="33"/>
      <c r="G3038" s="33"/>
      <c r="H3038" s="34"/>
      <c r="I3038" s="21"/>
      <c r="J3038" s="22"/>
      <c r="K3038" s="221">
        <f>K3041+K3044</f>
        <v>6.4499999999999993</v>
      </c>
      <c r="L3038" s="217"/>
      <c r="M3038" s="6">
        <f>K3038*12*I3037</f>
        <v>289932.65999999997</v>
      </c>
    </row>
    <row r="3039" spans="1:13" x14ac:dyDescent="0.25">
      <c r="A3039" s="35" t="s">
        <v>64</v>
      </c>
      <c r="B3039" s="36"/>
      <c r="C3039" s="36"/>
      <c r="D3039" s="36"/>
      <c r="E3039" s="36"/>
      <c r="F3039" s="36"/>
      <c r="G3039" s="36"/>
      <c r="H3039" s="37"/>
      <c r="I3039" s="7"/>
      <c r="J3039" s="8"/>
      <c r="K3039" s="7"/>
      <c r="L3039" s="8"/>
      <c r="M3039" s="9"/>
    </row>
    <row r="3040" spans="1:13" ht="15.75" thickBot="1" x14ac:dyDescent="0.3">
      <c r="A3040" s="38" t="s">
        <v>65</v>
      </c>
      <c r="B3040" s="39"/>
      <c r="C3040" s="39"/>
      <c r="D3040" s="39"/>
      <c r="E3040" s="39"/>
      <c r="F3040" s="39"/>
      <c r="G3040" s="39"/>
      <c r="H3040" s="40"/>
      <c r="I3040" s="10"/>
      <c r="J3040" s="11"/>
      <c r="K3040" s="10"/>
      <c r="L3040" s="11"/>
      <c r="M3040" s="12"/>
    </row>
    <row r="3041" spans="1:13" x14ac:dyDescent="0.25">
      <c r="A3041" s="41" t="s">
        <v>66</v>
      </c>
      <c r="B3041" s="15"/>
      <c r="C3041" s="15"/>
      <c r="D3041" s="15"/>
      <c r="E3041" s="15"/>
      <c r="F3041" s="15"/>
      <c r="G3041" s="15"/>
      <c r="H3041" s="16"/>
      <c r="I3041" s="214" t="s">
        <v>8</v>
      </c>
      <c r="J3041" s="215"/>
      <c r="K3041" s="179">
        <v>3.86</v>
      </c>
      <c r="L3041" s="180"/>
      <c r="M3041" s="13">
        <f>K3041*12*I3037</f>
        <v>173510.08800000002</v>
      </c>
    </row>
    <row r="3042" spans="1:13" x14ac:dyDescent="0.25">
      <c r="A3042" s="42" t="s">
        <v>73</v>
      </c>
      <c r="B3042" s="7"/>
      <c r="C3042" s="7"/>
      <c r="D3042" s="7"/>
      <c r="E3042" s="7"/>
      <c r="F3042" s="7"/>
      <c r="G3042" s="7"/>
      <c r="H3042" s="8"/>
      <c r="I3042" s="174" t="s">
        <v>62</v>
      </c>
      <c r="J3042" s="175"/>
      <c r="K3042" s="1"/>
      <c r="L3042" s="8"/>
      <c r="M3042" s="13"/>
    </row>
    <row r="3043" spans="1:13" x14ac:dyDescent="0.25">
      <c r="A3043" s="41" t="s">
        <v>72</v>
      </c>
      <c r="B3043" s="15"/>
      <c r="C3043" s="15"/>
      <c r="D3043" s="15"/>
      <c r="E3043" s="15"/>
      <c r="F3043" s="15"/>
      <c r="G3043" s="15"/>
      <c r="H3043" s="16"/>
      <c r="I3043" s="214"/>
      <c r="J3043" s="215"/>
      <c r="K3043" s="1"/>
      <c r="L3043" s="8"/>
      <c r="M3043" s="13"/>
    </row>
    <row r="3044" spans="1:13" x14ac:dyDescent="0.25">
      <c r="A3044" s="41" t="s">
        <v>67</v>
      </c>
      <c r="B3044" s="15"/>
      <c r="C3044" s="15"/>
      <c r="D3044" s="15"/>
      <c r="E3044" s="15"/>
      <c r="F3044" s="15"/>
      <c r="G3044" s="15"/>
      <c r="H3044" s="16"/>
      <c r="I3044" s="209" t="s">
        <v>11</v>
      </c>
      <c r="J3044" s="210"/>
      <c r="K3044" s="174">
        <v>2.59</v>
      </c>
      <c r="L3044" s="175"/>
      <c r="M3044" s="13">
        <f>K3044*12*I3037</f>
        <v>116422.572</v>
      </c>
    </row>
    <row r="3045" spans="1:13" x14ac:dyDescent="0.25">
      <c r="A3045" s="43" t="s">
        <v>34</v>
      </c>
      <c r="B3045" s="44"/>
      <c r="C3045" s="44"/>
      <c r="D3045" s="44"/>
      <c r="E3045" s="44"/>
      <c r="F3045" s="44"/>
      <c r="G3045" s="44"/>
      <c r="H3045" s="45"/>
      <c r="I3045" s="174" t="s">
        <v>62</v>
      </c>
      <c r="J3045" s="175"/>
      <c r="K3045" s="29"/>
      <c r="L3045" s="37"/>
      <c r="M3045" s="13"/>
    </row>
    <row r="3046" spans="1:13" x14ac:dyDescent="0.25">
      <c r="A3046" s="46" t="s">
        <v>35</v>
      </c>
      <c r="B3046" s="3"/>
      <c r="C3046" s="3"/>
      <c r="D3046" s="3"/>
      <c r="E3046" s="3"/>
      <c r="F3046" s="3"/>
      <c r="G3046" s="3"/>
      <c r="H3046" s="4"/>
      <c r="I3046" s="174"/>
      <c r="J3046" s="175"/>
      <c r="K3046" s="1"/>
      <c r="L3046" s="8"/>
      <c r="M3046" s="13"/>
    </row>
    <row r="3047" spans="1:13" ht="15.75" thickBot="1" x14ac:dyDescent="0.3">
      <c r="A3047" s="41" t="s">
        <v>36</v>
      </c>
      <c r="B3047" s="47"/>
      <c r="C3047" s="47"/>
      <c r="D3047" s="47"/>
      <c r="E3047" s="47"/>
      <c r="F3047" s="47"/>
      <c r="G3047" s="47"/>
      <c r="H3047" s="48"/>
      <c r="I3047" s="15"/>
      <c r="J3047" s="16"/>
      <c r="K3047" s="203"/>
      <c r="L3047" s="204"/>
      <c r="M3047" s="13"/>
    </row>
    <row r="3048" spans="1:13" x14ac:dyDescent="0.25">
      <c r="A3048" s="32" t="s">
        <v>14</v>
      </c>
      <c r="B3048" s="49"/>
      <c r="C3048" s="49"/>
      <c r="D3048" s="49"/>
      <c r="E3048" s="49"/>
      <c r="F3048" s="49"/>
      <c r="G3048" s="49"/>
      <c r="H3048" s="50"/>
      <c r="I3048" s="21"/>
      <c r="J3048" s="51"/>
      <c r="K3048" s="222">
        <f>K3050+K3055+K3058</f>
        <v>5.28</v>
      </c>
      <c r="L3048" s="217"/>
      <c r="M3048" s="6">
        <f>K3048*12*I3037</f>
        <v>237340.22400000002</v>
      </c>
    </row>
    <row r="3049" spans="1:13" ht="15.75" thickBot="1" x14ac:dyDescent="0.3">
      <c r="A3049" s="38" t="s">
        <v>33</v>
      </c>
      <c r="B3049" s="52"/>
      <c r="C3049" s="52"/>
      <c r="D3049" s="52"/>
      <c r="E3049" s="52"/>
      <c r="F3049" s="52"/>
      <c r="G3049" s="52"/>
      <c r="H3049" s="53"/>
      <c r="I3049" s="10"/>
      <c r="J3049" s="54"/>
      <c r="K3049" s="10"/>
      <c r="L3049" s="11"/>
      <c r="M3049" s="12"/>
    </row>
    <row r="3050" spans="1:13" x14ac:dyDescent="0.25">
      <c r="A3050" s="42" t="s">
        <v>70</v>
      </c>
      <c r="B3050" s="55"/>
      <c r="C3050" s="55"/>
      <c r="D3050" s="55"/>
      <c r="E3050" s="55"/>
      <c r="F3050" s="55"/>
      <c r="G3050" s="55"/>
      <c r="H3050" s="56"/>
      <c r="I3050" s="174" t="s">
        <v>8</v>
      </c>
      <c r="J3050" s="175"/>
      <c r="K3050" s="179">
        <v>2.64</v>
      </c>
      <c r="L3050" s="180"/>
      <c r="M3050" s="13">
        <f>K3050*12*I3037</f>
        <v>118670.11200000001</v>
      </c>
    </row>
    <row r="3051" spans="1:13" x14ac:dyDescent="0.25">
      <c r="A3051" s="41" t="s">
        <v>71</v>
      </c>
      <c r="B3051" s="47"/>
      <c r="C3051" s="47"/>
      <c r="D3051" s="47"/>
      <c r="E3051" s="47"/>
      <c r="F3051" s="47"/>
      <c r="G3051" s="47"/>
      <c r="H3051" s="48"/>
      <c r="I3051" s="57"/>
      <c r="J3051" s="58"/>
      <c r="K3051" s="1"/>
      <c r="L3051" s="8"/>
      <c r="M3051" s="13"/>
    </row>
    <row r="3052" spans="1:13" x14ac:dyDescent="0.25">
      <c r="A3052" s="42" t="s">
        <v>73</v>
      </c>
      <c r="B3052" s="7"/>
      <c r="C3052" s="7"/>
      <c r="D3052" s="7"/>
      <c r="E3052" s="7"/>
      <c r="F3052" s="7"/>
      <c r="G3052" s="7"/>
      <c r="H3052" s="8"/>
      <c r="I3052" s="174" t="s">
        <v>62</v>
      </c>
      <c r="J3052" s="175"/>
      <c r="K3052" s="1"/>
      <c r="L3052" s="8"/>
      <c r="M3052" s="13"/>
    </row>
    <row r="3053" spans="1:13" x14ac:dyDescent="0.25">
      <c r="A3053" s="41" t="s">
        <v>72</v>
      </c>
      <c r="B3053" s="15"/>
      <c r="C3053" s="15"/>
      <c r="D3053" s="15"/>
      <c r="E3053" s="15"/>
      <c r="F3053" s="15"/>
      <c r="G3053" s="15"/>
      <c r="H3053" s="16"/>
      <c r="I3053" s="214"/>
      <c r="J3053" s="215"/>
      <c r="K3053" s="1"/>
      <c r="L3053" s="8"/>
      <c r="M3053" s="13"/>
    </row>
    <row r="3054" spans="1:13" x14ac:dyDescent="0.25">
      <c r="A3054" s="43" t="s">
        <v>68</v>
      </c>
      <c r="B3054" s="44"/>
      <c r="C3054" s="45"/>
      <c r="D3054" s="7"/>
      <c r="E3054" s="7"/>
      <c r="F3054" s="7"/>
      <c r="G3054" s="7"/>
      <c r="H3054" s="8"/>
      <c r="I3054" s="174" t="s">
        <v>62</v>
      </c>
      <c r="J3054" s="175"/>
      <c r="K3054" s="1"/>
      <c r="L3054" s="8"/>
      <c r="M3054" s="13"/>
    </row>
    <row r="3055" spans="1:13" x14ac:dyDescent="0.25">
      <c r="A3055" s="42" t="s">
        <v>69</v>
      </c>
      <c r="B3055" s="7"/>
      <c r="C3055" s="7"/>
      <c r="D3055" s="44"/>
      <c r="E3055" s="44"/>
      <c r="F3055" s="44"/>
      <c r="G3055" s="44"/>
      <c r="H3055" s="45"/>
      <c r="I3055" s="209" t="s">
        <v>11</v>
      </c>
      <c r="J3055" s="210"/>
      <c r="K3055" s="174">
        <v>1.17</v>
      </c>
      <c r="L3055" s="175"/>
      <c r="M3055" s="13">
        <f>K3055*12*I3037</f>
        <v>52592.436000000002</v>
      </c>
    </row>
    <row r="3056" spans="1:13" x14ac:dyDescent="0.25">
      <c r="A3056" s="46" t="s">
        <v>40</v>
      </c>
      <c r="B3056" s="59"/>
      <c r="C3056" s="59"/>
      <c r="D3056" s="59"/>
      <c r="E3056" s="59"/>
      <c r="F3056" s="59"/>
      <c r="G3056" s="59"/>
      <c r="H3056" s="60"/>
      <c r="I3056" s="207" t="s">
        <v>39</v>
      </c>
      <c r="J3056" s="208"/>
      <c r="K3056" s="1"/>
      <c r="L3056" s="8"/>
      <c r="M3056" s="13"/>
    </row>
    <row r="3057" spans="1:13" x14ac:dyDescent="0.25">
      <c r="A3057" s="41"/>
      <c r="B3057" s="47"/>
      <c r="C3057" s="47"/>
      <c r="D3057" s="47"/>
      <c r="E3057" s="47"/>
      <c r="F3057" s="47"/>
      <c r="G3057" s="47"/>
      <c r="H3057" s="48"/>
      <c r="I3057" s="15" t="s">
        <v>41</v>
      </c>
      <c r="J3057" s="16"/>
      <c r="K3057" s="1"/>
      <c r="L3057" s="8"/>
      <c r="M3057" s="13"/>
    </row>
    <row r="3058" spans="1:13" x14ac:dyDescent="0.25">
      <c r="A3058" s="46" t="s">
        <v>42</v>
      </c>
      <c r="B3058" s="59"/>
      <c r="C3058" s="59"/>
      <c r="D3058" s="59"/>
      <c r="E3058" s="59"/>
      <c r="F3058" s="59"/>
      <c r="G3058" s="59"/>
      <c r="H3058" s="60"/>
      <c r="I3058" s="207" t="s">
        <v>11</v>
      </c>
      <c r="J3058" s="208"/>
      <c r="K3058" s="174">
        <v>1.47</v>
      </c>
      <c r="L3058" s="175"/>
      <c r="M3058" s="13">
        <f>K3058*12*I3037</f>
        <v>66077.676000000007</v>
      </c>
    </row>
    <row r="3059" spans="1:13" x14ac:dyDescent="0.25">
      <c r="A3059" s="41" t="s">
        <v>43</v>
      </c>
      <c r="B3059" s="47"/>
      <c r="C3059" s="47"/>
      <c r="D3059" s="47"/>
      <c r="E3059" s="47"/>
      <c r="F3059" s="47"/>
      <c r="G3059" s="47"/>
      <c r="H3059" s="48"/>
      <c r="I3059" s="15"/>
      <c r="J3059" s="16"/>
      <c r="K3059" s="1"/>
      <c r="L3059" s="8"/>
      <c r="M3059" s="13"/>
    </row>
    <row r="3060" spans="1:13" x14ac:dyDescent="0.25">
      <c r="A3060" s="46" t="s">
        <v>44</v>
      </c>
      <c r="B3060" s="59"/>
      <c r="C3060" s="59"/>
      <c r="D3060" s="59"/>
      <c r="E3060" s="59"/>
      <c r="F3060" s="59"/>
      <c r="G3060" s="59"/>
      <c r="H3060" s="60"/>
      <c r="I3060" s="174" t="s">
        <v>62</v>
      </c>
      <c r="J3060" s="175"/>
      <c r="K3060" s="1"/>
      <c r="L3060" s="8"/>
      <c r="M3060" s="13"/>
    </row>
    <row r="3061" spans="1:13" x14ac:dyDescent="0.25">
      <c r="A3061" s="46" t="s">
        <v>47</v>
      </c>
      <c r="B3061" s="59"/>
      <c r="C3061" s="59"/>
      <c r="D3061" s="59"/>
      <c r="E3061" s="59"/>
      <c r="F3061" s="59"/>
      <c r="G3061" s="59"/>
      <c r="H3061" s="60"/>
      <c r="I3061" s="207" t="s">
        <v>45</v>
      </c>
      <c r="J3061" s="208"/>
      <c r="K3061" s="3"/>
      <c r="L3061" s="4"/>
      <c r="M3061" s="14"/>
    </row>
    <row r="3062" spans="1:13" ht="15.75" thickBot="1" x14ac:dyDescent="0.3">
      <c r="A3062" s="41"/>
      <c r="B3062" s="47"/>
      <c r="C3062" s="47"/>
      <c r="D3062" s="47"/>
      <c r="E3062" s="47"/>
      <c r="F3062" s="47"/>
      <c r="G3062" s="47"/>
      <c r="H3062" s="48"/>
      <c r="I3062" s="211" t="s">
        <v>46</v>
      </c>
      <c r="J3062" s="212"/>
      <c r="K3062" s="15"/>
      <c r="L3062" s="16"/>
      <c r="M3062" s="17"/>
    </row>
    <row r="3063" spans="1:13" x14ac:dyDescent="0.25">
      <c r="A3063" s="61" t="s">
        <v>88</v>
      </c>
      <c r="B3063" s="33"/>
      <c r="C3063" s="33"/>
      <c r="D3063" s="33"/>
      <c r="E3063" s="33"/>
      <c r="F3063" s="33"/>
      <c r="G3063" s="21"/>
      <c r="H3063" s="22"/>
      <c r="I3063" s="21"/>
      <c r="J3063" s="22"/>
      <c r="K3063" s="216">
        <f>K3065+K3072+K3080+K3084+K3088</f>
        <v>10.379999999999999</v>
      </c>
      <c r="L3063" s="217"/>
      <c r="M3063" s="6">
        <f>M3065+M3072+M3080+M3084+M3088</f>
        <v>466589.304</v>
      </c>
    </row>
    <row r="3064" spans="1:13" ht="15.75" thickBot="1" x14ac:dyDescent="0.3">
      <c r="A3064" s="62"/>
      <c r="B3064" s="10"/>
      <c r="C3064" s="10"/>
      <c r="D3064" s="10"/>
      <c r="E3064" s="10"/>
      <c r="F3064" s="10"/>
      <c r="G3064" s="10"/>
      <c r="H3064" s="11"/>
      <c r="I3064" s="10"/>
      <c r="J3064" s="11"/>
      <c r="K3064" s="10"/>
      <c r="L3064" s="11"/>
      <c r="M3064" s="12"/>
    </row>
    <row r="3065" spans="1:13" ht="15.75" thickBot="1" x14ac:dyDescent="0.3">
      <c r="A3065" s="181" t="s">
        <v>89</v>
      </c>
      <c r="B3065" s="182"/>
      <c r="C3065" s="182"/>
      <c r="D3065" s="182"/>
      <c r="E3065" s="182"/>
      <c r="F3065" s="182"/>
      <c r="G3065" s="182"/>
      <c r="H3065" s="205"/>
      <c r="I3065" s="63"/>
      <c r="J3065" s="64"/>
      <c r="K3065" s="218">
        <f>K3066+K3067+K3068+K3070+K3071</f>
        <v>5.4499999999999993</v>
      </c>
      <c r="L3065" s="213"/>
      <c r="M3065" s="18">
        <f>K3065*12*I3037</f>
        <v>244981.86</v>
      </c>
    </row>
    <row r="3066" spans="1:13" x14ac:dyDescent="0.25">
      <c r="A3066" s="41" t="s">
        <v>37</v>
      </c>
      <c r="B3066" s="47"/>
      <c r="C3066" s="47"/>
      <c r="D3066" s="47"/>
      <c r="E3066" s="47"/>
      <c r="F3066" s="47"/>
      <c r="G3066" s="47"/>
      <c r="H3066" s="48"/>
      <c r="I3066" s="214" t="s">
        <v>16</v>
      </c>
      <c r="J3066" s="215"/>
      <c r="K3066" s="179">
        <v>1.23</v>
      </c>
      <c r="L3066" s="180"/>
      <c r="M3066" s="13">
        <f>K3066*12*I3037</f>
        <v>55289.484000000004</v>
      </c>
    </row>
    <row r="3067" spans="1:13" x14ac:dyDescent="0.25">
      <c r="A3067" s="43" t="s">
        <v>38</v>
      </c>
      <c r="B3067" s="65"/>
      <c r="C3067" s="65"/>
      <c r="D3067" s="65"/>
      <c r="E3067" s="65"/>
      <c r="F3067" s="65"/>
      <c r="G3067" s="65"/>
      <c r="H3067" s="66"/>
      <c r="I3067" s="209" t="s">
        <v>111</v>
      </c>
      <c r="J3067" s="210"/>
      <c r="K3067" s="174">
        <v>2.9</v>
      </c>
      <c r="L3067" s="175"/>
      <c r="M3067" s="13">
        <f>K3067*12*I3037</f>
        <v>130357.31999999999</v>
      </c>
    </row>
    <row r="3068" spans="1:13" x14ac:dyDescent="0.25">
      <c r="A3068" s="46" t="s">
        <v>30</v>
      </c>
      <c r="B3068" s="59"/>
      <c r="C3068" s="59"/>
      <c r="D3068" s="59"/>
      <c r="E3068" s="59"/>
      <c r="F3068" s="59"/>
      <c r="G3068" s="59"/>
      <c r="H3068" s="60"/>
      <c r="I3068" s="207" t="s">
        <v>11</v>
      </c>
      <c r="J3068" s="208"/>
      <c r="K3068" s="174">
        <v>0.33</v>
      </c>
      <c r="L3068" s="175"/>
      <c r="M3068" s="13">
        <f>K3068*12*I3037</f>
        <v>14833.764000000001</v>
      </c>
    </row>
    <row r="3069" spans="1:13" x14ac:dyDescent="0.25">
      <c r="A3069" s="67" t="s">
        <v>17</v>
      </c>
      <c r="B3069" s="15"/>
      <c r="C3069" s="15"/>
      <c r="D3069" s="15"/>
      <c r="E3069" s="47"/>
      <c r="F3069" s="47"/>
      <c r="G3069" s="47"/>
      <c r="H3069" s="48"/>
      <c r="I3069" s="15"/>
      <c r="J3069" s="16"/>
      <c r="K3069" s="7"/>
      <c r="L3069" s="8"/>
      <c r="M3069" s="13"/>
    </row>
    <row r="3070" spans="1:13" x14ac:dyDescent="0.25">
      <c r="A3070" s="43" t="s">
        <v>31</v>
      </c>
      <c r="B3070" s="65"/>
      <c r="C3070" s="65"/>
      <c r="D3070" s="65"/>
      <c r="E3070" s="65"/>
      <c r="F3070" s="65"/>
      <c r="G3070" s="65"/>
      <c r="H3070" s="66"/>
      <c r="I3070" s="209" t="s">
        <v>8</v>
      </c>
      <c r="J3070" s="210"/>
      <c r="K3070" s="174">
        <v>0.1</v>
      </c>
      <c r="L3070" s="175"/>
      <c r="M3070" s="13">
        <f>K3070*12*I3037</f>
        <v>4495.0800000000008</v>
      </c>
    </row>
    <row r="3071" spans="1:13" ht="15.75" thickBot="1" x14ac:dyDescent="0.3">
      <c r="A3071" s="46" t="s">
        <v>86</v>
      </c>
      <c r="B3071" s="59"/>
      <c r="C3071" s="59"/>
      <c r="D3071" s="59"/>
      <c r="E3071" s="59"/>
      <c r="F3071" s="59"/>
      <c r="G3071" s="59"/>
      <c r="H3071" s="60"/>
      <c r="I3071" s="190" t="s">
        <v>8</v>
      </c>
      <c r="J3071" s="191"/>
      <c r="K3071" s="211">
        <v>0.89</v>
      </c>
      <c r="L3071" s="212"/>
      <c r="M3071" s="13">
        <f>K3071*12*I3037</f>
        <v>40006.212</v>
      </c>
    </row>
    <row r="3072" spans="1:13" ht="15.75" thickBot="1" x14ac:dyDescent="0.3">
      <c r="A3072" s="194" t="s">
        <v>90</v>
      </c>
      <c r="B3072" s="195"/>
      <c r="C3072" s="195"/>
      <c r="D3072" s="195"/>
      <c r="E3072" s="195"/>
      <c r="F3072" s="195"/>
      <c r="G3072" s="195"/>
      <c r="H3072" s="196"/>
      <c r="I3072" s="63"/>
      <c r="J3072" s="64"/>
      <c r="K3072" s="206">
        <f>K3073+K3074+K3076+K3077+K3078+K3079</f>
        <v>1.94</v>
      </c>
      <c r="L3072" s="213"/>
      <c r="M3072" s="18">
        <f>K3072*12*I3037</f>
        <v>87204.552000000011</v>
      </c>
    </row>
    <row r="3073" spans="1:13" x14ac:dyDescent="0.25">
      <c r="A3073" s="68" t="s">
        <v>23</v>
      </c>
      <c r="B3073" s="15"/>
      <c r="C3073" s="15"/>
      <c r="D3073" s="15"/>
      <c r="E3073" s="15"/>
      <c r="F3073" s="47"/>
      <c r="G3073" s="47"/>
      <c r="H3073" s="48"/>
      <c r="I3073" s="69"/>
      <c r="J3073" s="8"/>
      <c r="K3073" s="179">
        <v>0.11</v>
      </c>
      <c r="L3073" s="180"/>
      <c r="M3073" s="13">
        <f>K3073*12*I3037</f>
        <v>4944.5880000000006</v>
      </c>
    </row>
    <row r="3074" spans="1:13" x14ac:dyDescent="0.25">
      <c r="A3074" s="2" t="s">
        <v>19</v>
      </c>
      <c r="B3074" s="3"/>
      <c r="C3074" s="3"/>
      <c r="D3074" s="3"/>
      <c r="E3074" s="3"/>
      <c r="F3074" s="59"/>
      <c r="G3074" s="59"/>
      <c r="H3074" s="60"/>
      <c r="I3074" s="174" t="s">
        <v>58</v>
      </c>
      <c r="J3074" s="175"/>
      <c r="K3074" s="174">
        <v>0.93</v>
      </c>
      <c r="L3074" s="175"/>
      <c r="M3074" s="13">
        <f>K3074*12*I3037</f>
        <v>41804.243999999999</v>
      </c>
    </row>
    <row r="3075" spans="1:13" x14ac:dyDescent="0.25">
      <c r="A3075" s="41" t="s">
        <v>18</v>
      </c>
      <c r="B3075" s="47"/>
      <c r="C3075" s="47"/>
      <c r="D3075" s="47"/>
      <c r="E3075" s="47"/>
      <c r="F3075" s="47"/>
      <c r="G3075" s="47"/>
      <c r="H3075" s="48"/>
      <c r="I3075" s="214" t="s">
        <v>59</v>
      </c>
      <c r="J3075" s="215"/>
      <c r="K3075" s="1"/>
      <c r="L3075" s="8"/>
      <c r="M3075" s="13"/>
    </row>
    <row r="3076" spans="1:13" x14ac:dyDescent="0.25">
      <c r="A3076" s="43" t="s">
        <v>20</v>
      </c>
      <c r="B3076" s="65"/>
      <c r="C3076" s="65"/>
      <c r="D3076" s="65"/>
      <c r="E3076" s="65"/>
      <c r="F3076" s="65"/>
      <c r="G3076" s="65"/>
      <c r="H3076" s="66"/>
      <c r="I3076" s="209" t="s">
        <v>57</v>
      </c>
      <c r="J3076" s="210"/>
      <c r="K3076" s="174">
        <v>0.56999999999999995</v>
      </c>
      <c r="L3076" s="175"/>
      <c r="M3076" s="13">
        <f>K3076*12*I3037</f>
        <v>25621.955999999998</v>
      </c>
    </row>
    <row r="3077" spans="1:13" x14ac:dyDescent="0.25">
      <c r="A3077" s="43" t="s">
        <v>21</v>
      </c>
      <c r="B3077" s="65"/>
      <c r="C3077" s="65"/>
      <c r="D3077" s="65"/>
      <c r="E3077" s="65"/>
      <c r="F3077" s="65"/>
      <c r="G3077" s="65"/>
      <c r="H3077" s="66"/>
      <c r="I3077" s="209" t="s">
        <v>74</v>
      </c>
      <c r="J3077" s="210"/>
      <c r="K3077" s="174">
        <v>0.14000000000000001</v>
      </c>
      <c r="L3077" s="175"/>
      <c r="M3077" s="13">
        <f>K3077*12*I3037</f>
        <v>6293.112000000001</v>
      </c>
    </row>
    <row r="3078" spans="1:13" x14ac:dyDescent="0.25">
      <c r="A3078" s="46" t="s">
        <v>22</v>
      </c>
      <c r="B3078" s="59"/>
      <c r="C3078" s="59"/>
      <c r="D3078" s="59"/>
      <c r="E3078" s="59"/>
      <c r="F3078" s="59"/>
      <c r="G3078" s="59"/>
      <c r="H3078" s="60"/>
      <c r="I3078" s="209" t="s">
        <v>60</v>
      </c>
      <c r="J3078" s="210"/>
      <c r="K3078" s="203">
        <v>7.0000000000000007E-2</v>
      </c>
      <c r="L3078" s="204"/>
      <c r="M3078" s="13">
        <f>K3078*12*I3037</f>
        <v>3146.5560000000005</v>
      </c>
    </row>
    <row r="3079" spans="1:13" ht="15.75" thickBot="1" x14ac:dyDescent="0.3">
      <c r="A3079" s="46" t="s">
        <v>84</v>
      </c>
      <c r="B3079" s="59"/>
      <c r="C3079" s="59"/>
      <c r="D3079" s="59"/>
      <c r="E3079" s="59"/>
      <c r="F3079" s="59"/>
      <c r="G3079" s="59"/>
      <c r="H3079" s="60"/>
      <c r="I3079" s="190" t="s">
        <v>85</v>
      </c>
      <c r="J3079" s="191"/>
      <c r="K3079" s="192">
        <v>0.12</v>
      </c>
      <c r="L3079" s="193"/>
      <c r="M3079" s="19">
        <f>K3079*12*I3037</f>
        <v>5394.0959999999995</v>
      </c>
    </row>
    <row r="3080" spans="1:13" ht="15.75" thickBot="1" x14ac:dyDescent="0.3">
      <c r="A3080" s="194" t="s">
        <v>91</v>
      </c>
      <c r="B3080" s="195"/>
      <c r="C3080" s="195"/>
      <c r="D3080" s="195"/>
      <c r="E3080" s="195"/>
      <c r="F3080" s="195"/>
      <c r="G3080" s="195"/>
      <c r="H3080" s="196"/>
      <c r="I3080" s="71"/>
      <c r="J3080" s="72"/>
      <c r="K3080" s="197">
        <f>K3081+K3082+K3083</f>
        <v>1.27</v>
      </c>
      <c r="L3080" s="198"/>
      <c r="M3080" s="18">
        <f>K3080*12*I3037</f>
        <v>57087.516000000003</v>
      </c>
    </row>
    <row r="3081" spans="1:13" x14ac:dyDescent="0.25">
      <c r="A3081" s="41" t="s">
        <v>24</v>
      </c>
      <c r="B3081" s="47"/>
      <c r="C3081" s="47"/>
      <c r="D3081" s="47"/>
      <c r="E3081" s="47"/>
      <c r="F3081" s="47"/>
      <c r="G3081" s="47"/>
      <c r="H3081" s="48"/>
      <c r="I3081" s="199" t="s">
        <v>75</v>
      </c>
      <c r="J3081" s="200"/>
      <c r="K3081" s="201">
        <v>0.61</v>
      </c>
      <c r="L3081" s="202"/>
      <c r="M3081" s="13">
        <f>K3081*12*I3037</f>
        <v>27419.988000000001</v>
      </c>
    </row>
    <row r="3082" spans="1:13" x14ac:dyDescent="0.25">
      <c r="A3082" s="43" t="s">
        <v>25</v>
      </c>
      <c r="B3082" s="65"/>
      <c r="C3082" s="65"/>
      <c r="D3082" s="65"/>
      <c r="E3082" s="65"/>
      <c r="F3082" s="65"/>
      <c r="G3082" s="65"/>
      <c r="H3082" s="66"/>
      <c r="I3082" s="44" t="s">
        <v>61</v>
      </c>
      <c r="J3082" s="45"/>
      <c r="K3082" s="203">
        <v>0.53</v>
      </c>
      <c r="L3082" s="204"/>
      <c r="M3082" s="13">
        <f>K3082*12*I3037</f>
        <v>23823.924000000003</v>
      </c>
    </row>
    <row r="3083" spans="1:13" ht="15.75" thickBot="1" x14ac:dyDescent="0.3">
      <c r="A3083" s="46" t="s">
        <v>22</v>
      </c>
      <c r="B3083" s="59"/>
      <c r="C3083" s="59"/>
      <c r="D3083" s="59"/>
      <c r="E3083" s="59"/>
      <c r="F3083" s="59"/>
      <c r="G3083" s="59"/>
      <c r="H3083" s="60"/>
      <c r="I3083" s="190" t="s">
        <v>60</v>
      </c>
      <c r="J3083" s="191"/>
      <c r="K3083" s="192">
        <v>0.13</v>
      </c>
      <c r="L3083" s="193"/>
      <c r="M3083" s="13">
        <f>K3083*12*I3037</f>
        <v>5843.6040000000003</v>
      </c>
    </row>
    <row r="3084" spans="1:13" ht="15.75" thickBot="1" x14ac:dyDescent="0.3">
      <c r="A3084" s="181" t="s">
        <v>107</v>
      </c>
      <c r="B3084" s="182"/>
      <c r="C3084" s="182"/>
      <c r="D3084" s="182"/>
      <c r="E3084" s="182"/>
      <c r="F3084" s="182"/>
      <c r="G3084" s="182"/>
      <c r="H3084" s="205"/>
      <c r="I3084" s="63"/>
      <c r="J3084" s="64"/>
      <c r="K3084" s="206">
        <v>1.65</v>
      </c>
      <c r="L3084" s="198"/>
      <c r="M3084" s="18">
        <f>K3084*12*I3037</f>
        <v>74168.819999999992</v>
      </c>
    </row>
    <row r="3085" spans="1:13" x14ac:dyDescent="0.25">
      <c r="A3085" s="42" t="s">
        <v>32</v>
      </c>
      <c r="B3085" s="55"/>
      <c r="C3085" s="55"/>
      <c r="D3085" s="55"/>
      <c r="E3085" s="55"/>
      <c r="F3085" s="55"/>
      <c r="G3085" s="55"/>
      <c r="H3085" s="56"/>
      <c r="I3085" s="179" t="s">
        <v>13</v>
      </c>
      <c r="J3085" s="180"/>
      <c r="K3085" s="20"/>
      <c r="L3085" s="27"/>
      <c r="M3085" s="13"/>
    </row>
    <row r="3086" spans="1:13" x14ac:dyDescent="0.25">
      <c r="A3086" s="42" t="s">
        <v>26</v>
      </c>
      <c r="B3086" s="55"/>
      <c r="C3086" s="55"/>
      <c r="D3086" s="55"/>
      <c r="E3086" s="55"/>
      <c r="F3086" s="55"/>
      <c r="G3086" s="55"/>
      <c r="H3086" s="56"/>
      <c r="I3086" s="7"/>
      <c r="J3086" s="8"/>
      <c r="K3086" s="20"/>
      <c r="L3086" s="27"/>
      <c r="M3086" s="13"/>
    </row>
    <row r="3087" spans="1:13" ht="15.75" thickBot="1" x14ac:dyDescent="0.3">
      <c r="A3087" s="42" t="s">
        <v>27</v>
      </c>
      <c r="B3087" s="55"/>
      <c r="C3087" s="55"/>
      <c r="D3087" s="55"/>
      <c r="E3087" s="55"/>
      <c r="F3087" s="55"/>
      <c r="G3087" s="55"/>
      <c r="H3087" s="56"/>
      <c r="I3087" s="30"/>
      <c r="J3087" s="8"/>
      <c r="K3087" s="20"/>
      <c r="L3087" s="27"/>
      <c r="M3087" s="13"/>
    </row>
    <row r="3088" spans="1:13" ht="15.75" thickBot="1" x14ac:dyDescent="0.3">
      <c r="A3088" s="73" t="s">
        <v>108</v>
      </c>
      <c r="B3088" s="74"/>
      <c r="C3088" s="74"/>
      <c r="D3088" s="74"/>
      <c r="E3088" s="74"/>
      <c r="F3088" s="74"/>
      <c r="G3088" s="74"/>
      <c r="H3088" s="75"/>
      <c r="I3088" s="63"/>
      <c r="J3088" s="64"/>
      <c r="K3088" s="206">
        <v>7.0000000000000007E-2</v>
      </c>
      <c r="L3088" s="198"/>
      <c r="M3088" s="18">
        <f>K3088*12*I3037</f>
        <v>3146.5560000000005</v>
      </c>
    </row>
    <row r="3089" spans="1:13" x14ac:dyDescent="0.25">
      <c r="A3089" s="42" t="s">
        <v>28</v>
      </c>
      <c r="B3089" s="55"/>
      <c r="C3089" s="55"/>
      <c r="D3089" s="55"/>
      <c r="E3089" s="55"/>
      <c r="F3089" s="55"/>
      <c r="G3089" s="55"/>
      <c r="H3089" s="56"/>
      <c r="I3089" s="179" t="s">
        <v>8</v>
      </c>
      <c r="J3089" s="180"/>
      <c r="K3089" s="26"/>
      <c r="L3089" s="27"/>
      <c r="M3089" s="13"/>
    </row>
    <row r="3090" spans="1:13" ht="15.75" thickBot="1" x14ac:dyDescent="0.3">
      <c r="A3090" s="42" t="s">
        <v>29</v>
      </c>
      <c r="B3090" s="55"/>
      <c r="C3090" s="55"/>
      <c r="D3090" s="55"/>
      <c r="E3090" s="55"/>
      <c r="F3090" s="55"/>
      <c r="G3090" s="55"/>
      <c r="H3090" s="56"/>
      <c r="I3090" s="7"/>
      <c r="J3090" s="8"/>
      <c r="K3090" s="26"/>
      <c r="L3090" s="27"/>
      <c r="M3090" s="13"/>
    </row>
    <row r="3091" spans="1:13" ht="15.75" thickBot="1" x14ac:dyDescent="0.3">
      <c r="A3091" s="181" t="s">
        <v>92</v>
      </c>
      <c r="B3091" s="182"/>
      <c r="C3091" s="182"/>
      <c r="D3091" s="182"/>
      <c r="E3091" s="182"/>
      <c r="F3091" s="182"/>
      <c r="G3091" s="182"/>
      <c r="H3091" s="205"/>
      <c r="I3091" s="63"/>
      <c r="J3091" s="64"/>
      <c r="K3091" s="206">
        <v>4.6399999999999997</v>
      </c>
      <c r="L3091" s="198"/>
      <c r="M3091" s="18">
        <f>K3091*12*I3037</f>
        <v>208571.71199999997</v>
      </c>
    </row>
    <row r="3092" spans="1:13" x14ac:dyDescent="0.25">
      <c r="A3092" s="42" t="s">
        <v>76</v>
      </c>
      <c r="B3092" s="76"/>
      <c r="C3092" s="76"/>
      <c r="D3092" s="76"/>
      <c r="E3092" s="76"/>
      <c r="F3092" s="55"/>
      <c r="G3092" s="76"/>
      <c r="H3092" s="56"/>
      <c r="I3092" s="174" t="s">
        <v>49</v>
      </c>
      <c r="J3092" s="175"/>
      <c r="K3092" s="20"/>
      <c r="L3092" s="27"/>
      <c r="M3092" s="13"/>
    </row>
    <row r="3093" spans="1:13" x14ac:dyDescent="0.25">
      <c r="A3093" s="42" t="s">
        <v>77</v>
      </c>
      <c r="B3093" s="76"/>
      <c r="C3093" s="76"/>
      <c r="D3093" s="76"/>
      <c r="E3093" s="76"/>
      <c r="F3093" s="55"/>
      <c r="G3093" s="76"/>
      <c r="H3093" s="56"/>
      <c r="I3093" s="174" t="s">
        <v>50</v>
      </c>
      <c r="J3093" s="175"/>
      <c r="K3093" s="20"/>
      <c r="L3093" s="27"/>
      <c r="M3093" s="13"/>
    </row>
    <row r="3094" spans="1:13" x14ac:dyDescent="0.25">
      <c r="A3094" s="42" t="s">
        <v>48</v>
      </c>
      <c r="B3094" s="76"/>
      <c r="C3094" s="76"/>
      <c r="D3094" s="76"/>
      <c r="E3094" s="76"/>
      <c r="F3094" s="55"/>
      <c r="G3094" s="76"/>
      <c r="H3094" s="56"/>
      <c r="I3094" s="174" t="s">
        <v>54</v>
      </c>
      <c r="J3094" s="175"/>
      <c r="K3094" s="20"/>
      <c r="L3094" s="27"/>
      <c r="M3094" s="13"/>
    </row>
    <row r="3095" spans="1:13" x14ac:dyDescent="0.25">
      <c r="A3095" s="42" t="s">
        <v>78</v>
      </c>
      <c r="B3095" s="76"/>
      <c r="C3095" s="76"/>
      <c r="D3095" s="76"/>
      <c r="E3095" s="76"/>
      <c r="F3095" s="55"/>
      <c r="G3095" s="76"/>
      <c r="H3095" s="56"/>
      <c r="I3095" s="174" t="s">
        <v>55</v>
      </c>
      <c r="J3095" s="175"/>
      <c r="K3095" s="20"/>
      <c r="L3095" s="27"/>
      <c r="M3095" s="13"/>
    </row>
    <row r="3096" spans="1:13" x14ac:dyDescent="0.25">
      <c r="A3096" s="42" t="s">
        <v>79</v>
      </c>
      <c r="B3096" s="76"/>
      <c r="C3096" s="76"/>
      <c r="D3096" s="76"/>
      <c r="E3096" s="76"/>
      <c r="F3096" s="55"/>
      <c r="G3096" s="76"/>
      <c r="H3096" s="56"/>
      <c r="I3096" s="174" t="s">
        <v>51</v>
      </c>
      <c r="J3096" s="175"/>
      <c r="K3096" s="20"/>
      <c r="L3096" s="27"/>
      <c r="M3096" s="13"/>
    </row>
    <row r="3097" spans="1:13" x14ac:dyDescent="0.25">
      <c r="A3097" s="42" t="s">
        <v>80</v>
      </c>
      <c r="B3097" s="76"/>
      <c r="C3097" s="76"/>
      <c r="D3097" s="76"/>
      <c r="E3097" s="76"/>
      <c r="F3097" s="55"/>
      <c r="G3097" s="76"/>
      <c r="H3097" s="56"/>
      <c r="I3097" s="7"/>
      <c r="J3097" s="8"/>
      <c r="K3097" s="20"/>
      <c r="L3097" s="27"/>
      <c r="M3097" s="13"/>
    </row>
    <row r="3098" spans="1:13" x14ac:dyDescent="0.25">
      <c r="A3098" s="42" t="s">
        <v>81</v>
      </c>
      <c r="B3098" s="76"/>
      <c r="C3098" s="76"/>
      <c r="D3098" s="76"/>
      <c r="E3098" s="76"/>
      <c r="F3098" s="55"/>
      <c r="G3098" s="76"/>
      <c r="H3098" s="56"/>
      <c r="I3098" s="7"/>
      <c r="J3098" s="8"/>
      <c r="K3098" s="20"/>
      <c r="L3098" s="27"/>
      <c r="M3098" s="13"/>
    </row>
    <row r="3099" spans="1:13" x14ac:dyDescent="0.25">
      <c r="A3099" s="42" t="s">
        <v>82</v>
      </c>
      <c r="B3099" s="76"/>
      <c r="C3099" s="76"/>
      <c r="D3099" s="76"/>
      <c r="E3099" s="76"/>
      <c r="F3099" s="55"/>
      <c r="G3099" s="76"/>
      <c r="H3099" s="56"/>
      <c r="I3099" s="7"/>
      <c r="J3099" s="8"/>
      <c r="K3099" s="20"/>
      <c r="L3099" s="27"/>
      <c r="M3099" s="13"/>
    </row>
    <row r="3100" spans="1:13" x14ac:dyDescent="0.25">
      <c r="A3100" s="42" t="s">
        <v>83</v>
      </c>
      <c r="B3100" s="76"/>
      <c r="C3100" s="76"/>
      <c r="D3100" s="76"/>
      <c r="E3100" s="76"/>
      <c r="F3100" s="55"/>
      <c r="G3100" s="76"/>
      <c r="H3100" s="56"/>
      <c r="I3100" s="7"/>
      <c r="J3100" s="8"/>
      <c r="K3100" s="20"/>
      <c r="L3100" s="27"/>
      <c r="M3100" s="13"/>
    </row>
    <row r="3101" spans="1:13" x14ac:dyDescent="0.25">
      <c r="A3101" s="42" t="s">
        <v>52</v>
      </c>
      <c r="B3101" s="76"/>
      <c r="C3101" s="76"/>
      <c r="D3101" s="76"/>
      <c r="E3101" s="76"/>
      <c r="F3101" s="55"/>
      <c r="G3101" s="76"/>
      <c r="H3101" s="56"/>
      <c r="I3101" s="7"/>
      <c r="J3101" s="8"/>
      <c r="K3101" s="20"/>
      <c r="L3101" s="27"/>
      <c r="M3101" s="13"/>
    </row>
    <row r="3102" spans="1:13" ht="15.75" thickBot="1" x14ac:dyDescent="0.3">
      <c r="A3102" s="176" t="s">
        <v>53</v>
      </c>
      <c r="B3102" s="177"/>
      <c r="C3102" s="177"/>
      <c r="D3102" s="177"/>
      <c r="E3102" s="177"/>
      <c r="F3102" s="177"/>
      <c r="G3102" s="177"/>
      <c r="H3102" s="178"/>
      <c r="I3102" s="7"/>
      <c r="J3102" s="8"/>
      <c r="K3102" s="7"/>
      <c r="L3102" s="8"/>
      <c r="M3102" s="13"/>
    </row>
    <row r="3103" spans="1:13" x14ac:dyDescent="0.25">
      <c r="A3103" s="77" t="s">
        <v>93</v>
      </c>
      <c r="B3103" s="78"/>
      <c r="C3103" s="78"/>
      <c r="D3103" s="78"/>
      <c r="E3103" s="78"/>
      <c r="F3103" s="78"/>
      <c r="G3103" s="78"/>
      <c r="H3103" s="78"/>
      <c r="I3103" s="179" t="s">
        <v>9</v>
      </c>
      <c r="J3103" s="180"/>
      <c r="K3103" s="21"/>
      <c r="L3103" s="22"/>
      <c r="M3103" s="6"/>
    </row>
    <row r="3104" spans="1:13" ht="15.75" thickBot="1" x14ac:dyDescent="0.3">
      <c r="A3104" s="79" t="s">
        <v>56</v>
      </c>
      <c r="B3104" s="80"/>
      <c r="C3104" s="80"/>
      <c r="D3104" s="80"/>
      <c r="E3104" s="80"/>
      <c r="F3104" s="80"/>
      <c r="G3104" s="80"/>
      <c r="H3104" s="80"/>
      <c r="I3104" s="81"/>
      <c r="J3104" s="11"/>
      <c r="K3104" s="10"/>
      <c r="L3104" s="11"/>
      <c r="M3104" s="12"/>
    </row>
    <row r="3105" spans="1:13" ht="15.75" thickBot="1" x14ac:dyDescent="0.3">
      <c r="A3105" s="181" t="s">
        <v>98</v>
      </c>
      <c r="B3105" s="182"/>
      <c r="C3105" s="182"/>
      <c r="D3105" s="182"/>
      <c r="E3105" s="182"/>
      <c r="F3105" s="182"/>
      <c r="G3105" s="182"/>
      <c r="H3105" s="183"/>
      <c r="I3105" s="184" t="s">
        <v>99</v>
      </c>
      <c r="J3105" s="185"/>
      <c r="K3105" s="186">
        <v>1.52</v>
      </c>
      <c r="L3105" s="187"/>
      <c r="M3105" s="23">
        <f>K3105*12*I3037</f>
        <v>68325.216000000015</v>
      </c>
    </row>
    <row r="3106" spans="1:13" ht="15.75" thickBot="1" x14ac:dyDescent="0.3">
      <c r="A3106" s="24" t="s">
        <v>100</v>
      </c>
      <c r="B3106" s="25"/>
      <c r="C3106" s="25"/>
      <c r="D3106" s="25"/>
      <c r="E3106" s="25"/>
      <c r="F3106" s="25"/>
      <c r="G3106" s="25"/>
      <c r="H3106" s="25"/>
      <c r="I3106" s="82"/>
      <c r="J3106" s="83"/>
      <c r="K3106" s="186">
        <v>0.36</v>
      </c>
      <c r="L3106" s="187"/>
      <c r="M3106" s="23">
        <f>K3106*12*I3037</f>
        <v>16182.288000000002</v>
      </c>
    </row>
    <row r="3107" spans="1:13" ht="15.75" thickBot="1" x14ac:dyDescent="0.3">
      <c r="A3107" s="181" t="s">
        <v>63</v>
      </c>
      <c r="B3107" s="182"/>
      <c r="C3107" s="182"/>
      <c r="D3107" s="182"/>
      <c r="E3107" s="182"/>
      <c r="F3107" s="182"/>
      <c r="G3107" s="182"/>
      <c r="H3107" s="182"/>
      <c r="I3107" s="84"/>
      <c r="J3107" s="23"/>
      <c r="K3107" s="188">
        <f>K3038+K3048+K3063+K3091+K3105+K3106</f>
        <v>28.63</v>
      </c>
      <c r="L3107" s="189"/>
      <c r="M3107" s="23">
        <f>M3038+M3048+M3063+M3091+M3105+M3106</f>
        <v>1286941.4039999999</v>
      </c>
    </row>
    <row r="3109" spans="1:13" x14ac:dyDescent="0.25">
      <c r="A3109" s="223" t="s">
        <v>0</v>
      </c>
      <c r="B3109" s="223"/>
      <c r="C3109" s="223"/>
      <c r="D3109" s="223"/>
      <c r="E3109" s="223"/>
      <c r="F3109" s="223"/>
      <c r="G3109" s="223"/>
      <c r="H3109" s="223"/>
      <c r="I3109" s="223"/>
      <c r="J3109" s="223"/>
      <c r="K3109" s="223"/>
      <c r="L3109" s="223"/>
      <c r="M3109" s="1"/>
    </row>
    <row r="3110" spans="1:13" x14ac:dyDescent="0.25">
      <c r="A3110" s="224" t="s">
        <v>12</v>
      </c>
      <c r="B3110" s="224"/>
      <c r="C3110" s="224"/>
      <c r="D3110" s="224"/>
      <c r="E3110" s="224"/>
      <c r="F3110" s="224"/>
      <c r="G3110" s="224"/>
      <c r="H3110" s="224"/>
      <c r="I3110" s="224"/>
      <c r="J3110" s="224"/>
      <c r="K3110" s="224"/>
      <c r="L3110" s="224"/>
      <c r="M3110" s="1"/>
    </row>
    <row r="3111" spans="1:13" x14ac:dyDescent="0.25">
      <c r="A3111" s="29"/>
      <c r="B3111" s="29"/>
      <c r="C3111" s="29"/>
      <c r="D3111" s="29"/>
      <c r="E3111" s="29"/>
      <c r="F3111" s="29" t="s">
        <v>153</v>
      </c>
      <c r="G3111" s="29"/>
      <c r="H3111" s="29"/>
      <c r="I3111" s="29"/>
      <c r="J3111" s="29"/>
      <c r="K3111" s="29"/>
      <c r="L3111" s="29"/>
      <c r="M3111" s="1"/>
    </row>
    <row r="3112" spans="1:13" x14ac:dyDescent="0.25">
      <c r="A3112" s="2"/>
      <c r="B3112" s="3"/>
      <c r="C3112" s="225" t="s">
        <v>15</v>
      </c>
      <c r="D3112" s="225"/>
      <c r="E3112" s="225"/>
      <c r="F3112" s="3"/>
      <c r="G3112" s="3"/>
      <c r="H3112" s="4"/>
      <c r="I3112" s="207" t="s">
        <v>1</v>
      </c>
      <c r="J3112" s="208"/>
      <c r="K3112" s="207" t="s">
        <v>2</v>
      </c>
      <c r="L3112" s="208"/>
      <c r="M3112" s="14"/>
    </row>
    <row r="3113" spans="1:13" x14ac:dyDescent="0.25">
      <c r="A3113" s="30"/>
      <c r="B3113" s="7"/>
      <c r="C3113" s="7"/>
      <c r="D3113" s="7"/>
      <c r="E3113" s="7"/>
      <c r="F3113" s="7"/>
      <c r="G3113" s="7"/>
      <c r="H3113" s="8"/>
      <c r="I3113" s="7"/>
      <c r="J3113" s="8"/>
      <c r="K3113" s="174" t="s">
        <v>3</v>
      </c>
      <c r="L3113" s="175"/>
      <c r="M3113" s="31" t="s">
        <v>4</v>
      </c>
    </row>
    <row r="3114" spans="1:13" x14ac:dyDescent="0.25">
      <c r="A3114" s="30"/>
      <c r="B3114" s="7"/>
      <c r="C3114" s="7"/>
      <c r="D3114" s="7"/>
      <c r="E3114" s="7"/>
      <c r="F3114" s="7"/>
      <c r="G3114" s="7"/>
      <c r="H3114" s="8"/>
      <c r="I3114" s="174" t="s">
        <v>5</v>
      </c>
      <c r="J3114" s="175"/>
      <c r="K3114" s="214" t="s">
        <v>6</v>
      </c>
      <c r="L3114" s="215"/>
      <c r="M3114" s="31" t="s">
        <v>7</v>
      </c>
    </row>
    <row r="3115" spans="1:13" ht="15.75" thickBot="1" x14ac:dyDescent="0.3">
      <c r="A3115" s="2"/>
      <c r="B3115" s="3"/>
      <c r="C3115" s="3"/>
      <c r="D3115" s="3"/>
      <c r="E3115" s="3"/>
      <c r="F3115" s="3"/>
      <c r="G3115" s="3"/>
      <c r="H3115" s="4"/>
      <c r="I3115" s="219">
        <v>722.9</v>
      </c>
      <c r="J3115" s="220"/>
      <c r="K3115" s="190"/>
      <c r="L3115" s="191"/>
      <c r="M3115" s="5"/>
    </row>
    <row r="3116" spans="1:13" x14ac:dyDescent="0.25">
      <c r="A3116" s="32" t="s">
        <v>87</v>
      </c>
      <c r="B3116" s="33"/>
      <c r="C3116" s="33"/>
      <c r="D3116" s="33"/>
      <c r="E3116" s="33"/>
      <c r="F3116" s="33"/>
      <c r="G3116" s="33"/>
      <c r="H3116" s="34"/>
      <c r="I3116" s="21"/>
      <c r="J3116" s="22"/>
      <c r="K3116" s="221">
        <f>K3119+K3122</f>
        <v>6.4499999999999993</v>
      </c>
      <c r="L3116" s="217"/>
      <c r="M3116" s="6">
        <f>K3116*12*I3115</f>
        <v>55952.459999999992</v>
      </c>
    </row>
    <row r="3117" spans="1:13" x14ac:dyDescent="0.25">
      <c r="A3117" s="35" t="s">
        <v>64</v>
      </c>
      <c r="B3117" s="36"/>
      <c r="C3117" s="36"/>
      <c r="D3117" s="36"/>
      <c r="E3117" s="36"/>
      <c r="F3117" s="36"/>
      <c r="G3117" s="36"/>
      <c r="H3117" s="37"/>
      <c r="I3117" s="7"/>
      <c r="J3117" s="8"/>
      <c r="K3117" s="7"/>
      <c r="L3117" s="8"/>
      <c r="M3117" s="9"/>
    </row>
    <row r="3118" spans="1:13" ht="15.75" thickBot="1" x14ac:dyDescent="0.3">
      <c r="A3118" s="38" t="s">
        <v>65</v>
      </c>
      <c r="B3118" s="39"/>
      <c r="C3118" s="39"/>
      <c r="D3118" s="39"/>
      <c r="E3118" s="39"/>
      <c r="F3118" s="39"/>
      <c r="G3118" s="39"/>
      <c r="H3118" s="40"/>
      <c r="I3118" s="10"/>
      <c r="J3118" s="11"/>
      <c r="K3118" s="10"/>
      <c r="L3118" s="11"/>
      <c r="M3118" s="12"/>
    </row>
    <row r="3119" spans="1:13" x14ac:dyDescent="0.25">
      <c r="A3119" s="41" t="s">
        <v>66</v>
      </c>
      <c r="B3119" s="15"/>
      <c r="C3119" s="15"/>
      <c r="D3119" s="15"/>
      <c r="E3119" s="15"/>
      <c r="F3119" s="15"/>
      <c r="G3119" s="15"/>
      <c r="H3119" s="16"/>
      <c r="I3119" s="214" t="s">
        <v>8</v>
      </c>
      <c r="J3119" s="215"/>
      <c r="K3119" s="179">
        <v>3.86</v>
      </c>
      <c r="L3119" s="180"/>
      <c r="M3119" s="13">
        <f>K3119*12*I3115</f>
        <v>33484.727999999996</v>
      </c>
    </row>
    <row r="3120" spans="1:13" x14ac:dyDescent="0.25">
      <c r="A3120" s="42" t="s">
        <v>73</v>
      </c>
      <c r="B3120" s="7"/>
      <c r="C3120" s="7"/>
      <c r="D3120" s="7"/>
      <c r="E3120" s="7"/>
      <c r="F3120" s="7"/>
      <c r="G3120" s="7"/>
      <c r="H3120" s="8"/>
      <c r="I3120" s="174" t="s">
        <v>62</v>
      </c>
      <c r="J3120" s="175"/>
      <c r="K3120" s="1"/>
      <c r="L3120" s="8"/>
      <c r="M3120" s="13"/>
    </row>
    <row r="3121" spans="1:13" x14ac:dyDescent="0.25">
      <c r="A3121" s="41" t="s">
        <v>72</v>
      </c>
      <c r="B3121" s="15"/>
      <c r="C3121" s="15"/>
      <c r="D3121" s="15"/>
      <c r="E3121" s="15"/>
      <c r="F3121" s="15"/>
      <c r="G3121" s="15"/>
      <c r="H3121" s="16"/>
      <c r="I3121" s="214"/>
      <c r="J3121" s="215"/>
      <c r="K3121" s="1"/>
      <c r="L3121" s="8"/>
      <c r="M3121" s="13"/>
    </row>
    <row r="3122" spans="1:13" x14ac:dyDescent="0.25">
      <c r="A3122" s="41" t="s">
        <v>67</v>
      </c>
      <c r="B3122" s="15"/>
      <c r="C3122" s="15"/>
      <c r="D3122" s="15"/>
      <c r="E3122" s="15"/>
      <c r="F3122" s="15"/>
      <c r="G3122" s="15"/>
      <c r="H3122" s="16"/>
      <c r="I3122" s="209" t="s">
        <v>11</v>
      </c>
      <c r="J3122" s="210"/>
      <c r="K3122" s="174">
        <v>2.59</v>
      </c>
      <c r="L3122" s="175"/>
      <c r="M3122" s="13">
        <f>K3122*12*I3115</f>
        <v>22467.731999999996</v>
      </c>
    </row>
    <row r="3123" spans="1:13" x14ac:dyDescent="0.25">
      <c r="A3123" s="43" t="s">
        <v>34</v>
      </c>
      <c r="B3123" s="44"/>
      <c r="C3123" s="44"/>
      <c r="D3123" s="44"/>
      <c r="E3123" s="44"/>
      <c r="F3123" s="44"/>
      <c r="G3123" s="44"/>
      <c r="H3123" s="45"/>
      <c r="I3123" s="174" t="s">
        <v>62</v>
      </c>
      <c r="J3123" s="175"/>
      <c r="K3123" s="29"/>
      <c r="L3123" s="37"/>
      <c r="M3123" s="13"/>
    </row>
    <row r="3124" spans="1:13" x14ac:dyDescent="0.25">
      <c r="A3124" s="46" t="s">
        <v>35</v>
      </c>
      <c r="B3124" s="3"/>
      <c r="C3124" s="3"/>
      <c r="D3124" s="3"/>
      <c r="E3124" s="3"/>
      <c r="F3124" s="3"/>
      <c r="G3124" s="3"/>
      <c r="H3124" s="4"/>
      <c r="I3124" s="174"/>
      <c r="J3124" s="175"/>
      <c r="K3124" s="1"/>
      <c r="L3124" s="8"/>
      <c r="M3124" s="13"/>
    </row>
    <row r="3125" spans="1:13" ht="15.75" thickBot="1" x14ac:dyDescent="0.3">
      <c r="A3125" s="41" t="s">
        <v>36</v>
      </c>
      <c r="B3125" s="47"/>
      <c r="C3125" s="47"/>
      <c r="D3125" s="47"/>
      <c r="E3125" s="47"/>
      <c r="F3125" s="47"/>
      <c r="G3125" s="47"/>
      <c r="H3125" s="48"/>
      <c r="I3125" s="15"/>
      <c r="J3125" s="16"/>
      <c r="K3125" s="203"/>
      <c r="L3125" s="204"/>
      <c r="M3125" s="13"/>
    </row>
    <row r="3126" spans="1:13" x14ac:dyDescent="0.25">
      <c r="A3126" s="32" t="s">
        <v>14</v>
      </c>
      <c r="B3126" s="49"/>
      <c r="C3126" s="49"/>
      <c r="D3126" s="49"/>
      <c r="E3126" s="49"/>
      <c r="F3126" s="49"/>
      <c r="G3126" s="49"/>
      <c r="H3126" s="50"/>
      <c r="I3126" s="21"/>
      <c r="J3126" s="51"/>
      <c r="K3126" s="222">
        <f>K3128+K3133+K3136</f>
        <v>5.28</v>
      </c>
      <c r="L3126" s="217"/>
      <c r="M3126" s="6">
        <f>K3126*12*I3115</f>
        <v>45802.943999999996</v>
      </c>
    </row>
    <row r="3127" spans="1:13" ht="15.75" thickBot="1" x14ac:dyDescent="0.3">
      <c r="A3127" s="38" t="s">
        <v>33</v>
      </c>
      <c r="B3127" s="52"/>
      <c r="C3127" s="52"/>
      <c r="D3127" s="52"/>
      <c r="E3127" s="52"/>
      <c r="F3127" s="52"/>
      <c r="G3127" s="52"/>
      <c r="H3127" s="53"/>
      <c r="I3127" s="10"/>
      <c r="J3127" s="54"/>
      <c r="K3127" s="10"/>
      <c r="L3127" s="11"/>
      <c r="M3127" s="12"/>
    </row>
    <row r="3128" spans="1:13" x14ac:dyDescent="0.25">
      <c r="A3128" s="42" t="s">
        <v>70</v>
      </c>
      <c r="B3128" s="55"/>
      <c r="C3128" s="55"/>
      <c r="D3128" s="55"/>
      <c r="E3128" s="55"/>
      <c r="F3128" s="55"/>
      <c r="G3128" s="55"/>
      <c r="H3128" s="56"/>
      <c r="I3128" s="174" t="s">
        <v>8</v>
      </c>
      <c r="J3128" s="175"/>
      <c r="K3128" s="179">
        <v>2.64</v>
      </c>
      <c r="L3128" s="180"/>
      <c r="M3128" s="13">
        <f>K3128*12*I3115</f>
        <v>22901.471999999998</v>
      </c>
    </row>
    <row r="3129" spans="1:13" x14ac:dyDescent="0.25">
      <c r="A3129" s="41" t="s">
        <v>71</v>
      </c>
      <c r="B3129" s="47"/>
      <c r="C3129" s="47"/>
      <c r="D3129" s="47"/>
      <c r="E3129" s="47"/>
      <c r="F3129" s="47"/>
      <c r="G3129" s="47"/>
      <c r="H3129" s="48"/>
      <c r="I3129" s="57"/>
      <c r="J3129" s="58"/>
      <c r="K3129" s="1"/>
      <c r="L3129" s="8"/>
      <c r="M3129" s="13"/>
    </row>
    <row r="3130" spans="1:13" x14ac:dyDescent="0.25">
      <c r="A3130" s="42" t="s">
        <v>73</v>
      </c>
      <c r="B3130" s="7"/>
      <c r="C3130" s="7"/>
      <c r="D3130" s="7"/>
      <c r="E3130" s="7"/>
      <c r="F3130" s="7"/>
      <c r="G3130" s="7"/>
      <c r="H3130" s="8"/>
      <c r="I3130" s="174" t="s">
        <v>62</v>
      </c>
      <c r="J3130" s="175"/>
      <c r="K3130" s="1"/>
      <c r="L3130" s="8"/>
      <c r="M3130" s="13"/>
    </row>
    <row r="3131" spans="1:13" x14ac:dyDescent="0.25">
      <c r="A3131" s="41" t="s">
        <v>72</v>
      </c>
      <c r="B3131" s="15"/>
      <c r="C3131" s="15"/>
      <c r="D3131" s="15"/>
      <c r="E3131" s="15"/>
      <c r="F3131" s="15"/>
      <c r="G3131" s="15"/>
      <c r="H3131" s="16"/>
      <c r="I3131" s="214"/>
      <c r="J3131" s="215"/>
      <c r="K3131" s="1"/>
      <c r="L3131" s="8"/>
      <c r="M3131" s="13"/>
    </row>
    <row r="3132" spans="1:13" x14ac:dyDescent="0.25">
      <c r="A3132" s="43" t="s">
        <v>68</v>
      </c>
      <c r="B3132" s="44"/>
      <c r="C3132" s="45"/>
      <c r="D3132" s="7"/>
      <c r="E3132" s="7"/>
      <c r="F3132" s="7"/>
      <c r="G3132" s="7"/>
      <c r="H3132" s="8"/>
      <c r="I3132" s="174" t="s">
        <v>62</v>
      </c>
      <c r="J3132" s="175"/>
      <c r="K3132" s="1"/>
      <c r="L3132" s="8"/>
      <c r="M3132" s="13"/>
    </row>
    <row r="3133" spans="1:13" x14ac:dyDescent="0.25">
      <c r="A3133" s="42" t="s">
        <v>69</v>
      </c>
      <c r="B3133" s="7"/>
      <c r="C3133" s="7"/>
      <c r="D3133" s="44"/>
      <c r="E3133" s="44"/>
      <c r="F3133" s="44"/>
      <c r="G3133" s="44"/>
      <c r="H3133" s="45"/>
      <c r="I3133" s="209" t="s">
        <v>11</v>
      </c>
      <c r="J3133" s="210"/>
      <c r="K3133" s="174">
        <v>1.17</v>
      </c>
      <c r="L3133" s="175"/>
      <c r="M3133" s="13">
        <f>K3133*12*I3115</f>
        <v>10149.516</v>
      </c>
    </row>
    <row r="3134" spans="1:13" x14ac:dyDescent="0.25">
      <c r="A3134" s="46" t="s">
        <v>40</v>
      </c>
      <c r="B3134" s="59"/>
      <c r="C3134" s="59"/>
      <c r="D3134" s="59"/>
      <c r="E3134" s="59"/>
      <c r="F3134" s="59"/>
      <c r="G3134" s="59"/>
      <c r="H3134" s="60"/>
      <c r="I3134" s="207" t="s">
        <v>39</v>
      </c>
      <c r="J3134" s="208"/>
      <c r="K3134" s="1"/>
      <c r="L3134" s="8"/>
      <c r="M3134" s="13"/>
    </row>
    <row r="3135" spans="1:13" x14ac:dyDescent="0.25">
      <c r="A3135" s="41"/>
      <c r="B3135" s="47"/>
      <c r="C3135" s="47"/>
      <c r="D3135" s="47"/>
      <c r="E3135" s="47"/>
      <c r="F3135" s="47"/>
      <c r="G3135" s="47"/>
      <c r="H3135" s="48"/>
      <c r="I3135" s="15" t="s">
        <v>41</v>
      </c>
      <c r="J3135" s="16"/>
      <c r="K3135" s="1"/>
      <c r="L3135" s="8"/>
      <c r="M3135" s="13"/>
    </row>
    <row r="3136" spans="1:13" x14ac:dyDescent="0.25">
      <c r="A3136" s="46" t="s">
        <v>42</v>
      </c>
      <c r="B3136" s="59"/>
      <c r="C3136" s="59"/>
      <c r="D3136" s="59"/>
      <c r="E3136" s="59"/>
      <c r="F3136" s="59"/>
      <c r="G3136" s="59"/>
      <c r="H3136" s="60"/>
      <c r="I3136" s="207" t="s">
        <v>11</v>
      </c>
      <c r="J3136" s="208"/>
      <c r="K3136" s="174">
        <v>1.47</v>
      </c>
      <c r="L3136" s="175"/>
      <c r="M3136" s="13">
        <f>K3136*12*I3115</f>
        <v>12751.956</v>
      </c>
    </row>
    <row r="3137" spans="1:13" x14ac:dyDescent="0.25">
      <c r="A3137" s="41" t="s">
        <v>43</v>
      </c>
      <c r="B3137" s="47"/>
      <c r="C3137" s="47"/>
      <c r="D3137" s="47"/>
      <c r="E3137" s="47"/>
      <c r="F3137" s="47"/>
      <c r="G3137" s="47"/>
      <c r="H3137" s="48"/>
      <c r="I3137" s="15"/>
      <c r="J3137" s="16"/>
      <c r="K3137" s="1"/>
      <c r="L3137" s="8"/>
      <c r="M3137" s="13"/>
    </row>
    <row r="3138" spans="1:13" x14ac:dyDescent="0.25">
      <c r="A3138" s="46" t="s">
        <v>44</v>
      </c>
      <c r="B3138" s="59"/>
      <c r="C3138" s="59"/>
      <c r="D3138" s="59"/>
      <c r="E3138" s="59"/>
      <c r="F3138" s="59"/>
      <c r="G3138" s="59"/>
      <c r="H3138" s="60"/>
      <c r="I3138" s="174" t="s">
        <v>62</v>
      </c>
      <c r="J3138" s="175"/>
      <c r="K3138" s="1"/>
      <c r="L3138" s="8"/>
      <c r="M3138" s="13"/>
    </row>
    <row r="3139" spans="1:13" x14ac:dyDescent="0.25">
      <c r="A3139" s="46" t="s">
        <v>47</v>
      </c>
      <c r="B3139" s="59"/>
      <c r="C3139" s="59"/>
      <c r="D3139" s="59"/>
      <c r="E3139" s="59"/>
      <c r="F3139" s="59"/>
      <c r="G3139" s="59"/>
      <c r="H3139" s="60"/>
      <c r="I3139" s="207" t="s">
        <v>45</v>
      </c>
      <c r="J3139" s="208"/>
      <c r="K3139" s="3"/>
      <c r="L3139" s="4"/>
      <c r="M3139" s="14"/>
    </row>
    <row r="3140" spans="1:13" ht="15.75" thickBot="1" x14ac:dyDescent="0.3">
      <c r="A3140" s="41"/>
      <c r="B3140" s="47"/>
      <c r="C3140" s="47"/>
      <c r="D3140" s="47"/>
      <c r="E3140" s="47"/>
      <c r="F3140" s="47"/>
      <c r="G3140" s="47"/>
      <c r="H3140" s="48"/>
      <c r="I3140" s="211" t="s">
        <v>46</v>
      </c>
      <c r="J3140" s="212"/>
      <c r="K3140" s="15"/>
      <c r="L3140" s="16"/>
      <c r="M3140" s="17"/>
    </row>
    <row r="3141" spans="1:13" x14ac:dyDescent="0.25">
      <c r="A3141" s="61" t="s">
        <v>88</v>
      </c>
      <c r="B3141" s="33"/>
      <c r="C3141" s="33"/>
      <c r="D3141" s="33"/>
      <c r="E3141" s="33"/>
      <c r="F3141" s="33"/>
      <c r="G3141" s="21"/>
      <c r="H3141" s="22"/>
      <c r="I3141" s="21"/>
      <c r="J3141" s="22"/>
      <c r="K3141" s="216">
        <f>K3143+K3150+K3158+K3162+K3166</f>
        <v>9.49</v>
      </c>
      <c r="L3141" s="217"/>
      <c r="M3141" s="6">
        <f>M3143+M3150+M3158+M3162+M3166</f>
        <v>82323.851999999999</v>
      </c>
    </row>
    <row r="3142" spans="1:13" ht="15.75" thickBot="1" x14ac:dyDescent="0.3">
      <c r="A3142" s="62"/>
      <c r="B3142" s="10"/>
      <c r="C3142" s="10"/>
      <c r="D3142" s="10"/>
      <c r="E3142" s="10"/>
      <c r="F3142" s="10"/>
      <c r="G3142" s="10"/>
      <c r="H3142" s="11"/>
      <c r="I3142" s="10"/>
      <c r="J3142" s="11"/>
      <c r="K3142" s="10"/>
      <c r="L3142" s="11"/>
      <c r="M3142" s="12"/>
    </row>
    <row r="3143" spans="1:13" ht="15.75" thickBot="1" x14ac:dyDescent="0.3">
      <c r="A3143" s="181" t="s">
        <v>89</v>
      </c>
      <c r="B3143" s="182"/>
      <c r="C3143" s="182"/>
      <c r="D3143" s="182"/>
      <c r="E3143" s="182"/>
      <c r="F3143" s="182"/>
      <c r="G3143" s="182"/>
      <c r="H3143" s="205"/>
      <c r="I3143" s="63"/>
      <c r="J3143" s="64"/>
      <c r="K3143" s="218">
        <f>K3144+K3145+K3146+K3148+K3149</f>
        <v>4.5599999999999996</v>
      </c>
      <c r="L3143" s="213"/>
      <c r="M3143" s="18">
        <f>K3143*12*I3115</f>
        <v>39557.087999999996</v>
      </c>
    </row>
    <row r="3144" spans="1:13" x14ac:dyDescent="0.25">
      <c r="A3144" s="41" t="s">
        <v>37</v>
      </c>
      <c r="B3144" s="47"/>
      <c r="C3144" s="47"/>
      <c r="D3144" s="47"/>
      <c r="E3144" s="47"/>
      <c r="F3144" s="47"/>
      <c r="G3144" s="47"/>
      <c r="H3144" s="48"/>
      <c r="I3144" s="214" t="s">
        <v>16</v>
      </c>
      <c r="J3144" s="215"/>
      <c r="K3144" s="179">
        <v>1.23</v>
      </c>
      <c r="L3144" s="180"/>
      <c r="M3144" s="13">
        <f>K3144*12*I3115</f>
        <v>10670.003999999999</v>
      </c>
    </row>
    <row r="3145" spans="1:13" x14ac:dyDescent="0.25">
      <c r="A3145" s="43" t="s">
        <v>38</v>
      </c>
      <c r="B3145" s="65"/>
      <c r="C3145" s="65"/>
      <c r="D3145" s="65"/>
      <c r="E3145" s="65"/>
      <c r="F3145" s="65"/>
      <c r="G3145" s="65"/>
      <c r="H3145" s="66"/>
      <c r="I3145" s="209" t="s">
        <v>10</v>
      </c>
      <c r="J3145" s="210"/>
      <c r="K3145" s="174">
        <v>2.9</v>
      </c>
      <c r="L3145" s="175"/>
      <c r="M3145" s="13">
        <f>K3145*12*I3115</f>
        <v>25156.92</v>
      </c>
    </row>
    <row r="3146" spans="1:13" x14ac:dyDescent="0.25">
      <c r="A3146" s="46" t="s">
        <v>30</v>
      </c>
      <c r="B3146" s="59"/>
      <c r="C3146" s="59"/>
      <c r="D3146" s="59"/>
      <c r="E3146" s="59"/>
      <c r="F3146" s="59"/>
      <c r="G3146" s="59"/>
      <c r="H3146" s="60"/>
      <c r="I3146" s="207" t="s">
        <v>11</v>
      </c>
      <c r="J3146" s="208"/>
      <c r="K3146" s="174">
        <v>0.33</v>
      </c>
      <c r="L3146" s="175"/>
      <c r="M3146" s="13">
        <f>K3146*12*I3115</f>
        <v>2862.6839999999997</v>
      </c>
    </row>
    <row r="3147" spans="1:13" x14ac:dyDescent="0.25">
      <c r="A3147" s="67" t="s">
        <v>17</v>
      </c>
      <c r="B3147" s="15"/>
      <c r="C3147" s="15"/>
      <c r="D3147" s="15"/>
      <c r="E3147" s="47"/>
      <c r="F3147" s="47"/>
      <c r="G3147" s="47"/>
      <c r="H3147" s="48"/>
      <c r="I3147" s="15"/>
      <c r="J3147" s="16"/>
      <c r="K3147" s="7"/>
      <c r="L3147" s="8"/>
      <c r="M3147" s="13"/>
    </row>
    <row r="3148" spans="1:13" x14ac:dyDescent="0.25">
      <c r="A3148" s="43" t="s">
        <v>31</v>
      </c>
      <c r="B3148" s="65"/>
      <c r="C3148" s="65"/>
      <c r="D3148" s="65"/>
      <c r="E3148" s="65"/>
      <c r="F3148" s="65"/>
      <c r="G3148" s="65"/>
      <c r="H3148" s="66"/>
      <c r="I3148" s="209" t="s">
        <v>8</v>
      </c>
      <c r="J3148" s="210"/>
      <c r="K3148" s="174">
        <v>0.1</v>
      </c>
      <c r="L3148" s="175"/>
      <c r="M3148" s="13">
        <f>K3148*12*I3115</f>
        <v>867.48000000000013</v>
      </c>
    </row>
    <row r="3149" spans="1:13" ht="15.75" thickBot="1" x14ac:dyDescent="0.3">
      <c r="A3149" s="46" t="s">
        <v>86</v>
      </c>
      <c r="B3149" s="59"/>
      <c r="C3149" s="59"/>
      <c r="D3149" s="59"/>
      <c r="E3149" s="59"/>
      <c r="F3149" s="59"/>
      <c r="G3149" s="59"/>
      <c r="H3149" s="60"/>
      <c r="I3149" s="190" t="s">
        <v>8</v>
      </c>
      <c r="J3149" s="191"/>
      <c r="K3149" s="211"/>
      <c r="L3149" s="212"/>
      <c r="M3149" s="13"/>
    </row>
    <row r="3150" spans="1:13" ht="15.75" thickBot="1" x14ac:dyDescent="0.3">
      <c r="A3150" s="194" t="s">
        <v>90</v>
      </c>
      <c r="B3150" s="195"/>
      <c r="C3150" s="195"/>
      <c r="D3150" s="195"/>
      <c r="E3150" s="195"/>
      <c r="F3150" s="195"/>
      <c r="G3150" s="195"/>
      <c r="H3150" s="196"/>
      <c r="I3150" s="63"/>
      <c r="J3150" s="64"/>
      <c r="K3150" s="206">
        <f>K3151+K3152+K3154+K3155+K3156+K3157</f>
        <v>1.94</v>
      </c>
      <c r="L3150" s="213"/>
      <c r="M3150" s="18">
        <f>K3150*12*I3115</f>
        <v>16829.112000000001</v>
      </c>
    </row>
    <row r="3151" spans="1:13" x14ac:dyDescent="0.25">
      <c r="A3151" s="68" t="s">
        <v>23</v>
      </c>
      <c r="B3151" s="15"/>
      <c r="C3151" s="15"/>
      <c r="D3151" s="15"/>
      <c r="E3151" s="15"/>
      <c r="F3151" s="47"/>
      <c r="G3151" s="47"/>
      <c r="H3151" s="48"/>
      <c r="I3151" s="69"/>
      <c r="J3151" s="8"/>
      <c r="K3151" s="179">
        <v>0.11</v>
      </c>
      <c r="L3151" s="180"/>
      <c r="M3151" s="13">
        <f>K3151*12*I3115</f>
        <v>954.22800000000007</v>
      </c>
    </row>
    <row r="3152" spans="1:13" x14ac:dyDescent="0.25">
      <c r="A3152" s="2" t="s">
        <v>19</v>
      </c>
      <c r="B3152" s="3"/>
      <c r="C3152" s="3"/>
      <c r="D3152" s="3"/>
      <c r="E3152" s="3"/>
      <c r="F3152" s="59"/>
      <c r="G3152" s="59"/>
      <c r="H3152" s="60"/>
      <c r="I3152" s="174" t="s">
        <v>58</v>
      </c>
      <c r="J3152" s="175"/>
      <c r="K3152" s="174">
        <v>0.93</v>
      </c>
      <c r="L3152" s="175"/>
      <c r="M3152" s="13">
        <f>K3152*12*I3115</f>
        <v>8067.5639999999994</v>
      </c>
    </row>
    <row r="3153" spans="1:13" x14ac:dyDescent="0.25">
      <c r="A3153" s="41" t="s">
        <v>18</v>
      </c>
      <c r="B3153" s="47"/>
      <c r="C3153" s="47"/>
      <c r="D3153" s="47"/>
      <c r="E3153" s="47"/>
      <c r="F3153" s="47"/>
      <c r="G3153" s="47"/>
      <c r="H3153" s="48"/>
      <c r="I3153" s="214" t="s">
        <v>59</v>
      </c>
      <c r="J3153" s="215"/>
      <c r="K3153" s="1"/>
      <c r="L3153" s="8"/>
      <c r="M3153" s="13"/>
    </row>
    <row r="3154" spans="1:13" x14ac:dyDescent="0.25">
      <c r="A3154" s="43" t="s">
        <v>20</v>
      </c>
      <c r="B3154" s="65"/>
      <c r="C3154" s="65"/>
      <c r="D3154" s="65"/>
      <c r="E3154" s="65"/>
      <c r="F3154" s="65"/>
      <c r="G3154" s="65"/>
      <c r="H3154" s="66"/>
      <c r="I3154" s="209" t="s">
        <v>57</v>
      </c>
      <c r="J3154" s="210"/>
      <c r="K3154" s="174">
        <v>0.56999999999999995</v>
      </c>
      <c r="L3154" s="175"/>
      <c r="M3154" s="13">
        <f>K3154*12*I3115</f>
        <v>4944.6359999999995</v>
      </c>
    </row>
    <row r="3155" spans="1:13" x14ac:dyDescent="0.25">
      <c r="A3155" s="43" t="s">
        <v>21</v>
      </c>
      <c r="B3155" s="65"/>
      <c r="C3155" s="65"/>
      <c r="D3155" s="65"/>
      <c r="E3155" s="65"/>
      <c r="F3155" s="65"/>
      <c r="G3155" s="65"/>
      <c r="H3155" s="66"/>
      <c r="I3155" s="209" t="s">
        <v>74</v>
      </c>
      <c r="J3155" s="210"/>
      <c r="K3155" s="174">
        <v>0.14000000000000001</v>
      </c>
      <c r="L3155" s="175"/>
      <c r="M3155" s="13">
        <f>K3155*12*I3115</f>
        <v>1214.472</v>
      </c>
    </row>
    <row r="3156" spans="1:13" x14ac:dyDescent="0.25">
      <c r="A3156" s="46" t="s">
        <v>22</v>
      </c>
      <c r="B3156" s="59"/>
      <c r="C3156" s="59"/>
      <c r="D3156" s="59"/>
      <c r="E3156" s="59"/>
      <c r="F3156" s="59"/>
      <c r="G3156" s="59"/>
      <c r="H3156" s="60"/>
      <c r="I3156" s="209" t="s">
        <v>60</v>
      </c>
      <c r="J3156" s="210"/>
      <c r="K3156" s="203">
        <v>7.0000000000000007E-2</v>
      </c>
      <c r="L3156" s="204"/>
      <c r="M3156" s="13">
        <f>K3156*12*I3115</f>
        <v>607.23599999999999</v>
      </c>
    </row>
    <row r="3157" spans="1:13" ht="15.75" thickBot="1" x14ac:dyDescent="0.3">
      <c r="A3157" s="46" t="s">
        <v>84</v>
      </c>
      <c r="B3157" s="59"/>
      <c r="C3157" s="59"/>
      <c r="D3157" s="59"/>
      <c r="E3157" s="59"/>
      <c r="F3157" s="59"/>
      <c r="G3157" s="59"/>
      <c r="H3157" s="60"/>
      <c r="I3157" s="190" t="s">
        <v>85</v>
      </c>
      <c r="J3157" s="191"/>
      <c r="K3157" s="192">
        <v>0.12</v>
      </c>
      <c r="L3157" s="193"/>
      <c r="M3157" s="19">
        <f>K3157*12*I3115</f>
        <v>1040.9759999999999</v>
      </c>
    </row>
    <row r="3158" spans="1:13" ht="15.75" thickBot="1" x14ac:dyDescent="0.3">
      <c r="A3158" s="194" t="s">
        <v>91</v>
      </c>
      <c r="B3158" s="195"/>
      <c r="C3158" s="195"/>
      <c r="D3158" s="195"/>
      <c r="E3158" s="195"/>
      <c r="F3158" s="195"/>
      <c r="G3158" s="195"/>
      <c r="H3158" s="196"/>
      <c r="I3158" s="71"/>
      <c r="J3158" s="72"/>
      <c r="K3158" s="197">
        <f>K3159+K3160+K3161</f>
        <v>1.27</v>
      </c>
      <c r="L3158" s="198"/>
      <c r="M3158" s="18">
        <f>K3158*12*I3115</f>
        <v>11016.995999999999</v>
      </c>
    </row>
    <row r="3159" spans="1:13" x14ac:dyDescent="0.25">
      <c r="A3159" s="41" t="s">
        <v>24</v>
      </c>
      <c r="B3159" s="47"/>
      <c r="C3159" s="47"/>
      <c r="D3159" s="47"/>
      <c r="E3159" s="47"/>
      <c r="F3159" s="47"/>
      <c r="G3159" s="47"/>
      <c r="H3159" s="48"/>
      <c r="I3159" s="199" t="s">
        <v>75</v>
      </c>
      <c r="J3159" s="200"/>
      <c r="K3159" s="201">
        <v>0.61</v>
      </c>
      <c r="L3159" s="202"/>
      <c r="M3159" s="13">
        <f>K3159*12*I3115</f>
        <v>5291.6279999999997</v>
      </c>
    </row>
    <row r="3160" spans="1:13" x14ac:dyDescent="0.25">
      <c r="A3160" s="43" t="s">
        <v>25</v>
      </c>
      <c r="B3160" s="65"/>
      <c r="C3160" s="65"/>
      <c r="D3160" s="65"/>
      <c r="E3160" s="65"/>
      <c r="F3160" s="65"/>
      <c r="G3160" s="65"/>
      <c r="H3160" s="66"/>
      <c r="I3160" s="44" t="s">
        <v>61</v>
      </c>
      <c r="J3160" s="45"/>
      <c r="K3160" s="203">
        <v>0.53</v>
      </c>
      <c r="L3160" s="204"/>
      <c r="M3160" s="13">
        <f>K3160*12*I3115</f>
        <v>4597.6440000000002</v>
      </c>
    </row>
    <row r="3161" spans="1:13" ht="15.75" thickBot="1" x14ac:dyDescent="0.3">
      <c r="A3161" s="46" t="s">
        <v>22</v>
      </c>
      <c r="B3161" s="59"/>
      <c r="C3161" s="59"/>
      <c r="D3161" s="59"/>
      <c r="E3161" s="59"/>
      <c r="F3161" s="59"/>
      <c r="G3161" s="59"/>
      <c r="H3161" s="60"/>
      <c r="I3161" s="190" t="s">
        <v>60</v>
      </c>
      <c r="J3161" s="191"/>
      <c r="K3161" s="192">
        <v>0.13</v>
      </c>
      <c r="L3161" s="193"/>
      <c r="M3161" s="13">
        <f>K3161*12*I3115</f>
        <v>1127.7239999999999</v>
      </c>
    </row>
    <row r="3162" spans="1:13" ht="15.75" thickBot="1" x14ac:dyDescent="0.3">
      <c r="A3162" s="181" t="s">
        <v>107</v>
      </c>
      <c r="B3162" s="182"/>
      <c r="C3162" s="182"/>
      <c r="D3162" s="182"/>
      <c r="E3162" s="182"/>
      <c r="F3162" s="182"/>
      <c r="G3162" s="182"/>
      <c r="H3162" s="205"/>
      <c r="I3162" s="63"/>
      <c r="J3162" s="64"/>
      <c r="K3162" s="206">
        <v>1.65</v>
      </c>
      <c r="L3162" s="198"/>
      <c r="M3162" s="18">
        <f>K3162*12*I3115</f>
        <v>14313.419999999998</v>
      </c>
    </row>
    <row r="3163" spans="1:13" x14ac:dyDescent="0.25">
      <c r="A3163" s="42" t="s">
        <v>32</v>
      </c>
      <c r="B3163" s="55"/>
      <c r="C3163" s="55"/>
      <c r="D3163" s="55"/>
      <c r="E3163" s="55"/>
      <c r="F3163" s="55"/>
      <c r="G3163" s="55"/>
      <c r="H3163" s="56"/>
      <c r="I3163" s="179" t="s">
        <v>13</v>
      </c>
      <c r="J3163" s="180"/>
      <c r="K3163" s="20"/>
      <c r="L3163" s="27"/>
      <c r="M3163" s="13"/>
    </row>
    <row r="3164" spans="1:13" x14ac:dyDescent="0.25">
      <c r="A3164" s="42" t="s">
        <v>26</v>
      </c>
      <c r="B3164" s="55"/>
      <c r="C3164" s="55"/>
      <c r="D3164" s="55"/>
      <c r="E3164" s="55"/>
      <c r="F3164" s="55"/>
      <c r="G3164" s="55"/>
      <c r="H3164" s="56"/>
      <c r="I3164" s="7"/>
      <c r="J3164" s="8"/>
      <c r="K3164" s="20"/>
      <c r="L3164" s="27"/>
      <c r="M3164" s="13"/>
    </row>
    <row r="3165" spans="1:13" ht="15.75" thickBot="1" x14ac:dyDescent="0.3">
      <c r="A3165" s="42" t="s">
        <v>27</v>
      </c>
      <c r="B3165" s="55"/>
      <c r="C3165" s="55"/>
      <c r="D3165" s="55"/>
      <c r="E3165" s="55"/>
      <c r="F3165" s="55"/>
      <c r="G3165" s="55"/>
      <c r="H3165" s="56"/>
      <c r="I3165" s="30"/>
      <c r="J3165" s="8"/>
      <c r="K3165" s="20"/>
      <c r="L3165" s="27"/>
      <c r="M3165" s="13"/>
    </row>
    <row r="3166" spans="1:13" ht="15.75" thickBot="1" x14ac:dyDescent="0.3">
      <c r="A3166" s="73" t="s">
        <v>108</v>
      </c>
      <c r="B3166" s="74"/>
      <c r="C3166" s="74"/>
      <c r="D3166" s="74"/>
      <c r="E3166" s="74"/>
      <c r="F3166" s="74"/>
      <c r="G3166" s="74"/>
      <c r="H3166" s="75"/>
      <c r="I3166" s="63"/>
      <c r="J3166" s="64"/>
      <c r="K3166" s="206">
        <v>7.0000000000000007E-2</v>
      </c>
      <c r="L3166" s="198"/>
      <c r="M3166" s="18">
        <f>K3166*12*I3115</f>
        <v>607.23599999999999</v>
      </c>
    </row>
    <row r="3167" spans="1:13" x14ac:dyDescent="0.25">
      <c r="A3167" s="42" t="s">
        <v>28</v>
      </c>
      <c r="B3167" s="55"/>
      <c r="C3167" s="55"/>
      <c r="D3167" s="55"/>
      <c r="E3167" s="55"/>
      <c r="F3167" s="55"/>
      <c r="G3167" s="55"/>
      <c r="H3167" s="56"/>
      <c r="I3167" s="179" t="s">
        <v>8</v>
      </c>
      <c r="J3167" s="180"/>
      <c r="K3167" s="26"/>
      <c r="L3167" s="27"/>
      <c r="M3167" s="13"/>
    </row>
    <row r="3168" spans="1:13" ht="15.75" thickBot="1" x14ac:dyDescent="0.3">
      <c r="A3168" s="42" t="s">
        <v>29</v>
      </c>
      <c r="B3168" s="55"/>
      <c r="C3168" s="55"/>
      <c r="D3168" s="55"/>
      <c r="E3168" s="55"/>
      <c r="F3168" s="55"/>
      <c r="G3168" s="55"/>
      <c r="H3168" s="56"/>
      <c r="I3168" s="7"/>
      <c r="J3168" s="8"/>
      <c r="K3168" s="26"/>
      <c r="L3168" s="27"/>
      <c r="M3168" s="13"/>
    </row>
    <row r="3169" spans="1:13" ht="15.75" thickBot="1" x14ac:dyDescent="0.3">
      <c r="A3169" s="181" t="s">
        <v>92</v>
      </c>
      <c r="B3169" s="182"/>
      <c r="C3169" s="182"/>
      <c r="D3169" s="182"/>
      <c r="E3169" s="182"/>
      <c r="F3169" s="182"/>
      <c r="G3169" s="182"/>
      <c r="H3169" s="205"/>
      <c r="I3169" s="63"/>
      <c r="J3169" s="64"/>
      <c r="K3169" s="206">
        <v>6.19</v>
      </c>
      <c r="L3169" s="198"/>
      <c r="M3169" s="18">
        <f>K3169*12*I3115</f>
        <v>53697.012000000002</v>
      </c>
    </row>
    <row r="3170" spans="1:13" x14ac:dyDescent="0.25">
      <c r="A3170" s="42" t="s">
        <v>76</v>
      </c>
      <c r="B3170" s="76"/>
      <c r="C3170" s="76"/>
      <c r="D3170" s="76"/>
      <c r="E3170" s="76"/>
      <c r="F3170" s="55"/>
      <c r="G3170" s="76"/>
      <c r="H3170" s="56"/>
      <c r="I3170" s="174" t="s">
        <v>49</v>
      </c>
      <c r="J3170" s="175"/>
      <c r="K3170" s="20"/>
      <c r="L3170" s="27"/>
      <c r="M3170" s="13"/>
    </row>
    <row r="3171" spans="1:13" x14ac:dyDescent="0.25">
      <c r="A3171" s="42" t="s">
        <v>77</v>
      </c>
      <c r="B3171" s="76"/>
      <c r="C3171" s="76"/>
      <c r="D3171" s="76"/>
      <c r="E3171" s="76"/>
      <c r="F3171" s="55"/>
      <c r="G3171" s="76"/>
      <c r="H3171" s="56"/>
      <c r="I3171" s="174" t="s">
        <v>50</v>
      </c>
      <c r="J3171" s="175"/>
      <c r="K3171" s="20"/>
      <c r="L3171" s="27"/>
      <c r="M3171" s="13"/>
    </row>
    <row r="3172" spans="1:13" x14ac:dyDescent="0.25">
      <c r="A3172" s="42" t="s">
        <v>48</v>
      </c>
      <c r="B3172" s="76"/>
      <c r="C3172" s="76"/>
      <c r="D3172" s="76"/>
      <c r="E3172" s="76"/>
      <c r="F3172" s="55"/>
      <c r="G3172" s="76"/>
      <c r="H3172" s="56"/>
      <c r="I3172" s="174" t="s">
        <v>54</v>
      </c>
      <c r="J3172" s="175"/>
      <c r="K3172" s="20"/>
      <c r="L3172" s="27"/>
      <c r="M3172" s="13"/>
    </row>
    <row r="3173" spans="1:13" x14ac:dyDescent="0.25">
      <c r="A3173" s="42" t="s">
        <v>78</v>
      </c>
      <c r="B3173" s="76"/>
      <c r="C3173" s="76"/>
      <c r="D3173" s="76"/>
      <c r="E3173" s="76"/>
      <c r="F3173" s="55"/>
      <c r="G3173" s="76"/>
      <c r="H3173" s="56"/>
      <c r="I3173" s="174" t="s">
        <v>55</v>
      </c>
      <c r="J3173" s="175"/>
      <c r="K3173" s="20"/>
      <c r="L3173" s="27"/>
      <c r="M3173" s="13"/>
    </row>
    <row r="3174" spans="1:13" x14ac:dyDescent="0.25">
      <c r="A3174" s="42" t="s">
        <v>79</v>
      </c>
      <c r="B3174" s="76"/>
      <c r="C3174" s="76"/>
      <c r="D3174" s="76"/>
      <c r="E3174" s="76"/>
      <c r="F3174" s="55"/>
      <c r="G3174" s="76"/>
      <c r="H3174" s="56"/>
      <c r="I3174" s="174" t="s">
        <v>51</v>
      </c>
      <c r="J3174" s="175"/>
      <c r="K3174" s="20"/>
      <c r="L3174" s="27"/>
      <c r="M3174" s="13"/>
    </row>
    <row r="3175" spans="1:13" x14ac:dyDescent="0.25">
      <c r="A3175" s="42" t="s">
        <v>80</v>
      </c>
      <c r="B3175" s="76"/>
      <c r="C3175" s="76"/>
      <c r="D3175" s="76"/>
      <c r="E3175" s="76"/>
      <c r="F3175" s="55"/>
      <c r="G3175" s="76"/>
      <c r="H3175" s="56"/>
      <c r="I3175" s="7"/>
      <c r="J3175" s="8"/>
      <c r="K3175" s="20"/>
      <c r="L3175" s="27"/>
      <c r="M3175" s="13"/>
    </row>
    <row r="3176" spans="1:13" x14ac:dyDescent="0.25">
      <c r="A3176" s="42" t="s">
        <v>81</v>
      </c>
      <c r="B3176" s="76"/>
      <c r="C3176" s="76"/>
      <c r="D3176" s="76"/>
      <c r="E3176" s="76"/>
      <c r="F3176" s="55"/>
      <c r="G3176" s="76"/>
      <c r="H3176" s="56"/>
      <c r="I3176" s="7"/>
      <c r="J3176" s="8"/>
      <c r="K3176" s="20"/>
      <c r="L3176" s="27"/>
      <c r="M3176" s="13"/>
    </row>
    <row r="3177" spans="1:13" x14ac:dyDescent="0.25">
      <c r="A3177" s="42" t="s">
        <v>82</v>
      </c>
      <c r="B3177" s="76"/>
      <c r="C3177" s="76"/>
      <c r="D3177" s="76"/>
      <c r="E3177" s="76"/>
      <c r="F3177" s="55"/>
      <c r="G3177" s="76"/>
      <c r="H3177" s="56"/>
      <c r="I3177" s="7"/>
      <c r="J3177" s="8"/>
      <c r="K3177" s="20"/>
      <c r="L3177" s="27"/>
      <c r="M3177" s="13"/>
    </row>
    <row r="3178" spans="1:13" x14ac:dyDescent="0.25">
      <c r="A3178" s="42" t="s">
        <v>83</v>
      </c>
      <c r="B3178" s="76"/>
      <c r="C3178" s="76"/>
      <c r="D3178" s="76"/>
      <c r="E3178" s="76"/>
      <c r="F3178" s="55"/>
      <c r="G3178" s="76"/>
      <c r="H3178" s="56"/>
      <c r="I3178" s="7"/>
      <c r="J3178" s="8"/>
      <c r="K3178" s="20"/>
      <c r="L3178" s="27"/>
      <c r="M3178" s="13"/>
    </row>
    <row r="3179" spans="1:13" x14ac:dyDescent="0.25">
      <c r="A3179" s="42" t="s">
        <v>52</v>
      </c>
      <c r="B3179" s="76"/>
      <c r="C3179" s="76"/>
      <c r="D3179" s="76"/>
      <c r="E3179" s="76"/>
      <c r="F3179" s="55"/>
      <c r="G3179" s="76"/>
      <c r="H3179" s="56"/>
      <c r="I3179" s="7"/>
      <c r="J3179" s="8"/>
      <c r="K3179" s="20"/>
      <c r="L3179" s="27"/>
      <c r="M3179" s="13"/>
    </row>
    <row r="3180" spans="1:13" ht="15.75" thickBot="1" x14ac:dyDescent="0.3">
      <c r="A3180" s="176" t="s">
        <v>53</v>
      </c>
      <c r="B3180" s="177"/>
      <c r="C3180" s="177"/>
      <c r="D3180" s="177"/>
      <c r="E3180" s="177"/>
      <c r="F3180" s="177"/>
      <c r="G3180" s="177"/>
      <c r="H3180" s="178"/>
      <c r="I3180" s="7"/>
      <c r="J3180" s="8"/>
      <c r="K3180" s="7"/>
      <c r="L3180" s="8"/>
      <c r="M3180" s="13"/>
    </row>
    <row r="3181" spans="1:13" x14ac:dyDescent="0.25">
      <c r="A3181" s="77" t="s">
        <v>93</v>
      </c>
      <c r="B3181" s="78"/>
      <c r="C3181" s="78"/>
      <c r="D3181" s="78"/>
      <c r="E3181" s="78"/>
      <c r="F3181" s="78"/>
      <c r="G3181" s="78"/>
      <c r="H3181" s="78"/>
      <c r="I3181" s="179" t="s">
        <v>9</v>
      </c>
      <c r="J3181" s="180"/>
      <c r="K3181" s="21"/>
      <c r="L3181" s="22"/>
      <c r="M3181" s="6"/>
    </row>
    <row r="3182" spans="1:13" ht="15.75" thickBot="1" x14ac:dyDescent="0.3">
      <c r="A3182" s="79" t="s">
        <v>56</v>
      </c>
      <c r="B3182" s="80"/>
      <c r="C3182" s="80"/>
      <c r="D3182" s="80"/>
      <c r="E3182" s="80"/>
      <c r="F3182" s="80"/>
      <c r="G3182" s="80"/>
      <c r="H3182" s="80"/>
      <c r="I3182" s="81"/>
      <c r="J3182" s="11"/>
      <c r="K3182" s="10"/>
      <c r="L3182" s="11"/>
      <c r="M3182" s="12"/>
    </row>
    <row r="3183" spans="1:13" ht="15.75" thickBot="1" x14ac:dyDescent="0.3">
      <c r="A3183" s="181" t="s">
        <v>98</v>
      </c>
      <c r="B3183" s="182"/>
      <c r="C3183" s="182"/>
      <c r="D3183" s="182"/>
      <c r="E3183" s="182"/>
      <c r="F3183" s="182"/>
      <c r="G3183" s="182"/>
      <c r="H3183" s="183"/>
      <c r="I3183" s="184" t="s">
        <v>99</v>
      </c>
      <c r="J3183" s="185"/>
      <c r="K3183" s="186">
        <v>1.52</v>
      </c>
      <c r="L3183" s="187"/>
      <c r="M3183" s="23">
        <f>K3183*12*I3115</f>
        <v>13185.696000000002</v>
      </c>
    </row>
    <row r="3184" spans="1:13" ht="15.75" thickBot="1" x14ac:dyDescent="0.3">
      <c r="A3184" s="24" t="s">
        <v>100</v>
      </c>
      <c r="B3184" s="25"/>
      <c r="C3184" s="25"/>
      <c r="D3184" s="25"/>
      <c r="E3184" s="25"/>
      <c r="F3184" s="25"/>
      <c r="G3184" s="25"/>
      <c r="H3184" s="25"/>
      <c r="I3184" s="82"/>
      <c r="J3184" s="83"/>
      <c r="K3184" s="186"/>
      <c r="L3184" s="187"/>
      <c r="M3184" s="23"/>
    </row>
    <row r="3185" spans="1:13" ht="15.75" thickBot="1" x14ac:dyDescent="0.3">
      <c r="A3185" s="181" t="s">
        <v>63</v>
      </c>
      <c r="B3185" s="182"/>
      <c r="C3185" s="182"/>
      <c r="D3185" s="182"/>
      <c r="E3185" s="182"/>
      <c r="F3185" s="182"/>
      <c r="G3185" s="182"/>
      <c r="H3185" s="182"/>
      <c r="I3185" s="84"/>
      <c r="J3185" s="23"/>
      <c r="K3185" s="188">
        <f>K3116+K3126+K3141+K3169+K3183+K3184</f>
        <v>28.93</v>
      </c>
      <c r="L3185" s="189"/>
      <c r="M3185" s="23">
        <f>M3116+M3126+M3141+M3169+M3183+M3184</f>
        <v>250961.96399999998</v>
      </c>
    </row>
    <row r="3187" spans="1:13" x14ac:dyDescent="0.25">
      <c r="A3187" s="223" t="s">
        <v>0</v>
      </c>
      <c r="B3187" s="223"/>
      <c r="C3187" s="223"/>
      <c r="D3187" s="223"/>
      <c r="E3187" s="223"/>
      <c r="F3187" s="223"/>
      <c r="G3187" s="223"/>
      <c r="H3187" s="223"/>
      <c r="I3187" s="223"/>
      <c r="J3187" s="223"/>
      <c r="K3187" s="223"/>
      <c r="L3187" s="223"/>
      <c r="M3187" s="1"/>
    </row>
    <row r="3188" spans="1:13" x14ac:dyDescent="0.25">
      <c r="A3188" s="224" t="s">
        <v>12</v>
      </c>
      <c r="B3188" s="224"/>
      <c r="C3188" s="224"/>
      <c r="D3188" s="224"/>
      <c r="E3188" s="224"/>
      <c r="F3188" s="224"/>
      <c r="G3188" s="224"/>
      <c r="H3188" s="224"/>
      <c r="I3188" s="224"/>
      <c r="J3188" s="224"/>
      <c r="K3188" s="224"/>
      <c r="L3188" s="224"/>
      <c r="M3188" s="1"/>
    </row>
    <row r="3189" spans="1:13" x14ac:dyDescent="0.25">
      <c r="A3189" s="29"/>
      <c r="B3189" s="29"/>
      <c r="C3189" s="29"/>
      <c r="D3189" s="29"/>
      <c r="E3189" s="29"/>
      <c r="F3189" s="29" t="s">
        <v>154</v>
      </c>
      <c r="G3189" s="29"/>
      <c r="H3189" s="29"/>
      <c r="I3189" s="29"/>
      <c r="J3189" s="29"/>
      <c r="K3189" s="29"/>
      <c r="L3189" s="29"/>
      <c r="M3189" s="1"/>
    </row>
    <row r="3190" spans="1:13" x14ac:dyDescent="0.25">
      <c r="A3190" s="2"/>
      <c r="B3190" s="3"/>
      <c r="C3190" s="225" t="s">
        <v>15</v>
      </c>
      <c r="D3190" s="225"/>
      <c r="E3190" s="225"/>
      <c r="F3190" s="3"/>
      <c r="G3190" s="3"/>
      <c r="H3190" s="4"/>
      <c r="I3190" s="207" t="s">
        <v>1</v>
      </c>
      <c r="J3190" s="208"/>
      <c r="K3190" s="207" t="s">
        <v>2</v>
      </c>
      <c r="L3190" s="208"/>
      <c r="M3190" s="14"/>
    </row>
    <row r="3191" spans="1:13" x14ac:dyDescent="0.25">
      <c r="A3191" s="30"/>
      <c r="B3191" s="7"/>
      <c r="C3191" s="7"/>
      <c r="D3191" s="7"/>
      <c r="E3191" s="7"/>
      <c r="F3191" s="7"/>
      <c r="G3191" s="7"/>
      <c r="H3191" s="8"/>
      <c r="I3191" s="7"/>
      <c r="J3191" s="8"/>
      <c r="K3191" s="174" t="s">
        <v>3</v>
      </c>
      <c r="L3191" s="175"/>
      <c r="M3191" s="31" t="s">
        <v>4</v>
      </c>
    </row>
    <row r="3192" spans="1:13" x14ac:dyDescent="0.25">
      <c r="A3192" s="30"/>
      <c r="B3192" s="7"/>
      <c r="C3192" s="7"/>
      <c r="D3192" s="7"/>
      <c r="E3192" s="7"/>
      <c r="F3192" s="7"/>
      <c r="G3192" s="7"/>
      <c r="H3192" s="8"/>
      <c r="I3192" s="174" t="s">
        <v>5</v>
      </c>
      <c r="J3192" s="175"/>
      <c r="K3192" s="214" t="s">
        <v>6</v>
      </c>
      <c r="L3192" s="215"/>
      <c r="M3192" s="31" t="s">
        <v>7</v>
      </c>
    </row>
    <row r="3193" spans="1:13" ht="15.75" thickBot="1" x14ac:dyDescent="0.3">
      <c r="A3193" s="2"/>
      <c r="B3193" s="3"/>
      <c r="C3193" s="3"/>
      <c r="D3193" s="3"/>
      <c r="E3193" s="3"/>
      <c r="F3193" s="3"/>
      <c r="G3193" s="3"/>
      <c r="H3193" s="4"/>
      <c r="I3193" s="219">
        <v>725.6</v>
      </c>
      <c r="J3193" s="220"/>
      <c r="K3193" s="190"/>
      <c r="L3193" s="191"/>
      <c r="M3193" s="5"/>
    </row>
    <row r="3194" spans="1:13" x14ac:dyDescent="0.25">
      <c r="A3194" s="32" t="s">
        <v>87</v>
      </c>
      <c r="B3194" s="33"/>
      <c r="C3194" s="33"/>
      <c r="D3194" s="33"/>
      <c r="E3194" s="33"/>
      <c r="F3194" s="33"/>
      <c r="G3194" s="33"/>
      <c r="H3194" s="34"/>
      <c r="I3194" s="21"/>
      <c r="J3194" s="22"/>
      <c r="K3194" s="221">
        <f>K3197+K3200</f>
        <v>6.4499999999999993</v>
      </c>
      <c r="L3194" s="217"/>
      <c r="M3194" s="6">
        <f>K3194*12*I3193</f>
        <v>56161.439999999995</v>
      </c>
    </row>
    <row r="3195" spans="1:13" x14ac:dyDescent="0.25">
      <c r="A3195" s="35" t="s">
        <v>64</v>
      </c>
      <c r="B3195" s="36"/>
      <c r="C3195" s="36"/>
      <c r="D3195" s="36"/>
      <c r="E3195" s="36"/>
      <c r="F3195" s="36"/>
      <c r="G3195" s="36"/>
      <c r="H3195" s="37"/>
      <c r="I3195" s="7"/>
      <c r="J3195" s="8"/>
      <c r="K3195" s="7"/>
      <c r="L3195" s="8"/>
      <c r="M3195" s="9"/>
    </row>
    <row r="3196" spans="1:13" ht="15.75" thickBot="1" x14ac:dyDescent="0.3">
      <c r="A3196" s="38" t="s">
        <v>65</v>
      </c>
      <c r="B3196" s="39"/>
      <c r="C3196" s="39"/>
      <c r="D3196" s="39"/>
      <c r="E3196" s="39"/>
      <c r="F3196" s="39"/>
      <c r="G3196" s="39"/>
      <c r="H3196" s="40"/>
      <c r="I3196" s="10"/>
      <c r="J3196" s="11"/>
      <c r="K3196" s="10"/>
      <c r="L3196" s="11"/>
      <c r="M3196" s="12"/>
    </row>
    <row r="3197" spans="1:13" x14ac:dyDescent="0.25">
      <c r="A3197" s="41" t="s">
        <v>66</v>
      </c>
      <c r="B3197" s="15"/>
      <c r="C3197" s="15"/>
      <c r="D3197" s="15"/>
      <c r="E3197" s="15"/>
      <c r="F3197" s="15"/>
      <c r="G3197" s="15"/>
      <c r="H3197" s="16"/>
      <c r="I3197" s="214" t="s">
        <v>8</v>
      </c>
      <c r="J3197" s="215"/>
      <c r="K3197" s="179">
        <v>3.86</v>
      </c>
      <c r="L3197" s="180"/>
      <c r="M3197" s="13">
        <f>K3197*12*I3193</f>
        <v>33609.792000000001</v>
      </c>
    </row>
    <row r="3198" spans="1:13" x14ac:dyDescent="0.25">
      <c r="A3198" s="42" t="s">
        <v>73</v>
      </c>
      <c r="B3198" s="7"/>
      <c r="C3198" s="7"/>
      <c r="D3198" s="7"/>
      <c r="E3198" s="7"/>
      <c r="F3198" s="7"/>
      <c r="G3198" s="7"/>
      <c r="H3198" s="8"/>
      <c r="I3198" s="174" t="s">
        <v>62</v>
      </c>
      <c r="J3198" s="175"/>
      <c r="K3198" s="1"/>
      <c r="L3198" s="8"/>
      <c r="M3198" s="13"/>
    </row>
    <row r="3199" spans="1:13" x14ac:dyDescent="0.25">
      <c r="A3199" s="41" t="s">
        <v>72</v>
      </c>
      <c r="B3199" s="15"/>
      <c r="C3199" s="15"/>
      <c r="D3199" s="15"/>
      <c r="E3199" s="15"/>
      <c r="F3199" s="15"/>
      <c r="G3199" s="15"/>
      <c r="H3199" s="16"/>
      <c r="I3199" s="214"/>
      <c r="J3199" s="215"/>
      <c r="K3199" s="1"/>
      <c r="L3199" s="8"/>
      <c r="M3199" s="13"/>
    </row>
    <row r="3200" spans="1:13" x14ac:dyDescent="0.25">
      <c r="A3200" s="41" t="s">
        <v>67</v>
      </c>
      <c r="B3200" s="15"/>
      <c r="C3200" s="15"/>
      <c r="D3200" s="15"/>
      <c r="E3200" s="15"/>
      <c r="F3200" s="15"/>
      <c r="G3200" s="15"/>
      <c r="H3200" s="16"/>
      <c r="I3200" s="209" t="s">
        <v>11</v>
      </c>
      <c r="J3200" s="210"/>
      <c r="K3200" s="174">
        <v>2.59</v>
      </c>
      <c r="L3200" s="175"/>
      <c r="M3200" s="13">
        <f>K3200*12*I3193</f>
        <v>22551.648000000001</v>
      </c>
    </row>
    <row r="3201" spans="1:13" x14ac:dyDescent="0.25">
      <c r="A3201" s="43" t="s">
        <v>34</v>
      </c>
      <c r="B3201" s="44"/>
      <c r="C3201" s="44"/>
      <c r="D3201" s="44"/>
      <c r="E3201" s="44"/>
      <c r="F3201" s="44"/>
      <c r="G3201" s="44"/>
      <c r="H3201" s="45"/>
      <c r="I3201" s="174" t="s">
        <v>62</v>
      </c>
      <c r="J3201" s="175"/>
      <c r="K3201" s="29"/>
      <c r="L3201" s="37"/>
      <c r="M3201" s="13"/>
    </row>
    <row r="3202" spans="1:13" x14ac:dyDescent="0.25">
      <c r="A3202" s="46" t="s">
        <v>35</v>
      </c>
      <c r="B3202" s="3"/>
      <c r="C3202" s="3"/>
      <c r="D3202" s="3"/>
      <c r="E3202" s="3"/>
      <c r="F3202" s="3"/>
      <c r="G3202" s="3"/>
      <c r="H3202" s="4"/>
      <c r="I3202" s="174"/>
      <c r="J3202" s="175"/>
      <c r="K3202" s="1"/>
      <c r="L3202" s="8"/>
      <c r="M3202" s="13"/>
    </row>
    <row r="3203" spans="1:13" ht="15.75" thickBot="1" x14ac:dyDescent="0.3">
      <c r="A3203" s="41" t="s">
        <v>36</v>
      </c>
      <c r="B3203" s="47"/>
      <c r="C3203" s="47"/>
      <c r="D3203" s="47"/>
      <c r="E3203" s="47"/>
      <c r="F3203" s="47"/>
      <c r="G3203" s="47"/>
      <c r="H3203" s="48"/>
      <c r="I3203" s="15"/>
      <c r="J3203" s="16"/>
      <c r="K3203" s="203"/>
      <c r="L3203" s="204"/>
      <c r="M3203" s="13"/>
    </row>
    <row r="3204" spans="1:13" x14ac:dyDescent="0.25">
      <c r="A3204" s="32" t="s">
        <v>14</v>
      </c>
      <c r="B3204" s="49"/>
      <c r="C3204" s="49"/>
      <c r="D3204" s="49"/>
      <c r="E3204" s="49"/>
      <c r="F3204" s="49"/>
      <c r="G3204" s="49"/>
      <c r="H3204" s="50"/>
      <c r="I3204" s="21"/>
      <c r="J3204" s="51"/>
      <c r="K3204" s="222">
        <f>K3206+K3211+K3214</f>
        <v>5.28</v>
      </c>
      <c r="L3204" s="217"/>
      <c r="M3204" s="6">
        <f>K3204*12*I3193</f>
        <v>45974.016000000003</v>
      </c>
    </row>
    <row r="3205" spans="1:13" ht="15.75" thickBot="1" x14ac:dyDescent="0.3">
      <c r="A3205" s="38" t="s">
        <v>33</v>
      </c>
      <c r="B3205" s="52"/>
      <c r="C3205" s="52"/>
      <c r="D3205" s="52"/>
      <c r="E3205" s="52"/>
      <c r="F3205" s="52"/>
      <c r="G3205" s="52"/>
      <c r="H3205" s="53"/>
      <c r="I3205" s="10"/>
      <c r="J3205" s="54"/>
      <c r="K3205" s="10"/>
      <c r="L3205" s="11"/>
      <c r="M3205" s="12"/>
    </row>
    <row r="3206" spans="1:13" x14ac:dyDescent="0.25">
      <c r="A3206" s="42" t="s">
        <v>70</v>
      </c>
      <c r="B3206" s="55"/>
      <c r="C3206" s="55"/>
      <c r="D3206" s="55"/>
      <c r="E3206" s="55"/>
      <c r="F3206" s="55"/>
      <c r="G3206" s="55"/>
      <c r="H3206" s="56"/>
      <c r="I3206" s="174" t="s">
        <v>8</v>
      </c>
      <c r="J3206" s="175"/>
      <c r="K3206" s="179">
        <v>2.64</v>
      </c>
      <c r="L3206" s="180"/>
      <c r="M3206" s="13">
        <f>K3206*12*I3193</f>
        <v>22987.008000000002</v>
      </c>
    </row>
    <row r="3207" spans="1:13" x14ac:dyDescent="0.25">
      <c r="A3207" s="41" t="s">
        <v>71</v>
      </c>
      <c r="B3207" s="47"/>
      <c r="C3207" s="47"/>
      <c r="D3207" s="47"/>
      <c r="E3207" s="47"/>
      <c r="F3207" s="47"/>
      <c r="G3207" s="47"/>
      <c r="H3207" s="48"/>
      <c r="I3207" s="57"/>
      <c r="J3207" s="58"/>
      <c r="K3207" s="1"/>
      <c r="L3207" s="8"/>
      <c r="M3207" s="13"/>
    </row>
    <row r="3208" spans="1:13" x14ac:dyDescent="0.25">
      <c r="A3208" s="42" t="s">
        <v>73</v>
      </c>
      <c r="B3208" s="7"/>
      <c r="C3208" s="7"/>
      <c r="D3208" s="7"/>
      <c r="E3208" s="7"/>
      <c r="F3208" s="7"/>
      <c r="G3208" s="7"/>
      <c r="H3208" s="8"/>
      <c r="I3208" s="174" t="s">
        <v>62</v>
      </c>
      <c r="J3208" s="175"/>
      <c r="K3208" s="1"/>
      <c r="L3208" s="8"/>
      <c r="M3208" s="13"/>
    </row>
    <row r="3209" spans="1:13" x14ac:dyDescent="0.25">
      <c r="A3209" s="41" t="s">
        <v>72</v>
      </c>
      <c r="B3209" s="15"/>
      <c r="C3209" s="15"/>
      <c r="D3209" s="15"/>
      <c r="E3209" s="15"/>
      <c r="F3209" s="15"/>
      <c r="G3209" s="15"/>
      <c r="H3209" s="16"/>
      <c r="I3209" s="214"/>
      <c r="J3209" s="215"/>
      <c r="K3209" s="1"/>
      <c r="L3209" s="8"/>
      <c r="M3209" s="13"/>
    </row>
    <row r="3210" spans="1:13" x14ac:dyDescent="0.25">
      <c r="A3210" s="43" t="s">
        <v>68</v>
      </c>
      <c r="B3210" s="44"/>
      <c r="C3210" s="45"/>
      <c r="D3210" s="7"/>
      <c r="E3210" s="7"/>
      <c r="F3210" s="7"/>
      <c r="G3210" s="7"/>
      <c r="H3210" s="8"/>
      <c r="I3210" s="174" t="s">
        <v>62</v>
      </c>
      <c r="J3210" s="175"/>
      <c r="K3210" s="1"/>
      <c r="L3210" s="8"/>
      <c r="M3210" s="13"/>
    </row>
    <row r="3211" spans="1:13" x14ac:dyDescent="0.25">
      <c r="A3211" s="42" t="s">
        <v>69</v>
      </c>
      <c r="B3211" s="7"/>
      <c r="C3211" s="7"/>
      <c r="D3211" s="44"/>
      <c r="E3211" s="44"/>
      <c r="F3211" s="44"/>
      <c r="G3211" s="44"/>
      <c r="H3211" s="45"/>
      <c r="I3211" s="209" t="s">
        <v>11</v>
      </c>
      <c r="J3211" s="210"/>
      <c r="K3211" s="174">
        <v>1.17</v>
      </c>
      <c r="L3211" s="175"/>
      <c r="M3211" s="13">
        <f>K3211*12*I3193</f>
        <v>10187.423999999999</v>
      </c>
    </row>
    <row r="3212" spans="1:13" x14ac:dyDescent="0.25">
      <c r="A3212" s="46" t="s">
        <v>40</v>
      </c>
      <c r="B3212" s="59"/>
      <c r="C3212" s="59"/>
      <c r="D3212" s="59"/>
      <c r="E3212" s="59"/>
      <c r="F3212" s="59"/>
      <c r="G3212" s="59"/>
      <c r="H3212" s="60"/>
      <c r="I3212" s="207" t="s">
        <v>39</v>
      </c>
      <c r="J3212" s="208"/>
      <c r="K3212" s="1"/>
      <c r="L3212" s="8"/>
      <c r="M3212" s="13"/>
    </row>
    <row r="3213" spans="1:13" x14ac:dyDescent="0.25">
      <c r="A3213" s="41"/>
      <c r="B3213" s="47"/>
      <c r="C3213" s="47"/>
      <c r="D3213" s="47"/>
      <c r="E3213" s="47"/>
      <c r="F3213" s="47"/>
      <c r="G3213" s="47"/>
      <c r="H3213" s="48"/>
      <c r="I3213" s="15" t="s">
        <v>41</v>
      </c>
      <c r="J3213" s="16"/>
      <c r="K3213" s="1"/>
      <c r="L3213" s="8"/>
      <c r="M3213" s="13"/>
    </row>
    <row r="3214" spans="1:13" x14ac:dyDescent="0.25">
      <c r="A3214" s="46" t="s">
        <v>42</v>
      </c>
      <c r="B3214" s="59"/>
      <c r="C3214" s="59"/>
      <c r="D3214" s="59"/>
      <c r="E3214" s="59"/>
      <c r="F3214" s="59"/>
      <c r="G3214" s="59"/>
      <c r="H3214" s="60"/>
      <c r="I3214" s="207" t="s">
        <v>11</v>
      </c>
      <c r="J3214" s="208"/>
      <c r="K3214" s="174">
        <v>1.47</v>
      </c>
      <c r="L3214" s="175"/>
      <c r="M3214" s="13">
        <f>K3214*12*I3193</f>
        <v>12799.584000000001</v>
      </c>
    </row>
    <row r="3215" spans="1:13" x14ac:dyDescent="0.25">
      <c r="A3215" s="41" t="s">
        <v>43</v>
      </c>
      <c r="B3215" s="47"/>
      <c r="C3215" s="47"/>
      <c r="D3215" s="47"/>
      <c r="E3215" s="47"/>
      <c r="F3215" s="47"/>
      <c r="G3215" s="47"/>
      <c r="H3215" s="48"/>
      <c r="I3215" s="15"/>
      <c r="J3215" s="16"/>
      <c r="K3215" s="1"/>
      <c r="L3215" s="8"/>
      <c r="M3215" s="13"/>
    </row>
    <row r="3216" spans="1:13" x14ac:dyDescent="0.25">
      <c r="A3216" s="46" t="s">
        <v>44</v>
      </c>
      <c r="B3216" s="59"/>
      <c r="C3216" s="59"/>
      <c r="D3216" s="59"/>
      <c r="E3216" s="59"/>
      <c r="F3216" s="59"/>
      <c r="G3216" s="59"/>
      <c r="H3216" s="60"/>
      <c r="I3216" s="174" t="s">
        <v>62</v>
      </c>
      <c r="J3216" s="175"/>
      <c r="K3216" s="1"/>
      <c r="L3216" s="8"/>
      <c r="M3216" s="13"/>
    </row>
    <row r="3217" spans="1:13" x14ac:dyDescent="0.25">
      <c r="A3217" s="46" t="s">
        <v>47</v>
      </c>
      <c r="B3217" s="59"/>
      <c r="C3217" s="59"/>
      <c r="D3217" s="59"/>
      <c r="E3217" s="59"/>
      <c r="F3217" s="59"/>
      <c r="G3217" s="59"/>
      <c r="H3217" s="60"/>
      <c r="I3217" s="207" t="s">
        <v>45</v>
      </c>
      <c r="J3217" s="208"/>
      <c r="K3217" s="3"/>
      <c r="L3217" s="4"/>
      <c r="M3217" s="14"/>
    </row>
    <row r="3218" spans="1:13" ht="15.75" thickBot="1" x14ac:dyDescent="0.3">
      <c r="A3218" s="41"/>
      <c r="B3218" s="47"/>
      <c r="C3218" s="47"/>
      <c r="D3218" s="47"/>
      <c r="E3218" s="47"/>
      <c r="F3218" s="47"/>
      <c r="G3218" s="47"/>
      <c r="H3218" s="48"/>
      <c r="I3218" s="211" t="s">
        <v>46</v>
      </c>
      <c r="J3218" s="212"/>
      <c r="K3218" s="15"/>
      <c r="L3218" s="16"/>
      <c r="M3218" s="17"/>
    </row>
    <row r="3219" spans="1:13" x14ac:dyDescent="0.25">
      <c r="A3219" s="61" t="s">
        <v>88</v>
      </c>
      <c r="B3219" s="33"/>
      <c r="C3219" s="33"/>
      <c r="D3219" s="33"/>
      <c r="E3219" s="33"/>
      <c r="F3219" s="33"/>
      <c r="G3219" s="21"/>
      <c r="H3219" s="22"/>
      <c r="I3219" s="21"/>
      <c r="J3219" s="22"/>
      <c r="K3219" s="216">
        <f>K3221+K3228+K3236+K3240+K3244</f>
        <v>11.68</v>
      </c>
      <c r="L3219" s="217"/>
      <c r="M3219" s="6">
        <f>M3221+M3228+M3236+M3240+M3244</f>
        <v>101700.09600000001</v>
      </c>
    </row>
    <row r="3220" spans="1:13" ht="15.75" thickBot="1" x14ac:dyDescent="0.3">
      <c r="A3220" s="62"/>
      <c r="B3220" s="10"/>
      <c r="C3220" s="10"/>
      <c r="D3220" s="10"/>
      <c r="E3220" s="10"/>
      <c r="F3220" s="10"/>
      <c r="G3220" s="10"/>
      <c r="H3220" s="11"/>
      <c r="I3220" s="10"/>
      <c r="J3220" s="11"/>
      <c r="K3220" s="10"/>
      <c r="L3220" s="11"/>
      <c r="M3220" s="12"/>
    </row>
    <row r="3221" spans="1:13" ht="15.75" thickBot="1" x14ac:dyDescent="0.3">
      <c r="A3221" s="181" t="s">
        <v>89</v>
      </c>
      <c r="B3221" s="182"/>
      <c r="C3221" s="182"/>
      <c r="D3221" s="182"/>
      <c r="E3221" s="182"/>
      <c r="F3221" s="182"/>
      <c r="G3221" s="182"/>
      <c r="H3221" s="205"/>
      <c r="I3221" s="63"/>
      <c r="J3221" s="64"/>
      <c r="K3221" s="218">
        <f>K3222+K3223+K3224+K3226+K3227</f>
        <v>6.75</v>
      </c>
      <c r="L3221" s="213"/>
      <c r="M3221" s="18">
        <f>K3221*12*I3193</f>
        <v>58773.599999999999</v>
      </c>
    </row>
    <row r="3222" spans="1:13" x14ac:dyDescent="0.25">
      <c r="A3222" s="41" t="s">
        <v>37</v>
      </c>
      <c r="B3222" s="47"/>
      <c r="C3222" s="47"/>
      <c r="D3222" s="47"/>
      <c r="E3222" s="47"/>
      <c r="F3222" s="47"/>
      <c r="G3222" s="47"/>
      <c r="H3222" s="48"/>
      <c r="I3222" s="214" t="s">
        <v>16</v>
      </c>
      <c r="J3222" s="215"/>
      <c r="K3222" s="179">
        <v>1.23</v>
      </c>
      <c r="L3222" s="180"/>
      <c r="M3222" s="13">
        <f>K3222*12*I3193</f>
        <v>10709.856</v>
      </c>
    </row>
    <row r="3223" spans="1:13" x14ac:dyDescent="0.25">
      <c r="A3223" s="43" t="s">
        <v>38</v>
      </c>
      <c r="B3223" s="65"/>
      <c r="C3223" s="65"/>
      <c r="D3223" s="65"/>
      <c r="E3223" s="65"/>
      <c r="F3223" s="65"/>
      <c r="G3223" s="65"/>
      <c r="H3223" s="66"/>
      <c r="I3223" s="209" t="s">
        <v>10</v>
      </c>
      <c r="J3223" s="210"/>
      <c r="K3223" s="174">
        <v>2.9</v>
      </c>
      <c r="L3223" s="175"/>
      <c r="M3223" s="13">
        <f>K3223*12*I3193</f>
        <v>25250.879999999997</v>
      </c>
    </row>
    <row r="3224" spans="1:13" x14ac:dyDescent="0.25">
      <c r="A3224" s="46" t="s">
        <v>30</v>
      </c>
      <c r="B3224" s="59"/>
      <c r="C3224" s="59"/>
      <c r="D3224" s="59"/>
      <c r="E3224" s="59"/>
      <c r="F3224" s="59"/>
      <c r="G3224" s="59"/>
      <c r="H3224" s="60"/>
      <c r="I3224" s="207" t="s">
        <v>11</v>
      </c>
      <c r="J3224" s="208"/>
      <c r="K3224" s="174">
        <v>0.33</v>
      </c>
      <c r="L3224" s="175"/>
      <c r="M3224" s="13">
        <f>K3224*12*I3193</f>
        <v>2873.3760000000002</v>
      </c>
    </row>
    <row r="3225" spans="1:13" x14ac:dyDescent="0.25">
      <c r="A3225" s="67" t="s">
        <v>17</v>
      </c>
      <c r="B3225" s="15"/>
      <c r="C3225" s="15"/>
      <c r="D3225" s="15"/>
      <c r="E3225" s="47"/>
      <c r="F3225" s="47"/>
      <c r="G3225" s="47"/>
      <c r="H3225" s="48"/>
      <c r="I3225" s="15"/>
      <c r="J3225" s="16"/>
      <c r="K3225" s="7"/>
      <c r="L3225" s="8"/>
      <c r="M3225" s="13"/>
    </row>
    <row r="3226" spans="1:13" x14ac:dyDescent="0.25">
      <c r="A3226" s="43" t="s">
        <v>31</v>
      </c>
      <c r="B3226" s="65"/>
      <c r="C3226" s="65"/>
      <c r="D3226" s="65"/>
      <c r="E3226" s="65"/>
      <c r="F3226" s="65"/>
      <c r="G3226" s="65"/>
      <c r="H3226" s="66"/>
      <c r="I3226" s="209" t="s">
        <v>8</v>
      </c>
      <c r="J3226" s="210"/>
      <c r="K3226" s="174">
        <v>0.1</v>
      </c>
      <c r="L3226" s="175"/>
      <c r="M3226" s="13">
        <f>K3226*12*I3193</f>
        <v>870.72000000000014</v>
      </c>
    </row>
    <row r="3227" spans="1:13" ht="15.75" thickBot="1" x14ac:dyDescent="0.3">
      <c r="A3227" s="46" t="s">
        <v>86</v>
      </c>
      <c r="B3227" s="59"/>
      <c r="C3227" s="59"/>
      <c r="D3227" s="59"/>
      <c r="E3227" s="59"/>
      <c r="F3227" s="59"/>
      <c r="G3227" s="59"/>
      <c r="H3227" s="60"/>
      <c r="I3227" s="190" t="s">
        <v>8</v>
      </c>
      <c r="J3227" s="191"/>
      <c r="K3227" s="211">
        <v>2.19</v>
      </c>
      <c r="L3227" s="212"/>
      <c r="M3227" s="13">
        <f>K3227*12*725.6</f>
        <v>19068.768</v>
      </c>
    </row>
    <row r="3228" spans="1:13" ht="15.75" thickBot="1" x14ac:dyDescent="0.3">
      <c r="A3228" s="194" t="s">
        <v>90</v>
      </c>
      <c r="B3228" s="195"/>
      <c r="C3228" s="195"/>
      <c r="D3228" s="195"/>
      <c r="E3228" s="195"/>
      <c r="F3228" s="195"/>
      <c r="G3228" s="195"/>
      <c r="H3228" s="196"/>
      <c r="I3228" s="63"/>
      <c r="J3228" s="64"/>
      <c r="K3228" s="206">
        <f>K3229+K3230+K3232+K3233+K3234+K3235</f>
        <v>1.94</v>
      </c>
      <c r="L3228" s="213"/>
      <c r="M3228" s="18">
        <f>K3228*12*I3193</f>
        <v>16891.968000000001</v>
      </c>
    </row>
    <row r="3229" spans="1:13" x14ac:dyDescent="0.25">
      <c r="A3229" s="68" t="s">
        <v>23</v>
      </c>
      <c r="B3229" s="15"/>
      <c r="C3229" s="15"/>
      <c r="D3229" s="15"/>
      <c r="E3229" s="15"/>
      <c r="F3229" s="47"/>
      <c r="G3229" s="47"/>
      <c r="H3229" s="48"/>
      <c r="I3229" s="69"/>
      <c r="J3229" s="8"/>
      <c r="K3229" s="179">
        <v>0.11</v>
      </c>
      <c r="L3229" s="180"/>
      <c r="M3229" s="13">
        <f>K3229*12*I3193</f>
        <v>957.79200000000003</v>
      </c>
    </row>
    <row r="3230" spans="1:13" x14ac:dyDescent="0.25">
      <c r="A3230" s="2" t="s">
        <v>19</v>
      </c>
      <c r="B3230" s="3"/>
      <c r="C3230" s="3"/>
      <c r="D3230" s="3"/>
      <c r="E3230" s="3"/>
      <c r="F3230" s="59"/>
      <c r="G3230" s="59"/>
      <c r="H3230" s="60"/>
      <c r="I3230" s="174" t="s">
        <v>58</v>
      </c>
      <c r="J3230" s="175"/>
      <c r="K3230" s="174">
        <v>0.93</v>
      </c>
      <c r="L3230" s="175"/>
      <c r="M3230" s="13">
        <f>K3230*12*I3193</f>
        <v>8097.6959999999999</v>
      </c>
    </row>
    <row r="3231" spans="1:13" x14ac:dyDescent="0.25">
      <c r="A3231" s="41" t="s">
        <v>18</v>
      </c>
      <c r="B3231" s="47"/>
      <c r="C3231" s="47"/>
      <c r="D3231" s="47"/>
      <c r="E3231" s="47"/>
      <c r="F3231" s="47"/>
      <c r="G3231" s="47"/>
      <c r="H3231" s="48"/>
      <c r="I3231" s="214" t="s">
        <v>59</v>
      </c>
      <c r="J3231" s="215"/>
      <c r="K3231" s="1"/>
      <c r="L3231" s="8"/>
      <c r="M3231" s="13"/>
    </row>
    <row r="3232" spans="1:13" x14ac:dyDescent="0.25">
      <c r="A3232" s="43" t="s">
        <v>20</v>
      </c>
      <c r="B3232" s="65"/>
      <c r="C3232" s="65"/>
      <c r="D3232" s="65"/>
      <c r="E3232" s="65"/>
      <c r="F3232" s="65"/>
      <c r="G3232" s="65"/>
      <c r="H3232" s="66"/>
      <c r="I3232" s="209" t="s">
        <v>57</v>
      </c>
      <c r="J3232" s="210"/>
      <c r="K3232" s="174">
        <v>0.56999999999999995</v>
      </c>
      <c r="L3232" s="175"/>
      <c r="M3232" s="13">
        <f>K3232*12*I3193</f>
        <v>4963.1040000000003</v>
      </c>
    </row>
    <row r="3233" spans="1:13" x14ac:dyDescent="0.25">
      <c r="A3233" s="43" t="s">
        <v>21</v>
      </c>
      <c r="B3233" s="65"/>
      <c r="C3233" s="65"/>
      <c r="D3233" s="65"/>
      <c r="E3233" s="65"/>
      <c r="F3233" s="65"/>
      <c r="G3233" s="65"/>
      <c r="H3233" s="66"/>
      <c r="I3233" s="209" t="s">
        <v>74</v>
      </c>
      <c r="J3233" s="210"/>
      <c r="K3233" s="174">
        <v>0.14000000000000001</v>
      </c>
      <c r="L3233" s="175"/>
      <c r="M3233" s="13">
        <f>K3233*12*I3193</f>
        <v>1219.0080000000003</v>
      </c>
    </row>
    <row r="3234" spans="1:13" x14ac:dyDescent="0.25">
      <c r="A3234" s="46" t="s">
        <v>22</v>
      </c>
      <c r="B3234" s="59"/>
      <c r="C3234" s="59"/>
      <c r="D3234" s="59"/>
      <c r="E3234" s="59"/>
      <c r="F3234" s="59"/>
      <c r="G3234" s="59"/>
      <c r="H3234" s="60"/>
      <c r="I3234" s="209" t="s">
        <v>60</v>
      </c>
      <c r="J3234" s="210"/>
      <c r="K3234" s="203">
        <v>7.0000000000000007E-2</v>
      </c>
      <c r="L3234" s="204"/>
      <c r="M3234" s="13">
        <f>K3234*12*I3193</f>
        <v>609.50400000000013</v>
      </c>
    </row>
    <row r="3235" spans="1:13" ht="15.75" thickBot="1" x14ac:dyDescent="0.3">
      <c r="A3235" s="46" t="s">
        <v>84</v>
      </c>
      <c r="B3235" s="59"/>
      <c r="C3235" s="59"/>
      <c r="D3235" s="59"/>
      <c r="E3235" s="59"/>
      <c r="F3235" s="59"/>
      <c r="G3235" s="59"/>
      <c r="H3235" s="60"/>
      <c r="I3235" s="190" t="s">
        <v>85</v>
      </c>
      <c r="J3235" s="191"/>
      <c r="K3235" s="192">
        <v>0.12</v>
      </c>
      <c r="L3235" s="193"/>
      <c r="M3235" s="19">
        <f>K3235*12*I3193</f>
        <v>1044.864</v>
      </c>
    </row>
    <row r="3236" spans="1:13" ht="15.75" thickBot="1" x14ac:dyDescent="0.3">
      <c r="A3236" s="194" t="s">
        <v>91</v>
      </c>
      <c r="B3236" s="195"/>
      <c r="C3236" s="195"/>
      <c r="D3236" s="195"/>
      <c r="E3236" s="195"/>
      <c r="F3236" s="195"/>
      <c r="G3236" s="195"/>
      <c r="H3236" s="196"/>
      <c r="I3236" s="71"/>
      <c r="J3236" s="72"/>
      <c r="K3236" s="197">
        <f>K3237+K3238+K3239</f>
        <v>1.27</v>
      </c>
      <c r="L3236" s="198"/>
      <c r="M3236" s="18">
        <f>K3236*12*I3193</f>
        <v>11058.144</v>
      </c>
    </row>
    <row r="3237" spans="1:13" x14ac:dyDescent="0.25">
      <c r="A3237" s="41" t="s">
        <v>24</v>
      </c>
      <c r="B3237" s="47"/>
      <c r="C3237" s="47"/>
      <c r="D3237" s="47"/>
      <c r="E3237" s="47"/>
      <c r="F3237" s="47"/>
      <c r="G3237" s="47"/>
      <c r="H3237" s="48"/>
      <c r="I3237" s="199" t="s">
        <v>75</v>
      </c>
      <c r="J3237" s="200"/>
      <c r="K3237" s="201">
        <v>0.61</v>
      </c>
      <c r="L3237" s="202"/>
      <c r="M3237" s="13">
        <f>K3237*12*I3193</f>
        <v>5311.3920000000007</v>
      </c>
    </row>
    <row r="3238" spans="1:13" x14ac:dyDescent="0.25">
      <c r="A3238" s="43" t="s">
        <v>25</v>
      </c>
      <c r="B3238" s="65"/>
      <c r="C3238" s="65"/>
      <c r="D3238" s="65"/>
      <c r="E3238" s="65"/>
      <c r="F3238" s="65"/>
      <c r="G3238" s="65"/>
      <c r="H3238" s="66"/>
      <c r="I3238" s="44" t="s">
        <v>61</v>
      </c>
      <c r="J3238" s="45"/>
      <c r="K3238" s="203">
        <v>0.53</v>
      </c>
      <c r="L3238" s="204"/>
      <c r="M3238" s="13">
        <f>K3238*12*I3193</f>
        <v>4614.8160000000007</v>
      </c>
    </row>
    <row r="3239" spans="1:13" ht="15.75" thickBot="1" x14ac:dyDescent="0.3">
      <c r="A3239" s="46" t="s">
        <v>22</v>
      </c>
      <c r="B3239" s="59"/>
      <c r="C3239" s="59"/>
      <c r="D3239" s="59"/>
      <c r="E3239" s="59"/>
      <c r="F3239" s="59"/>
      <c r="G3239" s="59"/>
      <c r="H3239" s="60"/>
      <c r="I3239" s="190" t="s">
        <v>60</v>
      </c>
      <c r="J3239" s="191"/>
      <c r="K3239" s="192">
        <v>0.13</v>
      </c>
      <c r="L3239" s="193"/>
      <c r="M3239" s="13">
        <f>K3239*12*I3193</f>
        <v>1131.9360000000001</v>
      </c>
    </row>
    <row r="3240" spans="1:13" ht="15.75" thickBot="1" x14ac:dyDescent="0.3">
      <c r="A3240" s="181" t="s">
        <v>107</v>
      </c>
      <c r="B3240" s="182"/>
      <c r="C3240" s="182"/>
      <c r="D3240" s="182"/>
      <c r="E3240" s="182"/>
      <c r="F3240" s="182"/>
      <c r="G3240" s="182"/>
      <c r="H3240" s="205"/>
      <c r="I3240" s="63"/>
      <c r="J3240" s="64"/>
      <c r="K3240" s="206">
        <v>1.65</v>
      </c>
      <c r="L3240" s="198"/>
      <c r="M3240" s="18">
        <f>K3240*12*I3193</f>
        <v>14366.88</v>
      </c>
    </row>
    <row r="3241" spans="1:13" x14ac:dyDescent="0.25">
      <c r="A3241" s="42" t="s">
        <v>32</v>
      </c>
      <c r="B3241" s="55"/>
      <c r="C3241" s="55"/>
      <c r="D3241" s="55"/>
      <c r="E3241" s="55"/>
      <c r="F3241" s="55"/>
      <c r="G3241" s="55"/>
      <c r="H3241" s="56"/>
      <c r="I3241" s="179" t="s">
        <v>13</v>
      </c>
      <c r="J3241" s="180"/>
      <c r="K3241" s="20"/>
      <c r="L3241" s="27"/>
      <c r="M3241" s="13"/>
    </row>
    <row r="3242" spans="1:13" x14ac:dyDescent="0.25">
      <c r="A3242" s="42" t="s">
        <v>26</v>
      </c>
      <c r="B3242" s="55"/>
      <c r="C3242" s="55"/>
      <c r="D3242" s="55"/>
      <c r="E3242" s="55"/>
      <c r="F3242" s="55"/>
      <c r="G3242" s="55"/>
      <c r="H3242" s="56"/>
      <c r="I3242" s="7"/>
      <c r="J3242" s="8"/>
      <c r="K3242" s="20"/>
      <c r="L3242" s="27"/>
      <c r="M3242" s="13"/>
    </row>
    <row r="3243" spans="1:13" ht="15.75" thickBot="1" x14ac:dyDescent="0.3">
      <c r="A3243" s="42" t="s">
        <v>27</v>
      </c>
      <c r="B3243" s="55"/>
      <c r="C3243" s="55"/>
      <c r="D3243" s="55"/>
      <c r="E3243" s="55"/>
      <c r="F3243" s="55"/>
      <c r="G3243" s="55"/>
      <c r="H3243" s="56"/>
      <c r="I3243" s="30"/>
      <c r="J3243" s="8"/>
      <c r="K3243" s="20"/>
      <c r="L3243" s="27"/>
      <c r="M3243" s="13"/>
    </row>
    <row r="3244" spans="1:13" ht="15.75" thickBot="1" x14ac:dyDescent="0.3">
      <c r="A3244" s="73" t="s">
        <v>108</v>
      </c>
      <c r="B3244" s="74"/>
      <c r="C3244" s="74"/>
      <c r="D3244" s="74"/>
      <c r="E3244" s="74"/>
      <c r="F3244" s="74"/>
      <c r="G3244" s="74"/>
      <c r="H3244" s="75"/>
      <c r="I3244" s="63"/>
      <c r="J3244" s="64"/>
      <c r="K3244" s="206">
        <v>7.0000000000000007E-2</v>
      </c>
      <c r="L3244" s="198"/>
      <c r="M3244" s="18">
        <f>K3244*12*I3193</f>
        <v>609.50400000000013</v>
      </c>
    </row>
    <row r="3245" spans="1:13" x14ac:dyDescent="0.25">
      <c r="A3245" s="42" t="s">
        <v>28</v>
      </c>
      <c r="B3245" s="55"/>
      <c r="C3245" s="55"/>
      <c r="D3245" s="55"/>
      <c r="E3245" s="55"/>
      <c r="F3245" s="55"/>
      <c r="G3245" s="55"/>
      <c r="H3245" s="56"/>
      <c r="I3245" s="179" t="s">
        <v>8</v>
      </c>
      <c r="J3245" s="180"/>
      <c r="K3245" s="26"/>
      <c r="L3245" s="27"/>
      <c r="M3245" s="13"/>
    </row>
    <row r="3246" spans="1:13" ht="15.75" thickBot="1" x14ac:dyDescent="0.3">
      <c r="A3246" s="42" t="s">
        <v>29</v>
      </c>
      <c r="B3246" s="55"/>
      <c r="C3246" s="55"/>
      <c r="D3246" s="55"/>
      <c r="E3246" s="55"/>
      <c r="F3246" s="55"/>
      <c r="G3246" s="55"/>
      <c r="H3246" s="56"/>
      <c r="I3246" s="7"/>
      <c r="J3246" s="8"/>
      <c r="K3246" s="26"/>
      <c r="L3246" s="27"/>
      <c r="M3246" s="13"/>
    </row>
    <row r="3247" spans="1:13" ht="15.75" thickBot="1" x14ac:dyDescent="0.3">
      <c r="A3247" s="181" t="s">
        <v>92</v>
      </c>
      <c r="B3247" s="182"/>
      <c r="C3247" s="182"/>
      <c r="D3247" s="182"/>
      <c r="E3247" s="182"/>
      <c r="F3247" s="182"/>
      <c r="G3247" s="182"/>
      <c r="H3247" s="205"/>
      <c r="I3247" s="63"/>
      <c r="J3247" s="64"/>
      <c r="K3247" s="206">
        <v>6.19</v>
      </c>
      <c r="L3247" s="198"/>
      <c r="M3247" s="18">
        <f>K3247*12*I3193</f>
        <v>53897.567999999999</v>
      </c>
    </row>
    <row r="3248" spans="1:13" x14ac:dyDescent="0.25">
      <c r="A3248" s="42" t="s">
        <v>76</v>
      </c>
      <c r="B3248" s="76"/>
      <c r="C3248" s="76"/>
      <c r="D3248" s="76"/>
      <c r="E3248" s="76"/>
      <c r="F3248" s="55"/>
      <c r="G3248" s="76"/>
      <c r="H3248" s="56"/>
      <c r="I3248" s="174" t="s">
        <v>49</v>
      </c>
      <c r="J3248" s="175"/>
      <c r="K3248" s="20"/>
      <c r="L3248" s="27"/>
      <c r="M3248" s="13"/>
    </row>
    <row r="3249" spans="1:13" x14ac:dyDescent="0.25">
      <c r="A3249" s="42" t="s">
        <v>77</v>
      </c>
      <c r="B3249" s="76"/>
      <c r="C3249" s="76"/>
      <c r="D3249" s="76"/>
      <c r="E3249" s="76"/>
      <c r="F3249" s="55"/>
      <c r="G3249" s="76"/>
      <c r="H3249" s="56"/>
      <c r="I3249" s="174" t="s">
        <v>50</v>
      </c>
      <c r="J3249" s="175"/>
      <c r="K3249" s="20"/>
      <c r="L3249" s="27"/>
      <c r="M3249" s="13"/>
    </row>
    <row r="3250" spans="1:13" x14ac:dyDescent="0.25">
      <c r="A3250" s="42" t="s">
        <v>48</v>
      </c>
      <c r="B3250" s="76"/>
      <c r="C3250" s="76"/>
      <c r="D3250" s="76"/>
      <c r="E3250" s="76"/>
      <c r="F3250" s="55"/>
      <c r="G3250" s="76"/>
      <c r="H3250" s="56"/>
      <c r="I3250" s="174" t="s">
        <v>54</v>
      </c>
      <c r="J3250" s="175"/>
      <c r="K3250" s="20"/>
      <c r="L3250" s="27"/>
      <c r="M3250" s="13"/>
    </row>
    <row r="3251" spans="1:13" x14ac:dyDescent="0.25">
      <c r="A3251" s="42" t="s">
        <v>78</v>
      </c>
      <c r="B3251" s="76"/>
      <c r="C3251" s="76"/>
      <c r="D3251" s="76"/>
      <c r="E3251" s="76"/>
      <c r="F3251" s="55"/>
      <c r="G3251" s="76"/>
      <c r="H3251" s="56"/>
      <c r="I3251" s="174" t="s">
        <v>55</v>
      </c>
      <c r="J3251" s="175"/>
      <c r="K3251" s="20"/>
      <c r="L3251" s="27"/>
      <c r="M3251" s="13"/>
    </row>
    <row r="3252" spans="1:13" x14ac:dyDescent="0.25">
      <c r="A3252" s="42" t="s">
        <v>79</v>
      </c>
      <c r="B3252" s="76"/>
      <c r="C3252" s="76"/>
      <c r="D3252" s="76"/>
      <c r="E3252" s="76"/>
      <c r="F3252" s="55"/>
      <c r="G3252" s="76"/>
      <c r="H3252" s="56"/>
      <c r="I3252" s="174" t="s">
        <v>51</v>
      </c>
      <c r="J3252" s="175"/>
      <c r="K3252" s="20"/>
      <c r="L3252" s="27"/>
      <c r="M3252" s="13"/>
    </row>
    <row r="3253" spans="1:13" x14ac:dyDescent="0.25">
      <c r="A3253" s="42" t="s">
        <v>80</v>
      </c>
      <c r="B3253" s="76"/>
      <c r="C3253" s="76"/>
      <c r="D3253" s="76"/>
      <c r="E3253" s="76"/>
      <c r="F3253" s="55"/>
      <c r="G3253" s="76"/>
      <c r="H3253" s="56"/>
      <c r="I3253" s="7"/>
      <c r="J3253" s="8"/>
      <c r="K3253" s="20"/>
      <c r="L3253" s="27"/>
      <c r="M3253" s="13"/>
    </row>
    <row r="3254" spans="1:13" x14ac:dyDescent="0.25">
      <c r="A3254" s="42" t="s">
        <v>81</v>
      </c>
      <c r="B3254" s="76"/>
      <c r="C3254" s="76"/>
      <c r="D3254" s="76"/>
      <c r="E3254" s="76"/>
      <c r="F3254" s="55"/>
      <c r="G3254" s="76"/>
      <c r="H3254" s="56"/>
      <c r="I3254" s="7"/>
      <c r="J3254" s="8"/>
      <c r="K3254" s="20"/>
      <c r="L3254" s="27"/>
      <c r="M3254" s="13"/>
    </row>
    <row r="3255" spans="1:13" x14ac:dyDescent="0.25">
      <c r="A3255" s="42" t="s">
        <v>82</v>
      </c>
      <c r="B3255" s="76"/>
      <c r="C3255" s="76"/>
      <c r="D3255" s="76"/>
      <c r="E3255" s="76"/>
      <c r="F3255" s="55"/>
      <c r="G3255" s="76"/>
      <c r="H3255" s="56"/>
      <c r="I3255" s="7"/>
      <c r="J3255" s="8"/>
      <c r="K3255" s="20"/>
      <c r="L3255" s="27"/>
      <c r="M3255" s="13"/>
    </row>
    <row r="3256" spans="1:13" x14ac:dyDescent="0.25">
      <c r="A3256" s="42" t="s">
        <v>83</v>
      </c>
      <c r="B3256" s="76"/>
      <c r="C3256" s="76"/>
      <c r="D3256" s="76"/>
      <c r="E3256" s="76"/>
      <c r="F3256" s="55"/>
      <c r="G3256" s="76"/>
      <c r="H3256" s="56"/>
      <c r="I3256" s="7"/>
      <c r="J3256" s="8"/>
      <c r="K3256" s="20"/>
      <c r="L3256" s="27"/>
      <c r="M3256" s="13"/>
    </row>
    <row r="3257" spans="1:13" x14ac:dyDescent="0.25">
      <c r="A3257" s="42" t="s">
        <v>52</v>
      </c>
      <c r="B3257" s="76"/>
      <c r="C3257" s="76"/>
      <c r="D3257" s="76"/>
      <c r="E3257" s="76"/>
      <c r="F3257" s="55"/>
      <c r="G3257" s="76"/>
      <c r="H3257" s="56"/>
      <c r="I3257" s="7"/>
      <c r="J3257" s="8"/>
      <c r="K3257" s="20"/>
      <c r="L3257" s="27"/>
      <c r="M3257" s="13"/>
    </row>
    <row r="3258" spans="1:13" ht="15.75" thickBot="1" x14ac:dyDescent="0.3">
      <c r="A3258" s="176" t="s">
        <v>53</v>
      </c>
      <c r="B3258" s="177"/>
      <c r="C3258" s="177"/>
      <c r="D3258" s="177"/>
      <c r="E3258" s="177"/>
      <c r="F3258" s="177"/>
      <c r="G3258" s="177"/>
      <c r="H3258" s="178"/>
      <c r="I3258" s="7"/>
      <c r="J3258" s="8"/>
      <c r="K3258" s="7"/>
      <c r="L3258" s="8"/>
      <c r="M3258" s="13"/>
    </row>
    <row r="3259" spans="1:13" x14ac:dyDescent="0.25">
      <c r="A3259" s="77" t="s">
        <v>93</v>
      </c>
      <c r="B3259" s="78"/>
      <c r="C3259" s="78"/>
      <c r="D3259" s="78"/>
      <c r="E3259" s="78"/>
      <c r="F3259" s="78"/>
      <c r="G3259" s="78"/>
      <c r="H3259" s="78"/>
      <c r="I3259" s="179" t="s">
        <v>9</v>
      </c>
      <c r="J3259" s="180"/>
      <c r="K3259" s="21"/>
      <c r="L3259" s="22"/>
      <c r="M3259" s="6"/>
    </row>
    <row r="3260" spans="1:13" ht="15.75" thickBot="1" x14ac:dyDescent="0.3">
      <c r="A3260" s="79" t="s">
        <v>56</v>
      </c>
      <c r="B3260" s="80"/>
      <c r="C3260" s="80"/>
      <c r="D3260" s="80"/>
      <c r="E3260" s="80"/>
      <c r="F3260" s="80"/>
      <c r="G3260" s="80"/>
      <c r="H3260" s="80"/>
      <c r="I3260" s="81"/>
      <c r="J3260" s="11"/>
      <c r="K3260" s="10"/>
      <c r="L3260" s="11"/>
      <c r="M3260" s="12"/>
    </row>
    <row r="3261" spans="1:13" ht="15.75" thickBot="1" x14ac:dyDescent="0.3">
      <c r="A3261" s="181" t="s">
        <v>98</v>
      </c>
      <c r="B3261" s="182"/>
      <c r="C3261" s="182"/>
      <c r="D3261" s="182"/>
      <c r="E3261" s="182"/>
      <c r="F3261" s="182"/>
      <c r="G3261" s="182"/>
      <c r="H3261" s="183"/>
      <c r="I3261" s="184" t="s">
        <v>99</v>
      </c>
      <c r="J3261" s="185"/>
      <c r="K3261" s="186">
        <v>1.52</v>
      </c>
      <c r="L3261" s="187"/>
      <c r="M3261" s="23">
        <f>K3261*12*I3193</f>
        <v>13234.944000000001</v>
      </c>
    </row>
    <row r="3262" spans="1:13" ht="15.75" thickBot="1" x14ac:dyDescent="0.3">
      <c r="A3262" s="24" t="s">
        <v>100</v>
      </c>
      <c r="B3262" s="25"/>
      <c r="C3262" s="25"/>
      <c r="D3262" s="25"/>
      <c r="E3262" s="25"/>
      <c r="F3262" s="25"/>
      <c r="G3262" s="25"/>
      <c r="H3262" s="25"/>
      <c r="I3262" s="82"/>
      <c r="J3262" s="83"/>
      <c r="K3262" s="186">
        <v>1.74</v>
      </c>
      <c r="L3262" s="187"/>
      <c r="M3262" s="23">
        <f>K3262*12*I3193</f>
        <v>15150.528</v>
      </c>
    </row>
    <row r="3263" spans="1:13" ht="15.75" thickBot="1" x14ac:dyDescent="0.3">
      <c r="A3263" s="181" t="s">
        <v>63</v>
      </c>
      <c r="B3263" s="182"/>
      <c r="C3263" s="182"/>
      <c r="D3263" s="182"/>
      <c r="E3263" s="182"/>
      <c r="F3263" s="182"/>
      <c r="G3263" s="182"/>
      <c r="H3263" s="182"/>
      <c r="I3263" s="84"/>
      <c r="J3263" s="23"/>
      <c r="K3263" s="188">
        <f>K3194+K3204+K3219+K3247+K3261+K3262</f>
        <v>32.86</v>
      </c>
      <c r="L3263" s="189"/>
      <c r="M3263" s="23">
        <f>M3194+M3204+M3219+M3247+M3261+M3262</f>
        <v>286118.592</v>
      </c>
    </row>
    <row r="3265" spans="1:13" x14ac:dyDescent="0.25">
      <c r="A3265" s="223" t="s">
        <v>0</v>
      </c>
      <c r="B3265" s="223"/>
      <c r="C3265" s="223"/>
      <c r="D3265" s="223"/>
      <c r="E3265" s="223"/>
      <c r="F3265" s="223"/>
      <c r="G3265" s="223"/>
      <c r="H3265" s="223"/>
      <c r="I3265" s="223"/>
      <c r="J3265" s="223"/>
      <c r="K3265" s="223"/>
      <c r="L3265" s="223"/>
      <c r="M3265" s="1"/>
    </row>
    <row r="3266" spans="1:13" x14ac:dyDescent="0.25">
      <c r="A3266" s="224" t="s">
        <v>12</v>
      </c>
      <c r="B3266" s="224"/>
      <c r="C3266" s="224"/>
      <c r="D3266" s="224"/>
      <c r="E3266" s="224"/>
      <c r="F3266" s="224"/>
      <c r="G3266" s="224"/>
      <c r="H3266" s="224"/>
      <c r="I3266" s="224"/>
      <c r="J3266" s="224"/>
      <c r="K3266" s="224"/>
      <c r="L3266" s="224"/>
      <c r="M3266" s="1"/>
    </row>
    <row r="3267" spans="1:13" x14ac:dyDescent="0.25">
      <c r="A3267" s="29"/>
      <c r="B3267" s="29"/>
      <c r="C3267" s="29"/>
      <c r="D3267" s="29"/>
      <c r="E3267" s="29"/>
      <c r="F3267" s="29" t="s">
        <v>155</v>
      </c>
      <c r="G3267" s="29"/>
      <c r="H3267" s="29"/>
      <c r="I3267" s="29"/>
      <c r="J3267" s="29"/>
      <c r="K3267" s="29"/>
      <c r="L3267" s="29"/>
      <c r="M3267" s="1"/>
    </row>
    <row r="3268" spans="1:13" x14ac:dyDescent="0.25">
      <c r="A3268" s="2"/>
      <c r="B3268" s="3"/>
      <c r="C3268" s="225" t="s">
        <v>15</v>
      </c>
      <c r="D3268" s="225"/>
      <c r="E3268" s="225"/>
      <c r="F3268" s="3"/>
      <c r="G3268" s="3"/>
      <c r="H3268" s="4"/>
      <c r="I3268" s="207" t="s">
        <v>1</v>
      </c>
      <c r="J3268" s="208"/>
      <c r="K3268" s="207" t="s">
        <v>2</v>
      </c>
      <c r="L3268" s="208"/>
      <c r="M3268" s="14"/>
    </row>
    <row r="3269" spans="1:13" x14ac:dyDescent="0.25">
      <c r="A3269" s="30"/>
      <c r="B3269" s="7"/>
      <c r="C3269" s="7"/>
      <c r="D3269" s="7"/>
      <c r="E3269" s="7"/>
      <c r="F3269" s="7"/>
      <c r="G3269" s="7"/>
      <c r="H3269" s="8"/>
      <c r="I3269" s="7"/>
      <c r="J3269" s="8"/>
      <c r="K3269" s="174" t="s">
        <v>3</v>
      </c>
      <c r="L3269" s="175"/>
      <c r="M3269" s="31" t="s">
        <v>4</v>
      </c>
    </row>
    <row r="3270" spans="1:13" x14ac:dyDescent="0.25">
      <c r="A3270" s="30"/>
      <c r="B3270" s="7"/>
      <c r="C3270" s="7"/>
      <c r="D3270" s="7"/>
      <c r="E3270" s="7"/>
      <c r="F3270" s="7"/>
      <c r="G3270" s="7"/>
      <c r="H3270" s="8"/>
      <c r="I3270" s="174" t="s">
        <v>5</v>
      </c>
      <c r="J3270" s="175"/>
      <c r="K3270" s="214" t="s">
        <v>6</v>
      </c>
      <c r="L3270" s="215"/>
      <c r="M3270" s="31" t="s">
        <v>7</v>
      </c>
    </row>
    <row r="3271" spans="1:13" ht="15.75" thickBot="1" x14ac:dyDescent="0.3">
      <c r="A3271" s="2"/>
      <c r="B3271" s="3"/>
      <c r="C3271" s="3"/>
      <c r="D3271" s="3"/>
      <c r="E3271" s="3"/>
      <c r="F3271" s="3"/>
      <c r="G3271" s="3"/>
      <c r="H3271" s="4"/>
      <c r="I3271" s="219">
        <v>1282.9000000000001</v>
      </c>
      <c r="J3271" s="220"/>
      <c r="K3271" s="190"/>
      <c r="L3271" s="191"/>
      <c r="M3271" s="5"/>
    </row>
    <row r="3272" spans="1:13" x14ac:dyDescent="0.25">
      <c r="A3272" s="32" t="s">
        <v>87</v>
      </c>
      <c r="B3272" s="33"/>
      <c r="C3272" s="33"/>
      <c r="D3272" s="33"/>
      <c r="E3272" s="33"/>
      <c r="F3272" s="33"/>
      <c r="G3272" s="33"/>
      <c r="H3272" s="34"/>
      <c r="I3272" s="21"/>
      <c r="J3272" s="22"/>
      <c r="K3272" s="221">
        <f>K3275+K3278</f>
        <v>6.4499999999999993</v>
      </c>
      <c r="L3272" s="217"/>
      <c r="M3272" s="6">
        <f>K3272*12*I3271</f>
        <v>99296.459999999992</v>
      </c>
    </row>
    <row r="3273" spans="1:13" x14ac:dyDescent="0.25">
      <c r="A3273" s="35" t="s">
        <v>64</v>
      </c>
      <c r="B3273" s="36"/>
      <c r="C3273" s="36"/>
      <c r="D3273" s="36"/>
      <c r="E3273" s="36"/>
      <c r="F3273" s="36"/>
      <c r="G3273" s="36"/>
      <c r="H3273" s="37"/>
      <c r="I3273" s="7"/>
      <c r="J3273" s="8"/>
      <c r="K3273" s="7"/>
      <c r="L3273" s="8"/>
      <c r="M3273" s="9"/>
    </row>
    <row r="3274" spans="1:13" ht="15.75" thickBot="1" x14ac:dyDescent="0.3">
      <c r="A3274" s="38" t="s">
        <v>65</v>
      </c>
      <c r="B3274" s="39"/>
      <c r="C3274" s="39"/>
      <c r="D3274" s="39"/>
      <c r="E3274" s="39"/>
      <c r="F3274" s="39"/>
      <c r="G3274" s="39"/>
      <c r="H3274" s="40"/>
      <c r="I3274" s="10"/>
      <c r="J3274" s="11"/>
      <c r="K3274" s="10"/>
      <c r="L3274" s="11"/>
      <c r="M3274" s="12"/>
    </row>
    <row r="3275" spans="1:13" x14ac:dyDescent="0.25">
      <c r="A3275" s="41" t="s">
        <v>66</v>
      </c>
      <c r="B3275" s="15"/>
      <c r="C3275" s="15"/>
      <c r="D3275" s="15"/>
      <c r="E3275" s="15"/>
      <c r="F3275" s="15"/>
      <c r="G3275" s="15"/>
      <c r="H3275" s="16"/>
      <c r="I3275" s="214" t="s">
        <v>8</v>
      </c>
      <c r="J3275" s="215"/>
      <c r="K3275" s="179">
        <v>3.86</v>
      </c>
      <c r="L3275" s="180"/>
      <c r="M3275" s="13">
        <f>K3275*12*I3271</f>
        <v>59423.928000000007</v>
      </c>
    </row>
    <row r="3276" spans="1:13" x14ac:dyDescent="0.25">
      <c r="A3276" s="42" t="s">
        <v>73</v>
      </c>
      <c r="B3276" s="7"/>
      <c r="C3276" s="7"/>
      <c r="D3276" s="7"/>
      <c r="E3276" s="7"/>
      <c r="F3276" s="7"/>
      <c r="G3276" s="7"/>
      <c r="H3276" s="8"/>
      <c r="I3276" s="174" t="s">
        <v>62</v>
      </c>
      <c r="J3276" s="175"/>
      <c r="K3276" s="1"/>
      <c r="L3276" s="8"/>
      <c r="M3276" s="13"/>
    </row>
    <row r="3277" spans="1:13" x14ac:dyDescent="0.25">
      <c r="A3277" s="41" t="s">
        <v>72</v>
      </c>
      <c r="B3277" s="15"/>
      <c r="C3277" s="15"/>
      <c r="D3277" s="15"/>
      <c r="E3277" s="15"/>
      <c r="F3277" s="15"/>
      <c r="G3277" s="15"/>
      <c r="H3277" s="16"/>
      <c r="I3277" s="214"/>
      <c r="J3277" s="215"/>
      <c r="K3277" s="1"/>
      <c r="L3277" s="8"/>
      <c r="M3277" s="13"/>
    </row>
    <row r="3278" spans="1:13" x14ac:dyDescent="0.25">
      <c r="A3278" s="41" t="s">
        <v>67</v>
      </c>
      <c r="B3278" s="15"/>
      <c r="C3278" s="15"/>
      <c r="D3278" s="15"/>
      <c r="E3278" s="15"/>
      <c r="F3278" s="15"/>
      <c r="G3278" s="15"/>
      <c r="H3278" s="16"/>
      <c r="I3278" s="209" t="s">
        <v>11</v>
      </c>
      <c r="J3278" s="210"/>
      <c r="K3278" s="174">
        <v>2.59</v>
      </c>
      <c r="L3278" s="175"/>
      <c r="M3278" s="13">
        <f>K3278*12*I3271</f>
        <v>39872.531999999999</v>
      </c>
    </row>
    <row r="3279" spans="1:13" x14ac:dyDescent="0.25">
      <c r="A3279" s="43" t="s">
        <v>34</v>
      </c>
      <c r="B3279" s="44"/>
      <c r="C3279" s="44"/>
      <c r="D3279" s="44"/>
      <c r="E3279" s="44"/>
      <c r="F3279" s="44"/>
      <c r="G3279" s="44"/>
      <c r="H3279" s="45"/>
      <c r="I3279" s="174" t="s">
        <v>62</v>
      </c>
      <c r="J3279" s="175"/>
      <c r="K3279" s="29"/>
      <c r="L3279" s="37"/>
      <c r="M3279" s="13"/>
    </row>
    <row r="3280" spans="1:13" x14ac:dyDescent="0.25">
      <c r="A3280" s="46" t="s">
        <v>35</v>
      </c>
      <c r="B3280" s="3"/>
      <c r="C3280" s="3"/>
      <c r="D3280" s="3"/>
      <c r="E3280" s="3"/>
      <c r="F3280" s="3"/>
      <c r="G3280" s="3"/>
      <c r="H3280" s="4"/>
      <c r="I3280" s="174"/>
      <c r="J3280" s="175"/>
      <c r="K3280" s="1"/>
      <c r="L3280" s="8"/>
      <c r="M3280" s="13"/>
    </row>
    <row r="3281" spans="1:13" ht="15.75" thickBot="1" x14ac:dyDescent="0.3">
      <c r="A3281" s="41" t="s">
        <v>36</v>
      </c>
      <c r="B3281" s="47"/>
      <c r="C3281" s="47"/>
      <c r="D3281" s="47"/>
      <c r="E3281" s="47"/>
      <c r="F3281" s="47"/>
      <c r="G3281" s="47"/>
      <c r="H3281" s="48"/>
      <c r="I3281" s="15"/>
      <c r="J3281" s="16"/>
      <c r="K3281" s="203"/>
      <c r="L3281" s="204"/>
      <c r="M3281" s="13"/>
    </row>
    <row r="3282" spans="1:13" x14ac:dyDescent="0.25">
      <c r="A3282" s="32" t="s">
        <v>14</v>
      </c>
      <c r="B3282" s="49"/>
      <c r="C3282" s="49"/>
      <c r="D3282" s="49"/>
      <c r="E3282" s="49"/>
      <c r="F3282" s="49"/>
      <c r="G3282" s="49"/>
      <c r="H3282" s="50"/>
      <c r="I3282" s="21"/>
      <c r="J3282" s="51"/>
      <c r="K3282" s="222">
        <f>K3284+K3289+K3292</f>
        <v>5.28</v>
      </c>
      <c r="L3282" s="217"/>
      <c r="M3282" s="6">
        <f>K3282*12*I3271</f>
        <v>81284.544000000009</v>
      </c>
    </row>
    <row r="3283" spans="1:13" ht="15.75" thickBot="1" x14ac:dyDescent="0.3">
      <c r="A3283" s="38" t="s">
        <v>33</v>
      </c>
      <c r="B3283" s="52"/>
      <c r="C3283" s="52"/>
      <c r="D3283" s="52"/>
      <c r="E3283" s="52"/>
      <c r="F3283" s="52"/>
      <c r="G3283" s="52"/>
      <c r="H3283" s="53"/>
      <c r="I3283" s="10"/>
      <c r="J3283" s="54"/>
      <c r="K3283" s="10"/>
      <c r="L3283" s="11"/>
      <c r="M3283" s="12"/>
    </row>
    <row r="3284" spans="1:13" x14ac:dyDescent="0.25">
      <c r="A3284" s="42" t="s">
        <v>70</v>
      </c>
      <c r="B3284" s="55"/>
      <c r="C3284" s="55"/>
      <c r="D3284" s="55"/>
      <c r="E3284" s="55"/>
      <c r="F3284" s="55"/>
      <c r="G3284" s="55"/>
      <c r="H3284" s="56"/>
      <c r="I3284" s="174" t="s">
        <v>8</v>
      </c>
      <c r="J3284" s="175"/>
      <c r="K3284" s="179">
        <v>2.64</v>
      </c>
      <c r="L3284" s="180"/>
      <c r="M3284" s="13">
        <f>K3284*12*I3271</f>
        <v>40642.272000000004</v>
      </c>
    </row>
    <row r="3285" spans="1:13" x14ac:dyDescent="0.25">
      <c r="A3285" s="41" t="s">
        <v>71</v>
      </c>
      <c r="B3285" s="47"/>
      <c r="C3285" s="47"/>
      <c r="D3285" s="47"/>
      <c r="E3285" s="47"/>
      <c r="F3285" s="47"/>
      <c r="G3285" s="47"/>
      <c r="H3285" s="48"/>
      <c r="I3285" s="57"/>
      <c r="J3285" s="58"/>
      <c r="K3285" s="1"/>
      <c r="L3285" s="8"/>
      <c r="M3285" s="13"/>
    </row>
    <row r="3286" spans="1:13" x14ac:dyDescent="0.25">
      <c r="A3286" s="42" t="s">
        <v>73</v>
      </c>
      <c r="B3286" s="7"/>
      <c r="C3286" s="7"/>
      <c r="D3286" s="7"/>
      <c r="E3286" s="7"/>
      <c r="F3286" s="7"/>
      <c r="G3286" s="7"/>
      <c r="H3286" s="8"/>
      <c r="I3286" s="174" t="s">
        <v>62</v>
      </c>
      <c r="J3286" s="175"/>
      <c r="K3286" s="1"/>
      <c r="L3286" s="8"/>
      <c r="M3286" s="13"/>
    </row>
    <row r="3287" spans="1:13" x14ac:dyDescent="0.25">
      <c r="A3287" s="41" t="s">
        <v>72</v>
      </c>
      <c r="B3287" s="15"/>
      <c r="C3287" s="15"/>
      <c r="D3287" s="15"/>
      <c r="E3287" s="15"/>
      <c r="F3287" s="15"/>
      <c r="G3287" s="15"/>
      <c r="H3287" s="16"/>
      <c r="I3287" s="214"/>
      <c r="J3287" s="215"/>
      <c r="K3287" s="1"/>
      <c r="L3287" s="8"/>
      <c r="M3287" s="13"/>
    </row>
    <row r="3288" spans="1:13" x14ac:dyDescent="0.25">
      <c r="A3288" s="43" t="s">
        <v>68</v>
      </c>
      <c r="B3288" s="44"/>
      <c r="C3288" s="45"/>
      <c r="D3288" s="7"/>
      <c r="E3288" s="7"/>
      <c r="F3288" s="7"/>
      <c r="G3288" s="7"/>
      <c r="H3288" s="8"/>
      <c r="I3288" s="174" t="s">
        <v>62</v>
      </c>
      <c r="J3288" s="175"/>
      <c r="K3288" s="1"/>
      <c r="L3288" s="8"/>
      <c r="M3288" s="13"/>
    </row>
    <row r="3289" spans="1:13" x14ac:dyDescent="0.25">
      <c r="A3289" s="42" t="s">
        <v>69</v>
      </c>
      <c r="B3289" s="7"/>
      <c r="C3289" s="7"/>
      <c r="D3289" s="44"/>
      <c r="E3289" s="44"/>
      <c r="F3289" s="44"/>
      <c r="G3289" s="44"/>
      <c r="H3289" s="45"/>
      <c r="I3289" s="209" t="s">
        <v>11</v>
      </c>
      <c r="J3289" s="210"/>
      <c r="K3289" s="174">
        <v>1.17</v>
      </c>
      <c r="L3289" s="175"/>
      <c r="M3289" s="13">
        <f>K3289*12*I3271</f>
        <v>18011.916000000001</v>
      </c>
    </row>
    <row r="3290" spans="1:13" x14ac:dyDescent="0.25">
      <c r="A3290" s="46" t="s">
        <v>40</v>
      </c>
      <c r="B3290" s="59"/>
      <c r="C3290" s="59"/>
      <c r="D3290" s="59"/>
      <c r="E3290" s="59"/>
      <c r="F3290" s="59"/>
      <c r="G3290" s="59"/>
      <c r="H3290" s="60"/>
      <c r="I3290" s="207" t="s">
        <v>39</v>
      </c>
      <c r="J3290" s="208"/>
      <c r="K3290" s="1"/>
      <c r="L3290" s="8"/>
      <c r="M3290" s="13"/>
    </row>
    <row r="3291" spans="1:13" x14ac:dyDescent="0.25">
      <c r="A3291" s="41"/>
      <c r="B3291" s="47"/>
      <c r="C3291" s="47"/>
      <c r="D3291" s="47"/>
      <c r="E3291" s="47"/>
      <c r="F3291" s="47"/>
      <c r="G3291" s="47"/>
      <c r="H3291" s="48"/>
      <c r="I3291" s="15" t="s">
        <v>41</v>
      </c>
      <c r="J3291" s="16"/>
      <c r="K3291" s="1"/>
      <c r="L3291" s="8"/>
      <c r="M3291" s="13"/>
    </row>
    <row r="3292" spans="1:13" x14ac:dyDescent="0.25">
      <c r="A3292" s="46" t="s">
        <v>42</v>
      </c>
      <c r="B3292" s="59"/>
      <c r="C3292" s="59"/>
      <c r="D3292" s="59"/>
      <c r="E3292" s="59"/>
      <c r="F3292" s="59"/>
      <c r="G3292" s="59"/>
      <c r="H3292" s="60"/>
      <c r="I3292" s="207" t="s">
        <v>11</v>
      </c>
      <c r="J3292" s="208"/>
      <c r="K3292" s="174">
        <v>1.47</v>
      </c>
      <c r="L3292" s="175"/>
      <c r="M3292" s="13">
        <f>K3292*12*I3271</f>
        <v>22630.356000000003</v>
      </c>
    </row>
    <row r="3293" spans="1:13" x14ac:dyDescent="0.25">
      <c r="A3293" s="41" t="s">
        <v>43</v>
      </c>
      <c r="B3293" s="47"/>
      <c r="C3293" s="47"/>
      <c r="D3293" s="47"/>
      <c r="E3293" s="47"/>
      <c r="F3293" s="47"/>
      <c r="G3293" s="47"/>
      <c r="H3293" s="48"/>
      <c r="I3293" s="15"/>
      <c r="J3293" s="16"/>
      <c r="K3293" s="1"/>
      <c r="L3293" s="8"/>
      <c r="M3293" s="13"/>
    </row>
    <row r="3294" spans="1:13" x14ac:dyDescent="0.25">
      <c r="A3294" s="46" t="s">
        <v>44</v>
      </c>
      <c r="B3294" s="59"/>
      <c r="C3294" s="59"/>
      <c r="D3294" s="59"/>
      <c r="E3294" s="59"/>
      <c r="F3294" s="59"/>
      <c r="G3294" s="59"/>
      <c r="H3294" s="60"/>
      <c r="I3294" s="174" t="s">
        <v>62</v>
      </c>
      <c r="J3294" s="175"/>
      <c r="K3294" s="1"/>
      <c r="L3294" s="8"/>
      <c r="M3294" s="13"/>
    </row>
    <row r="3295" spans="1:13" x14ac:dyDescent="0.25">
      <c r="A3295" s="46" t="s">
        <v>47</v>
      </c>
      <c r="B3295" s="59"/>
      <c r="C3295" s="59"/>
      <c r="D3295" s="59"/>
      <c r="E3295" s="59"/>
      <c r="F3295" s="59"/>
      <c r="G3295" s="59"/>
      <c r="H3295" s="60"/>
      <c r="I3295" s="207" t="s">
        <v>45</v>
      </c>
      <c r="J3295" s="208"/>
      <c r="K3295" s="3"/>
      <c r="L3295" s="4"/>
      <c r="M3295" s="14"/>
    </row>
    <row r="3296" spans="1:13" ht="15.75" thickBot="1" x14ac:dyDescent="0.3">
      <c r="A3296" s="41"/>
      <c r="B3296" s="47"/>
      <c r="C3296" s="47"/>
      <c r="D3296" s="47"/>
      <c r="E3296" s="47"/>
      <c r="F3296" s="47"/>
      <c r="G3296" s="47"/>
      <c r="H3296" s="48"/>
      <c r="I3296" s="211" t="s">
        <v>46</v>
      </c>
      <c r="J3296" s="212"/>
      <c r="K3296" s="15"/>
      <c r="L3296" s="16"/>
      <c r="M3296" s="17"/>
    </row>
    <row r="3297" spans="1:13" x14ac:dyDescent="0.25">
      <c r="A3297" s="61" t="s">
        <v>88</v>
      </c>
      <c r="B3297" s="33"/>
      <c r="C3297" s="33"/>
      <c r="D3297" s="33"/>
      <c r="E3297" s="33"/>
      <c r="F3297" s="33"/>
      <c r="G3297" s="21"/>
      <c r="H3297" s="22"/>
      <c r="I3297" s="21"/>
      <c r="J3297" s="22"/>
      <c r="K3297" s="216">
        <f>K3299+K3306+K3314+K3318+K3322</f>
        <v>11.32</v>
      </c>
      <c r="L3297" s="217"/>
      <c r="M3297" s="6">
        <f>M3299+M3306+M3314+M3318+M3322</f>
        <v>174269.136</v>
      </c>
    </row>
    <row r="3298" spans="1:13" ht="15.75" thickBot="1" x14ac:dyDescent="0.3">
      <c r="A3298" s="62"/>
      <c r="B3298" s="10"/>
      <c r="C3298" s="10"/>
      <c r="D3298" s="10"/>
      <c r="E3298" s="10"/>
      <c r="F3298" s="10"/>
      <c r="G3298" s="10"/>
      <c r="H3298" s="11"/>
      <c r="I3298" s="10"/>
      <c r="J3298" s="11"/>
      <c r="K3298" s="10"/>
      <c r="L3298" s="11"/>
      <c r="M3298" s="12"/>
    </row>
    <row r="3299" spans="1:13" ht="15.75" thickBot="1" x14ac:dyDescent="0.3">
      <c r="A3299" s="181" t="s">
        <v>89</v>
      </c>
      <c r="B3299" s="182"/>
      <c r="C3299" s="182"/>
      <c r="D3299" s="182"/>
      <c r="E3299" s="182"/>
      <c r="F3299" s="182"/>
      <c r="G3299" s="182"/>
      <c r="H3299" s="205"/>
      <c r="I3299" s="63"/>
      <c r="J3299" s="64"/>
      <c r="K3299" s="218">
        <f>K3300+K3301+K3302+K3304+K3305</f>
        <v>6.39</v>
      </c>
      <c r="L3299" s="213"/>
      <c r="M3299" s="18">
        <f>K3299*12*I3271</f>
        <v>98372.771999999997</v>
      </c>
    </row>
    <row r="3300" spans="1:13" x14ac:dyDescent="0.25">
      <c r="A3300" s="41" t="s">
        <v>37</v>
      </c>
      <c r="B3300" s="47"/>
      <c r="C3300" s="47"/>
      <c r="D3300" s="47"/>
      <c r="E3300" s="47"/>
      <c r="F3300" s="47"/>
      <c r="G3300" s="47"/>
      <c r="H3300" s="48"/>
      <c r="I3300" s="214" t="s">
        <v>16</v>
      </c>
      <c r="J3300" s="215"/>
      <c r="K3300" s="179">
        <v>1.23</v>
      </c>
      <c r="L3300" s="180"/>
      <c r="M3300" s="13">
        <f>K3300*12*I3271</f>
        <v>18935.603999999999</v>
      </c>
    </row>
    <row r="3301" spans="1:13" x14ac:dyDescent="0.25">
      <c r="A3301" s="43" t="s">
        <v>38</v>
      </c>
      <c r="B3301" s="65"/>
      <c r="C3301" s="65"/>
      <c r="D3301" s="65"/>
      <c r="E3301" s="65"/>
      <c r="F3301" s="65"/>
      <c r="G3301" s="65"/>
      <c r="H3301" s="66"/>
      <c r="I3301" s="209" t="s">
        <v>10</v>
      </c>
      <c r="J3301" s="210"/>
      <c r="K3301" s="174">
        <v>2.9</v>
      </c>
      <c r="L3301" s="175"/>
      <c r="M3301" s="13">
        <f>K3301*12*I3271</f>
        <v>44644.92</v>
      </c>
    </row>
    <row r="3302" spans="1:13" x14ac:dyDescent="0.25">
      <c r="A3302" s="46" t="s">
        <v>30</v>
      </c>
      <c r="B3302" s="59"/>
      <c r="C3302" s="59"/>
      <c r="D3302" s="59"/>
      <c r="E3302" s="59"/>
      <c r="F3302" s="59"/>
      <c r="G3302" s="59"/>
      <c r="H3302" s="60"/>
      <c r="I3302" s="207" t="s">
        <v>11</v>
      </c>
      <c r="J3302" s="208"/>
      <c r="K3302" s="174">
        <v>0.33</v>
      </c>
      <c r="L3302" s="175"/>
      <c r="M3302" s="13">
        <f>K3302*12*I3271</f>
        <v>5080.2840000000006</v>
      </c>
    </row>
    <row r="3303" spans="1:13" x14ac:dyDescent="0.25">
      <c r="A3303" s="67" t="s">
        <v>17</v>
      </c>
      <c r="B3303" s="15"/>
      <c r="C3303" s="15"/>
      <c r="D3303" s="15"/>
      <c r="E3303" s="47"/>
      <c r="F3303" s="47"/>
      <c r="G3303" s="47"/>
      <c r="H3303" s="48"/>
      <c r="I3303" s="15"/>
      <c r="J3303" s="16"/>
      <c r="K3303" s="7"/>
      <c r="L3303" s="8"/>
      <c r="M3303" s="13"/>
    </row>
    <row r="3304" spans="1:13" x14ac:dyDescent="0.25">
      <c r="A3304" s="43" t="s">
        <v>31</v>
      </c>
      <c r="B3304" s="65"/>
      <c r="C3304" s="65"/>
      <c r="D3304" s="65"/>
      <c r="E3304" s="65"/>
      <c r="F3304" s="65"/>
      <c r="G3304" s="65"/>
      <c r="H3304" s="66"/>
      <c r="I3304" s="209" t="s">
        <v>8</v>
      </c>
      <c r="J3304" s="210"/>
      <c r="K3304" s="174">
        <v>0.1</v>
      </c>
      <c r="L3304" s="175"/>
      <c r="M3304" s="13">
        <f>K3304*12*I3271</f>
        <v>1539.4800000000002</v>
      </c>
    </row>
    <row r="3305" spans="1:13" ht="15.75" thickBot="1" x14ac:dyDescent="0.3">
      <c r="A3305" s="46" t="s">
        <v>86</v>
      </c>
      <c r="B3305" s="59"/>
      <c r="C3305" s="59"/>
      <c r="D3305" s="59"/>
      <c r="E3305" s="59"/>
      <c r="F3305" s="59"/>
      <c r="G3305" s="59"/>
      <c r="H3305" s="60"/>
      <c r="I3305" s="190" t="s">
        <v>8</v>
      </c>
      <c r="J3305" s="191"/>
      <c r="K3305" s="211">
        <v>1.83</v>
      </c>
      <c r="L3305" s="212"/>
      <c r="M3305" s="13">
        <f>K3305*12*I3271</f>
        <v>28172.484000000004</v>
      </c>
    </row>
    <row r="3306" spans="1:13" ht="15.75" thickBot="1" x14ac:dyDescent="0.3">
      <c r="A3306" s="194" t="s">
        <v>90</v>
      </c>
      <c r="B3306" s="195"/>
      <c r="C3306" s="195"/>
      <c r="D3306" s="195"/>
      <c r="E3306" s="195"/>
      <c r="F3306" s="195"/>
      <c r="G3306" s="195"/>
      <c r="H3306" s="196"/>
      <c r="I3306" s="63"/>
      <c r="J3306" s="64"/>
      <c r="K3306" s="206">
        <f>K3307+K3308+K3310+K3311+K3312+K3313</f>
        <v>1.94</v>
      </c>
      <c r="L3306" s="213"/>
      <c r="M3306" s="18">
        <f>K3306*12*I3271</f>
        <v>29865.912000000004</v>
      </c>
    </row>
    <row r="3307" spans="1:13" x14ac:dyDescent="0.25">
      <c r="A3307" s="68" t="s">
        <v>23</v>
      </c>
      <c r="B3307" s="15"/>
      <c r="C3307" s="15"/>
      <c r="D3307" s="15"/>
      <c r="E3307" s="15"/>
      <c r="F3307" s="47"/>
      <c r="G3307" s="47"/>
      <c r="H3307" s="48"/>
      <c r="I3307" s="69"/>
      <c r="J3307" s="8"/>
      <c r="K3307" s="179">
        <v>0.11</v>
      </c>
      <c r="L3307" s="180"/>
      <c r="M3307" s="13">
        <f>K3307*12*I3271</f>
        <v>1693.4280000000001</v>
      </c>
    </row>
    <row r="3308" spans="1:13" x14ac:dyDescent="0.25">
      <c r="A3308" s="2" t="s">
        <v>19</v>
      </c>
      <c r="B3308" s="3"/>
      <c r="C3308" s="3"/>
      <c r="D3308" s="3"/>
      <c r="E3308" s="3"/>
      <c r="F3308" s="59"/>
      <c r="G3308" s="59"/>
      <c r="H3308" s="60"/>
      <c r="I3308" s="174" t="s">
        <v>58</v>
      </c>
      <c r="J3308" s="175"/>
      <c r="K3308" s="174">
        <v>0.93</v>
      </c>
      <c r="L3308" s="175"/>
      <c r="M3308" s="13">
        <f>K3308*12*I3271</f>
        <v>14317.164000000001</v>
      </c>
    </row>
    <row r="3309" spans="1:13" x14ac:dyDescent="0.25">
      <c r="A3309" s="41" t="s">
        <v>18</v>
      </c>
      <c r="B3309" s="47"/>
      <c r="C3309" s="47"/>
      <c r="D3309" s="47"/>
      <c r="E3309" s="47"/>
      <c r="F3309" s="47"/>
      <c r="G3309" s="47"/>
      <c r="H3309" s="48"/>
      <c r="I3309" s="214" t="s">
        <v>59</v>
      </c>
      <c r="J3309" s="215"/>
      <c r="K3309" s="1"/>
      <c r="L3309" s="8"/>
      <c r="M3309" s="13"/>
    </row>
    <row r="3310" spans="1:13" x14ac:dyDescent="0.25">
      <c r="A3310" s="43" t="s">
        <v>20</v>
      </c>
      <c r="B3310" s="65"/>
      <c r="C3310" s="65"/>
      <c r="D3310" s="65"/>
      <c r="E3310" s="65"/>
      <c r="F3310" s="65"/>
      <c r="G3310" s="65"/>
      <c r="H3310" s="66"/>
      <c r="I3310" s="209" t="s">
        <v>57</v>
      </c>
      <c r="J3310" s="210"/>
      <c r="K3310" s="174">
        <v>0.56999999999999995</v>
      </c>
      <c r="L3310" s="175"/>
      <c r="M3310" s="13">
        <f>K3310*12*I3271</f>
        <v>8775.0360000000001</v>
      </c>
    </row>
    <row r="3311" spans="1:13" x14ac:dyDescent="0.25">
      <c r="A3311" s="43" t="s">
        <v>21</v>
      </c>
      <c r="B3311" s="65"/>
      <c r="C3311" s="65"/>
      <c r="D3311" s="65"/>
      <c r="E3311" s="65"/>
      <c r="F3311" s="65"/>
      <c r="G3311" s="65"/>
      <c r="H3311" s="66"/>
      <c r="I3311" s="209" t="s">
        <v>74</v>
      </c>
      <c r="J3311" s="210"/>
      <c r="K3311" s="174">
        <v>0.14000000000000001</v>
      </c>
      <c r="L3311" s="175"/>
      <c r="M3311" s="13">
        <f>K3311*12*I3271</f>
        <v>2155.2720000000004</v>
      </c>
    </row>
    <row r="3312" spans="1:13" x14ac:dyDescent="0.25">
      <c r="A3312" s="46" t="s">
        <v>22</v>
      </c>
      <c r="B3312" s="59"/>
      <c r="C3312" s="59"/>
      <c r="D3312" s="59"/>
      <c r="E3312" s="59"/>
      <c r="F3312" s="59"/>
      <c r="G3312" s="59"/>
      <c r="H3312" s="60"/>
      <c r="I3312" s="209" t="s">
        <v>60</v>
      </c>
      <c r="J3312" s="210"/>
      <c r="K3312" s="203">
        <v>7.0000000000000007E-2</v>
      </c>
      <c r="L3312" s="204"/>
      <c r="M3312" s="13">
        <f>K3312*12*I3271</f>
        <v>1077.6360000000002</v>
      </c>
    </row>
    <row r="3313" spans="1:13" ht="15.75" thickBot="1" x14ac:dyDescent="0.3">
      <c r="A3313" s="46" t="s">
        <v>84</v>
      </c>
      <c r="B3313" s="59"/>
      <c r="C3313" s="59"/>
      <c r="D3313" s="59"/>
      <c r="E3313" s="59"/>
      <c r="F3313" s="59"/>
      <c r="G3313" s="59"/>
      <c r="H3313" s="60"/>
      <c r="I3313" s="190" t="s">
        <v>85</v>
      </c>
      <c r="J3313" s="191"/>
      <c r="K3313" s="192">
        <v>0.12</v>
      </c>
      <c r="L3313" s="193"/>
      <c r="M3313" s="19">
        <f>K3313*12*I3271</f>
        <v>1847.376</v>
      </c>
    </row>
    <row r="3314" spans="1:13" ht="15.75" thickBot="1" x14ac:dyDescent="0.3">
      <c r="A3314" s="194" t="s">
        <v>91</v>
      </c>
      <c r="B3314" s="195"/>
      <c r="C3314" s="195"/>
      <c r="D3314" s="195"/>
      <c r="E3314" s="195"/>
      <c r="F3314" s="195"/>
      <c r="G3314" s="195"/>
      <c r="H3314" s="196"/>
      <c r="I3314" s="71"/>
      <c r="J3314" s="72"/>
      <c r="K3314" s="197">
        <f>K3315+K3316+K3317</f>
        <v>1.27</v>
      </c>
      <c r="L3314" s="198"/>
      <c r="M3314" s="18">
        <f>K3314*12*I3271</f>
        <v>19551.396000000001</v>
      </c>
    </row>
    <row r="3315" spans="1:13" x14ac:dyDescent="0.25">
      <c r="A3315" s="41" t="s">
        <v>24</v>
      </c>
      <c r="B3315" s="47"/>
      <c r="C3315" s="47"/>
      <c r="D3315" s="47"/>
      <c r="E3315" s="47"/>
      <c r="F3315" s="47"/>
      <c r="G3315" s="47"/>
      <c r="H3315" s="48"/>
      <c r="I3315" s="199" t="s">
        <v>75</v>
      </c>
      <c r="J3315" s="200"/>
      <c r="K3315" s="201">
        <v>0.61</v>
      </c>
      <c r="L3315" s="202"/>
      <c r="M3315" s="13">
        <f>K3315*12*I3271</f>
        <v>9390.8280000000013</v>
      </c>
    </row>
    <row r="3316" spans="1:13" x14ac:dyDescent="0.25">
      <c r="A3316" s="43" t="s">
        <v>25</v>
      </c>
      <c r="B3316" s="65"/>
      <c r="C3316" s="65"/>
      <c r="D3316" s="65"/>
      <c r="E3316" s="65"/>
      <c r="F3316" s="65"/>
      <c r="G3316" s="65"/>
      <c r="H3316" s="66"/>
      <c r="I3316" s="44" t="s">
        <v>61</v>
      </c>
      <c r="J3316" s="45"/>
      <c r="K3316" s="203">
        <v>0.53</v>
      </c>
      <c r="L3316" s="204"/>
      <c r="M3316" s="13">
        <f>K3316*12*I3271</f>
        <v>8159.2440000000006</v>
      </c>
    </row>
    <row r="3317" spans="1:13" ht="15.75" thickBot="1" x14ac:dyDescent="0.3">
      <c r="A3317" s="46" t="s">
        <v>22</v>
      </c>
      <c r="B3317" s="59"/>
      <c r="C3317" s="59"/>
      <c r="D3317" s="59"/>
      <c r="E3317" s="59"/>
      <c r="F3317" s="59"/>
      <c r="G3317" s="59"/>
      <c r="H3317" s="60"/>
      <c r="I3317" s="190" t="s">
        <v>60</v>
      </c>
      <c r="J3317" s="191"/>
      <c r="K3317" s="192">
        <v>0.13</v>
      </c>
      <c r="L3317" s="193"/>
      <c r="M3317" s="13">
        <f>K3317*12*I3271</f>
        <v>2001.3240000000003</v>
      </c>
    </row>
    <row r="3318" spans="1:13" ht="15.75" thickBot="1" x14ac:dyDescent="0.3">
      <c r="A3318" s="181" t="s">
        <v>107</v>
      </c>
      <c r="B3318" s="182"/>
      <c r="C3318" s="182"/>
      <c r="D3318" s="182"/>
      <c r="E3318" s="182"/>
      <c r="F3318" s="182"/>
      <c r="G3318" s="182"/>
      <c r="H3318" s="205"/>
      <c r="I3318" s="63"/>
      <c r="J3318" s="64"/>
      <c r="K3318" s="206">
        <v>1.65</v>
      </c>
      <c r="L3318" s="198"/>
      <c r="M3318" s="18">
        <f>K3318*12*I3271</f>
        <v>25401.42</v>
      </c>
    </row>
    <row r="3319" spans="1:13" x14ac:dyDescent="0.25">
      <c r="A3319" s="42" t="s">
        <v>32</v>
      </c>
      <c r="B3319" s="55"/>
      <c r="C3319" s="55"/>
      <c r="D3319" s="55"/>
      <c r="E3319" s="55"/>
      <c r="F3319" s="55"/>
      <c r="G3319" s="55"/>
      <c r="H3319" s="56"/>
      <c r="I3319" s="179" t="s">
        <v>13</v>
      </c>
      <c r="J3319" s="180"/>
      <c r="K3319" s="20"/>
      <c r="L3319" s="27"/>
      <c r="M3319" s="13"/>
    </row>
    <row r="3320" spans="1:13" x14ac:dyDescent="0.25">
      <c r="A3320" s="42" t="s">
        <v>26</v>
      </c>
      <c r="B3320" s="55"/>
      <c r="C3320" s="55"/>
      <c r="D3320" s="55"/>
      <c r="E3320" s="55"/>
      <c r="F3320" s="55"/>
      <c r="G3320" s="55"/>
      <c r="H3320" s="56"/>
      <c r="I3320" s="7"/>
      <c r="J3320" s="8"/>
      <c r="K3320" s="20"/>
      <c r="L3320" s="27"/>
      <c r="M3320" s="13"/>
    </row>
    <row r="3321" spans="1:13" ht="15.75" thickBot="1" x14ac:dyDescent="0.3">
      <c r="A3321" s="42" t="s">
        <v>27</v>
      </c>
      <c r="B3321" s="55"/>
      <c r="C3321" s="55"/>
      <c r="D3321" s="55"/>
      <c r="E3321" s="55"/>
      <c r="F3321" s="55"/>
      <c r="G3321" s="55"/>
      <c r="H3321" s="56"/>
      <c r="I3321" s="30"/>
      <c r="J3321" s="8"/>
      <c r="K3321" s="20"/>
      <c r="L3321" s="27"/>
      <c r="M3321" s="13"/>
    </row>
    <row r="3322" spans="1:13" ht="15.75" thickBot="1" x14ac:dyDescent="0.3">
      <c r="A3322" s="73" t="s">
        <v>108</v>
      </c>
      <c r="B3322" s="74"/>
      <c r="C3322" s="74"/>
      <c r="D3322" s="74"/>
      <c r="E3322" s="74"/>
      <c r="F3322" s="74"/>
      <c r="G3322" s="74"/>
      <c r="H3322" s="75"/>
      <c r="I3322" s="63"/>
      <c r="J3322" s="64"/>
      <c r="K3322" s="206">
        <v>7.0000000000000007E-2</v>
      </c>
      <c r="L3322" s="198"/>
      <c r="M3322" s="18">
        <f>K3322*12*I3271</f>
        <v>1077.6360000000002</v>
      </c>
    </row>
    <row r="3323" spans="1:13" x14ac:dyDescent="0.25">
      <c r="A3323" s="42" t="s">
        <v>28</v>
      </c>
      <c r="B3323" s="55"/>
      <c r="C3323" s="55"/>
      <c r="D3323" s="55"/>
      <c r="E3323" s="55"/>
      <c r="F3323" s="55"/>
      <c r="G3323" s="55"/>
      <c r="H3323" s="56"/>
      <c r="I3323" s="179" t="s">
        <v>8</v>
      </c>
      <c r="J3323" s="180"/>
      <c r="K3323" s="26"/>
      <c r="L3323" s="27"/>
      <c r="M3323" s="13"/>
    </row>
    <row r="3324" spans="1:13" ht="15.75" thickBot="1" x14ac:dyDescent="0.3">
      <c r="A3324" s="42" t="s">
        <v>29</v>
      </c>
      <c r="B3324" s="55"/>
      <c r="C3324" s="55"/>
      <c r="D3324" s="55"/>
      <c r="E3324" s="55"/>
      <c r="F3324" s="55"/>
      <c r="G3324" s="55"/>
      <c r="H3324" s="56"/>
      <c r="I3324" s="7"/>
      <c r="J3324" s="8"/>
      <c r="K3324" s="26"/>
      <c r="L3324" s="27"/>
      <c r="M3324" s="13"/>
    </row>
    <row r="3325" spans="1:13" ht="15.75" thickBot="1" x14ac:dyDescent="0.3">
      <c r="A3325" s="181" t="s">
        <v>92</v>
      </c>
      <c r="B3325" s="182"/>
      <c r="C3325" s="182"/>
      <c r="D3325" s="182"/>
      <c r="E3325" s="182"/>
      <c r="F3325" s="182"/>
      <c r="G3325" s="182"/>
      <c r="H3325" s="205"/>
      <c r="I3325" s="63"/>
      <c r="J3325" s="64"/>
      <c r="K3325" s="206">
        <v>6.19</v>
      </c>
      <c r="L3325" s="198"/>
      <c r="M3325" s="18">
        <f>K3325*12*I3271</f>
        <v>95293.812000000005</v>
      </c>
    </row>
    <row r="3326" spans="1:13" x14ac:dyDescent="0.25">
      <c r="A3326" s="42" t="s">
        <v>76</v>
      </c>
      <c r="B3326" s="76"/>
      <c r="C3326" s="76"/>
      <c r="D3326" s="76"/>
      <c r="E3326" s="76"/>
      <c r="F3326" s="55"/>
      <c r="G3326" s="76"/>
      <c r="H3326" s="56"/>
      <c r="I3326" s="174" t="s">
        <v>49</v>
      </c>
      <c r="J3326" s="175"/>
      <c r="K3326" s="20"/>
      <c r="L3326" s="27"/>
      <c r="M3326" s="13"/>
    </row>
    <row r="3327" spans="1:13" x14ac:dyDescent="0.25">
      <c r="A3327" s="42" t="s">
        <v>77</v>
      </c>
      <c r="B3327" s="76"/>
      <c r="C3327" s="76"/>
      <c r="D3327" s="76"/>
      <c r="E3327" s="76"/>
      <c r="F3327" s="55"/>
      <c r="G3327" s="76"/>
      <c r="H3327" s="56"/>
      <c r="I3327" s="174" t="s">
        <v>50</v>
      </c>
      <c r="J3327" s="175"/>
      <c r="K3327" s="20"/>
      <c r="L3327" s="27"/>
      <c r="M3327" s="13"/>
    </row>
    <row r="3328" spans="1:13" x14ac:dyDescent="0.25">
      <c r="A3328" s="42" t="s">
        <v>48</v>
      </c>
      <c r="B3328" s="76"/>
      <c r="C3328" s="76"/>
      <c r="D3328" s="76"/>
      <c r="E3328" s="76"/>
      <c r="F3328" s="55"/>
      <c r="G3328" s="76"/>
      <c r="H3328" s="56"/>
      <c r="I3328" s="174" t="s">
        <v>54</v>
      </c>
      <c r="J3328" s="175"/>
      <c r="K3328" s="20"/>
      <c r="L3328" s="27"/>
      <c r="M3328" s="13"/>
    </row>
    <row r="3329" spans="1:13" x14ac:dyDescent="0.25">
      <c r="A3329" s="42" t="s">
        <v>78</v>
      </c>
      <c r="B3329" s="76"/>
      <c r="C3329" s="76"/>
      <c r="D3329" s="76"/>
      <c r="E3329" s="76"/>
      <c r="F3329" s="55"/>
      <c r="G3329" s="76"/>
      <c r="H3329" s="56"/>
      <c r="I3329" s="174" t="s">
        <v>55</v>
      </c>
      <c r="J3329" s="175"/>
      <c r="K3329" s="20"/>
      <c r="L3329" s="27"/>
      <c r="M3329" s="13"/>
    </row>
    <row r="3330" spans="1:13" x14ac:dyDescent="0.25">
      <c r="A3330" s="42" t="s">
        <v>79</v>
      </c>
      <c r="B3330" s="76"/>
      <c r="C3330" s="76"/>
      <c r="D3330" s="76"/>
      <c r="E3330" s="76"/>
      <c r="F3330" s="55"/>
      <c r="G3330" s="76"/>
      <c r="H3330" s="56"/>
      <c r="I3330" s="174" t="s">
        <v>51</v>
      </c>
      <c r="J3330" s="175"/>
      <c r="K3330" s="20"/>
      <c r="L3330" s="27"/>
      <c r="M3330" s="13"/>
    </row>
    <row r="3331" spans="1:13" x14ac:dyDescent="0.25">
      <c r="A3331" s="42" t="s">
        <v>80</v>
      </c>
      <c r="B3331" s="76"/>
      <c r="C3331" s="76"/>
      <c r="D3331" s="76"/>
      <c r="E3331" s="76"/>
      <c r="F3331" s="55"/>
      <c r="G3331" s="76"/>
      <c r="H3331" s="56"/>
      <c r="I3331" s="7"/>
      <c r="J3331" s="8"/>
      <c r="K3331" s="20"/>
      <c r="L3331" s="27"/>
      <c r="M3331" s="13"/>
    </row>
    <row r="3332" spans="1:13" x14ac:dyDescent="0.25">
      <c r="A3332" s="42" t="s">
        <v>81</v>
      </c>
      <c r="B3332" s="76"/>
      <c r="C3332" s="76"/>
      <c r="D3332" s="76"/>
      <c r="E3332" s="76"/>
      <c r="F3332" s="55"/>
      <c r="G3332" s="76"/>
      <c r="H3332" s="56"/>
      <c r="I3332" s="7"/>
      <c r="J3332" s="8"/>
      <c r="K3332" s="20"/>
      <c r="L3332" s="27"/>
      <c r="M3332" s="13"/>
    </row>
    <row r="3333" spans="1:13" x14ac:dyDescent="0.25">
      <c r="A3333" s="42" t="s">
        <v>82</v>
      </c>
      <c r="B3333" s="76"/>
      <c r="C3333" s="76"/>
      <c r="D3333" s="76"/>
      <c r="E3333" s="76"/>
      <c r="F3333" s="55"/>
      <c r="G3333" s="76"/>
      <c r="H3333" s="56"/>
      <c r="I3333" s="7"/>
      <c r="J3333" s="8"/>
      <c r="K3333" s="20"/>
      <c r="L3333" s="27"/>
      <c r="M3333" s="13"/>
    </row>
    <row r="3334" spans="1:13" x14ac:dyDescent="0.25">
      <c r="A3334" s="42" t="s">
        <v>83</v>
      </c>
      <c r="B3334" s="76"/>
      <c r="C3334" s="76"/>
      <c r="D3334" s="76"/>
      <c r="E3334" s="76"/>
      <c r="F3334" s="55"/>
      <c r="G3334" s="76"/>
      <c r="H3334" s="56"/>
      <c r="I3334" s="7"/>
      <c r="J3334" s="8"/>
      <c r="K3334" s="20"/>
      <c r="L3334" s="27"/>
      <c r="M3334" s="13"/>
    </row>
    <row r="3335" spans="1:13" x14ac:dyDescent="0.25">
      <c r="A3335" s="42" t="s">
        <v>52</v>
      </c>
      <c r="B3335" s="76"/>
      <c r="C3335" s="76"/>
      <c r="D3335" s="76"/>
      <c r="E3335" s="76"/>
      <c r="F3335" s="55"/>
      <c r="G3335" s="76"/>
      <c r="H3335" s="56"/>
      <c r="I3335" s="7"/>
      <c r="J3335" s="8"/>
      <c r="K3335" s="20"/>
      <c r="L3335" s="27"/>
      <c r="M3335" s="13"/>
    </row>
    <row r="3336" spans="1:13" ht="15.75" thickBot="1" x14ac:dyDescent="0.3">
      <c r="A3336" s="176" t="s">
        <v>53</v>
      </c>
      <c r="B3336" s="177"/>
      <c r="C3336" s="177"/>
      <c r="D3336" s="177"/>
      <c r="E3336" s="177"/>
      <c r="F3336" s="177"/>
      <c r="G3336" s="177"/>
      <c r="H3336" s="178"/>
      <c r="I3336" s="7"/>
      <c r="J3336" s="8"/>
      <c r="K3336" s="7"/>
      <c r="L3336" s="8"/>
      <c r="M3336" s="13"/>
    </row>
    <row r="3337" spans="1:13" x14ac:dyDescent="0.25">
      <c r="A3337" s="77" t="s">
        <v>93</v>
      </c>
      <c r="B3337" s="78"/>
      <c r="C3337" s="78"/>
      <c r="D3337" s="78"/>
      <c r="E3337" s="78"/>
      <c r="F3337" s="78"/>
      <c r="G3337" s="78"/>
      <c r="H3337" s="78"/>
      <c r="I3337" s="179" t="s">
        <v>9</v>
      </c>
      <c r="J3337" s="180"/>
      <c r="K3337" s="21"/>
      <c r="L3337" s="22"/>
      <c r="M3337" s="6"/>
    </row>
    <row r="3338" spans="1:13" ht="15.75" thickBot="1" x14ac:dyDescent="0.3">
      <c r="A3338" s="79" t="s">
        <v>56</v>
      </c>
      <c r="B3338" s="80"/>
      <c r="C3338" s="80"/>
      <c r="D3338" s="80"/>
      <c r="E3338" s="80"/>
      <c r="F3338" s="80"/>
      <c r="G3338" s="80"/>
      <c r="H3338" s="80"/>
      <c r="I3338" s="81"/>
      <c r="J3338" s="11"/>
      <c r="K3338" s="10"/>
      <c r="L3338" s="11"/>
      <c r="M3338" s="12"/>
    </row>
    <row r="3339" spans="1:13" ht="15.75" thickBot="1" x14ac:dyDescent="0.3">
      <c r="A3339" s="181" t="s">
        <v>98</v>
      </c>
      <c r="B3339" s="182"/>
      <c r="C3339" s="182"/>
      <c r="D3339" s="182"/>
      <c r="E3339" s="182"/>
      <c r="F3339" s="182"/>
      <c r="G3339" s="182"/>
      <c r="H3339" s="183"/>
      <c r="I3339" s="184" t="s">
        <v>99</v>
      </c>
      <c r="J3339" s="185"/>
      <c r="K3339" s="186">
        <v>1.52</v>
      </c>
      <c r="L3339" s="187"/>
      <c r="M3339" s="23">
        <f>K3339*12*I3271</f>
        <v>23400.096000000005</v>
      </c>
    </row>
    <row r="3340" spans="1:13" ht="15.75" thickBot="1" x14ac:dyDescent="0.3">
      <c r="A3340" s="24" t="s">
        <v>100</v>
      </c>
      <c r="B3340" s="25"/>
      <c r="C3340" s="25"/>
      <c r="D3340" s="25"/>
      <c r="E3340" s="25"/>
      <c r="F3340" s="25"/>
      <c r="G3340" s="25"/>
      <c r="H3340" s="25"/>
      <c r="I3340" s="82"/>
      <c r="J3340" s="83"/>
      <c r="K3340" s="186"/>
      <c r="L3340" s="187"/>
      <c r="M3340" s="23"/>
    </row>
    <row r="3341" spans="1:13" ht="15.75" thickBot="1" x14ac:dyDescent="0.3">
      <c r="A3341" s="181" t="s">
        <v>63</v>
      </c>
      <c r="B3341" s="182"/>
      <c r="C3341" s="182"/>
      <c r="D3341" s="182"/>
      <c r="E3341" s="182"/>
      <c r="F3341" s="182"/>
      <c r="G3341" s="182"/>
      <c r="H3341" s="182"/>
      <c r="I3341" s="84"/>
      <c r="J3341" s="23"/>
      <c r="K3341" s="188">
        <f>K3272+K3282+K3297+K3325+K3339+K3340</f>
        <v>30.76</v>
      </c>
      <c r="L3341" s="189"/>
      <c r="M3341" s="23">
        <f>M3272+M3282+M3297+M3325+M3339+M3340</f>
        <v>473544.04800000007</v>
      </c>
    </row>
    <row r="3343" spans="1:13" x14ac:dyDescent="0.25">
      <c r="A3343" s="223" t="s">
        <v>0</v>
      </c>
      <c r="B3343" s="223"/>
      <c r="C3343" s="223"/>
      <c r="D3343" s="223"/>
      <c r="E3343" s="223"/>
      <c r="F3343" s="223"/>
      <c r="G3343" s="223"/>
      <c r="H3343" s="223"/>
      <c r="I3343" s="223"/>
      <c r="J3343" s="223"/>
      <c r="K3343" s="223"/>
      <c r="L3343" s="223"/>
      <c r="M3343" s="1"/>
    </row>
    <row r="3344" spans="1:13" x14ac:dyDescent="0.25">
      <c r="A3344" s="224" t="s">
        <v>12</v>
      </c>
      <c r="B3344" s="224"/>
      <c r="C3344" s="224"/>
      <c r="D3344" s="224"/>
      <c r="E3344" s="224"/>
      <c r="F3344" s="224"/>
      <c r="G3344" s="224"/>
      <c r="H3344" s="224"/>
      <c r="I3344" s="224"/>
      <c r="J3344" s="224"/>
      <c r="K3344" s="224"/>
      <c r="L3344" s="224"/>
      <c r="M3344" s="1"/>
    </row>
    <row r="3345" spans="1:13" x14ac:dyDescent="0.25">
      <c r="A3345" s="29"/>
      <c r="B3345" s="29"/>
      <c r="C3345" s="29"/>
      <c r="D3345" s="29"/>
      <c r="E3345" s="29"/>
      <c r="F3345" s="29" t="s">
        <v>156</v>
      </c>
      <c r="G3345" s="29"/>
      <c r="H3345" s="29"/>
      <c r="I3345" s="29"/>
      <c r="J3345" s="29"/>
      <c r="K3345" s="29"/>
      <c r="L3345" s="29"/>
      <c r="M3345" s="1"/>
    </row>
    <row r="3346" spans="1:13" x14ac:dyDescent="0.25">
      <c r="A3346" s="2"/>
      <c r="B3346" s="3"/>
      <c r="C3346" s="225" t="s">
        <v>15</v>
      </c>
      <c r="D3346" s="225"/>
      <c r="E3346" s="225"/>
      <c r="F3346" s="3"/>
      <c r="G3346" s="3"/>
      <c r="H3346" s="4"/>
      <c r="I3346" s="207" t="s">
        <v>1</v>
      </c>
      <c r="J3346" s="208"/>
      <c r="K3346" s="207" t="s">
        <v>2</v>
      </c>
      <c r="L3346" s="208"/>
      <c r="M3346" s="14"/>
    </row>
    <row r="3347" spans="1:13" x14ac:dyDescent="0.25">
      <c r="A3347" s="30"/>
      <c r="B3347" s="7"/>
      <c r="C3347" s="7"/>
      <c r="D3347" s="7"/>
      <c r="E3347" s="7"/>
      <c r="F3347" s="7"/>
      <c r="G3347" s="7"/>
      <c r="H3347" s="8"/>
      <c r="I3347" s="7"/>
      <c r="J3347" s="8"/>
      <c r="K3347" s="174" t="s">
        <v>3</v>
      </c>
      <c r="L3347" s="175"/>
      <c r="M3347" s="31" t="s">
        <v>4</v>
      </c>
    </row>
    <row r="3348" spans="1:13" x14ac:dyDescent="0.25">
      <c r="A3348" s="30"/>
      <c r="B3348" s="7"/>
      <c r="C3348" s="7"/>
      <c r="D3348" s="7"/>
      <c r="E3348" s="7"/>
      <c r="F3348" s="7"/>
      <c r="G3348" s="7"/>
      <c r="H3348" s="8"/>
      <c r="I3348" s="174" t="s">
        <v>5</v>
      </c>
      <c r="J3348" s="175"/>
      <c r="K3348" s="214" t="s">
        <v>6</v>
      </c>
      <c r="L3348" s="215"/>
      <c r="M3348" s="31" t="s">
        <v>7</v>
      </c>
    </row>
    <row r="3349" spans="1:13" ht="15.75" thickBot="1" x14ac:dyDescent="0.3">
      <c r="A3349" s="2"/>
      <c r="B3349" s="3"/>
      <c r="C3349" s="3"/>
      <c r="D3349" s="3"/>
      <c r="E3349" s="3"/>
      <c r="F3349" s="3"/>
      <c r="G3349" s="3"/>
      <c r="H3349" s="4"/>
      <c r="I3349" s="219">
        <v>374</v>
      </c>
      <c r="J3349" s="220"/>
      <c r="K3349" s="190"/>
      <c r="L3349" s="191"/>
      <c r="M3349" s="5"/>
    </row>
    <row r="3350" spans="1:13" x14ac:dyDescent="0.25">
      <c r="A3350" s="32" t="s">
        <v>87</v>
      </c>
      <c r="B3350" s="33"/>
      <c r="C3350" s="33"/>
      <c r="D3350" s="33"/>
      <c r="E3350" s="33"/>
      <c r="F3350" s="33"/>
      <c r="G3350" s="33"/>
      <c r="H3350" s="34"/>
      <c r="I3350" s="21"/>
      <c r="J3350" s="22"/>
      <c r="K3350" s="221">
        <f>K3353+K3356</f>
        <v>6.4499999999999993</v>
      </c>
      <c r="L3350" s="217"/>
      <c r="M3350" s="6">
        <f>K3350*12*I3349</f>
        <v>28947.599999999999</v>
      </c>
    </row>
    <row r="3351" spans="1:13" x14ac:dyDescent="0.25">
      <c r="A3351" s="35" t="s">
        <v>64</v>
      </c>
      <c r="B3351" s="36"/>
      <c r="C3351" s="36"/>
      <c r="D3351" s="36"/>
      <c r="E3351" s="36"/>
      <c r="F3351" s="36"/>
      <c r="G3351" s="36"/>
      <c r="H3351" s="37"/>
      <c r="I3351" s="7"/>
      <c r="J3351" s="8"/>
      <c r="K3351" s="7"/>
      <c r="L3351" s="8"/>
      <c r="M3351" s="9"/>
    </row>
    <row r="3352" spans="1:13" ht="15.75" thickBot="1" x14ac:dyDescent="0.3">
      <c r="A3352" s="38" t="s">
        <v>65</v>
      </c>
      <c r="B3352" s="39"/>
      <c r="C3352" s="39"/>
      <c r="D3352" s="39"/>
      <c r="E3352" s="39"/>
      <c r="F3352" s="39"/>
      <c r="G3352" s="39"/>
      <c r="H3352" s="40"/>
      <c r="I3352" s="10"/>
      <c r="J3352" s="11"/>
      <c r="K3352" s="10"/>
      <c r="L3352" s="11"/>
      <c r="M3352" s="12"/>
    </row>
    <row r="3353" spans="1:13" x14ac:dyDescent="0.25">
      <c r="A3353" s="41" t="s">
        <v>66</v>
      </c>
      <c r="B3353" s="15"/>
      <c r="C3353" s="15"/>
      <c r="D3353" s="15"/>
      <c r="E3353" s="15"/>
      <c r="F3353" s="15"/>
      <c r="G3353" s="15"/>
      <c r="H3353" s="16"/>
      <c r="I3353" s="214" t="s">
        <v>8</v>
      </c>
      <c r="J3353" s="215"/>
      <c r="K3353" s="179">
        <v>3.86</v>
      </c>
      <c r="L3353" s="180"/>
      <c r="M3353" s="13">
        <f>K3353*12*I3349</f>
        <v>17323.68</v>
      </c>
    </row>
    <row r="3354" spans="1:13" x14ac:dyDescent="0.25">
      <c r="A3354" s="42" t="s">
        <v>73</v>
      </c>
      <c r="B3354" s="7"/>
      <c r="C3354" s="7"/>
      <c r="D3354" s="7"/>
      <c r="E3354" s="7"/>
      <c r="F3354" s="7"/>
      <c r="G3354" s="7"/>
      <c r="H3354" s="8"/>
      <c r="I3354" s="174" t="s">
        <v>62</v>
      </c>
      <c r="J3354" s="175"/>
      <c r="K3354" s="1"/>
      <c r="L3354" s="8"/>
      <c r="M3354" s="13"/>
    </row>
    <row r="3355" spans="1:13" x14ac:dyDescent="0.25">
      <c r="A3355" s="41" t="s">
        <v>72</v>
      </c>
      <c r="B3355" s="15"/>
      <c r="C3355" s="15"/>
      <c r="D3355" s="15"/>
      <c r="E3355" s="15"/>
      <c r="F3355" s="15"/>
      <c r="G3355" s="15"/>
      <c r="H3355" s="16"/>
      <c r="I3355" s="214"/>
      <c r="J3355" s="215"/>
      <c r="K3355" s="1"/>
      <c r="L3355" s="8"/>
      <c r="M3355" s="13"/>
    </row>
    <row r="3356" spans="1:13" x14ac:dyDescent="0.25">
      <c r="A3356" s="41" t="s">
        <v>67</v>
      </c>
      <c r="B3356" s="15"/>
      <c r="C3356" s="15"/>
      <c r="D3356" s="15"/>
      <c r="E3356" s="15"/>
      <c r="F3356" s="15"/>
      <c r="G3356" s="15"/>
      <c r="H3356" s="16"/>
      <c r="I3356" s="209" t="s">
        <v>11</v>
      </c>
      <c r="J3356" s="210"/>
      <c r="K3356" s="174">
        <v>2.59</v>
      </c>
      <c r="L3356" s="175"/>
      <c r="M3356" s="13">
        <f>K3356*12*I3349</f>
        <v>11623.92</v>
      </c>
    </row>
    <row r="3357" spans="1:13" x14ac:dyDescent="0.25">
      <c r="A3357" s="43" t="s">
        <v>34</v>
      </c>
      <c r="B3357" s="44"/>
      <c r="C3357" s="44"/>
      <c r="D3357" s="44"/>
      <c r="E3357" s="44"/>
      <c r="F3357" s="44"/>
      <c r="G3357" s="44"/>
      <c r="H3357" s="45"/>
      <c r="I3357" s="174" t="s">
        <v>62</v>
      </c>
      <c r="J3357" s="175"/>
      <c r="K3357" s="29"/>
      <c r="L3357" s="37"/>
      <c r="M3357" s="13"/>
    </row>
    <row r="3358" spans="1:13" x14ac:dyDescent="0.25">
      <c r="A3358" s="46" t="s">
        <v>35</v>
      </c>
      <c r="B3358" s="3"/>
      <c r="C3358" s="3"/>
      <c r="D3358" s="3"/>
      <c r="E3358" s="3"/>
      <c r="F3358" s="3"/>
      <c r="G3358" s="3"/>
      <c r="H3358" s="4"/>
      <c r="I3358" s="174"/>
      <c r="J3358" s="175"/>
      <c r="K3358" s="1"/>
      <c r="L3358" s="8"/>
      <c r="M3358" s="13"/>
    </row>
    <row r="3359" spans="1:13" ht="15.75" thickBot="1" x14ac:dyDescent="0.3">
      <c r="A3359" s="41" t="s">
        <v>36</v>
      </c>
      <c r="B3359" s="47"/>
      <c r="C3359" s="47"/>
      <c r="D3359" s="47"/>
      <c r="E3359" s="47"/>
      <c r="F3359" s="47"/>
      <c r="G3359" s="47"/>
      <c r="H3359" s="48"/>
      <c r="I3359" s="15"/>
      <c r="J3359" s="16"/>
      <c r="K3359" s="203"/>
      <c r="L3359" s="204"/>
      <c r="M3359" s="13"/>
    </row>
    <row r="3360" spans="1:13" x14ac:dyDescent="0.25">
      <c r="A3360" s="32" t="s">
        <v>14</v>
      </c>
      <c r="B3360" s="49"/>
      <c r="C3360" s="49"/>
      <c r="D3360" s="49"/>
      <c r="E3360" s="49"/>
      <c r="F3360" s="49"/>
      <c r="G3360" s="49"/>
      <c r="H3360" s="50"/>
      <c r="I3360" s="21"/>
      <c r="J3360" s="51"/>
      <c r="K3360" s="222">
        <f>K3362+K3367+K3370</f>
        <v>5.28</v>
      </c>
      <c r="L3360" s="217"/>
      <c r="M3360" s="6">
        <f>K3360*12*I3349</f>
        <v>23696.639999999999</v>
      </c>
    </row>
    <row r="3361" spans="1:13" ht="15.75" thickBot="1" x14ac:dyDescent="0.3">
      <c r="A3361" s="38" t="s">
        <v>33</v>
      </c>
      <c r="B3361" s="52"/>
      <c r="C3361" s="52"/>
      <c r="D3361" s="52"/>
      <c r="E3361" s="52"/>
      <c r="F3361" s="52"/>
      <c r="G3361" s="52"/>
      <c r="H3361" s="53"/>
      <c r="I3361" s="10"/>
      <c r="J3361" s="54"/>
      <c r="K3361" s="10"/>
      <c r="L3361" s="11"/>
      <c r="M3361" s="12"/>
    </row>
    <row r="3362" spans="1:13" x14ac:dyDescent="0.25">
      <c r="A3362" s="42" t="s">
        <v>70</v>
      </c>
      <c r="B3362" s="55"/>
      <c r="C3362" s="55"/>
      <c r="D3362" s="55"/>
      <c r="E3362" s="55"/>
      <c r="F3362" s="55"/>
      <c r="G3362" s="55"/>
      <c r="H3362" s="56"/>
      <c r="I3362" s="174" t="s">
        <v>8</v>
      </c>
      <c r="J3362" s="175"/>
      <c r="K3362" s="179">
        <v>2.64</v>
      </c>
      <c r="L3362" s="180"/>
      <c r="M3362" s="13">
        <f>K3362*12*I3349</f>
        <v>11848.32</v>
      </c>
    </row>
    <row r="3363" spans="1:13" x14ac:dyDescent="0.25">
      <c r="A3363" s="41" t="s">
        <v>71</v>
      </c>
      <c r="B3363" s="47"/>
      <c r="C3363" s="47"/>
      <c r="D3363" s="47"/>
      <c r="E3363" s="47"/>
      <c r="F3363" s="47"/>
      <c r="G3363" s="47"/>
      <c r="H3363" s="48"/>
      <c r="I3363" s="57"/>
      <c r="J3363" s="58"/>
      <c r="K3363" s="1"/>
      <c r="L3363" s="8"/>
      <c r="M3363" s="13"/>
    </row>
    <row r="3364" spans="1:13" x14ac:dyDescent="0.25">
      <c r="A3364" s="42" t="s">
        <v>73</v>
      </c>
      <c r="B3364" s="7"/>
      <c r="C3364" s="7"/>
      <c r="D3364" s="7"/>
      <c r="E3364" s="7"/>
      <c r="F3364" s="7"/>
      <c r="G3364" s="7"/>
      <c r="H3364" s="8"/>
      <c r="I3364" s="174" t="s">
        <v>62</v>
      </c>
      <c r="J3364" s="175"/>
      <c r="K3364" s="1"/>
      <c r="L3364" s="8"/>
      <c r="M3364" s="13"/>
    </row>
    <row r="3365" spans="1:13" x14ac:dyDescent="0.25">
      <c r="A3365" s="41" t="s">
        <v>72</v>
      </c>
      <c r="B3365" s="15"/>
      <c r="C3365" s="15"/>
      <c r="D3365" s="15"/>
      <c r="E3365" s="15"/>
      <c r="F3365" s="15"/>
      <c r="G3365" s="15"/>
      <c r="H3365" s="16"/>
      <c r="I3365" s="214"/>
      <c r="J3365" s="215"/>
      <c r="K3365" s="1"/>
      <c r="L3365" s="8"/>
      <c r="M3365" s="13"/>
    </row>
    <row r="3366" spans="1:13" x14ac:dyDescent="0.25">
      <c r="A3366" s="43" t="s">
        <v>68</v>
      </c>
      <c r="B3366" s="44"/>
      <c r="C3366" s="45"/>
      <c r="D3366" s="7"/>
      <c r="E3366" s="7"/>
      <c r="F3366" s="7"/>
      <c r="G3366" s="7"/>
      <c r="H3366" s="8"/>
      <c r="I3366" s="174" t="s">
        <v>62</v>
      </c>
      <c r="J3366" s="175"/>
      <c r="K3366" s="1"/>
      <c r="L3366" s="8"/>
      <c r="M3366" s="13"/>
    </row>
    <row r="3367" spans="1:13" x14ac:dyDescent="0.25">
      <c r="A3367" s="42" t="s">
        <v>69</v>
      </c>
      <c r="B3367" s="7"/>
      <c r="C3367" s="7"/>
      <c r="D3367" s="44"/>
      <c r="E3367" s="44"/>
      <c r="F3367" s="44"/>
      <c r="G3367" s="44"/>
      <c r="H3367" s="45"/>
      <c r="I3367" s="209" t="s">
        <v>11</v>
      </c>
      <c r="J3367" s="210"/>
      <c r="K3367" s="174">
        <v>1.17</v>
      </c>
      <c r="L3367" s="175"/>
      <c r="M3367" s="13">
        <f>K3367*12*I3349</f>
        <v>5250.96</v>
      </c>
    </row>
    <row r="3368" spans="1:13" x14ac:dyDescent="0.25">
      <c r="A3368" s="46" t="s">
        <v>40</v>
      </c>
      <c r="B3368" s="59"/>
      <c r="C3368" s="59"/>
      <c r="D3368" s="59"/>
      <c r="E3368" s="59"/>
      <c r="F3368" s="59"/>
      <c r="G3368" s="59"/>
      <c r="H3368" s="60"/>
      <c r="I3368" s="207" t="s">
        <v>39</v>
      </c>
      <c r="J3368" s="208"/>
      <c r="K3368" s="1"/>
      <c r="L3368" s="8"/>
      <c r="M3368" s="13"/>
    </row>
    <row r="3369" spans="1:13" x14ac:dyDescent="0.25">
      <c r="A3369" s="41"/>
      <c r="B3369" s="47"/>
      <c r="C3369" s="47"/>
      <c r="D3369" s="47"/>
      <c r="E3369" s="47"/>
      <c r="F3369" s="47"/>
      <c r="G3369" s="47"/>
      <c r="H3369" s="48"/>
      <c r="I3369" s="15" t="s">
        <v>41</v>
      </c>
      <c r="J3369" s="16"/>
      <c r="K3369" s="1"/>
      <c r="L3369" s="8"/>
      <c r="M3369" s="13"/>
    </row>
    <row r="3370" spans="1:13" x14ac:dyDescent="0.25">
      <c r="A3370" s="46" t="s">
        <v>42</v>
      </c>
      <c r="B3370" s="59"/>
      <c r="C3370" s="59"/>
      <c r="D3370" s="59"/>
      <c r="E3370" s="59"/>
      <c r="F3370" s="59"/>
      <c r="G3370" s="59"/>
      <c r="H3370" s="60"/>
      <c r="I3370" s="207" t="s">
        <v>11</v>
      </c>
      <c r="J3370" s="208"/>
      <c r="K3370" s="174">
        <v>1.47</v>
      </c>
      <c r="L3370" s="175"/>
      <c r="M3370" s="13">
        <f>K3370*12*I3349</f>
        <v>6597.3600000000006</v>
      </c>
    </row>
    <row r="3371" spans="1:13" x14ac:dyDescent="0.25">
      <c r="A3371" s="41" t="s">
        <v>43</v>
      </c>
      <c r="B3371" s="47"/>
      <c r="C3371" s="47"/>
      <c r="D3371" s="47"/>
      <c r="E3371" s="47"/>
      <c r="F3371" s="47"/>
      <c r="G3371" s="47"/>
      <c r="H3371" s="48"/>
      <c r="I3371" s="15"/>
      <c r="J3371" s="16"/>
      <c r="K3371" s="1"/>
      <c r="L3371" s="8"/>
      <c r="M3371" s="13"/>
    </row>
    <row r="3372" spans="1:13" x14ac:dyDescent="0.25">
      <c r="A3372" s="46" t="s">
        <v>44</v>
      </c>
      <c r="B3372" s="59"/>
      <c r="C3372" s="59"/>
      <c r="D3372" s="59"/>
      <c r="E3372" s="59"/>
      <c r="F3372" s="59"/>
      <c r="G3372" s="59"/>
      <c r="H3372" s="60"/>
      <c r="I3372" s="174" t="s">
        <v>62</v>
      </c>
      <c r="J3372" s="175"/>
      <c r="K3372" s="1"/>
      <c r="L3372" s="8"/>
      <c r="M3372" s="13"/>
    </row>
    <row r="3373" spans="1:13" x14ac:dyDescent="0.25">
      <c r="A3373" s="46" t="s">
        <v>47</v>
      </c>
      <c r="B3373" s="59"/>
      <c r="C3373" s="59"/>
      <c r="D3373" s="59"/>
      <c r="E3373" s="59"/>
      <c r="F3373" s="59"/>
      <c r="G3373" s="59"/>
      <c r="H3373" s="60"/>
      <c r="I3373" s="207" t="s">
        <v>45</v>
      </c>
      <c r="J3373" s="208"/>
      <c r="K3373" s="3"/>
      <c r="L3373" s="4"/>
      <c r="M3373" s="14"/>
    </row>
    <row r="3374" spans="1:13" ht="15.75" thickBot="1" x14ac:dyDescent="0.3">
      <c r="A3374" s="41"/>
      <c r="B3374" s="47"/>
      <c r="C3374" s="47"/>
      <c r="D3374" s="47"/>
      <c r="E3374" s="47"/>
      <c r="F3374" s="47"/>
      <c r="G3374" s="47"/>
      <c r="H3374" s="48"/>
      <c r="I3374" s="211" t="s">
        <v>46</v>
      </c>
      <c r="J3374" s="212"/>
      <c r="K3374" s="15"/>
      <c r="L3374" s="16"/>
      <c r="M3374" s="17"/>
    </row>
    <row r="3375" spans="1:13" x14ac:dyDescent="0.25">
      <c r="A3375" s="61" t="s">
        <v>88</v>
      </c>
      <c r="B3375" s="33"/>
      <c r="C3375" s="33"/>
      <c r="D3375" s="33"/>
      <c r="E3375" s="33"/>
      <c r="F3375" s="33"/>
      <c r="G3375" s="21"/>
      <c r="H3375" s="22"/>
      <c r="I3375" s="21"/>
      <c r="J3375" s="22"/>
      <c r="K3375" s="216">
        <f>K3377+K3384+K3392+K3396+K3400</f>
        <v>9.49</v>
      </c>
      <c r="L3375" s="217"/>
      <c r="M3375" s="6">
        <f>M3377+M3384+M3392+M3396+M3400</f>
        <v>42591.12</v>
      </c>
    </row>
    <row r="3376" spans="1:13" ht="15.75" thickBot="1" x14ac:dyDescent="0.3">
      <c r="A3376" s="62"/>
      <c r="B3376" s="10"/>
      <c r="C3376" s="10"/>
      <c r="D3376" s="10"/>
      <c r="E3376" s="10"/>
      <c r="F3376" s="10"/>
      <c r="G3376" s="10"/>
      <c r="H3376" s="11"/>
      <c r="I3376" s="10"/>
      <c r="J3376" s="11"/>
      <c r="K3376" s="10"/>
      <c r="L3376" s="11"/>
      <c r="M3376" s="12"/>
    </row>
    <row r="3377" spans="1:13" ht="15.75" thickBot="1" x14ac:dyDescent="0.3">
      <c r="A3377" s="181" t="s">
        <v>89</v>
      </c>
      <c r="B3377" s="182"/>
      <c r="C3377" s="182"/>
      <c r="D3377" s="182"/>
      <c r="E3377" s="182"/>
      <c r="F3377" s="182"/>
      <c r="G3377" s="182"/>
      <c r="H3377" s="205"/>
      <c r="I3377" s="63"/>
      <c r="J3377" s="64"/>
      <c r="K3377" s="218">
        <f>K3378+K3379+K3380+K3382+K3383</f>
        <v>4.5599999999999996</v>
      </c>
      <c r="L3377" s="213"/>
      <c r="M3377" s="18">
        <f>K3377*12*I3349</f>
        <v>20465.28</v>
      </c>
    </row>
    <row r="3378" spans="1:13" x14ac:dyDescent="0.25">
      <c r="A3378" s="41" t="s">
        <v>37</v>
      </c>
      <c r="B3378" s="47"/>
      <c r="C3378" s="47"/>
      <c r="D3378" s="47"/>
      <c r="E3378" s="47"/>
      <c r="F3378" s="47"/>
      <c r="G3378" s="47"/>
      <c r="H3378" s="48"/>
      <c r="I3378" s="214" t="s">
        <v>16</v>
      </c>
      <c r="J3378" s="215"/>
      <c r="K3378" s="179">
        <v>1.23</v>
      </c>
      <c r="L3378" s="180"/>
      <c r="M3378" s="13">
        <f>K3378*12*I3349</f>
        <v>5520.24</v>
      </c>
    </row>
    <row r="3379" spans="1:13" x14ac:dyDescent="0.25">
      <c r="A3379" s="43" t="s">
        <v>38</v>
      </c>
      <c r="B3379" s="65"/>
      <c r="C3379" s="65"/>
      <c r="D3379" s="65"/>
      <c r="E3379" s="65"/>
      <c r="F3379" s="65"/>
      <c r="G3379" s="65"/>
      <c r="H3379" s="66"/>
      <c r="I3379" s="209" t="s">
        <v>10</v>
      </c>
      <c r="J3379" s="210"/>
      <c r="K3379" s="174">
        <v>2.9</v>
      </c>
      <c r="L3379" s="175"/>
      <c r="M3379" s="13">
        <f>K3379*12*I3349</f>
        <v>13015.199999999999</v>
      </c>
    </row>
    <row r="3380" spans="1:13" x14ac:dyDescent="0.25">
      <c r="A3380" s="46" t="s">
        <v>30</v>
      </c>
      <c r="B3380" s="59"/>
      <c r="C3380" s="59"/>
      <c r="D3380" s="59"/>
      <c r="E3380" s="59"/>
      <c r="F3380" s="59"/>
      <c r="G3380" s="59"/>
      <c r="H3380" s="60"/>
      <c r="I3380" s="207" t="s">
        <v>11</v>
      </c>
      <c r="J3380" s="208"/>
      <c r="K3380" s="174">
        <v>0.33</v>
      </c>
      <c r="L3380" s="175"/>
      <c r="M3380" s="13">
        <f>K3380*12*I3349</f>
        <v>1481.04</v>
      </c>
    </row>
    <row r="3381" spans="1:13" x14ac:dyDescent="0.25">
      <c r="A3381" s="67" t="s">
        <v>17</v>
      </c>
      <c r="B3381" s="15"/>
      <c r="C3381" s="15"/>
      <c r="D3381" s="15"/>
      <c r="E3381" s="47"/>
      <c r="F3381" s="47"/>
      <c r="G3381" s="47"/>
      <c r="H3381" s="48"/>
      <c r="I3381" s="15"/>
      <c r="J3381" s="16"/>
      <c r="K3381" s="7"/>
      <c r="L3381" s="8"/>
      <c r="M3381" s="13"/>
    </row>
    <row r="3382" spans="1:13" x14ac:dyDescent="0.25">
      <c r="A3382" s="43" t="s">
        <v>31</v>
      </c>
      <c r="B3382" s="65"/>
      <c r="C3382" s="65"/>
      <c r="D3382" s="65"/>
      <c r="E3382" s="65"/>
      <c r="F3382" s="65"/>
      <c r="G3382" s="65"/>
      <c r="H3382" s="66"/>
      <c r="I3382" s="209" t="s">
        <v>8</v>
      </c>
      <c r="J3382" s="210"/>
      <c r="K3382" s="174">
        <v>0.1</v>
      </c>
      <c r="L3382" s="175"/>
      <c r="M3382" s="13">
        <f>K3382*12*I3349</f>
        <v>448.80000000000007</v>
      </c>
    </row>
    <row r="3383" spans="1:13" ht="15.75" thickBot="1" x14ac:dyDescent="0.3">
      <c r="A3383" s="46" t="s">
        <v>86</v>
      </c>
      <c r="B3383" s="59"/>
      <c r="C3383" s="59"/>
      <c r="D3383" s="59"/>
      <c r="E3383" s="59"/>
      <c r="F3383" s="59"/>
      <c r="G3383" s="59"/>
      <c r="H3383" s="60"/>
      <c r="I3383" s="190" t="s">
        <v>8</v>
      </c>
      <c r="J3383" s="191"/>
      <c r="K3383" s="211"/>
      <c r="L3383" s="212"/>
      <c r="M3383" s="13"/>
    </row>
    <row r="3384" spans="1:13" ht="15.75" thickBot="1" x14ac:dyDescent="0.3">
      <c r="A3384" s="194" t="s">
        <v>90</v>
      </c>
      <c r="B3384" s="195"/>
      <c r="C3384" s="195"/>
      <c r="D3384" s="195"/>
      <c r="E3384" s="195"/>
      <c r="F3384" s="195"/>
      <c r="G3384" s="195"/>
      <c r="H3384" s="196"/>
      <c r="I3384" s="63"/>
      <c r="J3384" s="64"/>
      <c r="K3384" s="206">
        <f>K3385+K3386+K3388+K3389+K3390+K3391</f>
        <v>1.94</v>
      </c>
      <c r="L3384" s="213"/>
      <c r="M3384" s="18">
        <f>K3384*12*I3349</f>
        <v>8706.7200000000012</v>
      </c>
    </row>
    <row r="3385" spans="1:13" x14ac:dyDescent="0.25">
      <c r="A3385" s="68" t="s">
        <v>23</v>
      </c>
      <c r="B3385" s="15"/>
      <c r="C3385" s="15"/>
      <c r="D3385" s="15"/>
      <c r="E3385" s="15"/>
      <c r="F3385" s="47"/>
      <c r="G3385" s="47"/>
      <c r="H3385" s="48"/>
      <c r="I3385" s="69"/>
      <c r="J3385" s="8"/>
      <c r="K3385" s="179">
        <v>0.11</v>
      </c>
      <c r="L3385" s="180"/>
      <c r="M3385" s="13">
        <f>K3385*12*I3349</f>
        <v>493.68</v>
      </c>
    </row>
    <row r="3386" spans="1:13" x14ac:dyDescent="0.25">
      <c r="A3386" s="2" t="s">
        <v>19</v>
      </c>
      <c r="B3386" s="3"/>
      <c r="C3386" s="3"/>
      <c r="D3386" s="3"/>
      <c r="E3386" s="3"/>
      <c r="F3386" s="59"/>
      <c r="G3386" s="59"/>
      <c r="H3386" s="60"/>
      <c r="I3386" s="174" t="s">
        <v>58</v>
      </c>
      <c r="J3386" s="175"/>
      <c r="K3386" s="174">
        <v>0.93</v>
      </c>
      <c r="L3386" s="175"/>
      <c r="M3386" s="13">
        <f>K3386*12*I3349</f>
        <v>4173.84</v>
      </c>
    </row>
    <row r="3387" spans="1:13" x14ac:dyDescent="0.25">
      <c r="A3387" s="41" t="s">
        <v>18</v>
      </c>
      <c r="B3387" s="47"/>
      <c r="C3387" s="47"/>
      <c r="D3387" s="47"/>
      <c r="E3387" s="47"/>
      <c r="F3387" s="47"/>
      <c r="G3387" s="47"/>
      <c r="H3387" s="48"/>
      <c r="I3387" s="214" t="s">
        <v>59</v>
      </c>
      <c r="J3387" s="215"/>
      <c r="K3387" s="1"/>
      <c r="L3387" s="8"/>
      <c r="M3387" s="13"/>
    </row>
    <row r="3388" spans="1:13" x14ac:dyDescent="0.25">
      <c r="A3388" s="43" t="s">
        <v>20</v>
      </c>
      <c r="B3388" s="65"/>
      <c r="C3388" s="65"/>
      <c r="D3388" s="65"/>
      <c r="E3388" s="65"/>
      <c r="F3388" s="65"/>
      <c r="G3388" s="65"/>
      <c r="H3388" s="66"/>
      <c r="I3388" s="209" t="s">
        <v>57</v>
      </c>
      <c r="J3388" s="210"/>
      <c r="K3388" s="174">
        <v>0.56999999999999995</v>
      </c>
      <c r="L3388" s="175"/>
      <c r="M3388" s="13">
        <f>K3388*12*I3349</f>
        <v>2558.16</v>
      </c>
    </row>
    <row r="3389" spans="1:13" x14ac:dyDescent="0.25">
      <c r="A3389" s="43" t="s">
        <v>21</v>
      </c>
      <c r="B3389" s="65"/>
      <c r="C3389" s="65"/>
      <c r="D3389" s="65"/>
      <c r="E3389" s="65"/>
      <c r="F3389" s="65"/>
      <c r="G3389" s="65"/>
      <c r="H3389" s="66"/>
      <c r="I3389" s="209" t="s">
        <v>74</v>
      </c>
      <c r="J3389" s="210"/>
      <c r="K3389" s="174">
        <v>0.14000000000000001</v>
      </c>
      <c r="L3389" s="175"/>
      <c r="M3389" s="13">
        <f>K3389*12*I3349</f>
        <v>628.32000000000005</v>
      </c>
    </row>
    <row r="3390" spans="1:13" x14ac:dyDescent="0.25">
      <c r="A3390" s="46" t="s">
        <v>22</v>
      </c>
      <c r="B3390" s="59"/>
      <c r="C3390" s="59"/>
      <c r="D3390" s="59"/>
      <c r="E3390" s="59"/>
      <c r="F3390" s="59"/>
      <c r="G3390" s="59"/>
      <c r="H3390" s="60"/>
      <c r="I3390" s="209" t="s">
        <v>60</v>
      </c>
      <c r="J3390" s="210"/>
      <c r="K3390" s="203">
        <v>7.0000000000000007E-2</v>
      </c>
      <c r="L3390" s="204"/>
      <c r="M3390" s="13">
        <f>K3390*12*I3349</f>
        <v>314.16000000000003</v>
      </c>
    </row>
    <row r="3391" spans="1:13" ht="15.75" thickBot="1" x14ac:dyDescent="0.3">
      <c r="A3391" s="46" t="s">
        <v>84</v>
      </c>
      <c r="B3391" s="59"/>
      <c r="C3391" s="59"/>
      <c r="D3391" s="59"/>
      <c r="E3391" s="59"/>
      <c r="F3391" s="59"/>
      <c r="G3391" s="59"/>
      <c r="H3391" s="60"/>
      <c r="I3391" s="190" t="s">
        <v>85</v>
      </c>
      <c r="J3391" s="191"/>
      <c r="K3391" s="192">
        <v>0.12</v>
      </c>
      <c r="L3391" s="193"/>
      <c r="M3391" s="19">
        <f>K3391*12*I3349</f>
        <v>538.55999999999995</v>
      </c>
    </row>
    <row r="3392" spans="1:13" ht="15.75" thickBot="1" x14ac:dyDescent="0.3">
      <c r="A3392" s="194" t="s">
        <v>91</v>
      </c>
      <c r="B3392" s="195"/>
      <c r="C3392" s="195"/>
      <c r="D3392" s="195"/>
      <c r="E3392" s="195"/>
      <c r="F3392" s="195"/>
      <c r="G3392" s="195"/>
      <c r="H3392" s="196"/>
      <c r="I3392" s="71"/>
      <c r="J3392" s="72"/>
      <c r="K3392" s="197">
        <f>K3393+K3394+K3395</f>
        <v>1.27</v>
      </c>
      <c r="L3392" s="198"/>
      <c r="M3392" s="18">
        <f>K3392*12*I3349</f>
        <v>5699.76</v>
      </c>
    </row>
    <row r="3393" spans="1:13" x14ac:dyDescent="0.25">
      <c r="A3393" s="41" t="s">
        <v>24</v>
      </c>
      <c r="B3393" s="47"/>
      <c r="C3393" s="47"/>
      <c r="D3393" s="47"/>
      <c r="E3393" s="47"/>
      <c r="F3393" s="47"/>
      <c r="G3393" s="47"/>
      <c r="H3393" s="48"/>
      <c r="I3393" s="199" t="s">
        <v>75</v>
      </c>
      <c r="J3393" s="200"/>
      <c r="K3393" s="201">
        <v>0.61</v>
      </c>
      <c r="L3393" s="202"/>
      <c r="M3393" s="13">
        <f>K3393*12*I3349</f>
        <v>2737.6800000000003</v>
      </c>
    </row>
    <row r="3394" spans="1:13" x14ac:dyDescent="0.25">
      <c r="A3394" s="43" t="s">
        <v>25</v>
      </c>
      <c r="B3394" s="65"/>
      <c r="C3394" s="65"/>
      <c r="D3394" s="65"/>
      <c r="E3394" s="65"/>
      <c r="F3394" s="65"/>
      <c r="G3394" s="65"/>
      <c r="H3394" s="66"/>
      <c r="I3394" s="44" t="s">
        <v>61</v>
      </c>
      <c r="J3394" s="45"/>
      <c r="K3394" s="203">
        <v>0.53</v>
      </c>
      <c r="L3394" s="204"/>
      <c r="M3394" s="13">
        <f>K3394*12*I3349</f>
        <v>2378.6400000000003</v>
      </c>
    </row>
    <row r="3395" spans="1:13" ht="15.75" thickBot="1" x14ac:dyDescent="0.3">
      <c r="A3395" s="46" t="s">
        <v>22</v>
      </c>
      <c r="B3395" s="59"/>
      <c r="C3395" s="59"/>
      <c r="D3395" s="59"/>
      <c r="E3395" s="59"/>
      <c r="F3395" s="59"/>
      <c r="G3395" s="59"/>
      <c r="H3395" s="60"/>
      <c r="I3395" s="190" t="s">
        <v>60</v>
      </c>
      <c r="J3395" s="191"/>
      <c r="K3395" s="192">
        <v>0.13</v>
      </c>
      <c r="L3395" s="193"/>
      <c r="M3395" s="13">
        <f>K3395*12*I3349</f>
        <v>583.44000000000005</v>
      </c>
    </row>
    <row r="3396" spans="1:13" ht="15.75" thickBot="1" x14ac:dyDescent="0.3">
      <c r="A3396" s="181" t="s">
        <v>107</v>
      </c>
      <c r="B3396" s="182"/>
      <c r="C3396" s="182"/>
      <c r="D3396" s="182"/>
      <c r="E3396" s="182"/>
      <c r="F3396" s="182"/>
      <c r="G3396" s="182"/>
      <c r="H3396" s="205"/>
      <c r="I3396" s="63"/>
      <c r="J3396" s="64"/>
      <c r="K3396" s="206">
        <v>1.65</v>
      </c>
      <c r="L3396" s="198"/>
      <c r="M3396" s="18">
        <f>K3396*12*I3349</f>
        <v>7405.1999999999989</v>
      </c>
    </row>
    <row r="3397" spans="1:13" x14ac:dyDescent="0.25">
      <c r="A3397" s="42" t="s">
        <v>32</v>
      </c>
      <c r="B3397" s="55"/>
      <c r="C3397" s="55"/>
      <c r="D3397" s="55"/>
      <c r="E3397" s="55"/>
      <c r="F3397" s="55"/>
      <c r="G3397" s="55"/>
      <c r="H3397" s="56"/>
      <c r="I3397" s="179" t="s">
        <v>13</v>
      </c>
      <c r="J3397" s="180"/>
      <c r="K3397" s="20"/>
      <c r="L3397" s="27"/>
      <c r="M3397" s="13"/>
    </row>
    <row r="3398" spans="1:13" x14ac:dyDescent="0.25">
      <c r="A3398" s="42" t="s">
        <v>26</v>
      </c>
      <c r="B3398" s="55"/>
      <c r="C3398" s="55"/>
      <c r="D3398" s="55"/>
      <c r="E3398" s="55"/>
      <c r="F3398" s="55"/>
      <c r="G3398" s="55"/>
      <c r="H3398" s="56"/>
      <c r="I3398" s="7"/>
      <c r="J3398" s="8"/>
      <c r="K3398" s="20"/>
      <c r="L3398" s="27"/>
      <c r="M3398" s="13"/>
    </row>
    <row r="3399" spans="1:13" ht="15.75" thickBot="1" x14ac:dyDescent="0.3">
      <c r="A3399" s="42" t="s">
        <v>27</v>
      </c>
      <c r="B3399" s="55"/>
      <c r="C3399" s="55"/>
      <c r="D3399" s="55"/>
      <c r="E3399" s="55"/>
      <c r="F3399" s="55"/>
      <c r="G3399" s="55"/>
      <c r="H3399" s="56"/>
      <c r="I3399" s="30"/>
      <c r="J3399" s="8"/>
      <c r="K3399" s="20"/>
      <c r="L3399" s="27"/>
      <c r="M3399" s="13"/>
    </row>
    <row r="3400" spans="1:13" ht="15.75" thickBot="1" x14ac:dyDescent="0.3">
      <c r="A3400" s="73" t="s">
        <v>108</v>
      </c>
      <c r="B3400" s="74"/>
      <c r="C3400" s="74"/>
      <c r="D3400" s="74"/>
      <c r="E3400" s="74"/>
      <c r="F3400" s="74"/>
      <c r="G3400" s="74"/>
      <c r="H3400" s="75"/>
      <c r="I3400" s="63"/>
      <c r="J3400" s="64"/>
      <c r="K3400" s="206">
        <v>7.0000000000000007E-2</v>
      </c>
      <c r="L3400" s="198"/>
      <c r="M3400" s="18">
        <f>K3400*12*I3349</f>
        <v>314.16000000000003</v>
      </c>
    </row>
    <row r="3401" spans="1:13" x14ac:dyDescent="0.25">
      <c r="A3401" s="42" t="s">
        <v>28</v>
      </c>
      <c r="B3401" s="55"/>
      <c r="C3401" s="55"/>
      <c r="D3401" s="55"/>
      <c r="E3401" s="55"/>
      <c r="F3401" s="55"/>
      <c r="G3401" s="55"/>
      <c r="H3401" s="56"/>
      <c r="I3401" s="179" t="s">
        <v>8</v>
      </c>
      <c r="J3401" s="180"/>
      <c r="K3401" s="26"/>
      <c r="L3401" s="27"/>
      <c r="M3401" s="13"/>
    </row>
    <row r="3402" spans="1:13" ht="15.75" thickBot="1" x14ac:dyDescent="0.3">
      <c r="A3402" s="42" t="s">
        <v>29</v>
      </c>
      <c r="B3402" s="55"/>
      <c r="C3402" s="55"/>
      <c r="D3402" s="55"/>
      <c r="E3402" s="55"/>
      <c r="F3402" s="55"/>
      <c r="G3402" s="55"/>
      <c r="H3402" s="56"/>
      <c r="I3402" s="7"/>
      <c r="J3402" s="8"/>
      <c r="K3402" s="26"/>
      <c r="L3402" s="27"/>
      <c r="M3402" s="13"/>
    </row>
    <row r="3403" spans="1:13" ht="15.75" thickBot="1" x14ac:dyDescent="0.3">
      <c r="A3403" s="181" t="s">
        <v>92</v>
      </c>
      <c r="B3403" s="182"/>
      <c r="C3403" s="182"/>
      <c r="D3403" s="182"/>
      <c r="E3403" s="182"/>
      <c r="F3403" s="182"/>
      <c r="G3403" s="182"/>
      <c r="H3403" s="205"/>
      <c r="I3403" s="63"/>
      <c r="J3403" s="64"/>
      <c r="K3403" s="206">
        <v>6.19</v>
      </c>
      <c r="L3403" s="198"/>
      <c r="M3403" s="18">
        <f>K3403*12*I3349</f>
        <v>27780.720000000001</v>
      </c>
    </row>
    <row r="3404" spans="1:13" x14ac:dyDescent="0.25">
      <c r="A3404" s="42" t="s">
        <v>76</v>
      </c>
      <c r="B3404" s="76"/>
      <c r="C3404" s="76"/>
      <c r="D3404" s="76"/>
      <c r="E3404" s="76"/>
      <c r="F3404" s="55"/>
      <c r="G3404" s="76"/>
      <c r="H3404" s="56"/>
      <c r="I3404" s="174" t="s">
        <v>49</v>
      </c>
      <c r="J3404" s="175"/>
      <c r="K3404" s="20"/>
      <c r="L3404" s="27"/>
      <c r="M3404" s="13"/>
    </row>
    <row r="3405" spans="1:13" x14ac:dyDescent="0.25">
      <c r="A3405" s="42" t="s">
        <v>77</v>
      </c>
      <c r="B3405" s="76"/>
      <c r="C3405" s="76"/>
      <c r="D3405" s="76"/>
      <c r="E3405" s="76"/>
      <c r="F3405" s="55"/>
      <c r="G3405" s="76"/>
      <c r="H3405" s="56"/>
      <c r="I3405" s="174" t="s">
        <v>50</v>
      </c>
      <c r="J3405" s="175"/>
      <c r="K3405" s="20"/>
      <c r="L3405" s="27"/>
      <c r="M3405" s="13"/>
    </row>
    <row r="3406" spans="1:13" x14ac:dyDescent="0.25">
      <c r="A3406" s="42" t="s">
        <v>48</v>
      </c>
      <c r="B3406" s="76"/>
      <c r="C3406" s="76"/>
      <c r="D3406" s="76"/>
      <c r="E3406" s="76"/>
      <c r="F3406" s="55"/>
      <c r="G3406" s="76"/>
      <c r="H3406" s="56"/>
      <c r="I3406" s="174" t="s">
        <v>54</v>
      </c>
      <c r="J3406" s="175"/>
      <c r="K3406" s="20"/>
      <c r="L3406" s="27"/>
      <c r="M3406" s="13"/>
    </row>
    <row r="3407" spans="1:13" x14ac:dyDescent="0.25">
      <c r="A3407" s="42" t="s">
        <v>78</v>
      </c>
      <c r="B3407" s="76"/>
      <c r="C3407" s="76"/>
      <c r="D3407" s="76"/>
      <c r="E3407" s="76"/>
      <c r="F3407" s="55"/>
      <c r="G3407" s="76"/>
      <c r="H3407" s="56"/>
      <c r="I3407" s="174" t="s">
        <v>55</v>
      </c>
      <c r="J3407" s="175"/>
      <c r="K3407" s="20"/>
      <c r="L3407" s="27"/>
      <c r="M3407" s="13"/>
    </row>
    <row r="3408" spans="1:13" x14ac:dyDescent="0.25">
      <c r="A3408" s="42" t="s">
        <v>79</v>
      </c>
      <c r="B3408" s="76"/>
      <c r="C3408" s="76"/>
      <c r="D3408" s="76"/>
      <c r="E3408" s="76"/>
      <c r="F3408" s="55"/>
      <c r="G3408" s="76"/>
      <c r="H3408" s="56"/>
      <c r="I3408" s="174" t="s">
        <v>51</v>
      </c>
      <c r="J3408" s="175"/>
      <c r="K3408" s="20"/>
      <c r="L3408" s="27"/>
      <c r="M3408" s="13"/>
    </row>
    <row r="3409" spans="1:13" x14ac:dyDescent="0.25">
      <c r="A3409" s="42" t="s">
        <v>80</v>
      </c>
      <c r="B3409" s="76"/>
      <c r="C3409" s="76"/>
      <c r="D3409" s="76"/>
      <c r="E3409" s="76"/>
      <c r="F3409" s="55"/>
      <c r="G3409" s="76"/>
      <c r="H3409" s="56"/>
      <c r="I3409" s="7"/>
      <c r="J3409" s="8"/>
      <c r="K3409" s="20"/>
      <c r="L3409" s="27"/>
      <c r="M3409" s="13"/>
    </row>
    <row r="3410" spans="1:13" x14ac:dyDescent="0.25">
      <c r="A3410" s="42" t="s">
        <v>81</v>
      </c>
      <c r="B3410" s="76"/>
      <c r="C3410" s="76"/>
      <c r="D3410" s="76"/>
      <c r="E3410" s="76"/>
      <c r="F3410" s="55"/>
      <c r="G3410" s="76"/>
      <c r="H3410" s="56"/>
      <c r="I3410" s="7"/>
      <c r="J3410" s="8"/>
      <c r="K3410" s="20"/>
      <c r="L3410" s="27"/>
      <c r="M3410" s="13"/>
    </row>
    <row r="3411" spans="1:13" x14ac:dyDescent="0.25">
      <c r="A3411" s="42" t="s">
        <v>82</v>
      </c>
      <c r="B3411" s="76"/>
      <c r="C3411" s="76"/>
      <c r="D3411" s="76"/>
      <c r="E3411" s="76"/>
      <c r="F3411" s="55"/>
      <c r="G3411" s="76"/>
      <c r="H3411" s="56"/>
      <c r="I3411" s="7"/>
      <c r="J3411" s="8"/>
      <c r="K3411" s="20"/>
      <c r="L3411" s="27"/>
      <c r="M3411" s="13"/>
    </row>
    <row r="3412" spans="1:13" x14ac:dyDescent="0.25">
      <c r="A3412" s="42" t="s">
        <v>83</v>
      </c>
      <c r="B3412" s="76"/>
      <c r="C3412" s="76"/>
      <c r="D3412" s="76"/>
      <c r="E3412" s="76"/>
      <c r="F3412" s="55"/>
      <c r="G3412" s="76"/>
      <c r="H3412" s="56"/>
      <c r="I3412" s="7"/>
      <c r="J3412" s="8"/>
      <c r="K3412" s="20"/>
      <c r="L3412" s="27"/>
      <c r="M3412" s="13"/>
    </row>
    <row r="3413" spans="1:13" x14ac:dyDescent="0.25">
      <c r="A3413" s="42" t="s">
        <v>52</v>
      </c>
      <c r="B3413" s="76"/>
      <c r="C3413" s="76"/>
      <c r="D3413" s="76"/>
      <c r="E3413" s="76"/>
      <c r="F3413" s="55"/>
      <c r="G3413" s="76"/>
      <c r="H3413" s="56"/>
      <c r="I3413" s="7"/>
      <c r="J3413" s="8"/>
      <c r="K3413" s="20"/>
      <c r="L3413" s="27"/>
      <c r="M3413" s="13"/>
    </row>
    <row r="3414" spans="1:13" ht="15.75" thickBot="1" x14ac:dyDescent="0.3">
      <c r="A3414" s="176" t="s">
        <v>53</v>
      </c>
      <c r="B3414" s="177"/>
      <c r="C3414" s="177"/>
      <c r="D3414" s="177"/>
      <c r="E3414" s="177"/>
      <c r="F3414" s="177"/>
      <c r="G3414" s="177"/>
      <c r="H3414" s="178"/>
      <c r="I3414" s="7"/>
      <c r="J3414" s="8"/>
      <c r="K3414" s="7"/>
      <c r="L3414" s="8"/>
      <c r="M3414" s="13"/>
    </row>
    <row r="3415" spans="1:13" x14ac:dyDescent="0.25">
      <c r="A3415" s="77" t="s">
        <v>93</v>
      </c>
      <c r="B3415" s="78"/>
      <c r="C3415" s="78"/>
      <c r="D3415" s="78"/>
      <c r="E3415" s="78"/>
      <c r="F3415" s="78"/>
      <c r="G3415" s="78"/>
      <c r="H3415" s="78"/>
      <c r="I3415" s="179" t="s">
        <v>9</v>
      </c>
      <c r="J3415" s="180"/>
      <c r="K3415" s="21"/>
      <c r="L3415" s="22"/>
      <c r="M3415" s="6"/>
    </row>
    <row r="3416" spans="1:13" ht="15.75" thickBot="1" x14ac:dyDescent="0.3">
      <c r="A3416" s="79" t="s">
        <v>56</v>
      </c>
      <c r="B3416" s="80"/>
      <c r="C3416" s="80"/>
      <c r="D3416" s="80"/>
      <c r="E3416" s="80"/>
      <c r="F3416" s="80"/>
      <c r="G3416" s="80"/>
      <c r="H3416" s="80"/>
      <c r="I3416" s="81"/>
      <c r="J3416" s="11"/>
      <c r="K3416" s="10"/>
      <c r="L3416" s="11"/>
      <c r="M3416" s="12"/>
    </row>
    <row r="3417" spans="1:13" ht="15.75" thickBot="1" x14ac:dyDescent="0.3">
      <c r="A3417" s="181" t="s">
        <v>98</v>
      </c>
      <c r="B3417" s="182"/>
      <c r="C3417" s="182"/>
      <c r="D3417" s="182"/>
      <c r="E3417" s="182"/>
      <c r="F3417" s="182"/>
      <c r="G3417" s="182"/>
      <c r="H3417" s="183"/>
      <c r="I3417" s="184" t="s">
        <v>99</v>
      </c>
      <c r="J3417" s="185"/>
      <c r="K3417" s="186">
        <v>1.52</v>
      </c>
      <c r="L3417" s="187"/>
      <c r="M3417" s="23">
        <f>K3417*12*I3349</f>
        <v>6821.7600000000011</v>
      </c>
    </row>
    <row r="3418" spans="1:13" ht="15.75" thickBot="1" x14ac:dyDescent="0.3">
      <c r="A3418" s="24" t="s">
        <v>100</v>
      </c>
      <c r="B3418" s="25"/>
      <c r="C3418" s="25"/>
      <c r="D3418" s="25"/>
      <c r="E3418" s="25"/>
      <c r="F3418" s="25"/>
      <c r="G3418" s="25"/>
      <c r="H3418" s="25"/>
      <c r="I3418" s="82"/>
      <c r="J3418" s="83"/>
      <c r="K3418" s="186"/>
      <c r="L3418" s="187"/>
      <c r="M3418" s="23"/>
    </row>
    <row r="3419" spans="1:13" ht="15.75" thickBot="1" x14ac:dyDescent="0.3">
      <c r="A3419" s="181" t="s">
        <v>63</v>
      </c>
      <c r="B3419" s="182"/>
      <c r="C3419" s="182"/>
      <c r="D3419" s="182"/>
      <c r="E3419" s="182"/>
      <c r="F3419" s="182"/>
      <c r="G3419" s="182"/>
      <c r="H3419" s="182"/>
      <c r="I3419" s="84"/>
      <c r="J3419" s="23"/>
      <c r="K3419" s="188">
        <f>K3350+K3360+K3375+K3403+K3417+K3418</f>
        <v>28.93</v>
      </c>
      <c r="L3419" s="189"/>
      <c r="M3419" s="23">
        <f>M3350+M3360+M3375+M3403+M3417+M3418</f>
        <v>129837.84</v>
      </c>
    </row>
    <row r="3421" spans="1:13" x14ac:dyDescent="0.25">
      <c r="A3421" s="223" t="s">
        <v>0</v>
      </c>
      <c r="B3421" s="223"/>
      <c r="C3421" s="223"/>
      <c r="D3421" s="223"/>
      <c r="E3421" s="223"/>
      <c r="F3421" s="223"/>
      <c r="G3421" s="223"/>
      <c r="H3421" s="223"/>
      <c r="I3421" s="223"/>
      <c r="J3421" s="223"/>
      <c r="K3421" s="223"/>
      <c r="L3421" s="223"/>
      <c r="M3421" s="1"/>
    </row>
    <row r="3422" spans="1:13" x14ac:dyDescent="0.25">
      <c r="A3422" s="224" t="s">
        <v>12</v>
      </c>
      <c r="B3422" s="224"/>
      <c r="C3422" s="224"/>
      <c r="D3422" s="224"/>
      <c r="E3422" s="224"/>
      <c r="F3422" s="224"/>
      <c r="G3422" s="224"/>
      <c r="H3422" s="224"/>
      <c r="I3422" s="224"/>
      <c r="J3422" s="224"/>
      <c r="K3422" s="224"/>
      <c r="L3422" s="224"/>
      <c r="M3422" s="1"/>
    </row>
    <row r="3423" spans="1:13" x14ac:dyDescent="0.25">
      <c r="A3423" s="29"/>
      <c r="B3423" s="29"/>
      <c r="C3423" s="29"/>
      <c r="D3423" s="29"/>
      <c r="E3423" s="29"/>
      <c r="F3423" s="29" t="s">
        <v>157</v>
      </c>
      <c r="G3423" s="29"/>
      <c r="H3423" s="29"/>
      <c r="I3423" s="29"/>
      <c r="J3423" s="29"/>
      <c r="K3423" s="29"/>
      <c r="L3423" s="29"/>
      <c r="M3423" s="1"/>
    </row>
    <row r="3424" spans="1:13" x14ac:dyDescent="0.25">
      <c r="A3424" s="2"/>
      <c r="B3424" s="3"/>
      <c r="C3424" s="225" t="s">
        <v>15</v>
      </c>
      <c r="D3424" s="225"/>
      <c r="E3424" s="225"/>
      <c r="F3424" s="3"/>
      <c r="G3424" s="3"/>
      <c r="H3424" s="4"/>
      <c r="I3424" s="207" t="s">
        <v>1</v>
      </c>
      <c r="J3424" s="208"/>
      <c r="K3424" s="207" t="s">
        <v>2</v>
      </c>
      <c r="L3424" s="208"/>
      <c r="M3424" s="14"/>
    </row>
    <row r="3425" spans="1:13" x14ac:dyDescent="0.25">
      <c r="A3425" s="30"/>
      <c r="B3425" s="7"/>
      <c r="C3425" s="7"/>
      <c r="D3425" s="7"/>
      <c r="E3425" s="7"/>
      <c r="F3425" s="7"/>
      <c r="G3425" s="7"/>
      <c r="H3425" s="8"/>
      <c r="I3425" s="7"/>
      <c r="J3425" s="8"/>
      <c r="K3425" s="174" t="s">
        <v>3</v>
      </c>
      <c r="L3425" s="175"/>
      <c r="M3425" s="31" t="s">
        <v>4</v>
      </c>
    </row>
    <row r="3426" spans="1:13" x14ac:dyDescent="0.25">
      <c r="A3426" s="30"/>
      <c r="B3426" s="7"/>
      <c r="C3426" s="7"/>
      <c r="D3426" s="7"/>
      <c r="E3426" s="7"/>
      <c r="F3426" s="7"/>
      <c r="G3426" s="7"/>
      <c r="H3426" s="8"/>
      <c r="I3426" s="174" t="s">
        <v>5</v>
      </c>
      <c r="J3426" s="175"/>
      <c r="K3426" s="214" t="s">
        <v>6</v>
      </c>
      <c r="L3426" s="215"/>
      <c r="M3426" s="31" t="s">
        <v>7</v>
      </c>
    </row>
    <row r="3427" spans="1:13" ht="15.75" thickBot="1" x14ac:dyDescent="0.3">
      <c r="A3427" s="2"/>
      <c r="B3427" s="3"/>
      <c r="C3427" s="3"/>
      <c r="D3427" s="3"/>
      <c r="E3427" s="3"/>
      <c r="F3427" s="3"/>
      <c r="G3427" s="3"/>
      <c r="H3427" s="4"/>
      <c r="I3427" s="219">
        <v>372.5</v>
      </c>
      <c r="J3427" s="220"/>
      <c r="K3427" s="190"/>
      <c r="L3427" s="191"/>
      <c r="M3427" s="5"/>
    </row>
    <row r="3428" spans="1:13" x14ac:dyDescent="0.25">
      <c r="A3428" s="32" t="s">
        <v>87</v>
      </c>
      <c r="B3428" s="33"/>
      <c r="C3428" s="33"/>
      <c r="D3428" s="33"/>
      <c r="E3428" s="33"/>
      <c r="F3428" s="33"/>
      <c r="G3428" s="33"/>
      <c r="H3428" s="34"/>
      <c r="I3428" s="21"/>
      <c r="J3428" s="22"/>
      <c r="K3428" s="221">
        <f>K3431+K3434</f>
        <v>6.4499999999999993</v>
      </c>
      <c r="L3428" s="217"/>
      <c r="M3428" s="6">
        <f>K3428*12*I3427</f>
        <v>28831.499999999996</v>
      </c>
    </row>
    <row r="3429" spans="1:13" x14ac:dyDescent="0.25">
      <c r="A3429" s="35" t="s">
        <v>64</v>
      </c>
      <c r="B3429" s="36"/>
      <c r="C3429" s="36"/>
      <c r="D3429" s="36"/>
      <c r="E3429" s="36"/>
      <c r="F3429" s="36"/>
      <c r="G3429" s="36"/>
      <c r="H3429" s="37"/>
      <c r="I3429" s="7"/>
      <c r="J3429" s="8"/>
      <c r="K3429" s="7"/>
      <c r="L3429" s="8"/>
      <c r="M3429" s="9"/>
    </row>
    <row r="3430" spans="1:13" ht="15.75" thickBot="1" x14ac:dyDescent="0.3">
      <c r="A3430" s="38" t="s">
        <v>65</v>
      </c>
      <c r="B3430" s="39"/>
      <c r="C3430" s="39"/>
      <c r="D3430" s="39"/>
      <c r="E3430" s="39"/>
      <c r="F3430" s="39"/>
      <c r="G3430" s="39"/>
      <c r="H3430" s="40"/>
      <c r="I3430" s="10"/>
      <c r="J3430" s="11"/>
      <c r="K3430" s="10"/>
      <c r="L3430" s="11"/>
      <c r="M3430" s="12"/>
    </row>
    <row r="3431" spans="1:13" x14ac:dyDescent="0.25">
      <c r="A3431" s="41" t="s">
        <v>66</v>
      </c>
      <c r="B3431" s="15"/>
      <c r="C3431" s="15"/>
      <c r="D3431" s="15"/>
      <c r="E3431" s="15"/>
      <c r="F3431" s="15"/>
      <c r="G3431" s="15"/>
      <c r="H3431" s="16"/>
      <c r="I3431" s="214" t="s">
        <v>8</v>
      </c>
      <c r="J3431" s="215"/>
      <c r="K3431" s="179">
        <v>3.86</v>
      </c>
      <c r="L3431" s="180"/>
      <c r="M3431" s="13">
        <f>K3431*12*I3427</f>
        <v>17254.2</v>
      </c>
    </row>
    <row r="3432" spans="1:13" x14ac:dyDescent="0.25">
      <c r="A3432" s="42" t="s">
        <v>73</v>
      </c>
      <c r="B3432" s="7"/>
      <c r="C3432" s="7"/>
      <c r="D3432" s="7"/>
      <c r="E3432" s="7"/>
      <c r="F3432" s="7"/>
      <c r="G3432" s="7"/>
      <c r="H3432" s="8"/>
      <c r="I3432" s="174" t="s">
        <v>62</v>
      </c>
      <c r="J3432" s="175"/>
      <c r="K3432" s="1"/>
      <c r="L3432" s="8"/>
      <c r="M3432" s="13"/>
    </row>
    <row r="3433" spans="1:13" x14ac:dyDescent="0.25">
      <c r="A3433" s="41" t="s">
        <v>72</v>
      </c>
      <c r="B3433" s="15"/>
      <c r="C3433" s="15"/>
      <c r="D3433" s="15"/>
      <c r="E3433" s="15"/>
      <c r="F3433" s="15"/>
      <c r="G3433" s="15"/>
      <c r="H3433" s="16"/>
      <c r="I3433" s="214"/>
      <c r="J3433" s="215"/>
      <c r="K3433" s="1"/>
      <c r="L3433" s="8"/>
      <c r="M3433" s="13"/>
    </row>
    <row r="3434" spans="1:13" x14ac:dyDescent="0.25">
      <c r="A3434" s="41" t="s">
        <v>67</v>
      </c>
      <c r="B3434" s="15"/>
      <c r="C3434" s="15"/>
      <c r="D3434" s="15"/>
      <c r="E3434" s="15"/>
      <c r="F3434" s="15"/>
      <c r="G3434" s="15"/>
      <c r="H3434" s="16"/>
      <c r="I3434" s="209" t="s">
        <v>11</v>
      </c>
      <c r="J3434" s="210"/>
      <c r="K3434" s="174">
        <v>2.59</v>
      </c>
      <c r="L3434" s="175"/>
      <c r="M3434" s="13">
        <f>K3434*12*I3427</f>
        <v>11577.3</v>
      </c>
    </row>
    <row r="3435" spans="1:13" x14ac:dyDescent="0.25">
      <c r="A3435" s="43" t="s">
        <v>34</v>
      </c>
      <c r="B3435" s="44"/>
      <c r="C3435" s="44"/>
      <c r="D3435" s="44"/>
      <c r="E3435" s="44"/>
      <c r="F3435" s="44"/>
      <c r="G3435" s="44"/>
      <c r="H3435" s="45"/>
      <c r="I3435" s="174" t="s">
        <v>62</v>
      </c>
      <c r="J3435" s="175"/>
      <c r="K3435" s="29"/>
      <c r="L3435" s="37"/>
      <c r="M3435" s="13"/>
    </row>
    <row r="3436" spans="1:13" x14ac:dyDescent="0.25">
      <c r="A3436" s="46" t="s">
        <v>35</v>
      </c>
      <c r="B3436" s="3"/>
      <c r="C3436" s="3"/>
      <c r="D3436" s="3"/>
      <c r="E3436" s="3"/>
      <c r="F3436" s="3"/>
      <c r="G3436" s="3"/>
      <c r="H3436" s="4"/>
      <c r="I3436" s="174"/>
      <c r="J3436" s="175"/>
      <c r="K3436" s="1"/>
      <c r="L3436" s="8"/>
      <c r="M3436" s="13"/>
    </row>
    <row r="3437" spans="1:13" ht="15.75" thickBot="1" x14ac:dyDescent="0.3">
      <c r="A3437" s="41" t="s">
        <v>36</v>
      </c>
      <c r="B3437" s="47"/>
      <c r="C3437" s="47"/>
      <c r="D3437" s="47"/>
      <c r="E3437" s="47"/>
      <c r="F3437" s="47"/>
      <c r="G3437" s="47"/>
      <c r="H3437" s="48"/>
      <c r="I3437" s="15"/>
      <c r="J3437" s="16"/>
      <c r="K3437" s="203"/>
      <c r="L3437" s="204"/>
      <c r="M3437" s="13"/>
    </row>
    <row r="3438" spans="1:13" x14ac:dyDescent="0.25">
      <c r="A3438" s="32" t="s">
        <v>14</v>
      </c>
      <c r="B3438" s="49"/>
      <c r="C3438" s="49"/>
      <c r="D3438" s="49"/>
      <c r="E3438" s="49"/>
      <c r="F3438" s="49"/>
      <c r="G3438" s="49"/>
      <c r="H3438" s="50"/>
      <c r="I3438" s="21"/>
      <c r="J3438" s="51"/>
      <c r="K3438" s="222">
        <f>K3440+K3445+K3448</f>
        <v>5.28</v>
      </c>
      <c r="L3438" s="217"/>
      <c r="M3438" s="6">
        <f>K3438*12*I3427</f>
        <v>23601.599999999999</v>
      </c>
    </row>
    <row r="3439" spans="1:13" ht="15.75" thickBot="1" x14ac:dyDescent="0.3">
      <c r="A3439" s="38" t="s">
        <v>33</v>
      </c>
      <c r="B3439" s="52"/>
      <c r="C3439" s="52"/>
      <c r="D3439" s="52"/>
      <c r="E3439" s="52"/>
      <c r="F3439" s="52"/>
      <c r="G3439" s="52"/>
      <c r="H3439" s="53"/>
      <c r="I3439" s="10"/>
      <c r="J3439" s="54"/>
      <c r="K3439" s="10"/>
      <c r="L3439" s="11"/>
      <c r="M3439" s="12"/>
    </row>
    <row r="3440" spans="1:13" x14ac:dyDescent="0.25">
      <c r="A3440" s="42" t="s">
        <v>70</v>
      </c>
      <c r="B3440" s="55"/>
      <c r="C3440" s="55"/>
      <c r="D3440" s="55"/>
      <c r="E3440" s="55"/>
      <c r="F3440" s="55"/>
      <c r="G3440" s="55"/>
      <c r="H3440" s="56"/>
      <c r="I3440" s="174" t="s">
        <v>8</v>
      </c>
      <c r="J3440" s="175"/>
      <c r="K3440" s="179">
        <v>2.64</v>
      </c>
      <c r="L3440" s="180"/>
      <c r="M3440" s="13">
        <f>K3440*12*I3427</f>
        <v>11800.8</v>
      </c>
    </row>
    <row r="3441" spans="1:13" x14ac:dyDescent="0.25">
      <c r="A3441" s="41" t="s">
        <v>71</v>
      </c>
      <c r="B3441" s="47"/>
      <c r="C3441" s="47"/>
      <c r="D3441" s="47"/>
      <c r="E3441" s="47"/>
      <c r="F3441" s="47"/>
      <c r="G3441" s="47"/>
      <c r="H3441" s="48"/>
      <c r="I3441" s="57"/>
      <c r="J3441" s="58"/>
      <c r="K3441" s="1"/>
      <c r="L3441" s="8"/>
      <c r="M3441" s="13"/>
    </row>
    <row r="3442" spans="1:13" x14ac:dyDescent="0.25">
      <c r="A3442" s="42" t="s">
        <v>73</v>
      </c>
      <c r="B3442" s="7"/>
      <c r="C3442" s="7"/>
      <c r="D3442" s="7"/>
      <c r="E3442" s="7"/>
      <c r="F3442" s="7"/>
      <c r="G3442" s="7"/>
      <c r="H3442" s="8"/>
      <c r="I3442" s="174" t="s">
        <v>62</v>
      </c>
      <c r="J3442" s="175"/>
      <c r="K3442" s="1"/>
      <c r="L3442" s="8"/>
      <c r="M3442" s="13"/>
    </row>
    <row r="3443" spans="1:13" x14ac:dyDescent="0.25">
      <c r="A3443" s="41" t="s">
        <v>72</v>
      </c>
      <c r="B3443" s="15"/>
      <c r="C3443" s="15"/>
      <c r="D3443" s="15"/>
      <c r="E3443" s="15"/>
      <c r="F3443" s="15"/>
      <c r="G3443" s="15"/>
      <c r="H3443" s="16"/>
      <c r="I3443" s="214"/>
      <c r="J3443" s="215"/>
      <c r="K3443" s="1"/>
      <c r="L3443" s="8"/>
      <c r="M3443" s="13"/>
    </row>
    <row r="3444" spans="1:13" x14ac:dyDescent="0.25">
      <c r="A3444" s="43" t="s">
        <v>68</v>
      </c>
      <c r="B3444" s="44"/>
      <c r="C3444" s="45"/>
      <c r="D3444" s="7"/>
      <c r="E3444" s="7"/>
      <c r="F3444" s="7"/>
      <c r="G3444" s="7"/>
      <c r="H3444" s="8"/>
      <c r="I3444" s="174" t="s">
        <v>62</v>
      </c>
      <c r="J3444" s="175"/>
      <c r="K3444" s="1"/>
      <c r="L3444" s="8"/>
      <c r="M3444" s="13"/>
    </row>
    <row r="3445" spans="1:13" x14ac:dyDescent="0.25">
      <c r="A3445" s="42" t="s">
        <v>69</v>
      </c>
      <c r="B3445" s="7"/>
      <c r="C3445" s="7"/>
      <c r="D3445" s="44"/>
      <c r="E3445" s="44"/>
      <c r="F3445" s="44"/>
      <c r="G3445" s="44"/>
      <c r="H3445" s="45"/>
      <c r="I3445" s="209" t="s">
        <v>11</v>
      </c>
      <c r="J3445" s="210"/>
      <c r="K3445" s="174">
        <v>1.17</v>
      </c>
      <c r="L3445" s="175"/>
      <c r="M3445" s="13">
        <f>K3445*12*I3427</f>
        <v>5229.8999999999996</v>
      </c>
    </row>
    <row r="3446" spans="1:13" x14ac:dyDescent="0.25">
      <c r="A3446" s="46" t="s">
        <v>40</v>
      </c>
      <c r="B3446" s="59"/>
      <c r="C3446" s="59"/>
      <c r="D3446" s="59"/>
      <c r="E3446" s="59"/>
      <c r="F3446" s="59"/>
      <c r="G3446" s="59"/>
      <c r="H3446" s="60"/>
      <c r="I3446" s="207" t="s">
        <v>39</v>
      </c>
      <c r="J3446" s="208"/>
      <c r="K3446" s="1"/>
      <c r="L3446" s="8"/>
      <c r="M3446" s="13"/>
    </row>
    <row r="3447" spans="1:13" x14ac:dyDescent="0.25">
      <c r="A3447" s="41"/>
      <c r="B3447" s="47"/>
      <c r="C3447" s="47"/>
      <c r="D3447" s="47"/>
      <c r="E3447" s="47"/>
      <c r="F3447" s="47"/>
      <c r="G3447" s="47"/>
      <c r="H3447" s="48"/>
      <c r="I3447" s="15" t="s">
        <v>41</v>
      </c>
      <c r="J3447" s="16"/>
      <c r="K3447" s="1"/>
      <c r="L3447" s="8"/>
      <c r="M3447" s="13"/>
    </row>
    <row r="3448" spans="1:13" x14ac:dyDescent="0.25">
      <c r="A3448" s="46" t="s">
        <v>42</v>
      </c>
      <c r="B3448" s="59"/>
      <c r="C3448" s="59"/>
      <c r="D3448" s="59"/>
      <c r="E3448" s="59"/>
      <c r="F3448" s="59"/>
      <c r="G3448" s="59"/>
      <c r="H3448" s="60"/>
      <c r="I3448" s="207" t="s">
        <v>11</v>
      </c>
      <c r="J3448" s="208"/>
      <c r="K3448" s="174">
        <v>1.47</v>
      </c>
      <c r="L3448" s="175"/>
      <c r="M3448" s="13">
        <f>K3448*12*I3427</f>
        <v>6570.9000000000005</v>
      </c>
    </row>
    <row r="3449" spans="1:13" x14ac:dyDescent="0.25">
      <c r="A3449" s="41" t="s">
        <v>43</v>
      </c>
      <c r="B3449" s="47"/>
      <c r="C3449" s="47"/>
      <c r="D3449" s="47"/>
      <c r="E3449" s="47"/>
      <c r="F3449" s="47"/>
      <c r="G3449" s="47"/>
      <c r="H3449" s="48"/>
      <c r="I3449" s="15"/>
      <c r="J3449" s="16"/>
      <c r="K3449" s="1"/>
      <c r="L3449" s="8"/>
      <c r="M3449" s="13"/>
    </row>
    <row r="3450" spans="1:13" x14ac:dyDescent="0.25">
      <c r="A3450" s="46" t="s">
        <v>44</v>
      </c>
      <c r="B3450" s="59"/>
      <c r="C3450" s="59"/>
      <c r="D3450" s="59"/>
      <c r="E3450" s="59"/>
      <c r="F3450" s="59"/>
      <c r="G3450" s="59"/>
      <c r="H3450" s="60"/>
      <c r="I3450" s="174" t="s">
        <v>62</v>
      </c>
      <c r="J3450" s="175"/>
      <c r="K3450" s="1"/>
      <c r="L3450" s="8"/>
      <c r="M3450" s="13"/>
    </row>
    <row r="3451" spans="1:13" x14ac:dyDescent="0.25">
      <c r="A3451" s="46" t="s">
        <v>47</v>
      </c>
      <c r="B3451" s="59"/>
      <c r="C3451" s="59"/>
      <c r="D3451" s="59"/>
      <c r="E3451" s="59"/>
      <c r="F3451" s="59"/>
      <c r="G3451" s="59"/>
      <c r="H3451" s="60"/>
      <c r="I3451" s="207" t="s">
        <v>45</v>
      </c>
      <c r="J3451" s="208"/>
      <c r="K3451" s="3"/>
      <c r="L3451" s="4"/>
      <c r="M3451" s="14"/>
    </row>
    <row r="3452" spans="1:13" ht="15.75" thickBot="1" x14ac:dyDescent="0.3">
      <c r="A3452" s="41"/>
      <c r="B3452" s="47"/>
      <c r="C3452" s="47"/>
      <c r="D3452" s="47"/>
      <c r="E3452" s="47"/>
      <c r="F3452" s="47"/>
      <c r="G3452" s="47"/>
      <c r="H3452" s="48"/>
      <c r="I3452" s="211" t="s">
        <v>46</v>
      </c>
      <c r="J3452" s="212"/>
      <c r="K3452" s="15"/>
      <c r="L3452" s="16"/>
      <c r="M3452" s="17"/>
    </row>
    <row r="3453" spans="1:13" x14ac:dyDescent="0.25">
      <c r="A3453" s="61" t="s">
        <v>88</v>
      </c>
      <c r="B3453" s="33"/>
      <c r="C3453" s="33"/>
      <c r="D3453" s="33"/>
      <c r="E3453" s="33"/>
      <c r="F3453" s="33"/>
      <c r="G3453" s="21"/>
      <c r="H3453" s="22"/>
      <c r="I3453" s="21"/>
      <c r="J3453" s="22"/>
      <c r="K3453" s="216">
        <f>K3455+K3462+K3470+K3474+K3478</f>
        <v>9.49</v>
      </c>
      <c r="L3453" s="217"/>
      <c r="M3453" s="6">
        <f>M3455+M3462+M3470+M3474+M3478</f>
        <v>42420.3</v>
      </c>
    </row>
    <row r="3454" spans="1:13" ht="15.75" thickBot="1" x14ac:dyDescent="0.3">
      <c r="A3454" s="62"/>
      <c r="B3454" s="10"/>
      <c r="C3454" s="10"/>
      <c r="D3454" s="10"/>
      <c r="E3454" s="10"/>
      <c r="F3454" s="10"/>
      <c r="G3454" s="10"/>
      <c r="H3454" s="11"/>
      <c r="I3454" s="10"/>
      <c r="J3454" s="11"/>
      <c r="K3454" s="10"/>
      <c r="L3454" s="11"/>
      <c r="M3454" s="12"/>
    </row>
    <row r="3455" spans="1:13" ht="15.75" thickBot="1" x14ac:dyDescent="0.3">
      <c r="A3455" s="181" t="s">
        <v>89</v>
      </c>
      <c r="B3455" s="182"/>
      <c r="C3455" s="182"/>
      <c r="D3455" s="182"/>
      <c r="E3455" s="182"/>
      <c r="F3455" s="182"/>
      <c r="G3455" s="182"/>
      <c r="H3455" s="205"/>
      <c r="I3455" s="63"/>
      <c r="J3455" s="64"/>
      <c r="K3455" s="218">
        <f>K3456+K3457+K3458+K3460+K3461</f>
        <v>4.5599999999999996</v>
      </c>
      <c r="L3455" s="213"/>
      <c r="M3455" s="18">
        <f>K3455*12*I3427</f>
        <v>20383.2</v>
      </c>
    </row>
    <row r="3456" spans="1:13" x14ac:dyDescent="0.25">
      <c r="A3456" s="41" t="s">
        <v>37</v>
      </c>
      <c r="B3456" s="47"/>
      <c r="C3456" s="47"/>
      <c r="D3456" s="47"/>
      <c r="E3456" s="47"/>
      <c r="F3456" s="47"/>
      <c r="G3456" s="47"/>
      <c r="H3456" s="48"/>
      <c r="I3456" s="214" t="s">
        <v>16</v>
      </c>
      <c r="J3456" s="215"/>
      <c r="K3456" s="179">
        <v>1.23</v>
      </c>
      <c r="L3456" s="180"/>
      <c r="M3456" s="13">
        <f>K3456*12*I3427</f>
        <v>5498.1</v>
      </c>
    </row>
    <row r="3457" spans="1:13" x14ac:dyDescent="0.25">
      <c r="A3457" s="43" t="s">
        <v>38</v>
      </c>
      <c r="B3457" s="65"/>
      <c r="C3457" s="65"/>
      <c r="D3457" s="65"/>
      <c r="E3457" s="65"/>
      <c r="F3457" s="65"/>
      <c r="G3457" s="65"/>
      <c r="H3457" s="66"/>
      <c r="I3457" s="209" t="s">
        <v>10</v>
      </c>
      <c r="J3457" s="210"/>
      <c r="K3457" s="174">
        <v>2.9</v>
      </c>
      <c r="L3457" s="175"/>
      <c r="M3457" s="13">
        <f>K3457*12*I3427</f>
        <v>12962.999999999998</v>
      </c>
    </row>
    <row r="3458" spans="1:13" x14ac:dyDescent="0.25">
      <c r="A3458" s="46" t="s">
        <v>30</v>
      </c>
      <c r="B3458" s="59"/>
      <c r="C3458" s="59"/>
      <c r="D3458" s="59"/>
      <c r="E3458" s="59"/>
      <c r="F3458" s="59"/>
      <c r="G3458" s="59"/>
      <c r="H3458" s="60"/>
      <c r="I3458" s="207" t="s">
        <v>11</v>
      </c>
      <c r="J3458" s="208"/>
      <c r="K3458" s="174">
        <v>0.33</v>
      </c>
      <c r="L3458" s="175"/>
      <c r="M3458" s="13">
        <f>K3458*12*I3427</f>
        <v>1475.1</v>
      </c>
    </row>
    <row r="3459" spans="1:13" x14ac:dyDescent="0.25">
      <c r="A3459" s="67" t="s">
        <v>17</v>
      </c>
      <c r="B3459" s="15"/>
      <c r="C3459" s="15"/>
      <c r="D3459" s="15"/>
      <c r="E3459" s="47"/>
      <c r="F3459" s="47"/>
      <c r="G3459" s="47"/>
      <c r="H3459" s="48"/>
      <c r="I3459" s="15"/>
      <c r="J3459" s="16"/>
      <c r="K3459" s="7"/>
      <c r="L3459" s="8"/>
      <c r="M3459" s="13"/>
    </row>
    <row r="3460" spans="1:13" x14ac:dyDescent="0.25">
      <c r="A3460" s="43" t="s">
        <v>31</v>
      </c>
      <c r="B3460" s="65"/>
      <c r="C3460" s="65"/>
      <c r="D3460" s="65"/>
      <c r="E3460" s="65"/>
      <c r="F3460" s="65"/>
      <c r="G3460" s="65"/>
      <c r="H3460" s="66"/>
      <c r="I3460" s="209" t="s">
        <v>8</v>
      </c>
      <c r="J3460" s="210"/>
      <c r="K3460" s="174">
        <v>0.1</v>
      </c>
      <c r="L3460" s="175"/>
      <c r="M3460" s="13">
        <f>K3460*12*I3427</f>
        <v>447.00000000000006</v>
      </c>
    </row>
    <row r="3461" spans="1:13" ht="15.75" thickBot="1" x14ac:dyDescent="0.3">
      <c r="A3461" s="46" t="s">
        <v>86</v>
      </c>
      <c r="B3461" s="59"/>
      <c r="C3461" s="59"/>
      <c r="D3461" s="59"/>
      <c r="E3461" s="59"/>
      <c r="F3461" s="59"/>
      <c r="G3461" s="59"/>
      <c r="H3461" s="60"/>
      <c r="I3461" s="190" t="s">
        <v>8</v>
      </c>
      <c r="J3461" s="191"/>
      <c r="K3461" s="211"/>
      <c r="L3461" s="212"/>
      <c r="M3461" s="13"/>
    </row>
    <row r="3462" spans="1:13" ht="15.75" thickBot="1" x14ac:dyDescent="0.3">
      <c r="A3462" s="194" t="s">
        <v>90</v>
      </c>
      <c r="B3462" s="195"/>
      <c r="C3462" s="195"/>
      <c r="D3462" s="195"/>
      <c r="E3462" s="195"/>
      <c r="F3462" s="195"/>
      <c r="G3462" s="195"/>
      <c r="H3462" s="196"/>
      <c r="I3462" s="63"/>
      <c r="J3462" s="64"/>
      <c r="K3462" s="206">
        <f>K3463+K3464+K3466+K3467+K3468+K3469</f>
        <v>1.94</v>
      </c>
      <c r="L3462" s="213"/>
      <c r="M3462" s="18">
        <f>K3462*12*I3427</f>
        <v>8671.8000000000011</v>
      </c>
    </row>
    <row r="3463" spans="1:13" x14ac:dyDescent="0.25">
      <c r="A3463" s="68" t="s">
        <v>23</v>
      </c>
      <c r="B3463" s="15"/>
      <c r="C3463" s="15"/>
      <c r="D3463" s="15"/>
      <c r="E3463" s="15"/>
      <c r="F3463" s="47"/>
      <c r="G3463" s="47"/>
      <c r="H3463" s="48"/>
      <c r="I3463" s="69"/>
      <c r="J3463" s="8"/>
      <c r="K3463" s="179">
        <v>0.11</v>
      </c>
      <c r="L3463" s="180"/>
      <c r="M3463" s="13">
        <f>K3463*12*I3427</f>
        <v>491.70000000000005</v>
      </c>
    </row>
    <row r="3464" spans="1:13" x14ac:dyDescent="0.25">
      <c r="A3464" s="2" t="s">
        <v>19</v>
      </c>
      <c r="B3464" s="3"/>
      <c r="C3464" s="3"/>
      <c r="D3464" s="3"/>
      <c r="E3464" s="3"/>
      <c r="F3464" s="59"/>
      <c r="G3464" s="59"/>
      <c r="H3464" s="60"/>
      <c r="I3464" s="174" t="s">
        <v>58</v>
      </c>
      <c r="J3464" s="175"/>
      <c r="K3464" s="174">
        <v>0.93</v>
      </c>
      <c r="L3464" s="175"/>
      <c r="M3464" s="13">
        <f>K3464*12*I3427</f>
        <v>4157.1000000000004</v>
      </c>
    </row>
    <row r="3465" spans="1:13" x14ac:dyDescent="0.25">
      <c r="A3465" s="41" t="s">
        <v>18</v>
      </c>
      <c r="B3465" s="47"/>
      <c r="C3465" s="47"/>
      <c r="D3465" s="47"/>
      <c r="E3465" s="47"/>
      <c r="F3465" s="47"/>
      <c r="G3465" s="47"/>
      <c r="H3465" s="48"/>
      <c r="I3465" s="214" t="s">
        <v>59</v>
      </c>
      <c r="J3465" s="215"/>
      <c r="K3465" s="1"/>
      <c r="L3465" s="8"/>
      <c r="M3465" s="13"/>
    </row>
    <row r="3466" spans="1:13" x14ac:dyDescent="0.25">
      <c r="A3466" s="43" t="s">
        <v>20</v>
      </c>
      <c r="B3466" s="65"/>
      <c r="C3466" s="65"/>
      <c r="D3466" s="65"/>
      <c r="E3466" s="65"/>
      <c r="F3466" s="65"/>
      <c r="G3466" s="65"/>
      <c r="H3466" s="66"/>
      <c r="I3466" s="209" t="s">
        <v>57</v>
      </c>
      <c r="J3466" s="210"/>
      <c r="K3466" s="174">
        <v>0.56999999999999995</v>
      </c>
      <c r="L3466" s="175"/>
      <c r="M3466" s="13">
        <f>K3466*12*I3427</f>
        <v>2547.9</v>
      </c>
    </row>
    <row r="3467" spans="1:13" x14ac:dyDescent="0.25">
      <c r="A3467" s="43" t="s">
        <v>21</v>
      </c>
      <c r="B3467" s="65"/>
      <c r="C3467" s="65"/>
      <c r="D3467" s="65"/>
      <c r="E3467" s="65"/>
      <c r="F3467" s="65"/>
      <c r="G3467" s="65"/>
      <c r="H3467" s="66"/>
      <c r="I3467" s="209" t="s">
        <v>74</v>
      </c>
      <c r="J3467" s="210"/>
      <c r="K3467" s="174">
        <v>0.14000000000000001</v>
      </c>
      <c r="L3467" s="175"/>
      <c r="M3467" s="13">
        <f>K3467*12*I3427</f>
        <v>625.80000000000007</v>
      </c>
    </row>
    <row r="3468" spans="1:13" x14ac:dyDescent="0.25">
      <c r="A3468" s="46" t="s">
        <v>22</v>
      </c>
      <c r="B3468" s="59"/>
      <c r="C3468" s="59"/>
      <c r="D3468" s="59"/>
      <c r="E3468" s="59"/>
      <c r="F3468" s="59"/>
      <c r="G3468" s="59"/>
      <c r="H3468" s="60"/>
      <c r="I3468" s="209" t="s">
        <v>60</v>
      </c>
      <c r="J3468" s="210"/>
      <c r="K3468" s="203">
        <v>7.0000000000000007E-2</v>
      </c>
      <c r="L3468" s="204"/>
      <c r="M3468" s="13">
        <f>K3468*12*I3427</f>
        <v>312.90000000000003</v>
      </c>
    </row>
    <row r="3469" spans="1:13" ht="15.75" thickBot="1" x14ac:dyDescent="0.3">
      <c r="A3469" s="46" t="s">
        <v>84</v>
      </c>
      <c r="B3469" s="59"/>
      <c r="C3469" s="59"/>
      <c r="D3469" s="59"/>
      <c r="E3469" s="59"/>
      <c r="F3469" s="59"/>
      <c r="G3469" s="59"/>
      <c r="H3469" s="60"/>
      <c r="I3469" s="190" t="s">
        <v>85</v>
      </c>
      <c r="J3469" s="191"/>
      <c r="K3469" s="192">
        <v>0.12</v>
      </c>
      <c r="L3469" s="193"/>
      <c r="M3469" s="19">
        <f>K3469*12*I3427</f>
        <v>536.4</v>
      </c>
    </row>
    <row r="3470" spans="1:13" ht="15.75" thickBot="1" x14ac:dyDescent="0.3">
      <c r="A3470" s="194" t="s">
        <v>91</v>
      </c>
      <c r="B3470" s="195"/>
      <c r="C3470" s="195"/>
      <c r="D3470" s="195"/>
      <c r="E3470" s="195"/>
      <c r="F3470" s="195"/>
      <c r="G3470" s="195"/>
      <c r="H3470" s="196"/>
      <c r="I3470" s="71"/>
      <c r="J3470" s="72"/>
      <c r="K3470" s="197">
        <f>K3471+K3472+K3473</f>
        <v>1.27</v>
      </c>
      <c r="L3470" s="198"/>
      <c r="M3470" s="18">
        <f>K3470*12*I3427</f>
        <v>5676.9</v>
      </c>
    </row>
    <row r="3471" spans="1:13" x14ac:dyDescent="0.25">
      <c r="A3471" s="41" t="s">
        <v>24</v>
      </c>
      <c r="B3471" s="47"/>
      <c r="C3471" s="47"/>
      <c r="D3471" s="47"/>
      <c r="E3471" s="47"/>
      <c r="F3471" s="47"/>
      <c r="G3471" s="47"/>
      <c r="H3471" s="48"/>
      <c r="I3471" s="199" t="s">
        <v>75</v>
      </c>
      <c r="J3471" s="200"/>
      <c r="K3471" s="201">
        <v>0.61</v>
      </c>
      <c r="L3471" s="202"/>
      <c r="M3471" s="13">
        <f>K3471*12*I3427</f>
        <v>2726.7000000000003</v>
      </c>
    </row>
    <row r="3472" spans="1:13" x14ac:dyDescent="0.25">
      <c r="A3472" s="43" t="s">
        <v>25</v>
      </c>
      <c r="B3472" s="65"/>
      <c r="C3472" s="65"/>
      <c r="D3472" s="65"/>
      <c r="E3472" s="65"/>
      <c r="F3472" s="65"/>
      <c r="G3472" s="65"/>
      <c r="H3472" s="66"/>
      <c r="I3472" s="44" t="s">
        <v>61</v>
      </c>
      <c r="J3472" s="45"/>
      <c r="K3472" s="203">
        <v>0.53</v>
      </c>
      <c r="L3472" s="204"/>
      <c r="M3472" s="13">
        <f>K3472*12*I3427</f>
        <v>2369.1</v>
      </c>
    </row>
    <row r="3473" spans="1:13" ht="15.75" thickBot="1" x14ac:dyDescent="0.3">
      <c r="A3473" s="46" t="s">
        <v>22</v>
      </c>
      <c r="B3473" s="59"/>
      <c r="C3473" s="59"/>
      <c r="D3473" s="59"/>
      <c r="E3473" s="59"/>
      <c r="F3473" s="59"/>
      <c r="G3473" s="59"/>
      <c r="H3473" s="60"/>
      <c r="I3473" s="190" t="s">
        <v>60</v>
      </c>
      <c r="J3473" s="191"/>
      <c r="K3473" s="192">
        <v>0.13</v>
      </c>
      <c r="L3473" s="193"/>
      <c r="M3473" s="13">
        <f>K3473*12*I3427</f>
        <v>581.1</v>
      </c>
    </row>
    <row r="3474" spans="1:13" ht="15.75" thickBot="1" x14ac:dyDescent="0.3">
      <c r="A3474" s="181" t="s">
        <v>107</v>
      </c>
      <c r="B3474" s="182"/>
      <c r="C3474" s="182"/>
      <c r="D3474" s="182"/>
      <c r="E3474" s="182"/>
      <c r="F3474" s="182"/>
      <c r="G3474" s="182"/>
      <c r="H3474" s="205"/>
      <c r="I3474" s="63"/>
      <c r="J3474" s="64"/>
      <c r="K3474" s="206">
        <v>1.65</v>
      </c>
      <c r="L3474" s="198"/>
      <c r="M3474" s="18">
        <f>K3474*12*I3427</f>
        <v>7375.4999999999991</v>
      </c>
    </row>
    <row r="3475" spans="1:13" x14ac:dyDescent="0.25">
      <c r="A3475" s="42" t="s">
        <v>32</v>
      </c>
      <c r="B3475" s="55"/>
      <c r="C3475" s="55"/>
      <c r="D3475" s="55"/>
      <c r="E3475" s="55"/>
      <c r="F3475" s="55"/>
      <c r="G3475" s="55"/>
      <c r="H3475" s="56"/>
      <c r="I3475" s="179" t="s">
        <v>13</v>
      </c>
      <c r="J3475" s="180"/>
      <c r="K3475" s="20"/>
      <c r="L3475" s="27"/>
      <c r="M3475" s="13"/>
    </row>
    <row r="3476" spans="1:13" x14ac:dyDescent="0.25">
      <c r="A3476" s="42" t="s">
        <v>26</v>
      </c>
      <c r="B3476" s="55"/>
      <c r="C3476" s="55"/>
      <c r="D3476" s="55"/>
      <c r="E3476" s="55"/>
      <c r="F3476" s="55"/>
      <c r="G3476" s="55"/>
      <c r="H3476" s="56"/>
      <c r="I3476" s="7"/>
      <c r="J3476" s="8"/>
      <c r="K3476" s="20"/>
      <c r="L3476" s="27"/>
      <c r="M3476" s="13"/>
    </row>
    <row r="3477" spans="1:13" ht="15.75" thickBot="1" x14ac:dyDescent="0.3">
      <c r="A3477" s="42" t="s">
        <v>27</v>
      </c>
      <c r="B3477" s="55"/>
      <c r="C3477" s="55"/>
      <c r="D3477" s="55"/>
      <c r="E3477" s="55"/>
      <c r="F3477" s="55"/>
      <c r="G3477" s="55"/>
      <c r="H3477" s="56"/>
      <c r="I3477" s="30"/>
      <c r="J3477" s="8"/>
      <c r="K3477" s="20"/>
      <c r="L3477" s="27"/>
      <c r="M3477" s="13"/>
    </row>
    <row r="3478" spans="1:13" ht="15.75" thickBot="1" x14ac:dyDescent="0.3">
      <c r="A3478" s="73" t="s">
        <v>108</v>
      </c>
      <c r="B3478" s="74"/>
      <c r="C3478" s="74"/>
      <c r="D3478" s="74"/>
      <c r="E3478" s="74"/>
      <c r="F3478" s="74"/>
      <c r="G3478" s="74"/>
      <c r="H3478" s="75"/>
      <c r="I3478" s="63"/>
      <c r="J3478" s="64"/>
      <c r="K3478" s="206">
        <v>7.0000000000000007E-2</v>
      </c>
      <c r="L3478" s="198"/>
      <c r="M3478" s="18">
        <f>K3478*12*I3427</f>
        <v>312.90000000000003</v>
      </c>
    </row>
    <row r="3479" spans="1:13" x14ac:dyDescent="0.25">
      <c r="A3479" s="42" t="s">
        <v>28</v>
      </c>
      <c r="B3479" s="55"/>
      <c r="C3479" s="55"/>
      <c r="D3479" s="55"/>
      <c r="E3479" s="55"/>
      <c r="F3479" s="55"/>
      <c r="G3479" s="55"/>
      <c r="H3479" s="56"/>
      <c r="I3479" s="179" t="s">
        <v>8</v>
      </c>
      <c r="J3479" s="180"/>
      <c r="K3479" s="26"/>
      <c r="L3479" s="27"/>
      <c r="M3479" s="13"/>
    </row>
    <row r="3480" spans="1:13" ht="15.75" thickBot="1" x14ac:dyDescent="0.3">
      <c r="A3480" s="42" t="s">
        <v>29</v>
      </c>
      <c r="B3480" s="55"/>
      <c r="C3480" s="55"/>
      <c r="D3480" s="55"/>
      <c r="E3480" s="55"/>
      <c r="F3480" s="55"/>
      <c r="G3480" s="55"/>
      <c r="H3480" s="56"/>
      <c r="I3480" s="7"/>
      <c r="J3480" s="8"/>
      <c r="K3480" s="26"/>
      <c r="L3480" s="27"/>
      <c r="M3480" s="13"/>
    </row>
    <row r="3481" spans="1:13" ht="15.75" thickBot="1" x14ac:dyDescent="0.3">
      <c r="A3481" s="181" t="s">
        <v>92</v>
      </c>
      <c r="B3481" s="182"/>
      <c r="C3481" s="182"/>
      <c r="D3481" s="182"/>
      <c r="E3481" s="182"/>
      <c r="F3481" s="182"/>
      <c r="G3481" s="182"/>
      <c r="H3481" s="205"/>
      <c r="I3481" s="63"/>
      <c r="J3481" s="64"/>
      <c r="K3481" s="206">
        <v>6.19</v>
      </c>
      <c r="L3481" s="198"/>
      <c r="M3481" s="18">
        <f>K3481*12*I3427</f>
        <v>27669.3</v>
      </c>
    </row>
    <row r="3482" spans="1:13" x14ac:dyDescent="0.25">
      <c r="A3482" s="42" t="s">
        <v>76</v>
      </c>
      <c r="B3482" s="76"/>
      <c r="C3482" s="76"/>
      <c r="D3482" s="76"/>
      <c r="E3482" s="76"/>
      <c r="F3482" s="55"/>
      <c r="G3482" s="76"/>
      <c r="H3482" s="56"/>
      <c r="I3482" s="174" t="s">
        <v>49</v>
      </c>
      <c r="J3482" s="175"/>
      <c r="K3482" s="20"/>
      <c r="L3482" s="27"/>
      <c r="M3482" s="13"/>
    </row>
    <row r="3483" spans="1:13" x14ac:dyDescent="0.25">
      <c r="A3483" s="42" t="s">
        <v>77</v>
      </c>
      <c r="B3483" s="76"/>
      <c r="C3483" s="76"/>
      <c r="D3483" s="76"/>
      <c r="E3483" s="76"/>
      <c r="F3483" s="55"/>
      <c r="G3483" s="76"/>
      <c r="H3483" s="56"/>
      <c r="I3483" s="174" t="s">
        <v>50</v>
      </c>
      <c r="J3483" s="175"/>
      <c r="K3483" s="20"/>
      <c r="L3483" s="27"/>
      <c r="M3483" s="13"/>
    </row>
    <row r="3484" spans="1:13" x14ac:dyDescent="0.25">
      <c r="A3484" s="42" t="s">
        <v>48</v>
      </c>
      <c r="B3484" s="76"/>
      <c r="C3484" s="76"/>
      <c r="D3484" s="76"/>
      <c r="E3484" s="76"/>
      <c r="F3484" s="55"/>
      <c r="G3484" s="76"/>
      <c r="H3484" s="56"/>
      <c r="I3484" s="174" t="s">
        <v>54</v>
      </c>
      <c r="J3484" s="175"/>
      <c r="K3484" s="20"/>
      <c r="L3484" s="27"/>
      <c r="M3484" s="13"/>
    </row>
    <row r="3485" spans="1:13" x14ac:dyDescent="0.25">
      <c r="A3485" s="42" t="s">
        <v>78</v>
      </c>
      <c r="B3485" s="76"/>
      <c r="C3485" s="76"/>
      <c r="D3485" s="76"/>
      <c r="E3485" s="76"/>
      <c r="F3485" s="55"/>
      <c r="G3485" s="76"/>
      <c r="H3485" s="56"/>
      <c r="I3485" s="174" t="s">
        <v>55</v>
      </c>
      <c r="J3485" s="175"/>
      <c r="K3485" s="20"/>
      <c r="L3485" s="27"/>
      <c r="M3485" s="13"/>
    </row>
    <row r="3486" spans="1:13" x14ac:dyDescent="0.25">
      <c r="A3486" s="42" t="s">
        <v>79</v>
      </c>
      <c r="B3486" s="76"/>
      <c r="C3486" s="76"/>
      <c r="D3486" s="76"/>
      <c r="E3486" s="76"/>
      <c r="F3486" s="55"/>
      <c r="G3486" s="76"/>
      <c r="H3486" s="56"/>
      <c r="I3486" s="174" t="s">
        <v>51</v>
      </c>
      <c r="J3486" s="175"/>
      <c r="K3486" s="20"/>
      <c r="L3486" s="27"/>
      <c r="M3486" s="13"/>
    </row>
    <row r="3487" spans="1:13" x14ac:dyDescent="0.25">
      <c r="A3487" s="42" t="s">
        <v>80</v>
      </c>
      <c r="B3487" s="76"/>
      <c r="C3487" s="76"/>
      <c r="D3487" s="76"/>
      <c r="E3487" s="76"/>
      <c r="F3487" s="55"/>
      <c r="G3487" s="76"/>
      <c r="H3487" s="56"/>
      <c r="I3487" s="7"/>
      <c r="J3487" s="8"/>
      <c r="K3487" s="20"/>
      <c r="L3487" s="27"/>
      <c r="M3487" s="13"/>
    </row>
    <row r="3488" spans="1:13" x14ac:dyDescent="0.25">
      <c r="A3488" s="42" t="s">
        <v>81</v>
      </c>
      <c r="B3488" s="76"/>
      <c r="C3488" s="76"/>
      <c r="D3488" s="76"/>
      <c r="E3488" s="76"/>
      <c r="F3488" s="55"/>
      <c r="G3488" s="76"/>
      <c r="H3488" s="56"/>
      <c r="I3488" s="7"/>
      <c r="J3488" s="8"/>
      <c r="K3488" s="20"/>
      <c r="L3488" s="27"/>
      <c r="M3488" s="13"/>
    </row>
    <row r="3489" spans="1:13" x14ac:dyDescent="0.25">
      <c r="A3489" s="42" t="s">
        <v>82</v>
      </c>
      <c r="B3489" s="76"/>
      <c r="C3489" s="76"/>
      <c r="D3489" s="76"/>
      <c r="E3489" s="76"/>
      <c r="F3489" s="55"/>
      <c r="G3489" s="76"/>
      <c r="H3489" s="56"/>
      <c r="I3489" s="7"/>
      <c r="J3489" s="8"/>
      <c r="K3489" s="20"/>
      <c r="L3489" s="27"/>
      <c r="M3489" s="13"/>
    </row>
    <row r="3490" spans="1:13" x14ac:dyDescent="0.25">
      <c r="A3490" s="42" t="s">
        <v>83</v>
      </c>
      <c r="B3490" s="76"/>
      <c r="C3490" s="76"/>
      <c r="D3490" s="76"/>
      <c r="E3490" s="76"/>
      <c r="F3490" s="55"/>
      <c r="G3490" s="76"/>
      <c r="H3490" s="56"/>
      <c r="I3490" s="7"/>
      <c r="J3490" s="8"/>
      <c r="K3490" s="20"/>
      <c r="L3490" s="27"/>
      <c r="M3490" s="13"/>
    </row>
    <row r="3491" spans="1:13" x14ac:dyDescent="0.25">
      <c r="A3491" s="42" t="s">
        <v>52</v>
      </c>
      <c r="B3491" s="76"/>
      <c r="C3491" s="76"/>
      <c r="D3491" s="76"/>
      <c r="E3491" s="76"/>
      <c r="F3491" s="55"/>
      <c r="G3491" s="76"/>
      <c r="H3491" s="56"/>
      <c r="I3491" s="7"/>
      <c r="J3491" s="8"/>
      <c r="K3491" s="20"/>
      <c r="L3491" s="27"/>
      <c r="M3491" s="13"/>
    </row>
    <row r="3492" spans="1:13" ht="15.75" thickBot="1" x14ac:dyDescent="0.3">
      <c r="A3492" s="176" t="s">
        <v>53</v>
      </c>
      <c r="B3492" s="177"/>
      <c r="C3492" s="177"/>
      <c r="D3492" s="177"/>
      <c r="E3492" s="177"/>
      <c r="F3492" s="177"/>
      <c r="G3492" s="177"/>
      <c r="H3492" s="178"/>
      <c r="I3492" s="7"/>
      <c r="J3492" s="8"/>
      <c r="K3492" s="7"/>
      <c r="L3492" s="8"/>
      <c r="M3492" s="13"/>
    </row>
    <row r="3493" spans="1:13" x14ac:dyDescent="0.25">
      <c r="A3493" s="77" t="s">
        <v>93</v>
      </c>
      <c r="B3493" s="78"/>
      <c r="C3493" s="78"/>
      <c r="D3493" s="78"/>
      <c r="E3493" s="78"/>
      <c r="F3493" s="78"/>
      <c r="G3493" s="78"/>
      <c r="H3493" s="78"/>
      <c r="I3493" s="179" t="s">
        <v>9</v>
      </c>
      <c r="J3493" s="180"/>
      <c r="K3493" s="21"/>
      <c r="L3493" s="22"/>
      <c r="M3493" s="6"/>
    </row>
    <row r="3494" spans="1:13" ht="15.75" thickBot="1" x14ac:dyDescent="0.3">
      <c r="A3494" s="79" t="s">
        <v>56</v>
      </c>
      <c r="B3494" s="80"/>
      <c r="C3494" s="80"/>
      <c r="D3494" s="80"/>
      <c r="E3494" s="80"/>
      <c r="F3494" s="80"/>
      <c r="G3494" s="80"/>
      <c r="H3494" s="80"/>
      <c r="I3494" s="81"/>
      <c r="J3494" s="11"/>
      <c r="K3494" s="10"/>
      <c r="L3494" s="11"/>
      <c r="M3494" s="12"/>
    </row>
    <row r="3495" spans="1:13" ht="15.75" thickBot="1" x14ac:dyDescent="0.3">
      <c r="A3495" s="181" t="s">
        <v>98</v>
      </c>
      <c r="B3495" s="182"/>
      <c r="C3495" s="182"/>
      <c r="D3495" s="182"/>
      <c r="E3495" s="182"/>
      <c r="F3495" s="182"/>
      <c r="G3495" s="182"/>
      <c r="H3495" s="183"/>
      <c r="I3495" s="184" t="s">
        <v>99</v>
      </c>
      <c r="J3495" s="185"/>
      <c r="K3495" s="186">
        <v>1.52</v>
      </c>
      <c r="L3495" s="187"/>
      <c r="M3495" s="23">
        <f>K3495*12*I3427</f>
        <v>6794.4000000000005</v>
      </c>
    </row>
    <row r="3496" spans="1:13" ht="15.75" thickBot="1" x14ac:dyDescent="0.3">
      <c r="A3496" s="24" t="s">
        <v>100</v>
      </c>
      <c r="B3496" s="25"/>
      <c r="C3496" s="25"/>
      <c r="D3496" s="25"/>
      <c r="E3496" s="25"/>
      <c r="F3496" s="25"/>
      <c r="G3496" s="25"/>
      <c r="H3496" s="25"/>
      <c r="I3496" s="82"/>
      <c r="J3496" s="83"/>
      <c r="K3496" s="186"/>
      <c r="L3496" s="187"/>
      <c r="M3496" s="23"/>
    </row>
    <row r="3497" spans="1:13" ht="15.75" thickBot="1" x14ac:dyDescent="0.3">
      <c r="A3497" s="181" t="s">
        <v>63</v>
      </c>
      <c r="B3497" s="182"/>
      <c r="C3497" s="182"/>
      <c r="D3497" s="182"/>
      <c r="E3497" s="182"/>
      <c r="F3497" s="182"/>
      <c r="G3497" s="182"/>
      <c r="H3497" s="182"/>
      <c r="I3497" s="84"/>
      <c r="J3497" s="23"/>
      <c r="K3497" s="188">
        <f>K3428+K3438+K3453+K3481+K3495+K3496</f>
        <v>28.93</v>
      </c>
      <c r="L3497" s="189"/>
      <c r="M3497" s="23">
        <f>M3428+M3438+M3453+M3481+M3495+M3496</f>
        <v>129317.09999999999</v>
      </c>
    </row>
    <row r="3499" spans="1:13" x14ac:dyDescent="0.25">
      <c r="A3499" s="223" t="s">
        <v>0</v>
      </c>
      <c r="B3499" s="223"/>
      <c r="C3499" s="223"/>
      <c r="D3499" s="223"/>
      <c r="E3499" s="223"/>
      <c r="F3499" s="223"/>
      <c r="G3499" s="223"/>
      <c r="H3499" s="223"/>
      <c r="I3499" s="223"/>
      <c r="J3499" s="223"/>
      <c r="K3499" s="223"/>
      <c r="L3499" s="223"/>
      <c r="M3499" s="1"/>
    </row>
    <row r="3500" spans="1:13" x14ac:dyDescent="0.25">
      <c r="A3500" s="224" t="s">
        <v>12</v>
      </c>
      <c r="B3500" s="224"/>
      <c r="C3500" s="224"/>
      <c r="D3500" s="224"/>
      <c r="E3500" s="224"/>
      <c r="F3500" s="224"/>
      <c r="G3500" s="224"/>
      <c r="H3500" s="224"/>
      <c r="I3500" s="224"/>
      <c r="J3500" s="224"/>
      <c r="K3500" s="224"/>
      <c r="L3500" s="224"/>
      <c r="M3500" s="1"/>
    </row>
    <row r="3501" spans="1:13" x14ac:dyDescent="0.25">
      <c r="A3501" s="29"/>
      <c r="B3501" s="29"/>
      <c r="C3501" s="29"/>
      <c r="D3501" s="29"/>
      <c r="E3501" s="29"/>
      <c r="F3501" s="29" t="s">
        <v>158</v>
      </c>
      <c r="G3501" s="29"/>
      <c r="H3501" s="29"/>
      <c r="I3501" s="29"/>
      <c r="J3501" s="29"/>
      <c r="K3501" s="29"/>
      <c r="L3501" s="29"/>
      <c r="M3501" s="1"/>
    </row>
    <row r="3502" spans="1:13" x14ac:dyDescent="0.25">
      <c r="A3502" s="2"/>
      <c r="B3502" s="3"/>
      <c r="C3502" s="225" t="s">
        <v>15</v>
      </c>
      <c r="D3502" s="225"/>
      <c r="E3502" s="225"/>
      <c r="F3502" s="3"/>
      <c r="G3502" s="3"/>
      <c r="H3502" s="4"/>
      <c r="I3502" s="207" t="s">
        <v>1</v>
      </c>
      <c r="J3502" s="208"/>
      <c r="K3502" s="207" t="s">
        <v>2</v>
      </c>
      <c r="L3502" s="208"/>
      <c r="M3502" s="14"/>
    </row>
    <row r="3503" spans="1:13" x14ac:dyDescent="0.25">
      <c r="A3503" s="30"/>
      <c r="B3503" s="7"/>
      <c r="C3503" s="7"/>
      <c r="D3503" s="7"/>
      <c r="E3503" s="7"/>
      <c r="F3503" s="7"/>
      <c r="G3503" s="7"/>
      <c r="H3503" s="8"/>
      <c r="I3503" s="7"/>
      <c r="J3503" s="8"/>
      <c r="K3503" s="174" t="s">
        <v>3</v>
      </c>
      <c r="L3503" s="175"/>
      <c r="M3503" s="31" t="s">
        <v>4</v>
      </c>
    </row>
    <row r="3504" spans="1:13" x14ac:dyDescent="0.25">
      <c r="A3504" s="30"/>
      <c r="B3504" s="7"/>
      <c r="C3504" s="7"/>
      <c r="D3504" s="7"/>
      <c r="E3504" s="7"/>
      <c r="F3504" s="7"/>
      <c r="G3504" s="7"/>
      <c r="H3504" s="8"/>
      <c r="I3504" s="174" t="s">
        <v>5</v>
      </c>
      <c r="J3504" s="175"/>
      <c r="K3504" s="214" t="s">
        <v>6</v>
      </c>
      <c r="L3504" s="215"/>
      <c r="M3504" s="31" t="s">
        <v>7</v>
      </c>
    </row>
    <row r="3505" spans="1:13" ht="15.75" thickBot="1" x14ac:dyDescent="0.3">
      <c r="A3505" s="2"/>
      <c r="B3505" s="3"/>
      <c r="C3505" s="3"/>
      <c r="D3505" s="3"/>
      <c r="E3505" s="3"/>
      <c r="F3505" s="3"/>
      <c r="G3505" s="3"/>
      <c r="H3505" s="4"/>
      <c r="I3505" s="219">
        <v>391.9</v>
      </c>
      <c r="J3505" s="220"/>
      <c r="K3505" s="190"/>
      <c r="L3505" s="191"/>
      <c r="M3505" s="5"/>
    </row>
    <row r="3506" spans="1:13" x14ac:dyDescent="0.25">
      <c r="A3506" s="32" t="s">
        <v>87</v>
      </c>
      <c r="B3506" s="33"/>
      <c r="C3506" s="33"/>
      <c r="D3506" s="33"/>
      <c r="E3506" s="33"/>
      <c r="F3506" s="33"/>
      <c r="G3506" s="33"/>
      <c r="H3506" s="34"/>
      <c r="I3506" s="21"/>
      <c r="J3506" s="22"/>
      <c r="K3506" s="221">
        <f>K3509+K3512</f>
        <v>6.4499999999999993</v>
      </c>
      <c r="L3506" s="217"/>
      <c r="M3506" s="6">
        <f>K3506*12*I3505</f>
        <v>30333.059999999994</v>
      </c>
    </row>
    <row r="3507" spans="1:13" x14ac:dyDescent="0.25">
      <c r="A3507" s="35" t="s">
        <v>64</v>
      </c>
      <c r="B3507" s="36"/>
      <c r="C3507" s="36"/>
      <c r="D3507" s="36"/>
      <c r="E3507" s="36"/>
      <c r="F3507" s="36"/>
      <c r="G3507" s="36"/>
      <c r="H3507" s="37"/>
      <c r="I3507" s="7"/>
      <c r="J3507" s="8"/>
      <c r="K3507" s="7"/>
      <c r="L3507" s="8"/>
      <c r="M3507" s="9"/>
    </row>
    <row r="3508" spans="1:13" ht="15.75" thickBot="1" x14ac:dyDescent="0.3">
      <c r="A3508" s="38" t="s">
        <v>65</v>
      </c>
      <c r="B3508" s="39"/>
      <c r="C3508" s="39"/>
      <c r="D3508" s="39"/>
      <c r="E3508" s="39"/>
      <c r="F3508" s="39"/>
      <c r="G3508" s="39"/>
      <c r="H3508" s="40"/>
      <c r="I3508" s="10"/>
      <c r="J3508" s="11"/>
      <c r="K3508" s="10"/>
      <c r="L3508" s="11"/>
      <c r="M3508" s="12"/>
    </row>
    <row r="3509" spans="1:13" x14ac:dyDescent="0.25">
      <c r="A3509" s="41" t="s">
        <v>66</v>
      </c>
      <c r="B3509" s="15"/>
      <c r="C3509" s="15"/>
      <c r="D3509" s="15"/>
      <c r="E3509" s="15"/>
      <c r="F3509" s="15"/>
      <c r="G3509" s="15"/>
      <c r="H3509" s="16"/>
      <c r="I3509" s="214" t="s">
        <v>8</v>
      </c>
      <c r="J3509" s="215"/>
      <c r="K3509" s="179">
        <v>3.86</v>
      </c>
      <c r="L3509" s="180"/>
      <c r="M3509" s="13">
        <f>K3509*12*I3505</f>
        <v>18152.807999999997</v>
      </c>
    </row>
    <row r="3510" spans="1:13" x14ac:dyDescent="0.25">
      <c r="A3510" s="42" t="s">
        <v>73</v>
      </c>
      <c r="B3510" s="7"/>
      <c r="C3510" s="7"/>
      <c r="D3510" s="7"/>
      <c r="E3510" s="7"/>
      <c r="F3510" s="7"/>
      <c r="G3510" s="7"/>
      <c r="H3510" s="8"/>
      <c r="I3510" s="174" t="s">
        <v>62</v>
      </c>
      <c r="J3510" s="175"/>
      <c r="K3510" s="1"/>
      <c r="L3510" s="8"/>
      <c r="M3510" s="13"/>
    </row>
    <row r="3511" spans="1:13" x14ac:dyDescent="0.25">
      <c r="A3511" s="41" t="s">
        <v>72</v>
      </c>
      <c r="B3511" s="15"/>
      <c r="C3511" s="15"/>
      <c r="D3511" s="15"/>
      <c r="E3511" s="15"/>
      <c r="F3511" s="15"/>
      <c r="G3511" s="15"/>
      <c r="H3511" s="16"/>
      <c r="I3511" s="214"/>
      <c r="J3511" s="215"/>
      <c r="K3511" s="1"/>
      <c r="L3511" s="8"/>
      <c r="M3511" s="13"/>
    </row>
    <row r="3512" spans="1:13" x14ac:dyDescent="0.25">
      <c r="A3512" s="41" t="s">
        <v>67</v>
      </c>
      <c r="B3512" s="15"/>
      <c r="C3512" s="15"/>
      <c r="D3512" s="15"/>
      <c r="E3512" s="15"/>
      <c r="F3512" s="15"/>
      <c r="G3512" s="15"/>
      <c r="H3512" s="16"/>
      <c r="I3512" s="209" t="s">
        <v>11</v>
      </c>
      <c r="J3512" s="210"/>
      <c r="K3512" s="174">
        <v>2.59</v>
      </c>
      <c r="L3512" s="175"/>
      <c r="M3512" s="13">
        <f>K3512*12*I3505</f>
        <v>12180.251999999999</v>
      </c>
    </row>
    <row r="3513" spans="1:13" x14ac:dyDescent="0.25">
      <c r="A3513" s="43" t="s">
        <v>34</v>
      </c>
      <c r="B3513" s="44"/>
      <c r="C3513" s="44"/>
      <c r="D3513" s="44"/>
      <c r="E3513" s="44"/>
      <c r="F3513" s="44"/>
      <c r="G3513" s="44"/>
      <c r="H3513" s="45"/>
      <c r="I3513" s="174" t="s">
        <v>62</v>
      </c>
      <c r="J3513" s="175"/>
      <c r="K3513" s="29"/>
      <c r="L3513" s="37"/>
      <c r="M3513" s="13"/>
    </row>
    <row r="3514" spans="1:13" x14ac:dyDescent="0.25">
      <c r="A3514" s="46" t="s">
        <v>35</v>
      </c>
      <c r="B3514" s="3"/>
      <c r="C3514" s="3"/>
      <c r="D3514" s="3"/>
      <c r="E3514" s="3"/>
      <c r="F3514" s="3"/>
      <c r="G3514" s="3"/>
      <c r="H3514" s="4"/>
      <c r="I3514" s="174"/>
      <c r="J3514" s="175"/>
      <c r="K3514" s="1"/>
      <c r="L3514" s="8"/>
      <c r="M3514" s="13"/>
    </row>
    <row r="3515" spans="1:13" ht="15.75" thickBot="1" x14ac:dyDescent="0.3">
      <c r="A3515" s="41" t="s">
        <v>36</v>
      </c>
      <c r="B3515" s="47"/>
      <c r="C3515" s="47"/>
      <c r="D3515" s="47"/>
      <c r="E3515" s="47"/>
      <c r="F3515" s="47"/>
      <c r="G3515" s="47"/>
      <c r="H3515" s="48"/>
      <c r="I3515" s="15"/>
      <c r="J3515" s="16"/>
      <c r="K3515" s="203"/>
      <c r="L3515" s="204"/>
      <c r="M3515" s="13"/>
    </row>
    <row r="3516" spans="1:13" x14ac:dyDescent="0.25">
      <c r="A3516" s="32" t="s">
        <v>14</v>
      </c>
      <c r="B3516" s="49"/>
      <c r="C3516" s="49"/>
      <c r="D3516" s="49"/>
      <c r="E3516" s="49"/>
      <c r="F3516" s="49"/>
      <c r="G3516" s="49"/>
      <c r="H3516" s="50"/>
      <c r="I3516" s="21"/>
      <c r="J3516" s="51"/>
      <c r="K3516" s="222">
        <f>K3518+K3523+K3526</f>
        <v>5.28</v>
      </c>
      <c r="L3516" s="217"/>
      <c r="M3516" s="6">
        <f>K3516*12*I3505</f>
        <v>24830.784</v>
      </c>
    </row>
    <row r="3517" spans="1:13" ht="15.75" thickBot="1" x14ac:dyDescent="0.3">
      <c r="A3517" s="38" t="s">
        <v>33</v>
      </c>
      <c r="B3517" s="52"/>
      <c r="C3517" s="52"/>
      <c r="D3517" s="52"/>
      <c r="E3517" s="52"/>
      <c r="F3517" s="52"/>
      <c r="G3517" s="52"/>
      <c r="H3517" s="53"/>
      <c r="I3517" s="10"/>
      <c r="J3517" s="54"/>
      <c r="K3517" s="10"/>
      <c r="L3517" s="11"/>
      <c r="M3517" s="12"/>
    </row>
    <row r="3518" spans="1:13" x14ac:dyDescent="0.25">
      <c r="A3518" s="42" t="s">
        <v>70</v>
      </c>
      <c r="B3518" s="55"/>
      <c r="C3518" s="55"/>
      <c r="D3518" s="55"/>
      <c r="E3518" s="55"/>
      <c r="F3518" s="55"/>
      <c r="G3518" s="55"/>
      <c r="H3518" s="56"/>
      <c r="I3518" s="174" t="s">
        <v>8</v>
      </c>
      <c r="J3518" s="175"/>
      <c r="K3518" s="179">
        <v>2.64</v>
      </c>
      <c r="L3518" s="180"/>
      <c r="M3518" s="13">
        <f>K3518*12*I3505</f>
        <v>12415.392</v>
      </c>
    </row>
    <row r="3519" spans="1:13" x14ac:dyDescent="0.25">
      <c r="A3519" s="41" t="s">
        <v>71</v>
      </c>
      <c r="B3519" s="47"/>
      <c r="C3519" s="47"/>
      <c r="D3519" s="47"/>
      <c r="E3519" s="47"/>
      <c r="F3519" s="47"/>
      <c r="G3519" s="47"/>
      <c r="H3519" s="48"/>
      <c r="I3519" s="57"/>
      <c r="J3519" s="58"/>
      <c r="K3519" s="1"/>
      <c r="L3519" s="8"/>
      <c r="M3519" s="13"/>
    </row>
    <row r="3520" spans="1:13" x14ac:dyDescent="0.25">
      <c r="A3520" s="42" t="s">
        <v>73</v>
      </c>
      <c r="B3520" s="7"/>
      <c r="C3520" s="7"/>
      <c r="D3520" s="7"/>
      <c r="E3520" s="7"/>
      <c r="F3520" s="7"/>
      <c r="G3520" s="7"/>
      <c r="H3520" s="8"/>
      <c r="I3520" s="174" t="s">
        <v>62</v>
      </c>
      <c r="J3520" s="175"/>
      <c r="K3520" s="1"/>
      <c r="L3520" s="8"/>
      <c r="M3520" s="13"/>
    </row>
    <row r="3521" spans="1:13" x14ac:dyDescent="0.25">
      <c r="A3521" s="41" t="s">
        <v>72</v>
      </c>
      <c r="B3521" s="15"/>
      <c r="C3521" s="15"/>
      <c r="D3521" s="15"/>
      <c r="E3521" s="15"/>
      <c r="F3521" s="15"/>
      <c r="G3521" s="15"/>
      <c r="H3521" s="16"/>
      <c r="I3521" s="214"/>
      <c r="J3521" s="215"/>
      <c r="K3521" s="1"/>
      <c r="L3521" s="8"/>
      <c r="M3521" s="13"/>
    </row>
    <row r="3522" spans="1:13" x14ac:dyDescent="0.25">
      <c r="A3522" s="43" t="s">
        <v>68</v>
      </c>
      <c r="B3522" s="44"/>
      <c r="C3522" s="45"/>
      <c r="D3522" s="7"/>
      <c r="E3522" s="7"/>
      <c r="F3522" s="7"/>
      <c r="G3522" s="7"/>
      <c r="H3522" s="8"/>
      <c r="I3522" s="174" t="s">
        <v>62</v>
      </c>
      <c r="J3522" s="175"/>
      <c r="K3522" s="1"/>
      <c r="L3522" s="8"/>
      <c r="M3522" s="13"/>
    </row>
    <row r="3523" spans="1:13" x14ac:dyDescent="0.25">
      <c r="A3523" s="42" t="s">
        <v>69</v>
      </c>
      <c r="B3523" s="7"/>
      <c r="C3523" s="7"/>
      <c r="D3523" s="44"/>
      <c r="E3523" s="44"/>
      <c r="F3523" s="44"/>
      <c r="G3523" s="44"/>
      <c r="H3523" s="45"/>
      <c r="I3523" s="209" t="s">
        <v>11</v>
      </c>
      <c r="J3523" s="210"/>
      <c r="K3523" s="174">
        <v>1.17</v>
      </c>
      <c r="L3523" s="175"/>
      <c r="M3523" s="13">
        <f>K3523*12*I3505</f>
        <v>5502.2759999999989</v>
      </c>
    </row>
    <row r="3524" spans="1:13" x14ac:dyDescent="0.25">
      <c r="A3524" s="46" t="s">
        <v>40</v>
      </c>
      <c r="B3524" s="59"/>
      <c r="C3524" s="59"/>
      <c r="D3524" s="59"/>
      <c r="E3524" s="59"/>
      <c r="F3524" s="59"/>
      <c r="G3524" s="59"/>
      <c r="H3524" s="60"/>
      <c r="I3524" s="207" t="s">
        <v>39</v>
      </c>
      <c r="J3524" s="208"/>
      <c r="K3524" s="1"/>
      <c r="L3524" s="8"/>
      <c r="M3524" s="13"/>
    </row>
    <row r="3525" spans="1:13" x14ac:dyDescent="0.25">
      <c r="A3525" s="41"/>
      <c r="B3525" s="47"/>
      <c r="C3525" s="47"/>
      <c r="D3525" s="47"/>
      <c r="E3525" s="47"/>
      <c r="F3525" s="47"/>
      <c r="G3525" s="47"/>
      <c r="H3525" s="48"/>
      <c r="I3525" s="15" t="s">
        <v>41</v>
      </c>
      <c r="J3525" s="16"/>
      <c r="K3525" s="1"/>
      <c r="L3525" s="8"/>
      <c r="M3525" s="13"/>
    </row>
    <row r="3526" spans="1:13" x14ac:dyDescent="0.25">
      <c r="A3526" s="46" t="s">
        <v>42</v>
      </c>
      <c r="B3526" s="59"/>
      <c r="C3526" s="59"/>
      <c r="D3526" s="59"/>
      <c r="E3526" s="59"/>
      <c r="F3526" s="59"/>
      <c r="G3526" s="59"/>
      <c r="H3526" s="60"/>
      <c r="I3526" s="207" t="s">
        <v>11</v>
      </c>
      <c r="J3526" s="208"/>
      <c r="K3526" s="174">
        <v>1.47</v>
      </c>
      <c r="L3526" s="175"/>
      <c r="M3526" s="13">
        <f>K3526*12*I3505</f>
        <v>6913.116</v>
      </c>
    </row>
    <row r="3527" spans="1:13" x14ac:dyDescent="0.25">
      <c r="A3527" s="41" t="s">
        <v>43</v>
      </c>
      <c r="B3527" s="47"/>
      <c r="C3527" s="47"/>
      <c r="D3527" s="47"/>
      <c r="E3527" s="47"/>
      <c r="F3527" s="47"/>
      <c r="G3527" s="47"/>
      <c r="H3527" s="48"/>
      <c r="I3527" s="15"/>
      <c r="J3527" s="16"/>
      <c r="K3527" s="1"/>
      <c r="L3527" s="8"/>
      <c r="M3527" s="13"/>
    </row>
    <row r="3528" spans="1:13" x14ac:dyDescent="0.25">
      <c r="A3528" s="46" t="s">
        <v>44</v>
      </c>
      <c r="B3528" s="59"/>
      <c r="C3528" s="59"/>
      <c r="D3528" s="59"/>
      <c r="E3528" s="59"/>
      <c r="F3528" s="59"/>
      <c r="G3528" s="59"/>
      <c r="H3528" s="60"/>
      <c r="I3528" s="174" t="s">
        <v>62</v>
      </c>
      <c r="J3528" s="175"/>
      <c r="K3528" s="1"/>
      <c r="L3528" s="8"/>
      <c r="M3528" s="13"/>
    </row>
    <row r="3529" spans="1:13" x14ac:dyDescent="0.25">
      <c r="A3529" s="46" t="s">
        <v>47</v>
      </c>
      <c r="B3529" s="59"/>
      <c r="C3529" s="59"/>
      <c r="D3529" s="59"/>
      <c r="E3529" s="59"/>
      <c r="F3529" s="59"/>
      <c r="G3529" s="59"/>
      <c r="H3529" s="60"/>
      <c r="I3529" s="207" t="s">
        <v>45</v>
      </c>
      <c r="J3529" s="208"/>
      <c r="K3529" s="3"/>
      <c r="L3529" s="4"/>
      <c r="M3529" s="14"/>
    </row>
    <row r="3530" spans="1:13" ht="15.75" thickBot="1" x14ac:dyDescent="0.3">
      <c r="A3530" s="41"/>
      <c r="B3530" s="47"/>
      <c r="C3530" s="47"/>
      <c r="D3530" s="47"/>
      <c r="E3530" s="47"/>
      <c r="F3530" s="47"/>
      <c r="G3530" s="47"/>
      <c r="H3530" s="48"/>
      <c r="I3530" s="211" t="s">
        <v>46</v>
      </c>
      <c r="J3530" s="212"/>
      <c r="K3530" s="15"/>
      <c r="L3530" s="16"/>
      <c r="M3530" s="17"/>
    </row>
    <row r="3531" spans="1:13" x14ac:dyDescent="0.25">
      <c r="A3531" s="61" t="s">
        <v>88</v>
      </c>
      <c r="B3531" s="33"/>
      <c r="C3531" s="33"/>
      <c r="D3531" s="33"/>
      <c r="E3531" s="33"/>
      <c r="F3531" s="33"/>
      <c r="G3531" s="21"/>
      <c r="H3531" s="22"/>
      <c r="I3531" s="21"/>
      <c r="J3531" s="22"/>
      <c r="K3531" s="216">
        <f>K3533+K3540+K3548+K3552+K3556</f>
        <v>9.49</v>
      </c>
      <c r="L3531" s="217"/>
      <c r="M3531" s="6">
        <f>M3533+M3540+M3548+M3552+M3556</f>
        <v>44629.572</v>
      </c>
    </row>
    <row r="3532" spans="1:13" ht="15.75" thickBot="1" x14ac:dyDescent="0.3">
      <c r="A3532" s="62"/>
      <c r="B3532" s="10"/>
      <c r="C3532" s="10"/>
      <c r="D3532" s="10"/>
      <c r="E3532" s="10"/>
      <c r="F3532" s="10"/>
      <c r="G3532" s="10"/>
      <c r="H3532" s="11"/>
      <c r="I3532" s="10"/>
      <c r="J3532" s="11"/>
      <c r="K3532" s="10"/>
      <c r="L3532" s="11"/>
      <c r="M3532" s="12"/>
    </row>
    <row r="3533" spans="1:13" ht="15.75" thickBot="1" x14ac:dyDescent="0.3">
      <c r="A3533" s="181" t="s">
        <v>89</v>
      </c>
      <c r="B3533" s="182"/>
      <c r="C3533" s="182"/>
      <c r="D3533" s="182"/>
      <c r="E3533" s="182"/>
      <c r="F3533" s="182"/>
      <c r="G3533" s="182"/>
      <c r="H3533" s="205"/>
      <c r="I3533" s="63"/>
      <c r="J3533" s="64"/>
      <c r="K3533" s="218">
        <f>K3534+K3535+K3536+K3538+K3539</f>
        <v>4.5599999999999996</v>
      </c>
      <c r="L3533" s="213"/>
      <c r="M3533" s="18">
        <f>K3533*12*I3505</f>
        <v>21444.768</v>
      </c>
    </row>
    <row r="3534" spans="1:13" x14ac:dyDescent="0.25">
      <c r="A3534" s="41" t="s">
        <v>37</v>
      </c>
      <c r="B3534" s="47"/>
      <c r="C3534" s="47"/>
      <c r="D3534" s="47"/>
      <c r="E3534" s="47"/>
      <c r="F3534" s="47"/>
      <c r="G3534" s="47"/>
      <c r="H3534" s="48"/>
      <c r="I3534" s="214" t="s">
        <v>16</v>
      </c>
      <c r="J3534" s="215"/>
      <c r="K3534" s="179">
        <v>1.23</v>
      </c>
      <c r="L3534" s="180"/>
      <c r="M3534" s="13">
        <f>K3534*12*I3505</f>
        <v>5784.4439999999995</v>
      </c>
    </row>
    <row r="3535" spans="1:13" x14ac:dyDescent="0.25">
      <c r="A3535" s="43" t="s">
        <v>38</v>
      </c>
      <c r="B3535" s="65"/>
      <c r="C3535" s="65"/>
      <c r="D3535" s="65"/>
      <c r="E3535" s="65"/>
      <c r="F3535" s="65"/>
      <c r="G3535" s="65"/>
      <c r="H3535" s="66"/>
      <c r="I3535" s="209" t="s">
        <v>10</v>
      </c>
      <c r="J3535" s="210"/>
      <c r="K3535" s="174">
        <v>2.9</v>
      </c>
      <c r="L3535" s="175"/>
      <c r="M3535" s="13">
        <f>K3535*12*I3505</f>
        <v>13638.119999999999</v>
      </c>
    </row>
    <row r="3536" spans="1:13" x14ac:dyDescent="0.25">
      <c r="A3536" s="46" t="s">
        <v>30</v>
      </c>
      <c r="B3536" s="59"/>
      <c r="C3536" s="59"/>
      <c r="D3536" s="59"/>
      <c r="E3536" s="59"/>
      <c r="F3536" s="59"/>
      <c r="G3536" s="59"/>
      <c r="H3536" s="60"/>
      <c r="I3536" s="207" t="s">
        <v>11</v>
      </c>
      <c r="J3536" s="208"/>
      <c r="K3536" s="174">
        <v>0.33</v>
      </c>
      <c r="L3536" s="175"/>
      <c r="M3536" s="13">
        <f>K3536*12*I3505</f>
        <v>1551.924</v>
      </c>
    </row>
    <row r="3537" spans="1:13" x14ac:dyDescent="0.25">
      <c r="A3537" s="67" t="s">
        <v>17</v>
      </c>
      <c r="B3537" s="15"/>
      <c r="C3537" s="15"/>
      <c r="D3537" s="15"/>
      <c r="E3537" s="47"/>
      <c r="F3537" s="47"/>
      <c r="G3537" s="47"/>
      <c r="H3537" s="48"/>
      <c r="I3537" s="15"/>
      <c r="J3537" s="16"/>
      <c r="K3537" s="7"/>
      <c r="L3537" s="8"/>
      <c r="M3537" s="13"/>
    </row>
    <row r="3538" spans="1:13" x14ac:dyDescent="0.25">
      <c r="A3538" s="43" t="s">
        <v>31</v>
      </c>
      <c r="B3538" s="65"/>
      <c r="C3538" s="65"/>
      <c r="D3538" s="65"/>
      <c r="E3538" s="65"/>
      <c r="F3538" s="65"/>
      <c r="G3538" s="65"/>
      <c r="H3538" s="66"/>
      <c r="I3538" s="209" t="s">
        <v>8</v>
      </c>
      <c r="J3538" s="210"/>
      <c r="K3538" s="174">
        <v>0.1</v>
      </c>
      <c r="L3538" s="175"/>
      <c r="M3538" s="13">
        <f>K3538*12*I3505</f>
        <v>470.28000000000003</v>
      </c>
    </row>
    <row r="3539" spans="1:13" ht="15.75" thickBot="1" x14ac:dyDescent="0.3">
      <c r="A3539" s="46" t="s">
        <v>86</v>
      </c>
      <c r="B3539" s="59"/>
      <c r="C3539" s="59"/>
      <c r="D3539" s="59"/>
      <c r="E3539" s="59"/>
      <c r="F3539" s="59"/>
      <c r="G3539" s="59"/>
      <c r="H3539" s="60"/>
      <c r="I3539" s="190" t="s">
        <v>8</v>
      </c>
      <c r="J3539" s="191"/>
      <c r="K3539" s="211"/>
      <c r="L3539" s="212"/>
      <c r="M3539" s="13"/>
    </row>
    <row r="3540" spans="1:13" ht="15.75" thickBot="1" x14ac:dyDescent="0.3">
      <c r="A3540" s="194" t="s">
        <v>90</v>
      </c>
      <c r="B3540" s="195"/>
      <c r="C3540" s="195"/>
      <c r="D3540" s="195"/>
      <c r="E3540" s="195"/>
      <c r="F3540" s="195"/>
      <c r="G3540" s="195"/>
      <c r="H3540" s="196"/>
      <c r="I3540" s="63"/>
      <c r="J3540" s="64"/>
      <c r="K3540" s="206">
        <f>K3541+K3542+K3544+K3545+K3546+K3547</f>
        <v>1.94</v>
      </c>
      <c r="L3540" s="213"/>
      <c r="M3540" s="18">
        <f>K3540*12*I3505</f>
        <v>9123.4320000000007</v>
      </c>
    </row>
    <row r="3541" spans="1:13" x14ac:dyDescent="0.25">
      <c r="A3541" s="68" t="s">
        <v>23</v>
      </c>
      <c r="B3541" s="15"/>
      <c r="C3541" s="15"/>
      <c r="D3541" s="15"/>
      <c r="E3541" s="15"/>
      <c r="F3541" s="47"/>
      <c r="G3541" s="47"/>
      <c r="H3541" s="48"/>
      <c r="I3541" s="69"/>
      <c r="J3541" s="8"/>
      <c r="K3541" s="179">
        <v>0.11</v>
      </c>
      <c r="L3541" s="180"/>
      <c r="M3541" s="13">
        <f>K3541*12*I3505</f>
        <v>517.30799999999999</v>
      </c>
    </row>
    <row r="3542" spans="1:13" x14ac:dyDescent="0.25">
      <c r="A3542" s="2" t="s">
        <v>19</v>
      </c>
      <c r="B3542" s="3"/>
      <c r="C3542" s="3"/>
      <c r="D3542" s="3"/>
      <c r="E3542" s="3"/>
      <c r="F3542" s="59"/>
      <c r="G3542" s="59"/>
      <c r="H3542" s="60"/>
      <c r="I3542" s="174" t="s">
        <v>58</v>
      </c>
      <c r="J3542" s="175"/>
      <c r="K3542" s="174">
        <v>0.93</v>
      </c>
      <c r="L3542" s="175"/>
      <c r="M3542" s="13">
        <f>K3542*12*I3505</f>
        <v>4373.6039999999994</v>
      </c>
    </row>
    <row r="3543" spans="1:13" x14ac:dyDescent="0.25">
      <c r="A3543" s="41" t="s">
        <v>18</v>
      </c>
      <c r="B3543" s="47"/>
      <c r="C3543" s="47"/>
      <c r="D3543" s="47"/>
      <c r="E3543" s="47"/>
      <c r="F3543" s="47"/>
      <c r="G3543" s="47"/>
      <c r="H3543" s="48"/>
      <c r="I3543" s="214" t="s">
        <v>59</v>
      </c>
      <c r="J3543" s="215"/>
      <c r="K3543" s="1"/>
      <c r="L3543" s="8"/>
      <c r="M3543" s="13"/>
    </row>
    <row r="3544" spans="1:13" x14ac:dyDescent="0.25">
      <c r="A3544" s="43" t="s">
        <v>20</v>
      </c>
      <c r="B3544" s="65"/>
      <c r="C3544" s="65"/>
      <c r="D3544" s="65"/>
      <c r="E3544" s="65"/>
      <c r="F3544" s="65"/>
      <c r="G3544" s="65"/>
      <c r="H3544" s="66"/>
      <c r="I3544" s="209" t="s">
        <v>57</v>
      </c>
      <c r="J3544" s="210"/>
      <c r="K3544" s="174">
        <v>0.56999999999999995</v>
      </c>
      <c r="L3544" s="175"/>
      <c r="M3544" s="13">
        <f>K3544*12*I3505</f>
        <v>2680.596</v>
      </c>
    </row>
    <row r="3545" spans="1:13" x14ac:dyDescent="0.25">
      <c r="A3545" s="43" t="s">
        <v>21</v>
      </c>
      <c r="B3545" s="65"/>
      <c r="C3545" s="65"/>
      <c r="D3545" s="65"/>
      <c r="E3545" s="65"/>
      <c r="F3545" s="65"/>
      <c r="G3545" s="65"/>
      <c r="H3545" s="66"/>
      <c r="I3545" s="209" t="s">
        <v>74</v>
      </c>
      <c r="J3545" s="210"/>
      <c r="K3545" s="174">
        <v>0.14000000000000001</v>
      </c>
      <c r="L3545" s="175"/>
      <c r="M3545" s="13">
        <f>K3545*12*I3505</f>
        <v>658.39200000000005</v>
      </c>
    </row>
    <row r="3546" spans="1:13" x14ac:dyDescent="0.25">
      <c r="A3546" s="46" t="s">
        <v>22</v>
      </c>
      <c r="B3546" s="59"/>
      <c r="C3546" s="59"/>
      <c r="D3546" s="59"/>
      <c r="E3546" s="59"/>
      <c r="F3546" s="59"/>
      <c r="G3546" s="59"/>
      <c r="H3546" s="60"/>
      <c r="I3546" s="209" t="s">
        <v>60</v>
      </c>
      <c r="J3546" s="210"/>
      <c r="K3546" s="203">
        <v>7.0000000000000007E-2</v>
      </c>
      <c r="L3546" s="204"/>
      <c r="M3546" s="13">
        <f>K3546*12*I3505</f>
        <v>329.19600000000003</v>
      </c>
    </row>
    <row r="3547" spans="1:13" ht="15.75" thickBot="1" x14ac:dyDescent="0.3">
      <c r="A3547" s="46" t="s">
        <v>84</v>
      </c>
      <c r="B3547" s="59"/>
      <c r="C3547" s="59"/>
      <c r="D3547" s="59"/>
      <c r="E3547" s="59"/>
      <c r="F3547" s="59"/>
      <c r="G3547" s="59"/>
      <c r="H3547" s="60"/>
      <c r="I3547" s="190" t="s">
        <v>85</v>
      </c>
      <c r="J3547" s="191"/>
      <c r="K3547" s="192">
        <v>0.12</v>
      </c>
      <c r="L3547" s="193"/>
      <c r="M3547" s="19">
        <f>K3547*12*I3505</f>
        <v>564.3359999999999</v>
      </c>
    </row>
    <row r="3548" spans="1:13" ht="15.75" thickBot="1" x14ac:dyDescent="0.3">
      <c r="A3548" s="194" t="s">
        <v>91</v>
      </c>
      <c r="B3548" s="195"/>
      <c r="C3548" s="195"/>
      <c r="D3548" s="195"/>
      <c r="E3548" s="195"/>
      <c r="F3548" s="195"/>
      <c r="G3548" s="195"/>
      <c r="H3548" s="196"/>
      <c r="I3548" s="71"/>
      <c r="J3548" s="72"/>
      <c r="K3548" s="197">
        <f>K3549+K3550+K3551</f>
        <v>1.27</v>
      </c>
      <c r="L3548" s="198"/>
      <c r="M3548" s="18">
        <f>K3548*12*I3505</f>
        <v>5972.5559999999996</v>
      </c>
    </row>
    <row r="3549" spans="1:13" x14ac:dyDescent="0.25">
      <c r="A3549" s="41" t="s">
        <v>24</v>
      </c>
      <c r="B3549" s="47"/>
      <c r="C3549" s="47"/>
      <c r="D3549" s="47"/>
      <c r="E3549" s="47"/>
      <c r="F3549" s="47"/>
      <c r="G3549" s="47"/>
      <c r="H3549" s="48"/>
      <c r="I3549" s="199" t="s">
        <v>75</v>
      </c>
      <c r="J3549" s="200"/>
      <c r="K3549" s="201">
        <v>0.61</v>
      </c>
      <c r="L3549" s="202"/>
      <c r="M3549" s="13">
        <f>K3549*12*I3505</f>
        <v>2868.7080000000001</v>
      </c>
    </row>
    <row r="3550" spans="1:13" x14ac:dyDescent="0.25">
      <c r="A3550" s="43" t="s">
        <v>25</v>
      </c>
      <c r="B3550" s="65"/>
      <c r="C3550" s="65"/>
      <c r="D3550" s="65"/>
      <c r="E3550" s="65"/>
      <c r="F3550" s="65"/>
      <c r="G3550" s="65"/>
      <c r="H3550" s="66"/>
      <c r="I3550" s="44" t="s">
        <v>61</v>
      </c>
      <c r="J3550" s="45"/>
      <c r="K3550" s="203">
        <v>0.53</v>
      </c>
      <c r="L3550" s="204"/>
      <c r="M3550" s="13">
        <f>K3550*12*I3505</f>
        <v>2492.4839999999999</v>
      </c>
    </row>
    <row r="3551" spans="1:13" ht="15.75" thickBot="1" x14ac:dyDescent="0.3">
      <c r="A3551" s="46" t="s">
        <v>22</v>
      </c>
      <c r="B3551" s="59"/>
      <c r="C3551" s="59"/>
      <c r="D3551" s="59"/>
      <c r="E3551" s="59"/>
      <c r="F3551" s="59"/>
      <c r="G3551" s="59"/>
      <c r="H3551" s="60"/>
      <c r="I3551" s="190" t="s">
        <v>60</v>
      </c>
      <c r="J3551" s="191"/>
      <c r="K3551" s="192">
        <v>0.13</v>
      </c>
      <c r="L3551" s="193"/>
      <c r="M3551" s="13">
        <f>K3551*12*I3505</f>
        <v>611.36400000000003</v>
      </c>
    </row>
    <row r="3552" spans="1:13" ht="15.75" thickBot="1" x14ac:dyDescent="0.3">
      <c r="A3552" s="181" t="s">
        <v>107</v>
      </c>
      <c r="B3552" s="182"/>
      <c r="C3552" s="182"/>
      <c r="D3552" s="182"/>
      <c r="E3552" s="182"/>
      <c r="F3552" s="182"/>
      <c r="G3552" s="182"/>
      <c r="H3552" s="205"/>
      <c r="I3552" s="63"/>
      <c r="J3552" s="64"/>
      <c r="K3552" s="206">
        <v>1.65</v>
      </c>
      <c r="L3552" s="198"/>
      <c r="M3552" s="18">
        <f>K3552*12*I3505</f>
        <v>7759.6199999999981</v>
      </c>
    </row>
    <row r="3553" spans="1:13" x14ac:dyDescent="0.25">
      <c r="A3553" s="42" t="s">
        <v>32</v>
      </c>
      <c r="B3553" s="55"/>
      <c r="C3553" s="55"/>
      <c r="D3553" s="55"/>
      <c r="E3553" s="55"/>
      <c r="F3553" s="55"/>
      <c r="G3553" s="55"/>
      <c r="H3553" s="56"/>
      <c r="I3553" s="179" t="s">
        <v>13</v>
      </c>
      <c r="J3553" s="180"/>
      <c r="K3553" s="20"/>
      <c r="L3553" s="27"/>
      <c r="M3553" s="13"/>
    </row>
    <row r="3554" spans="1:13" x14ac:dyDescent="0.25">
      <c r="A3554" s="42" t="s">
        <v>26</v>
      </c>
      <c r="B3554" s="55"/>
      <c r="C3554" s="55"/>
      <c r="D3554" s="55"/>
      <c r="E3554" s="55"/>
      <c r="F3554" s="55"/>
      <c r="G3554" s="55"/>
      <c r="H3554" s="56"/>
      <c r="I3554" s="7"/>
      <c r="J3554" s="8"/>
      <c r="K3554" s="20"/>
      <c r="L3554" s="27"/>
      <c r="M3554" s="13"/>
    </row>
    <row r="3555" spans="1:13" ht="15.75" thickBot="1" x14ac:dyDescent="0.3">
      <c r="A3555" s="42" t="s">
        <v>27</v>
      </c>
      <c r="B3555" s="55"/>
      <c r="C3555" s="55"/>
      <c r="D3555" s="55"/>
      <c r="E3555" s="55"/>
      <c r="F3555" s="55"/>
      <c r="G3555" s="55"/>
      <c r="H3555" s="56"/>
      <c r="I3555" s="30"/>
      <c r="J3555" s="8"/>
      <c r="K3555" s="20"/>
      <c r="L3555" s="27"/>
      <c r="M3555" s="13"/>
    </row>
    <row r="3556" spans="1:13" ht="15.75" thickBot="1" x14ac:dyDescent="0.3">
      <c r="A3556" s="73" t="s">
        <v>108</v>
      </c>
      <c r="B3556" s="74"/>
      <c r="C3556" s="74"/>
      <c r="D3556" s="74"/>
      <c r="E3556" s="74"/>
      <c r="F3556" s="74"/>
      <c r="G3556" s="74"/>
      <c r="H3556" s="75"/>
      <c r="I3556" s="63"/>
      <c r="J3556" s="64"/>
      <c r="K3556" s="206">
        <v>7.0000000000000007E-2</v>
      </c>
      <c r="L3556" s="198"/>
      <c r="M3556" s="18">
        <f>K3556*12*I3505</f>
        <v>329.19600000000003</v>
      </c>
    </row>
    <row r="3557" spans="1:13" x14ac:dyDescent="0.25">
      <c r="A3557" s="42" t="s">
        <v>28</v>
      </c>
      <c r="B3557" s="55"/>
      <c r="C3557" s="55"/>
      <c r="D3557" s="55"/>
      <c r="E3557" s="55"/>
      <c r="F3557" s="55"/>
      <c r="G3557" s="55"/>
      <c r="H3557" s="56"/>
      <c r="I3557" s="179" t="s">
        <v>8</v>
      </c>
      <c r="J3557" s="180"/>
      <c r="K3557" s="26"/>
      <c r="L3557" s="27"/>
      <c r="M3557" s="13"/>
    </row>
    <row r="3558" spans="1:13" ht="15.75" thickBot="1" x14ac:dyDescent="0.3">
      <c r="A3558" s="42" t="s">
        <v>29</v>
      </c>
      <c r="B3558" s="55"/>
      <c r="C3558" s="55"/>
      <c r="D3558" s="55"/>
      <c r="E3558" s="55"/>
      <c r="F3558" s="55"/>
      <c r="G3558" s="55"/>
      <c r="H3558" s="56"/>
      <c r="I3558" s="7"/>
      <c r="J3558" s="8"/>
      <c r="K3558" s="26"/>
      <c r="L3558" s="27"/>
      <c r="M3558" s="13"/>
    </row>
    <row r="3559" spans="1:13" ht="15.75" thickBot="1" x14ac:dyDescent="0.3">
      <c r="A3559" s="181" t="s">
        <v>92</v>
      </c>
      <c r="B3559" s="182"/>
      <c r="C3559" s="182"/>
      <c r="D3559" s="182"/>
      <c r="E3559" s="182"/>
      <c r="F3559" s="182"/>
      <c r="G3559" s="182"/>
      <c r="H3559" s="205"/>
      <c r="I3559" s="63"/>
      <c r="J3559" s="64"/>
      <c r="K3559" s="206">
        <v>6.19</v>
      </c>
      <c r="L3559" s="198"/>
      <c r="M3559" s="18">
        <f>K3559*12*I3505</f>
        <v>29110.331999999999</v>
      </c>
    </row>
    <row r="3560" spans="1:13" x14ac:dyDescent="0.25">
      <c r="A3560" s="42" t="s">
        <v>76</v>
      </c>
      <c r="B3560" s="76"/>
      <c r="C3560" s="76"/>
      <c r="D3560" s="76"/>
      <c r="E3560" s="76"/>
      <c r="F3560" s="55"/>
      <c r="G3560" s="76"/>
      <c r="H3560" s="56"/>
      <c r="I3560" s="174" t="s">
        <v>49</v>
      </c>
      <c r="J3560" s="175"/>
      <c r="K3560" s="20"/>
      <c r="L3560" s="27"/>
      <c r="M3560" s="13"/>
    </row>
    <row r="3561" spans="1:13" x14ac:dyDescent="0.25">
      <c r="A3561" s="42" t="s">
        <v>77</v>
      </c>
      <c r="B3561" s="76"/>
      <c r="C3561" s="76"/>
      <c r="D3561" s="76"/>
      <c r="E3561" s="76"/>
      <c r="F3561" s="55"/>
      <c r="G3561" s="76"/>
      <c r="H3561" s="56"/>
      <c r="I3561" s="174" t="s">
        <v>50</v>
      </c>
      <c r="J3561" s="175"/>
      <c r="K3561" s="20"/>
      <c r="L3561" s="27"/>
      <c r="M3561" s="13"/>
    </row>
    <row r="3562" spans="1:13" x14ac:dyDescent="0.25">
      <c r="A3562" s="42" t="s">
        <v>48</v>
      </c>
      <c r="B3562" s="76"/>
      <c r="C3562" s="76"/>
      <c r="D3562" s="76"/>
      <c r="E3562" s="76"/>
      <c r="F3562" s="55"/>
      <c r="G3562" s="76"/>
      <c r="H3562" s="56"/>
      <c r="I3562" s="174" t="s">
        <v>54</v>
      </c>
      <c r="J3562" s="175"/>
      <c r="K3562" s="20"/>
      <c r="L3562" s="27"/>
      <c r="M3562" s="13"/>
    </row>
    <row r="3563" spans="1:13" x14ac:dyDescent="0.25">
      <c r="A3563" s="42" t="s">
        <v>78</v>
      </c>
      <c r="B3563" s="76"/>
      <c r="C3563" s="76"/>
      <c r="D3563" s="76"/>
      <c r="E3563" s="76"/>
      <c r="F3563" s="55"/>
      <c r="G3563" s="76"/>
      <c r="H3563" s="56"/>
      <c r="I3563" s="174" t="s">
        <v>55</v>
      </c>
      <c r="J3563" s="175"/>
      <c r="K3563" s="20"/>
      <c r="L3563" s="27"/>
      <c r="M3563" s="13"/>
    </row>
    <row r="3564" spans="1:13" x14ac:dyDescent="0.25">
      <c r="A3564" s="42" t="s">
        <v>79</v>
      </c>
      <c r="B3564" s="76"/>
      <c r="C3564" s="76"/>
      <c r="D3564" s="76"/>
      <c r="E3564" s="76"/>
      <c r="F3564" s="55"/>
      <c r="G3564" s="76"/>
      <c r="H3564" s="56"/>
      <c r="I3564" s="174" t="s">
        <v>51</v>
      </c>
      <c r="J3564" s="175"/>
      <c r="K3564" s="20"/>
      <c r="L3564" s="27"/>
      <c r="M3564" s="13"/>
    </row>
    <row r="3565" spans="1:13" x14ac:dyDescent="0.25">
      <c r="A3565" s="42" t="s">
        <v>80</v>
      </c>
      <c r="B3565" s="76"/>
      <c r="C3565" s="76"/>
      <c r="D3565" s="76"/>
      <c r="E3565" s="76"/>
      <c r="F3565" s="55"/>
      <c r="G3565" s="76"/>
      <c r="H3565" s="56"/>
      <c r="I3565" s="7"/>
      <c r="J3565" s="8"/>
      <c r="K3565" s="20"/>
      <c r="L3565" s="27"/>
      <c r="M3565" s="13"/>
    </row>
    <row r="3566" spans="1:13" x14ac:dyDescent="0.25">
      <c r="A3566" s="42" t="s">
        <v>81</v>
      </c>
      <c r="B3566" s="76"/>
      <c r="C3566" s="76"/>
      <c r="D3566" s="76"/>
      <c r="E3566" s="76"/>
      <c r="F3566" s="55"/>
      <c r="G3566" s="76"/>
      <c r="H3566" s="56"/>
      <c r="I3566" s="7"/>
      <c r="J3566" s="8"/>
      <c r="K3566" s="20"/>
      <c r="L3566" s="27"/>
      <c r="M3566" s="13"/>
    </row>
    <row r="3567" spans="1:13" x14ac:dyDescent="0.25">
      <c r="A3567" s="42" t="s">
        <v>82</v>
      </c>
      <c r="B3567" s="76"/>
      <c r="C3567" s="76"/>
      <c r="D3567" s="76"/>
      <c r="E3567" s="76"/>
      <c r="F3567" s="55"/>
      <c r="G3567" s="76"/>
      <c r="H3567" s="56"/>
      <c r="I3567" s="7"/>
      <c r="J3567" s="8"/>
      <c r="K3567" s="20"/>
      <c r="L3567" s="27"/>
      <c r="M3567" s="13"/>
    </row>
    <row r="3568" spans="1:13" x14ac:dyDescent="0.25">
      <c r="A3568" s="42" t="s">
        <v>83</v>
      </c>
      <c r="B3568" s="76"/>
      <c r="C3568" s="76"/>
      <c r="D3568" s="76"/>
      <c r="E3568" s="76"/>
      <c r="F3568" s="55"/>
      <c r="G3568" s="76"/>
      <c r="H3568" s="56"/>
      <c r="I3568" s="7"/>
      <c r="J3568" s="8"/>
      <c r="K3568" s="20"/>
      <c r="L3568" s="27"/>
      <c r="M3568" s="13"/>
    </row>
    <row r="3569" spans="1:13" x14ac:dyDescent="0.25">
      <c r="A3569" s="42" t="s">
        <v>52</v>
      </c>
      <c r="B3569" s="76"/>
      <c r="C3569" s="76"/>
      <c r="D3569" s="76"/>
      <c r="E3569" s="76"/>
      <c r="F3569" s="55"/>
      <c r="G3569" s="76"/>
      <c r="H3569" s="56"/>
      <c r="I3569" s="7"/>
      <c r="J3569" s="8"/>
      <c r="K3569" s="20"/>
      <c r="L3569" s="27"/>
      <c r="M3569" s="13"/>
    </row>
    <row r="3570" spans="1:13" ht="15.75" thickBot="1" x14ac:dyDescent="0.3">
      <c r="A3570" s="176" t="s">
        <v>53</v>
      </c>
      <c r="B3570" s="177"/>
      <c r="C3570" s="177"/>
      <c r="D3570" s="177"/>
      <c r="E3570" s="177"/>
      <c r="F3570" s="177"/>
      <c r="G3570" s="177"/>
      <c r="H3570" s="178"/>
      <c r="I3570" s="7"/>
      <c r="J3570" s="8"/>
      <c r="K3570" s="7"/>
      <c r="L3570" s="8"/>
      <c r="M3570" s="13"/>
    </row>
    <row r="3571" spans="1:13" x14ac:dyDescent="0.25">
      <c r="A3571" s="77" t="s">
        <v>93</v>
      </c>
      <c r="B3571" s="78"/>
      <c r="C3571" s="78"/>
      <c r="D3571" s="78"/>
      <c r="E3571" s="78"/>
      <c r="F3571" s="78"/>
      <c r="G3571" s="78"/>
      <c r="H3571" s="78"/>
      <c r="I3571" s="179" t="s">
        <v>9</v>
      </c>
      <c r="J3571" s="180"/>
      <c r="K3571" s="21"/>
      <c r="L3571" s="22"/>
      <c r="M3571" s="6"/>
    </row>
    <row r="3572" spans="1:13" ht="15.75" thickBot="1" x14ac:dyDescent="0.3">
      <c r="A3572" s="79" t="s">
        <v>56</v>
      </c>
      <c r="B3572" s="80"/>
      <c r="C3572" s="80"/>
      <c r="D3572" s="80"/>
      <c r="E3572" s="80"/>
      <c r="F3572" s="80"/>
      <c r="G3572" s="80"/>
      <c r="H3572" s="80"/>
      <c r="I3572" s="81"/>
      <c r="J3572" s="11"/>
      <c r="K3572" s="10"/>
      <c r="L3572" s="11"/>
      <c r="M3572" s="12"/>
    </row>
    <row r="3573" spans="1:13" ht="15.75" thickBot="1" x14ac:dyDescent="0.3">
      <c r="A3573" s="181" t="s">
        <v>63</v>
      </c>
      <c r="B3573" s="182"/>
      <c r="C3573" s="182"/>
      <c r="D3573" s="182"/>
      <c r="E3573" s="182"/>
      <c r="F3573" s="182"/>
      <c r="G3573" s="182"/>
      <c r="H3573" s="182"/>
      <c r="I3573" s="84"/>
      <c r="J3573" s="23"/>
      <c r="K3573" s="188">
        <f>K3506+K3516+K3531+K3559</f>
        <v>27.41</v>
      </c>
      <c r="L3573" s="189"/>
      <c r="M3573" s="23">
        <f>M3506+M3516+M3531+M3559</f>
        <v>128903.74799999999</v>
      </c>
    </row>
    <row r="3575" spans="1:13" x14ac:dyDescent="0.25">
      <c r="A3575" s="223" t="s">
        <v>0</v>
      </c>
      <c r="B3575" s="223"/>
      <c r="C3575" s="223"/>
      <c r="D3575" s="223"/>
      <c r="E3575" s="223"/>
      <c r="F3575" s="223"/>
      <c r="G3575" s="223"/>
      <c r="H3575" s="223"/>
      <c r="I3575" s="223"/>
      <c r="J3575" s="223"/>
      <c r="K3575" s="223"/>
      <c r="L3575" s="223"/>
      <c r="M3575" s="1"/>
    </row>
    <row r="3576" spans="1:13" x14ac:dyDescent="0.25">
      <c r="A3576" s="224" t="s">
        <v>12</v>
      </c>
      <c r="B3576" s="224"/>
      <c r="C3576" s="224"/>
      <c r="D3576" s="224"/>
      <c r="E3576" s="224"/>
      <c r="F3576" s="224"/>
      <c r="G3576" s="224"/>
      <c r="H3576" s="224"/>
      <c r="I3576" s="224"/>
      <c r="J3576" s="224"/>
      <c r="K3576" s="224"/>
      <c r="L3576" s="224"/>
      <c r="M3576" s="1"/>
    </row>
    <row r="3577" spans="1:13" x14ac:dyDescent="0.25">
      <c r="A3577" s="29"/>
      <c r="B3577" s="29"/>
      <c r="C3577" s="29"/>
      <c r="D3577" s="29"/>
      <c r="E3577" s="29"/>
      <c r="F3577" s="29" t="s">
        <v>159</v>
      </c>
      <c r="G3577" s="29"/>
      <c r="H3577" s="29"/>
      <c r="I3577" s="29"/>
      <c r="J3577" s="29"/>
      <c r="K3577" s="29"/>
      <c r="L3577" s="29"/>
      <c r="M3577" s="1"/>
    </row>
    <row r="3578" spans="1:13" x14ac:dyDescent="0.25">
      <c r="A3578" s="2"/>
      <c r="B3578" s="3"/>
      <c r="C3578" s="225" t="s">
        <v>15</v>
      </c>
      <c r="D3578" s="225"/>
      <c r="E3578" s="225"/>
      <c r="F3578" s="3"/>
      <c r="G3578" s="3"/>
      <c r="H3578" s="4"/>
      <c r="I3578" s="207" t="s">
        <v>1</v>
      </c>
      <c r="J3578" s="208"/>
      <c r="K3578" s="207" t="s">
        <v>2</v>
      </c>
      <c r="L3578" s="208"/>
      <c r="M3578" s="14"/>
    </row>
    <row r="3579" spans="1:13" x14ac:dyDescent="0.25">
      <c r="A3579" s="30"/>
      <c r="B3579" s="7"/>
      <c r="C3579" s="7"/>
      <c r="D3579" s="7"/>
      <c r="E3579" s="7"/>
      <c r="F3579" s="7"/>
      <c r="G3579" s="7"/>
      <c r="H3579" s="8"/>
      <c r="I3579" s="7"/>
      <c r="J3579" s="8"/>
      <c r="K3579" s="174" t="s">
        <v>3</v>
      </c>
      <c r="L3579" s="175"/>
      <c r="M3579" s="31" t="s">
        <v>4</v>
      </c>
    </row>
    <row r="3580" spans="1:13" x14ac:dyDescent="0.25">
      <c r="A3580" s="30"/>
      <c r="B3580" s="7"/>
      <c r="C3580" s="7"/>
      <c r="D3580" s="7"/>
      <c r="E3580" s="7"/>
      <c r="F3580" s="7"/>
      <c r="G3580" s="7"/>
      <c r="H3580" s="8"/>
      <c r="I3580" s="174" t="s">
        <v>5</v>
      </c>
      <c r="J3580" s="175"/>
      <c r="K3580" s="214" t="s">
        <v>6</v>
      </c>
      <c r="L3580" s="215"/>
      <c r="M3580" s="31" t="s">
        <v>7</v>
      </c>
    </row>
    <row r="3581" spans="1:13" ht="15.75" thickBot="1" x14ac:dyDescent="0.3">
      <c r="A3581" s="2"/>
      <c r="B3581" s="3"/>
      <c r="C3581" s="3"/>
      <c r="D3581" s="3"/>
      <c r="E3581" s="3"/>
      <c r="F3581" s="3"/>
      <c r="G3581" s="3"/>
      <c r="H3581" s="4"/>
      <c r="I3581" s="219">
        <v>640.70000000000005</v>
      </c>
      <c r="J3581" s="220"/>
      <c r="K3581" s="190"/>
      <c r="L3581" s="191"/>
      <c r="M3581" s="5"/>
    </row>
    <row r="3582" spans="1:13" x14ac:dyDescent="0.25">
      <c r="A3582" s="32" t="s">
        <v>87</v>
      </c>
      <c r="B3582" s="33"/>
      <c r="C3582" s="33"/>
      <c r="D3582" s="33"/>
      <c r="E3582" s="33"/>
      <c r="F3582" s="33"/>
      <c r="G3582" s="33"/>
      <c r="H3582" s="34"/>
      <c r="I3582" s="21"/>
      <c r="J3582" s="22"/>
      <c r="K3582" s="221">
        <f>K3585+K3588</f>
        <v>6.4499999999999993</v>
      </c>
      <c r="L3582" s="217"/>
      <c r="M3582" s="6">
        <f>K3582*12*I3581</f>
        <v>49590.18</v>
      </c>
    </row>
    <row r="3583" spans="1:13" x14ac:dyDescent="0.25">
      <c r="A3583" s="35" t="s">
        <v>64</v>
      </c>
      <c r="B3583" s="36"/>
      <c r="C3583" s="36"/>
      <c r="D3583" s="36"/>
      <c r="E3583" s="36"/>
      <c r="F3583" s="36"/>
      <c r="G3583" s="36"/>
      <c r="H3583" s="37"/>
      <c r="I3583" s="7"/>
      <c r="J3583" s="8"/>
      <c r="K3583" s="7"/>
      <c r="L3583" s="8"/>
      <c r="M3583" s="9"/>
    </row>
    <row r="3584" spans="1:13" ht="15.75" thickBot="1" x14ac:dyDescent="0.3">
      <c r="A3584" s="38" t="s">
        <v>65</v>
      </c>
      <c r="B3584" s="39"/>
      <c r="C3584" s="39"/>
      <c r="D3584" s="39"/>
      <c r="E3584" s="39"/>
      <c r="F3584" s="39"/>
      <c r="G3584" s="39"/>
      <c r="H3584" s="40"/>
      <c r="I3584" s="10"/>
      <c r="J3584" s="11"/>
      <c r="K3584" s="10"/>
      <c r="L3584" s="11"/>
      <c r="M3584" s="12"/>
    </row>
    <row r="3585" spans="1:13" x14ac:dyDescent="0.25">
      <c r="A3585" s="41" t="s">
        <v>66</v>
      </c>
      <c r="B3585" s="15"/>
      <c r="C3585" s="15"/>
      <c r="D3585" s="15"/>
      <c r="E3585" s="15"/>
      <c r="F3585" s="15"/>
      <c r="G3585" s="15"/>
      <c r="H3585" s="16"/>
      <c r="I3585" s="214" t="s">
        <v>8</v>
      </c>
      <c r="J3585" s="215"/>
      <c r="K3585" s="179">
        <v>3.86</v>
      </c>
      <c r="L3585" s="180"/>
      <c r="M3585" s="13">
        <f>K3585*12*I3581</f>
        <v>29677.224000000002</v>
      </c>
    </row>
    <row r="3586" spans="1:13" x14ac:dyDescent="0.25">
      <c r="A3586" s="42" t="s">
        <v>73</v>
      </c>
      <c r="B3586" s="7"/>
      <c r="C3586" s="7"/>
      <c r="D3586" s="7"/>
      <c r="E3586" s="7"/>
      <c r="F3586" s="7"/>
      <c r="G3586" s="7"/>
      <c r="H3586" s="8"/>
      <c r="I3586" s="174" t="s">
        <v>62</v>
      </c>
      <c r="J3586" s="175"/>
      <c r="K3586" s="1"/>
      <c r="L3586" s="8"/>
      <c r="M3586" s="13"/>
    </row>
    <row r="3587" spans="1:13" x14ac:dyDescent="0.25">
      <c r="A3587" s="41" t="s">
        <v>72</v>
      </c>
      <c r="B3587" s="15"/>
      <c r="C3587" s="15"/>
      <c r="D3587" s="15"/>
      <c r="E3587" s="15"/>
      <c r="F3587" s="15"/>
      <c r="G3587" s="15"/>
      <c r="H3587" s="16"/>
      <c r="I3587" s="214"/>
      <c r="J3587" s="215"/>
      <c r="K3587" s="1"/>
      <c r="L3587" s="8"/>
      <c r="M3587" s="13"/>
    </row>
    <row r="3588" spans="1:13" x14ac:dyDescent="0.25">
      <c r="A3588" s="41" t="s">
        <v>67</v>
      </c>
      <c r="B3588" s="15"/>
      <c r="C3588" s="15"/>
      <c r="D3588" s="15"/>
      <c r="E3588" s="15"/>
      <c r="F3588" s="15"/>
      <c r="G3588" s="15"/>
      <c r="H3588" s="16"/>
      <c r="I3588" s="209" t="s">
        <v>11</v>
      </c>
      <c r="J3588" s="210"/>
      <c r="K3588" s="174">
        <v>2.59</v>
      </c>
      <c r="L3588" s="175"/>
      <c r="M3588" s="13">
        <f>K3588*12*I3581</f>
        <v>19912.956000000002</v>
      </c>
    </row>
    <row r="3589" spans="1:13" x14ac:dyDescent="0.25">
      <c r="A3589" s="43" t="s">
        <v>34</v>
      </c>
      <c r="B3589" s="44"/>
      <c r="C3589" s="44"/>
      <c r="D3589" s="44"/>
      <c r="E3589" s="44"/>
      <c r="F3589" s="44"/>
      <c r="G3589" s="44"/>
      <c r="H3589" s="45"/>
      <c r="I3589" s="174" t="s">
        <v>62</v>
      </c>
      <c r="J3589" s="175"/>
      <c r="K3589" s="29"/>
      <c r="L3589" s="37"/>
      <c r="M3589" s="13"/>
    </row>
    <row r="3590" spans="1:13" x14ac:dyDescent="0.25">
      <c r="A3590" s="46" t="s">
        <v>35</v>
      </c>
      <c r="B3590" s="3"/>
      <c r="C3590" s="3"/>
      <c r="D3590" s="3"/>
      <c r="E3590" s="3"/>
      <c r="F3590" s="3"/>
      <c r="G3590" s="3"/>
      <c r="H3590" s="4"/>
      <c r="I3590" s="174"/>
      <c r="J3590" s="175"/>
      <c r="K3590" s="1"/>
      <c r="L3590" s="8"/>
      <c r="M3590" s="13"/>
    </row>
    <row r="3591" spans="1:13" ht="15.75" thickBot="1" x14ac:dyDescent="0.3">
      <c r="A3591" s="41" t="s">
        <v>36</v>
      </c>
      <c r="B3591" s="47"/>
      <c r="C3591" s="47"/>
      <c r="D3591" s="47"/>
      <c r="E3591" s="47"/>
      <c r="F3591" s="47"/>
      <c r="G3591" s="47"/>
      <c r="H3591" s="48"/>
      <c r="I3591" s="15"/>
      <c r="J3591" s="16"/>
      <c r="K3591" s="203"/>
      <c r="L3591" s="204"/>
      <c r="M3591" s="13"/>
    </row>
    <row r="3592" spans="1:13" x14ac:dyDescent="0.25">
      <c r="A3592" s="32" t="s">
        <v>14</v>
      </c>
      <c r="B3592" s="49"/>
      <c r="C3592" s="49"/>
      <c r="D3592" s="49"/>
      <c r="E3592" s="49"/>
      <c r="F3592" s="49"/>
      <c r="G3592" s="49"/>
      <c r="H3592" s="50"/>
      <c r="I3592" s="21"/>
      <c r="J3592" s="51"/>
      <c r="K3592" s="222">
        <f>K3594+K3599+K3602</f>
        <v>5.28</v>
      </c>
      <c r="L3592" s="217"/>
      <c r="M3592" s="6">
        <f>K3592*12*I3581</f>
        <v>40594.752</v>
      </c>
    </row>
    <row r="3593" spans="1:13" ht="15.75" thickBot="1" x14ac:dyDescent="0.3">
      <c r="A3593" s="38" t="s">
        <v>33</v>
      </c>
      <c r="B3593" s="52"/>
      <c r="C3593" s="52"/>
      <c r="D3593" s="52"/>
      <c r="E3593" s="52"/>
      <c r="F3593" s="52"/>
      <c r="G3593" s="52"/>
      <c r="H3593" s="53"/>
      <c r="I3593" s="10"/>
      <c r="J3593" s="54"/>
      <c r="K3593" s="10"/>
      <c r="L3593" s="11"/>
      <c r="M3593" s="12"/>
    </row>
    <row r="3594" spans="1:13" x14ac:dyDescent="0.25">
      <c r="A3594" s="42" t="s">
        <v>70</v>
      </c>
      <c r="B3594" s="55"/>
      <c r="C3594" s="55"/>
      <c r="D3594" s="55"/>
      <c r="E3594" s="55"/>
      <c r="F3594" s="55"/>
      <c r="G3594" s="55"/>
      <c r="H3594" s="56"/>
      <c r="I3594" s="174" t="s">
        <v>8</v>
      </c>
      <c r="J3594" s="175"/>
      <c r="K3594" s="179">
        <v>2.64</v>
      </c>
      <c r="L3594" s="180"/>
      <c r="M3594" s="13">
        <f>K3594*12*I3581</f>
        <v>20297.376</v>
      </c>
    </row>
    <row r="3595" spans="1:13" x14ac:dyDescent="0.25">
      <c r="A3595" s="41" t="s">
        <v>71</v>
      </c>
      <c r="B3595" s="47"/>
      <c r="C3595" s="47"/>
      <c r="D3595" s="47"/>
      <c r="E3595" s="47"/>
      <c r="F3595" s="47"/>
      <c r="G3595" s="47"/>
      <c r="H3595" s="48"/>
      <c r="I3595" s="57"/>
      <c r="J3595" s="58"/>
      <c r="K3595" s="1"/>
      <c r="L3595" s="8"/>
      <c r="M3595" s="13"/>
    </row>
    <row r="3596" spans="1:13" x14ac:dyDescent="0.25">
      <c r="A3596" s="42" t="s">
        <v>73</v>
      </c>
      <c r="B3596" s="7"/>
      <c r="C3596" s="7"/>
      <c r="D3596" s="7"/>
      <c r="E3596" s="7"/>
      <c r="F3596" s="7"/>
      <c r="G3596" s="7"/>
      <c r="H3596" s="8"/>
      <c r="I3596" s="174" t="s">
        <v>62</v>
      </c>
      <c r="J3596" s="175"/>
      <c r="K3596" s="1"/>
      <c r="L3596" s="8"/>
      <c r="M3596" s="13"/>
    </row>
    <row r="3597" spans="1:13" x14ac:dyDescent="0.25">
      <c r="A3597" s="41" t="s">
        <v>72</v>
      </c>
      <c r="B3597" s="15"/>
      <c r="C3597" s="15"/>
      <c r="D3597" s="15"/>
      <c r="E3597" s="15"/>
      <c r="F3597" s="15"/>
      <c r="G3597" s="15"/>
      <c r="H3597" s="16"/>
      <c r="I3597" s="214"/>
      <c r="J3597" s="215"/>
      <c r="K3597" s="1"/>
      <c r="L3597" s="8"/>
      <c r="M3597" s="13"/>
    </row>
    <row r="3598" spans="1:13" x14ac:dyDescent="0.25">
      <c r="A3598" s="43" t="s">
        <v>68</v>
      </c>
      <c r="B3598" s="44"/>
      <c r="C3598" s="45"/>
      <c r="D3598" s="7"/>
      <c r="E3598" s="7"/>
      <c r="F3598" s="7"/>
      <c r="G3598" s="7"/>
      <c r="H3598" s="8"/>
      <c r="I3598" s="174" t="s">
        <v>62</v>
      </c>
      <c r="J3598" s="175"/>
      <c r="K3598" s="1"/>
      <c r="L3598" s="8"/>
      <c r="M3598" s="13"/>
    </row>
    <row r="3599" spans="1:13" x14ac:dyDescent="0.25">
      <c r="A3599" s="42" t="s">
        <v>69</v>
      </c>
      <c r="B3599" s="7"/>
      <c r="C3599" s="7"/>
      <c r="D3599" s="44"/>
      <c r="E3599" s="44"/>
      <c r="F3599" s="44"/>
      <c r="G3599" s="44"/>
      <c r="H3599" s="45"/>
      <c r="I3599" s="209" t="s">
        <v>11</v>
      </c>
      <c r="J3599" s="210"/>
      <c r="K3599" s="174">
        <v>1.17</v>
      </c>
      <c r="L3599" s="175"/>
      <c r="M3599" s="13">
        <f>K3599*12*I3581</f>
        <v>8995.4279999999999</v>
      </c>
    </row>
    <row r="3600" spans="1:13" x14ac:dyDescent="0.25">
      <c r="A3600" s="46" t="s">
        <v>40</v>
      </c>
      <c r="B3600" s="59"/>
      <c r="C3600" s="59"/>
      <c r="D3600" s="59"/>
      <c r="E3600" s="59"/>
      <c r="F3600" s="59"/>
      <c r="G3600" s="59"/>
      <c r="H3600" s="60"/>
      <c r="I3600" s="207" t="s">
        <v>39</v>
      </c>
      <c r="J3600" s="208"/>
      <c r="K3600" s="1"/>
      <c r="L3600" s="8"/>
      <c r="M3600" s="13"/>
    </row>
    <row r="3601" spans="1:13" x14ac:dyDescent="0.25">
      <c r="A3601" s="41"/>
      <c r="B3601" s="47"/>
      <c r="C3601" s="47"/>
      <c r="D3601" s="47"/>
      <c r="E3601" s="47"/>
      <c r="F3601" s="47"/>
      <c r="G3601" s="47"/>
      <c r="H3601" s="48"/>
      <c r="I3601" s="15" t="s">
        <v>41</v>
      </c>
      <c r="J3601" s="16"/>
      <c r="K3601" s="1"/>
      <c r="L3601" s="8"/>
      <c r="M3601" s="13"/>
    </row>
    <row r="3602" spans="1:13" x14ac:dyDescent="0.25">
      <c r="A3602" s="46" t="s">
        <v>42</v>
      </c>
      <c r="B3602" s="59"/>
      <c r="C3602" s="59"/>
      <c r="D3602" s="59"/>
      <c r="E3602" s="59"/>
      <c r="F3602" s="59"/>
      <c r="G3602" s="59"/>
      <c r="H3602" s="60"/>
      <c r="I3602" s="207" t="s">
        <v>11</v>
      </c>
      <c r="J3602" s="208"/>
      <c r="K3602" s="174">
        <v>1.47</v>
      </c>
      <c r="L3602" s="175"/>
      <c r="M3602" s="13">
        <f>K3602*12*I3581</f>
        <v>11301.948</v>
      </c>
    </row>
    <row r="3603" spans="1:13" x14ac:dyDescent="0.25">
      <c r="A3603" s="41" t="s">
        <v>43</v>
      </c>
      <c r="B3603" s="47"/>
      <c r="C3603" s="47"/>
      <c r="D3603" s="47"/>
      <c r="E3603" s="47"/>
      <c r="F3603" s="47"/>
      <c r="G3603" s="47"/>
      <c r="H3603" s="48"/>
      <c r="I3603" s="15"/>
      <c r="J3603" s="16"/>
      <c r="K3603" s="1"/>
      <c r="L3603" s="8"/>
      <c r="M3603" s="13"/>
    </row>
    <row r="3604" spans="1:13" x14ac:dyDescent="0.25">
      <c r="A3604" s="46" t="s">
        <v>44</v>
      </c>
      <c r="B3604" s="59"/>
      <c r="C3604" s="59"/>
      <c r="D3604" s="59"/>
      <c r="E3604" s="59"/>
      <c r="F3604" s="59"/>
      <c r="G3604" s="59"/>
      <c r="H3604" s="60"/>
      <c r="I3604" s="174" t="s">
        <v>62</v>
      </c>
      <c r="J3604" s="175"/>
      <c r="K3604" s="1"/>
      <c r="L3604" s="8"/>
      <c r="M3604" s="13"/>
    </row>
    <row r="3605" spans="1:13" x14ac:dyDescent="0.25">
      <c r="A3605" s="46" t="s">
        <v>47</v>
      </c>
      <c r="B3605" s="59"/>
      <c r="C3605" s="59"/>
      <c r="D3605" s="59"/>
      <c r="E3605" s="59"/>
      <c r="F3605" s="59"/>
      <c r="G3605" s="59"/>
      <c r="H3605" s="60"/>
      <c r="I3605" s="207" t="s">
        <v>45</v>
      </c>
      <c r="J3605" s="208"/>
      <c r="K3605" s="3"/>
      <c r="L3605" s="4"/>
      <c r="M3605" s="14"/>
    </row>
    <row r="3606" spans="1:13" ht="15.75" thickBot="1" x14ac:dyDescent="0.3">
      <c r="A3606" s="41"/>
      <c r="B3606" s="47"/>
      <c r="C3606" s="47"/>
      <c r="D3606" s="47"/>
      <c r="E3606" s="47"/>
      <c r="F3606" s="47"/>
      <c r="G3606" s="47"/>
      <c r="H3606" s="48"/>
      <c r="I3606" s="211" t="s">
        <v>46</v>
      </c>
      <c r="J3606" s="212"/>
      <c r="K3606" s="15"/>
      <c r="L3606" s="16"/>
      <c r="M3606" s="17"/>
    </row>
    <row r="3607" spans="1:13" x14ac:dyDescent="0.25">
      <c r="A3607" s="61" t="s">
        <v>88</v>
      </c>
      <c r="B3607" s="33"/>
      <c r="C3607" s="33"/>
      <c r="D3607" s="33"/>
      <c r="E3607" s="33"/>
      <c r="F3607" s="33"/>
      <c r="G3607" s="21"/>
      <c r="H3607" s="22"/>
      <c r="I3607" s="21"/>
      <c r="J3607" s="22"/>
      <c r="K3607" s="216">
        <f>K3609+K3616+K3624+K3628+K3632</f>
        <v>9.49</v>
      </c>
      <c r="L3607" s="217"/>
      <c r="M3607" s="6">
        <f>M3609+M3616+M3624+M3628+M3632</f>
        <v>72962.915999999997</v>
      </c>
    </row>
    <row r="3608" spans="1:13" ht="15.75" thickBot="1" x14ac:dyDescent="0.3">
      <c r="A3608" s="62"/>
      <c r="B3608" s="10"/>
      <c r="C3608" s="10"/>
      <c r="D3608" s="10"/>
      <c r="E3608" s="10"/>
      <c r="F3608" s="10"/>
      <c r="G3608" s="10"/>
      <c r="H3608" s="11"/>
      <c r="I3608" s="10"/>
      <c r="J3608" s="11"/>
      <c r="K3608" s="10"/>
      <c r="L3608" s="11"/>
      <c r="M3608" s="12"/>
    </row>
    <row r="3609" spans="1:13" ht="15.75" thickBot="1" x14ac:dyDescent="0.3">
      <c r="A3609" s="181" t="s">
        <v>89</v>
      </c>
      <c r="B3609" s="182"/>
      <c r="C3609" s="182"/>
      <c r="D3609" s="182"/>
      <c r="E3609" s="182"/>
      <c r="F3609" s="182"/>
      <c r="G3609" s="182"/>
      <c r="H3609" s="205"/>
      <c r="I3609" s="63"/>
      <c r="J3609" s="64"/>
      <c r="K3609" s="218">
        <f>K3610+K3611+K3612+K3614+K3615</f>
        <v>4.5599999999999996</v>
      </c>
      <c r="L3609" s="213"/>
      <c r="M3609" s="18">
        <f>K3609*12*I3581</f>
        <v>35059.103999999999</v>
      </c>
    </row>
    <row r="3610" spans="1:13" x14ac:dyDescent="0.25">
      <c r="A3610" s="41" t="s">
        <v>37</v>
      </c>
      <c r="B3610" s="47"/>
      <c r="C3610" s="47"/>
      <c r="D3610" s="47"/>
      <c r="E3610" s="47"/>
      <c r="F3610" s="47"/>
      <c r="G3610" s="47"/>
      <c r="H3610" s="48"/>
      <c r="I3610" s="214" t="s">
        <v>16</v>
      </c>
      <c r="J3610" s="215"/>
      <c r="K3610" s="179">
        <v>1.23</v>
      </c>
      <c r="L3610" s="180"/>
      <c r="M3610" s="13">
        <f>K3610*12*I3581</f>
        <v>9456.732</v>
      </c>
    </row>
    <row r="3611" spans="1:13" x14ac:dyDescent="0.25">
      <c r="A3611" s="43" t="s">
        <v>38</v>
      </c>
      <c r="B3611" s="65"/>
      <c r="C3611" s="65"/>
      <c r="D3611" s="65"/>
      <c r="E3611" s="65"/>
      <c r="F3611" s="65"/>
      <c r="G3611" s="65"/>
      <c r="H3611" s="66"/>
      <c r="I3611" s="209" t="s">
        <v>10</v>
      </c>
      <c r="J3611" s="210"/>
      <c r="K3611" s="174">
        <v>2.9</v>
      </c>
      <c r="L3611" s="175"/>
      <c r="M3611" s="13">
        <f>K3611*12*I3581</f>
        <v>22296.36</v>
      </c>
    </row>
    <row r="3612" spans="1:13" x14ac:dyDescent="0.25">
      <c r="A3612" s="46" t="s">
        <v>30</v>
      </c>
      <c r="B3612" s="59"/>
      <c r="C3612" s="59"/>
      <c r="D3612" s="59"/>
      <c r="E3612" s="59"/>
      <c r="F3612" s="59"/>
      <c r="G3612" s="59"/>
      <c r="H3612" s="60"/>
      <c r="I3612" s="207" t="s">
        <v>11</v>
      </c>
      <c r="J3612" s="208"/>
      <c r="K3612" s="174">
        <v>0.33</v>
      </c>
      <c r="L3612" s="175"/>
      <c r="M3612" s="13">
        <f>K3612*12*I3581</f>
        <v>2537.172</v>
      </c>
    </row>
    <row r="3613" spans="1:13" x14ac:dyDescent="0.25">
      <c r="A3613" s="67" t="s">
        <v>17</v>
      </c>
      <c r="B3613" s="15"/>
      <c r="C3613" s="15"/>
      <c r="D3613" s="15"/>
      <c r="E3613" s="47"/>
      <c r="F3613" s="47"/>
      <c r="G3613" s="47"/>
      <c r="H3613" s="48"/>
      <c r="I3613" s="15"/>
      <c r="J3613" s="16"/>
      <c r="K3613" s="7"/>
      <c r="L3613" s="8"/>
      <c r="M3613" s="13"/>
    </row>
    <row r="3614" spans="1:13" x14ac:dyDescent="0.25">
      <c r="A3614" s="43" t="s">
        <v>31</v>
      </c>
      <c r="B3614" s="65"/>
      <c r="C3614" s="65"/>
      <c r="D3614" s="65"/>
      <c r="E3614" s="65"/>
      <c r="F3614" s="65"/>
      <c r="G3614" s="65"/>
      <c r="H3614" s="66"/>
      <c r="I3614" s="209" t="s">
        <v>8</v>
      </c>
      <c r="J3614" s="210"/>
      <c r="K3614" s="174">
        <v>0.1</v>
      </c>
      <c r="L3614" s="175"/>
      <c r="M3614" s="13">
        <f>K3614*12*I3581</f>
        <v>768.84000000000015</v>
      </c>
    </row>
    <row r="3615" spans="1:13" ht="15.75" thickBot="1" x14ac:dyDescent="0.3">
      <c r="A3615" s="46" t="s">
        <v>86</v>
      </c>
      <c r="B3615" s="59"/>
      <c r="C3615" s="59"/>
      <c r="D3615" s="59"/>
      <c r="E3615" s="59"/>
      <c r="F3615" s="59"/>
      <c r="G3615" s="59"/>
      <c r="H3615" s="60"/>
      <c r="I3615" s="190" t="s">
        <v>8</v>
      </c>
      <c r="J3615" s="191"/>
      <c r="K3615" s="211"/>
      <c r="L3615" s="212"/>
      <c r="M3615" s="13"/>
    </row>
    <row r="3616" spans="1:13" ht="15.75" thickBot="1" x14ac:dyDescent="0.3">
      <c r="A3616" s="194" t="s">
        <v>90</v>
      </c>
      <c r="B3616" s="195"/>
      <c r="C3616" s="195"/>
      <c r="D3616" s="195"/>
      <c r="E3616" s="195"/>
      <c r="F3616" s="195"/>
      <c r="G3616" s="195"/>
      <c r="H3616" s="196"/>
      <c r="I3616" s="63"/>
      <c r="J3616" s="64"/>
      <c r="K3616" s="206">
        <f>K3617+K3618+K3620+K3621+K3622+K3623</f>
        <v>1.94</v>
      </c>
      <c r="L3616" s="213"/>
      <c r="M3616" s="18">
        <f>K3616*12*I3581</f>
        <v>14915.496000000001</v>
      </c>
    </row>
    <row r="3617" spans="1:13" x14ac:dyDescent="0.25">
      <c r="A3617" s="68" t="s">
        <v>23</v>
      </c>
      <c r="B3617" s="15"/>
      <c r="C3617" s="15"/>
      <c r="D3617" s="15"/>
      <c r="E3617" s="15"/>
      <c r="F3617" s="47"/>
      <c r="G3617" s="47"/>
      <c r="H3617" s="48"/>
      <c r="I3617" s="69"/>
      <c r="J3617" s="8"/>
      <c r="K3617" s="179">
        <v>0.11</v>
      </c>
      <c r="L3617" s="180"/>
      <c r="M3617" s="13">
        <f>K3617*12*I3581</f>
        <v>845.72400000000005</v>
      </c>
    </row>
    <row r="3618" spans="1:13" x14ac:dyDescent="0.25">
      <c r="A3618" s="2" t="s">
        <v>19</v>
      </c>
      <c r="B3618" s="3"/>
      <c r="C3618" s="3"/>
      <c r="D3618" s="3"/>
      <c r="E3618" s="3"/>
      <c r="F3618" s="59"/>
      <c r="G3618" s="59"/>
      <c r="H3618" s="60"/>
      <c r="I3618" s="174" t="s">
        <v>58</v>
      </c>
      <c r="J3618" s="175"/>
      <c r="K3618" s="174">
        <v>0.93</v>
      </c>
      <c r="L3618" s="175"/>
      <c r="M3618" s="13">
        <f>K3618*12*I3581</f>
        <v>7150.2120000000004</v>
      </c>
    </row>
    <row r="3619" spans="1:13" x14ac:dyDescent="0.25">
      <c r="A3619" s="41" t="s">
        <v>18</v>
      </c>
      <c r="B3619" s="47"/>
      <c r="C3619" s="47"/>
      <c r="D3619" s="47"/>
      <c r="E3619" s="47"/>
      <c r="F3619" s="47"/>
      <c r="G3619" s="47"/>
      <c r="H3619" s="48"/>
      <c r="I3619" s="214" t="s">
        <v>59</v>
      </c>
      <c r="J3619" s="215"/>
      <c r="K3619" s="1"/>
      <c r="L3619" s="8"/>
      <c r="M3619" s="13"/>
    </row>
    <row r="3620" spans="1:13" x14ac:dyDescent="0.25">
      <c r="A3620" s="43" t="s">
        <v>20</v>
      </c>
      <c r="B3620" s="65"/>
      <c r="C3620" s="65"/>
      <c r="D3620" s="65"/>
      <c r="E3620" s="65"/>
      <c r="F3620" s="65"/>
      <c r="G3620" s="65"/>
      <c r="H3620" s="66"/>
      <c r="I3620" s="209" t="s">
        <v>57</v>
      </c>
      <c r="J3620" s="210"/>
      <c r="K3620" s="174">
        <v>0.56999999999999995</v>
      </c>
      <c r="L3620" s="175"/>
      <c r="M3620" s="13">
        <f>K3620*12*I3581</f>
        <v>4382.3879999999999</v>
      </c>
    </row>
    <row r="3621" spans="1:13" x14ac:dyDescent="0.25">
      <c r="A3621" s="43" t="s">
        <v>21</v>
      </c>
      <c r="B3621" s="65"/>
      <c r="C3621" s="65"/>
      <c r="D3621" s="65"/>
      <c r="E3621" s="65"/>
      <c r="F3621" s="65"/>
      <c r="G3621" s="65"/>
      <c r="H3621" s="66"/>
      <c r="I3621" s="209" t="s">
        <v>74</v>
      </c>
      <c r="J3621" s="210"/>
      <c r="K3621" s="174">
        <v>0.14000000000000001</v>
      </c>
      <c r="L3621" s="175"/>
      <c r="M3621" s="13">
        <f>K3621*12*I3581</f>
        <v>1076.3760000000002</v>
      </c>
    </row>
    <row r="3622" spans="1:13" x14ac:dyDescent="0.25">
      <c r="A3622" s="46" t="s">
        <v>22</v>
      </c>
      <c r="B3622" s="59"/>
      <c r="C3622" s="59"/>
      <c r="D3622" s="59"/>
      <c r="E3622" s="59"/>
      <c r="F3622" s="59"/>
      <c r="G3622" s="59"/>
      <c r="H3622" s="60"/>
      <c r="I3622" s="209" t="s">
        <v>60</v>
      </c>
      <c r="J3622" s="210"/>
      <c r="K3622" s="203">
        <v>7.0000000000000007E-2</v>
      </c>
      <c r="L3622" s="204"/>
      <c r="M3622" s="13">
        <f>K3622*12*I3581</f>
        <v>538.1880000000001</v>
      </c>
    </row>
    <row r="3623" spans="1:13" ht="15.75" thickBot="1" x14ac:dyDescent="0.3">
      <c r="A3623" s="46" t="s">
        <v>84</v>
      </c>
      <c r="B3623" s="59"/>
      <c r="C3623" s="59"/>
      <c r="D3623" s="59"/>
      <c r="E3623" s="59"/>
      <c r="F3623" s="59"/>
      <c r="G3623" s="59"/>
      <c r="H3623" s="60"/>
      <c r="I3623" s="190" t="s">
        <v>85</v>
      </c>
      <c r="J3623" s="191"/>
      <c r="K3623" s="192">
        <v>0.12</v>
      </c>
      <c r="L3623" s="193"/>
      <c r="M3623" s="19">
        <f>K3623*12*I3581</f>
        <v>922.60800000000006</v>
      </c>
    </row>
    <row r="3624" spans="1:13" ht="15.75" thickBot="1" x14ac:dyDescent="0.3">
      <c r="A3624" s="194" t="s">
        <v>91</v>
      </c>
      <c r="B3624" s="195"/>
      <c r="C3624" s="195"/>
      <c r="D3624" s="195"/>
      <c r="E3624" s="195"/>
      <c r="F3624" s="195"/>
      <c r="G3624" s="195"/>
      <c r="H3624" s="196"/>
      <c r="I3624" s="71"/>
      <c r="J3624" s="72"/>
      <c r="K3624" s="197">
        <f>K3625+K3626+K3627</f>
        <v>1.27</v>
      </c>
      <c r="L3624" s="198"/>
      <c r="M3624" s="18">
        <f>K3624*12*I3581</f>
        <v>9764.268</v>
      </c>
    </row>
    <row r="3625" spans="1:13" x14ac:dyDescent="0.25">
      <c r="A3625" s="41" t="s">
        <v>24</v>
      </c>
      <c r="B3625" s="47"/>
      <c r="C3625" s="47"/>
      <c r="D3625" s="47"/>
      <c r="E3625" s="47"/>
      <c r="F3625" s="47"/>
      <c r="G3625" s="47"/>
      <c r="H3625" s="48"/>
      <c r="I3625" s="199" t="s">
        <v>75</v>
      </c>
      <c r="J3625" s="200"/>
      <c r="K3625" s="201">
        <v>0.61</v>
      </c>
      <c r="L3625" s="202"/>
      <c r="M3625" s="13">
        <f>K3625*12*I3581</f>
        <v>4689.9240000000009</v>
      </c>
    </row>
    <row r="3626" spans="1:13" x14ac:dyDescent="0.25">
      <c r="A3626" s="43" t="s">
        <v>25</v>
      </c>
      <c r="B3626" s="65"/>
      <c r="C3626" s="65"/>
      <c r="D3626" s="65"/>
      <c r="E3626" s="65"/>
      <c r="F3626" s="65"/>
      <c r="G3626" s="65"/>
      <c r="H3626" s="66"/>
      <c r="I3626" s="44" t="s">
        <v>61</v>
      </c>
      <c r="J3626" s="45"/>
      <c r="K3626" s="203">
        <v>0.53</v>
      </c>
      <c r="L3626" s="204"/>
      <c r="M3626" s="13">
        <f>K3626*12*I3581</f>
        <v>4074.8520000000003</v>
      </c>
    </row>
    <row r="3627" spans="1:13" ht="15.75" thickBot="1" x14ac:dyDescent="0.3">
      <c r="A3627" s="46" t="s">
        <v>22</v>
      </c>
      <c r="B3627" s="59"/>
      <c r="C3627" s="59"/>
      <c r="D3627" s="59"/>
      <c r="E3627" s="59"/>
      <c r="F3627" s="59"/>
      <c r="G3627" s="59"/>
      <c r="H3627" s="60"/>
      <c r="I3627" s="190" t="s">
        <v>60</v>
      </c>
      <c r="J3627" s="191"/>
      <c r="K3627" s="192">
        <v>0.13</v>
      </c>
      <c r="L3627" s="193"/>
      <c r="M3627" s="13">
        <f>K3627*12*I3581</f>
        <v>999.49200000000008</v>
      </c>
    </row>
    <row r="3628" spans="1:13" ht="15.75" thickBot="1" x14ac:dyDescent="0.3">
      <c r="A3628" s="181" t="s">
        <v>107</v>
      </c>
      <c r="B3628" s="182"/>
      <c r="C3628" s="182"/>
      <c r="D3628" s="182"/>
      <c r="E3628" s="182"/>
      <c r="F3628" s="182"/>
      <c r="G3628" s="182"/>
      <c r="H3628" s="205"/>
      <c r="I3628" s="63"/>
      <c r="J3628" s="64"/>
      <c r="K3628" s="206">
        <v>1.65</v>
      </c>
      <c r="L3628" s="198"/>
      <c r="M3628" s="18">
        <f>K3628*12*I3581</f>
        <v>12685.859999999999</v>
      </c>
    </row>
    <row r="3629" spans="1:13" x14ac:dyDescent="0.25">
      <c r="A3629" s="42" t="s">
        <v>32</v>
      </c>
      <c r="B3629" s="55"/>
      <c r="C3629" s="55"/>
      <c r="D3629" s="55"/>
      <c r="E3629" s="55"/>
      <c r="F3629" s="55"/>
      <c r="G3629" s="55"/>
      <c r="H3629" s="56"/>
      <c r="I3629" s="179" t="s">
        <v>13</v>
      </c>
      <c r="J3629" s="180"/>
      <c r="K3629" s="20"/>
      <c r="L3629" s="27"/>
      <c r="M3629" s="13"/>
    </row>
    <row r="3630" spans="1:13" x14ac:dyDescent="0.25">
      <c r="A3630" s="42" t="s">
        <v>26</v>
      </c>
      <c r="B3630" s="55"/>
      <c r="C3630" s="55"/>
      <c r="D3630" s="55"/>
      <c r="E3630" s="55"/>
      <c r="F3630" s="55"/>
      <c r="G3630" s="55"/>
      <c r="H3630" s="56"/>
      <c r="I3630" s="7"/>
      <c r="J3630" s="8"/>
      <c r="K3630" s="20"/>
      <c r="L3630" s="27"/>
      <c r="M3630" s="13"/>
    </row>
    <row r="3631" spans="1:13" ht="15.75" thickBot="1" x14ac:dyDescent="0.3">
      <c r="A3631" s="42" t="s">
        <v>27</v>
      </c>
      <c r="B3631" s="55"/>
      <c r="C3631" s="55"/>
      <c r="D3631" s="55"/>
      <c r="E3631" s="55"/>
      <c r="F3631" s="55"/>
      <c r="G3631" s="55"/>
      <c r="H3631" s="56"/>
      <c r="I3631" s="30"/>
      <c r="J3631" s="8"/>
      <c r="K3631" s="20"/>
      <c r="L3631" s="27"/>
      <c r="M3631" s="13"/>
    </row>
    <row r="3632" spans="1:13" ht="15.75" thickBot="1" x14ac:dyDescent="0.3">
      <c r="A3632" s="73" t="s">
        <v>108</v>
      </c>
      <c r="B3632" s="74"/>
      <c r="C3632" s="74"/>
      <c r="D3632" s="74"/>
      <c r="E3632" s="74"/>
      <c r="F3632" s="74"/>
      <c r="G3632" s="74"/>
      <c r="H3632" s="75"/>
      <c r="I3632" s="63"/>
      <c r="J3632" s="64"/>
      <c r="K3632" s="206">
        <v>7.0000000000000007E-2</v>
      </c>
      <c r="L3632" s="198"/>
      <c r="M3632" s="18">
        <f>K3632*12*I3581</f>
        <v>538.1880000000001</v>
      </c>
    </row>
    <row r="3633" spans="1:13" x14ac:dyDescent="0.25">
      <c r="A3633" s="42" t="s">
        <v>28</v>
      </c>
      <c r="B3633" s="55"/>
      <c r="C3633" s="55"/>
      <c r="D3633" s="55"/>
      <c r="E3633" s="55"/>
      <c r="F3633" s="55"/>
      <c r="G3633" s="55"/>
      <c r="H3633" s="56"/>
      <c r="I3633" s="179" t="s">
        <v>8</v>
      </c>
      <c r="J3633" s="180"/>
      <c r="K3633" s="26"/>
      <c r="L3633" s="27"/>
      <c r="M3633" s="13"/>
    </row>
    <row r="3634" spans="1:13" ht="15.75" thickBot="1" x14ac:dyDescent="0.3">
      <c r="A3634" s="42" t="s">
        <v>29</v>
      </c>
      <c r="B3634" s="55"/>
      <c r="C3634" s="55"/>
      <c r="D3634" s="55"/>
      <c r="E3634" s="55"/>
      <c r="F3634" s="55"/>
      <c r="G3634" s="55"/>
      <c r="H3634" s="56"/>
      <c r="I3634" s="7"/>
      <c r="J3634" s="8"/>
      <c r="K3634" s="26"/>
      <c r="L3634" s="27"/>
      <c r="M3634" s="13"/>
    </row>
    <row r="3635" spans="1:13" ht="15.75" thickBot="1" x14ac:dyDescent="0.3">
      <c r="A3635" s="181" t="s">
        <v>92</v>
      </c>
      <c r="B3635" s="182"/>
      <c r="C3635" s="182"/>
      <c r="D3635" s="182"/>
      <c r="E3635" s="182"/>
      <c r="F3635" s="182"/>
      <c r="G3635" s="182"/>
      <c r="H3635" s="205"/>
      <c r="I3635" s="63"/>
      <c r="J3635" s="64"/>
      <c r="K3635" s="206">
        <v>6.19</v>
      </c>
      <c r="L3635" s="198"/>
      <c r="M3635" s="18">
        <f>K3635*12*I3581</f>
        <v>47591.196000000004</v>
      </c>
    </row>
    <row r="3636" spans="1:13" x14ac:dyDescent="0.25">
      <c r="A3636" s="42" t="s">
        <v>76</v>
      </c>
      <c r="B3636" s="76"/>
      <c r="C3636" s="76"/>
      <c r="D3636" s="76"/>
      <c r="E3636" s="76"/>
      <c r="F3636" s="55"/>
      <c r="G3636" s="76"/>
      <c r="H3636" s="56"/>
      <c r="I3636" s="174" t="s">
        <v>49</v>
      </c>
      <c r="J3636" s="175"/>
      <c r="K3636" s="20"/>
      <c r="L3636" s="27"/>
      <c r="M3636" s="13"/>
    </row>
    <row r="3637" spans="1:13" x14ac:dyDescent="0.25">
      <c r="A3637" s="42" t="s">
        <v>77</v>
      </c>
      <c r="B3637" s="76"/>
      <c r="C3637" s="76"/>
      <c r="D3637" s="76"/>
      <c r="E3637" s="76"/>
      <c r="F3637" s="55"/>
      <c r="G3637" s="76"/>
      <c r="H3637" s="56"/>
      <c r="I3637" s="174" t="s">
        <v>50</v>
      </c>
      <c r="J3637" s="175"/>
      <c r="K3637" s="20"/>
      <c r="L3637" s="27"/>
      <c r="M3637" s="13"/>
    </row>
    <row r="3638" spans="1:13" x14ac:dyDescent="0.25">
      <c r="A3638" s="42" t="s">
        <v>48</v>
      </c>
      <c r="B3638" s="76"/>
      <c r="C3638" s="76"/>
      <c r="D3638" s="76"/>
      <c r="E3638" s="76"/>
      <c r="F3638" s="55"/>
      <c r="G3638" s="76"/>
      <c r="H3638" s="56"/>
      <c r="I3638" s="174" t="s">
        <v>54</v>
      </c>
      <c r="J3638" s="175"/>
      <c r="K3638" s="20"/>
      <c r="L3638" s="27"/>
      <c r="M3638" s="13"/>
    </row>
    <row r="3639" spans="1:13" x14ac:dyDescent="0.25">
      <c r="A3639" s="42" t="s">
        <v>78</v>
      </c>
      <c r="B3639" s="76"/>
      <c r="C3639" s="76"/>
      <c r="D3639" s="76"/>
      <c r="E3639" s="76"/>
      <c r="F3639" s="55"/>
      <c r="G3639" s="76"/>
      <c r="H3639" s="56"/>
      <c r="I3639" s="174" t="s">
        <v>55</v>
      </c>
      <c r="J3639" s="175"/>
      <c r="K3639" s="20"/>
      <c r="L3639" s="27"/>
      <c r="M3639" s="13"/>
    </row>
    <row r="3640" spans="1:13" x14ac:dyDescent="0.25">
      <c r="A3640" s="42" t="s">
        <v>79</v>
      </c>
      <c r="B3640" s="76"/>
      <c r="C3640" s="76"/>
      <c r="D3640" s="76"/>
      <c r="E3640" s="76"/>
      <c r="F3640" s="55"/>
      <c r="G3640" s="76"/>
      <c r="H3640" s="56"/>
      <c r="I3640" s="174" t="s">
        <v>51</v>
      </c>
      <c r="J3640" s="175"/>
      <c r="K3640" s="20"/>
      <c r="L3640" s="27"/>
      <c r="M3640" s="13"/>
    </row>
    <row r="3641" spans="1:13" x14ac:dyDescent="0.25">
      <c r="A3641" s="42" t="s">
        <v>80</v>
      </c>
      <c r="B3641" s="76"/>
      <c r="C3641" s="76"/>
      <c r="D3641" s="76"/>
      <c r="E3641" s="76"/>
      <c r="F3641" s="55"/>
      <c r="G3641" s="76"/>
      <c r="H3641" s="56"/>
      <c r="I3641" s="7"/>
      <c r="J3641" s="8"/>
      <c r="K3641" s="20"/>
      <c r="L3641" s="27"/>
      <c r="M3641" s="13"/>
    </row>
    <row r="3642" spans="1:13" x14ac:dyDescent="0.25">
      <c r="A3642" s="42" t="s">
        <v>81</v>
      </c>
      <c r="B3642" s="76"/>
      <c r="C3642" s="76"/>
      <c r="D3642" s="76"/>
      <c r="E3642" s="76"/>
      <c r="F3642" s="55"/>
      <c r="G3642" s="76"/>
      <c r="H3642" s="56"/>
      <c r="I3642" s="7"/>
      <c r="J3642" s="8"/>
      <c r="K3642" s="20"/>
      <c r="L3642" s="27"/>
      <c r="M3642" s="13"/>
    </row>
    <row r="3643" spans="1:13" x14ac:dyDescent="0.25">
      <c r="A3643" s="42" t="s">
        <v>82</v>
      </c>
      <c r="B3643" s="76"/>
      <c r="C3643" s="76"/>
      <c r="D3643" s="76"/>
      <c r="E3643" s="76"/>
      <c r="F3643" s="55"/>
      <c r="G3643" s="76"/>
      <c r="H3643" s="56"/>
      <c r="I3643" s="7"/>
      <c r="J3643" s="8"/>
      <c r="K3643" s="20"/>
      <c r="L3643" s="27"/>
      <c r="M3643" s="13"/>
    </row>
    <row r="3644" spans="1:13" x14ac:dyDescent="0.25">
      <c r="A3644" s="42" t="s">
        <v>83</v>
      </c>
      <c r="B3644" s="76"/>
      <c r="C3644" s="76"/>
      <c r="D3644" s="76"/>
      <c r="E3644" s="76"/>
      <c r="F3644" s="55"/>
      <c r="G3644" s="76"/>
      <c r="H3644" s="56"/>
      <c r="I3644" s="7"/>
      <c r="J3644" s="8"/>
      <c r="K3644" s="20"/>
      <c r="L3644" s="27"/>
      <c r="M3644" s="13"/>
    </row>
    <row r="3645" spans="1:13" x14ac:dyDescent="0.25">
      <c r="A3645" s="42" t="s">
        <v>52</v>
      </c>
      <c r="B3645" s="76"/>
      <c r="C3645" s="76"/>
      <c r="D3645" s="76"/>
      <c r="E3645" s="76"/>
      <c r="F3645" s="55"/>
      <c r="G3645" s="76"/>
      <c r="H3645" s="56"/>
      <c r="I3645" s="7"/>
      <c r="J3645" s="8"/>
      <c r="K3645" s="20"/>
      <c r="L3645" s="27"/>
      <c r="M3645" s="13"/>
    </row>
    <row r="3646" spans="1:13" ht="15.75" thickBot="1" x14ac:dyDescent="0.3">
      <c r="A3646" s="176" t="s">
        <v>53</v>
      </c>
      <c r="B3646" s="177"/>
      <c r="C3646" s="177"/>
      <c r="D3646" s="177"/>
      <c r="E3646" s="177"/>
      <c r="F3646" s="177"/>
      <c r="G3646" s="177"/>
      <c r="H3646" s="178"/>
      <c r="I3646" s="7"/>
      <c r="J3646" s="8"/>
      <c r="K3646" s="7"/>
      <c r="L3646" s="8"/>
      <c r="M3646" s="13"/>
    </row>
    <row r="3647" spans="1:13" x14ac:dyDescent="0.25">
      <c r="A3647" s="77" t="s">
        <v>93</v>
      </c>
      <c r="B3647" s="78"/>
      <c r="C3647" s="78"/>
      <c r="D3647" s="78"/>
      <c r="E3647" s="78"/>
      <c r="F3647" s="78"/>
      <c r="G3647" s="78"/>
      <c r="H3647" s="78"/>
      <c r="I3647" s="179" t="s">
        <v>9</v>
      </c>
      <c r="J3647" s="180"/>
      <c r="K3647" s="21"/>
      <c r="L3647" s="22"/>
      <c r="M3647" s="6"/>
    </row>
    <row r="3648" spans="1:13" ht="15.75" thickBot="1" x14ac:dyDescent="0.3">
      <c r="A3648" s="79" t="s">
        <v>56</v>
      </c>
      <c r="B3648" s="80"/>
      <c r="C3648" s="80"/>
      <c r="D3648" s="80"/>
      <c r="E3648" s="80"/>
      <c r="F3648" s="80"/>
      <c r="G3648" s="80"/>
      <c r="H3648" s="80"/>
      <c r="I3648" s="81"/>
      <c r="J3648" s="11"/>
      <c r="K3648" s="10"/>
      <c r="L3648" s="11"/>
      <c r="M3648" s="12"/>
    </row>
    <row r="3649" spans="1:13" ht="15.75" thickBot="1" x14ac:dyDescent="0.3">
      <c r="A3649" s="181" t="s">
        <v>63</v>
      </c>
      <c r="B3649" s="182"/>
      <c r="C3649" s="182"/>
      <c r="D3649" s="182"/>
      <c r="E3649" s="182"/>
      <c r="F3649" s="182"/>
      <c r="G3649" s="182"/>
      <c r="H3649" s="182"/>
      <c r="I3649" s="84"/>
      <c r="J3649" s="23"/>
      <c r="K3649" s="188">
        <f>K3582+K3592+K3607+K3635</f>
        <v>27.41</v>
      </c>
      <c r="L3649" s="189"/>
      <c r="M3649" s="23">
        <f>M3582+M3592+M3607+M3635</f>
        <v>210739.04399999999</v>
      </c>
    </row>
    <row r="3651" spans="1:13" x14ac:dyDescent="0.25">
      <c r="A3651" s="223" t="s">
        <v>0</v>
      </c>
      <c r="B3651" s="223"/>
      <c r="C3651" s="223"/>
      <c r="D3651" s="223"/>
      <c r="E3651" s="223"/>
      <c r="F3651" s="223"/>
      <c r="G3651" s="223"/>
      <c r="H3651" s="223"/>
      <c r="I3651" s="223"/>
      <c r="J3651" s="223"/>
      <c r="K3651" s="223"/>
      <c r="L3651" s="223"/>
      <c r="M3651" s="1"/>
    </row>
    <row r="3652" spans="1:13" x14ac:dyDescent="0.25">
      <c r="A3652" s="224" t="s">
        <v>12</v>
      </c>
      <c r="B3652" s="224"/>
      <c r="C3652" s="224"/>
      <c r="D3652" s="224"/>
      <c r="E3652" s="224"/>
      <c r="F3652" s="224"/>
      <c r="G3652" s="224"/>
      <c r="H3652" s="224"/>
      <c r="I3652" s="224"/>
      <c r="J3652" s="224"/>
      <c r="K3652" s="224"/>
      <c r="L3652" s="224"/>
      <c r="M3652" s="1"/>
    </row>
    <row r="3653" spans="1:13" x14ac:dyDescent="0.25">
      <c r="A3653" s="29"/>
      <c r="B3653" s="29"/>
      <c r="C3653" s="29"/>
      <c r="D3653" s="29"/>
      <c r="E3653" s="29"/>
      <c r="F3653" s="29" t="s">
        <v>160</v>
      </c>
      <c r="G3653" s="29"/>
      <c r="H3653" s="29"/>
      <c r="I3653" s="29"/>
      <c r="J3653" s="29"/>
      <c r="K3653" s="29"/>
      <c r="L3653" s="29"/>
      <c r="M3653" s="1"/>
    </row>
    <row r="3654" spans="1:13" x14ac:dyDescent="0.25">
      <c r="A3654" s="2"/>
      <c r="B3654" s="3"/>
      <c r="C3654" s="225" t="s">
        <v>15</v>
      </c>
      <c r="D3654" s="225"/>
      <c r="E3654" s="225"/>
      <c r="F3654" s="3"/>
      <c r="G3654" s="3"/>
      <c r="H3654" s="4"/>
      <c r="I3654" s="207" t="s">
        <v>1</v>
      </c>
      <c r="J3654" s="208"/>
      <c r="K3654" s="207" t="s">
        <v>2</v>
      </c>
      <c r="L3654" s="208"/>
      <c r="M3654" s="14"/>
    </row>
    <row r="3655" spans="1:13" x14ac:dyDescent="0.25">
      <c r="A3655" s="30"/>
      <c r="B3655" s="7"/>
      <c r="C3655" s="7"/>
      <c r="D3655" s="7"/>
      <c r="E3655" s="7"/>
      <c r="F3655" s="7"/>
      <c r="G3655" s="7"/>
      <c r="H3655" s="8"/>
      <c r="I3655" s="7"/>
      <c r="J3655" s="8"/>
      <c r="K3655" s="174" t="s">
        <v>3</v>
      </c>
      <c r="L3655" s="175"/>
      <c r="M3655" s="31" t="s">
        <v>4</v>
      </c>
    </row>
    <row r="3656" spans="1:13" x14ac:dyDescent="0.25">
      <c r="A3656" s="30"/>
      <c r="B3656" s="7"/>
      <c r="C3656" s="7"/>
      <c r="D3656" s="7"/>
      <c r="E3656" s="7"/>
      <c r="F3656" s="7"/>
      <c r="G3656" s="7"/>
      <c r="H3656" s="8"/>
      <c r="I3656" s="174" t="s">
        <v>5</v>
      </c>
      <c r="J3656" s="175"/>
      <c r="K3656" s="214" t="s">
        <v>6</v>
      </c>
      <c r="L3656" s="215"/>
      <c r="M3656" s="31" t="s">
        <v>7</v>
      </c>
    </row>
    <row r="3657" spans="1:13" ht="15.75" thickBot="1" x14ac:dyDescent="0.3">
      <c r="A3657" s="2"/>
      <c r="B3657" s="3"/>
      <c r="C3657" s="3"/>
      <c r="D3657" s="3"/>
      <c r="E3657" s="3"/>
      <c r="F3657" s="3"/>
      <c r="G3657" s="3"/>
      <c r="H3657" s="4"/>
      <c r="I3657" s="219">
        <v>1336.1</v>
      </c>
      <c r="J3657" s="220"/>
      <c r="K3657" s="190"/>
      <c r="L3657" s="191"/>
      <c r="M3657" s="5"/>
    </row>
    <row r="3658" spans="1:13" x14ac:dyDescent="0.25">
      <c r="A3658" s="32" t="s">
        <v>87</v>
      </c>
      <c r="B3658" s="33"/>
      <c r="C3658" s="33"/>
      <c r="D3658" s="33"/>
      <c r="E3658" s="33"/>
      <c r="F3658" s="33"/>
      <c r="G3658" s="33"/>
      <c r="H3658" s="34"/>
      <c r="I3658" s="21"/>
      <c r="J3658" s="22"/>
      <c r="K3658" s="221">
        <f>K3661+K3664</f>
        <v>6.4499999999999993</v>
      </c>
      <c r="L3658" s="217"/>
      <c r="M3658" s="6">
        <f>K3658*12*I3657</f>
        <v>103414.13999999998</v>
      </c>
    </row>
    <row r="3659" spans="1:13" x14ac:dyDescent="0.25">
      <c r="A3659" s="35" t="s">
        <v>64</v>
      </c>
      <c r="B3659" s="36"/>
      <c r="C3659" s="36"/>
      <c r="D3659" s="36"/>
      <c r="E3659" s="36"/>
      <c r="F3659" s="36"/>
      <c r="G3659" s="36"/>
      <c r="H3659" s="37"/>
      <c r="I3659" s="7"/>
      <c r="J3659" s="8"/>
      <c r="K3659" s="7"/>
      <c r="L3659" s="8"/>
      <c r="M3659" s="9"/>
    </row>
    <row r="3660" spans="1:13" ht="15.75" thickBot="1" x14ac:dyDescent="0.3">
      <c r="A3660" s="38" t="s">
        <v>65</v>
      </c>
      <c r="B3660" s="39"/>
      <c r="C3660" s="39"/>
      <c r="D3660" s="39"/>
      <c r="E3660" s="39"/>
      <c r="F3660" s="39"/>
      <c r="G3660" s="39"/>
      <c r="H3660" s="40"/>
      <c r="I3660" s="10"/>
      <c r="J3660" s="11"/>
      <c r="K3660" s="10"/>
      <c r="L3660" s="11"/>
      <c r="M3660" s="12"/>
    </row>
    <row r="3661" spans="1:13" x14ac:dyDescent="0.25">
      <c r="A3661" s="41" t="s">
        <v>66</v>
      </c>
      <c r="B3661" s="15"/>
      <c r="C3661" s="15"/>
      <c r="D3661" s="15"/>
      <c r="E3661" s="15"/>
      <c r="F3661" s="15"/>
      <c r="G3661" s="15"/>
      <c r="H3661" s="16"/>
      <c r="I3661" s="214" t="s">
        <v>8</v>
      </c>
      <c r="J3661" s="215"/>
      <c r="K3661" s="179">
        <v>3.86</v>
      </c>
      <c r="L3661" s="180"/>
      <c r="M3661" s="13">
        <f>K3661*12*I3657</f>
        <v>61888.151999999995</v>
      </c>
    </row>
    <row r="3662" spans="1:13" x14ac:dyDescent="0.25">
      <c r="A3662" s="42" t="s">
        <v>73</v>
      </c>
      <c r="B3662" s="7"/>
      <c r="C3662" s="7"/>
      <c r="D3662" s="7"/>
      <c r="E3662" s="7"/>
      <c r="F3662" s="7"/>
      <c r="G3662" s="7"/>
      <c r="H3662" s="8"/>
      <c r="I3662" s="174" t="s">
        <v>62</v>
      </c>
      <c r="J3662" s="175"/>
      <c r="K3662" s="1"/>
      <c r="L3662" s="8"/>
      <c r="M3662" s="13"/>
    </row>
    <row r="3663" spans="1:13" x14ac:dyDescent="0.25">
      <c r="A3663" s="41" t="s">
        <v>72</v>
      </c>
      <c r="B3663" s="15"/>
      <c r="C3663" s="15"/>
      <c r="D3663" s="15"/>
      <c r="E3663" s="15"/>
      <c r="F3663" s="15"/>
      <c r="G3663" s="15"/>
      <c r="H3663" s="16"/>
      <c r="I3663" s="214"/>
      <c r="J3663" s="215"/>
      <c r="K3663" s="1"/>
      <c r="L3663" s="8"/>
      <c r="M3663" s="13"/>
    </row>
    <row r="3664" spans="1:13" x14ac:dyDescent="0.25">
      <c r="A3664" s="41" t="s">
        <v>67</v>
      </c>
      <c r="B3664" s="15"/>
      <c r="C3664" s="15"/>
      <c r="D3664" s="15"/>
      <c r="E3664" s="15"/>
      <c r="F3664" s="15"/>
      <c r="G3664" s="15"/>
      <c r="H3664" s="16"/>
      <c r="I3664" s="209" t="s">
        <v>11</v>
      </c>
      <c r="J3664" s="210"/>
      <c r="K3664" s="174">
        <v>2.59</v>
      </c>
      <c r="L3664" s="175"/>
      <c r="M3664" s="13">
        <f>K3664*12*I3657</f>
        <v>41525.987999999998</v>
      </c>
    </row>
    <row r="3665" spans="1:13" x14ac:dyDescent="0.25">
      <c r="A3665" s="43" t="s">
        <v>34</v>
      </c>
      <c r="B3665" s="44"/>
      <c r="C3665" s="44"/>
      <c r="D3665" s="44"/>
      <c r="E3665" s="44"/>
      <c r="F3665" s="44"/>
      <c r="G3665" s="44"/>
      <c r="H3665" s="45"/>
      <c r="I3665" s="174" t="s">
        <v>62</v>
      </c>
      <c r="J3665" s="175"/>
      <c r="K3665" s="29"/>
      <c r="L3665" s="37"/>
      <c r="M3665" s="13"/>
    </row>
    <row r="3666" spans="1:13" x14ac:dyDescent="0.25">
      <c r="A3666" s="46" t="s">
        <v>35</v>
      </c>
      <c r="B3666" s="3"/>
      <c r="C3666" s="3"/>
      <c r="D3666" s="3"/>
      <c r="E3666" s="3"/>
      <c r="F3666" s="3"/>
      <c r="G3666" s="3"/>
      <c r="H3666" s="4"/>
      <c r="I3666" s="174"/>
      <c r="J3666" s="175"/>
      <c r="K3666" s="1"/>
      <c r="L3666" s="8"/>
      <c r="M3666" s="13"/>
    </row>
    <row r="3667" spans="1:13" ht="15.75" thickBot="1" x14ac:dyDescent="0.3">
      <c r="A3667" s="41" t="s">
        <v>36</v>
      </c>
      <c r="B3667" s="47"/>
      <c r="C3667" s="47"/>
      <c r="D3667" s="47"/>
      <c r="E3667" s="47"/>
      <c r="F3667" s="47"/>
      <c r="G3667" s="47"/>
      <c r="H3667" s="48"/>
      <c r="I3667" s="15"/>
      <c r="J3667" s="16"/>
      <c r="K3667" s="203"/>
      <c r="L3667" s="204"/>
      <c r="M3667" s="13"/>
    </row>
    <row r="3668" spans="1:13" x14ac:dyDescent="0.25">
      <c r="A3668" s="32" t="s">
        <v>14</v>
      </c>
      <c r="B3668" s="49"/>
      <c r="C3668" s="49"/>
      <c r="D3668" s="49"/>
      <c r="E3668" s="49"/>
      <c r="F3668" s="49"/>
      <c r="G3668" s="49"/>
      <c r="H3668" s="50"/>
      <c r="I3668" s="21"/>
      <c r="J3668" s="51"/>
      <c r="K3668" s="222">
        <f>K3670+K3675+K3678</f>
        <v>5.28</v>
      </c>
      <c r="L3668" s="217"/>
      <c r="M3668" s="6">
        <f>K3668*12*I3657</f>
        <v>84655.295999999988</v>
      </c>
    </row>
    <row r="3669" spans="1:13" ht="15.75" thickBot="1" x14ac:dyDescent="0.3">
      <c r="A3669" s="38" t="s">
        <v>33</v>
      </c>
      <c r="B3669" s="52"/>
      <c r="C3669" s="52"/>
      <c r="D3669" s="52"/>
      <c r="E3669" s="52"/>
      <c r="F3669" s="52"/>
      <c r="G3669" s="52"/>
      <c r="H3669" s="53"/>
      <c r="I3669" s="10"/>
      <c r="J3669" s="54"/>
      <c r="K3669" s="10"/>
      <c r="L3669" s="11"/>
      <c r="M3669" s="12"/>
    </row>
    <row r="3670" spans="1:13" x14ac:dyDescent="0.25">
      <c r="A3670" s="42" t="s">
        <v>70</v>
      </c>
      <c r="B3670" s="55"/>
      <c r="C3670" s="55"/>
      <c r="D3670" s="55"/>
      <c r="E3670" s="55"/>
      <c r="F3670" s="55"/>
      <c r="G3670" s="55"/>
      <c r="H3670" s="56"/>
      <c r="I3670" s="174" t="s">
        <v>8</v>
      </c>
      <c r="J3670" s="175"/>
      <c r="K3670" s="179">
        <v>2.64</v>
      </c>
      <c r="L3670" s="180"/>
      <c r="M3670" s="13">
        <f>K3670*12*I3657</f>
        <v>42327.647999999994</v>
      </c>
    </row>
    <row r="3671" spans="1:13" x14ac:dyDescent="0.25">
      <c r="A3671" s="41" t="s">
        <v>71</v>
      </c>
      <c r="B3671" s="47"/>
      <c r="C3671" s="47"/>
      <c r="D3671" s="47"/>
      <c r="E3671" s="47"/>
      <c r="F3671" s="47"/>
      <c r="G3671" s="47"/>
      <c r="H3671" s="48"/>
      <c r="I3671" s="57"/>
      <c r="J3671" s="58"/>
      <c r="K3671" s="1"/>
      <c r="L3671" s="8"/>
      <c r="M3671" s="13"/>
    </row>
    <row r="3672" spans="1:13" x14ac:dyDescent="0.25">
      <c r="A3672" s="42" t="s">
        <v>73</v>
      </c>
      <c r="B3672" s="7"/>
      <c r="C3672" s="7"/>
      <c r="D3672" s="7"/>
      <c r="E3672" s="7"/>
      <c r="F3672" s="7"/>
      <c r="G3672" s="7"/>
      <c r="H3672" s="8"/>
      <c r="I3672" s="174" t="s">
        <v>62</v>
      </c>
      <c r="J3672" s="175"/>
      <c r="K3672" s="1"/>
      <c r="L3672" s="8"/>
      <c r="M3672" s="13"/>
    </row>
    <row r="3673" spans="1:13" x14ac:dyDescent="0.25">
      <c r="A3673" s="41" t="s">
        <v>72</v>
      </c>
      <c r="B3673" s="15"/>
      <c r="C3673" s="15"/>
      <c r="D3673" s="15"/>
      <c r="E3673" s="15"/>
      <c r="F3673" s="15"/>
      <c r="G3673" s="15"/>
      <c r="H3673" s="16"/>
      <c r="I3673" s="214"/>
      <c r="J3673" s="215"/>
      <c r="K3673" s="1"/>
      <c r="L3673" s="8"/>
      <c r="M3673" s="13"/>
    </row>
    <row r="3674" spans="1:13" x14ac:dyDescent="0.25">
      <c r="A3674" s="43" t="s">
        <v>68</v>
      </c>
      <c r="B3674" s="44"/>
      <c r="C3674" s="45"/>
      <c r="D3674" s="7"/>
      <c r="E3674" s="7"/>
      <c r="F3674" s="7"/>
      <c r="G3674" s="7"/>
      <c r="H3674" s="8"/>
      <c r="I3674" s="174" t="s">
        <v>62</v>
      </c>
      <c r="J3674" s="175"/>
      <c r="K3674" s="1"/>
      <c r="L3674" s="8"/>
      <c r="M3674" s="13"/>
    </row>
    <row r="3675" spans="1:13" x14ac:dyDescent="0.25">
      <c r="A3675" s="42" t="s">
        <v>69</v>
      </c>
      <c r="B3675" s="7"/>
      <c r="C3675" s="7"/>
      <c r="D3675" s="44"/>
      <c r="E3675" s="44"/>
      <c r="F3675" s="44"/>
      <c r="G3675" s="44"/>
      <c r="H3675" s="45"/>
      <c r="I3675" s="209" t="s">
        <v>11</v>
      </c>
      <c r="J3675" s="210"/>
      <c r="K3675" s="174">
        <v>1.17</v>
      </c>
      <c r="L3675" s="175"/>
      <c r="M3675" s="13">
        <f>K3675*12*I3657</f>
        <v>18758.843999999997</v>
      </c>
    </row>
    <row r="3676" spans="1:13" x14ac:dyDescent="0.25">
      <c r="A3676" s="46" t="s">
        <v>40</v>
      </c>
      <c r="B3676" s="59"/>
      <c r="C3676" s="59"/>
      <c r="D3676" s="59"/>
      <c r="E3676" s="59"/>
      <c r="F3676" s="59"/>
      <c r="G3676" s="59"/>
      <c r="H3676" s="60"/>
      <c r="I3676" s="207" t="s">
        <v>39</v>
      </c>
      <c r="J3676" s="208"/>
      <c r="K3676" s="1"/>
      <c r="L3676" s="8"/>
      <c r="M3676" s="13"/>
    </row>
    <row r="3677" spans="1:13" x14ac:dyDescent="0.25">
      <c r="A3677" s="41"/>
      <c r="B3677" s="47"/>
      <c r="C3677" s="47"/>
      <c r="D3677" s="47"/>
      <c r="E3677" s="47"/>
      <c r="F3677" s="47"/>
      <c r="G3677" s="47"/>
      <c r="H3677" s="48"/>
      <c r="I3677" s="15" t="s">
        <v>41</v>
      </c>
      <c r="J3677" s="16"/>
      <c r="K3677" s="1"/>
      <c r="L3677" s="8"/>
      <c r="M3677" s="13"/>
    </row>
    <row r="3678" spans="1:13" x14ac:dyDescent="0.25">
      <c r="A3678" s="46" t="s">
        <v>42</v>
      </c>
      <c r="B3678" s="59"/>
      <c r="C3678" s="59"/>
      <c r="D3678" s="59"/>
      <c r="E3678" s="59"/>
      <c r="F3678" s="59"/>
      <c r="G3678" s="59"/>
      <c r="H3678" s="60"/>
      <c r="I3678" s="207" t="s">
        <v>11</v>
      </c>
      <c r="J3678" s="208"/>
      <c r="K3678" s="174">
        <v>1.47</v>
      </c>
      <c r="L3678" s="175"/>
      <c r="M3678" s="13">
        <f>K3678*12*I3657</f>
        <v>23568.804</v>
      </c>
    </row>
    <row r="3679" spans="1:13" x14ac:dyDescent="0.25">
      <c r="A3679" s="41" t="s">
        <v>43</v>
      </c>
      <c r="B3679" s="47"/>
      <c r="C3679" s="47"/>
      <c r="D3679" s="47"/>
      <c r="E3679" s="47"/>
      <c r="F3679" s="47"/>
      <c r="G3679" s="47"/>
      <c r="H3679" s="48"/>
      <c r="I3679" s="15"/>
      <c r="J3679" s="16"/>
      <c r="K3679" s="1"/>
      <c r="L3679" s="8"/>
      <c r="M3679" s="13"/>
    </row>
    <row r="3680" spans="1:13" x14ac:dyDescent="0.25">
      <c r="A3680" s="46" t="s">
        <v>44</v>
      </c>
      <c r="B3680" s="59"/>
      <c r="C3680" s="59"/>
      <c r="D3680" s="59"/>
      <c r="E3680" s="59"/>
      <c r="F3680" s="59"/>
      <c r="G3680" s="59"/>
      <c r="H3680" s="60"/>
      <c r="I3680" s="174" t="s">
        <v>62</v>
      </c>
      <c r="J3680" s="175"/>
      <c r="K3680" s="1"/>
      <c r="L3680" s="8"/>
      <c r="M3680" s="13"/>
    </row>
    <row r="3681" spans="1:13" x14ac:dyDescent="0.25">
      <c r="A3681" s="46" t="s">
        <v>47</v>
      </c>
      <c r="B3681" s="59"/>
      <c r="C3681" s="59"/>
      <c r="D3681" s="59"/>
      <c r="E3681" s="59"/>
      <c r="F3681" s="59"/>
      <c r="G3681" s="59"/>
      <c r="H3681" s="60"/>
      <c r="I3681" s="207" t="s">
        <v>45</v>
      </c>
      <c r="J3681" s="208"/>
      <c r="K3681" s="3"/>
      <c r="L3681" s="4"/>
      <c r="M3681" s="14"/>
    </row>
    <row r="3682" spans="1:13" ht="15.75" thickBot="1" x14ac:dyDescent="0.3">
      <c r="A3682" s="41"/>
      <c r="B3682" s="47"/>
      <c r="C3682" s="47"/>
      <c r="D3682" s="47"/>
      <c r="E3682" s="47"/>
      <c r="F3682" s="47"/>
      <c r="G3682" s="47"/>
      <c r="H3682" s="48"/>
      <c r="I3682" s="211" t="s">
        <v>46</v>
      </c>
      <c r="J3682" s="212"/>
      <c r="K3682" s="15"/>
      <c r="L3682" s="16"/>
      <c r="M3682" s="17"/>
    </row>
    <row r="3683" spans="1:13" x14ac:dyDescent="0.25">
      <c r="A3683" s="61" t="s">
        <v>88</v>
      </c>
      <c r="B3683" s="33"/>
      <c r="C3683" s="33"/>
      <c r="D3683" s="33"/>
      <c r="E3683" s="33"/>
      <c r="F3683" s="33"/>
      <c r="G3683" s="21"/>
      <c r="H3683" s="22"/>
      <c r="I3683" s="21"/>
      <c r="J3683" s="22"/>
      <c r="K3683" s="216">
        <f>K3685+K3692+K3700+K3704+K3708</f>
        <v>11.18</v>
      </c>
      <c r="L3683" s="217"/>
      <c r="M3683" s="6">
        <f>M3685+M3692+M3700+M3704+M3708</f>
        <v>179251.17599999998</v>
      </c>
    </row>
    <row r="3684" spans="1:13" ht="15.75" thickBot="1" x14ac:dyDescent="0.3">
      <c r="A3684" s="62"/>
      <c r="B3684" s="10"/>
      <c r="C3684" s="10"/>
      <c r="D3684" s="10"/>
      <c r="E3684" s="10"/>
      <c r="F3684" s="10"/>
      <c r="G3684" s="10"/>
      <c r="H3684" s="11"/>
      <c r="I3684" s="10"/>
      <c r="J3684" s="11"/>
      <c r="K3684" s="10"/>
      <c r="L3684" s="11"/>
      <c r="M3684" s="12"/>
    </row>
    <row r="3685" spans="1:13" ht="15.75" thickBot="1" x14ac:dyDescent="0.3">
      <c r="A3685" s="181" t="s">
        <v>89</v>
      </c>
      <c r="B3685" s="182"/>
      <c r="C3685" s="182"/>
      <c r="D3685" s="182"/>
      <c r="E3685" s="182"/>
      <c r="F3685" s="182"/>
      <c r="G3685" s="182"/>
      <c r="H3685" s="205"/>
      <c r="I3685" s="63"/>
      <c r="J3685" s="64"/>
      <c r="K3685" s="218">
        <f>K3686+K3687+K3688+K3690+K3691</f>
        <v>6.25</v>
      </c>
      <c r="L3685" s="213"/>
      <c r="M3685" s="18">
        <f>K3685*12*I3657</f>
        <v>100207.5</v>
      </c>
    </row>
    <row r="3686" spans="1:13" x14ac:dyDescent="0.25">
      <c r="A3686" s="41" t="s">
        <v>37</v>
      </c>
      <c r="B3686" s="47"/>
      <c r="C3686" s="47"/>
      <c r="D3686" s="47"/>
      <c r="E3686" s="47"/>
      <c r="F3686" s="47"/>
      <c r="G3686" s="47"/>
      <c r="H3686" s="48"/>
      <c r="I3686" s="214" t="s">
        <v>16</v>
      </c>
      <c r="J3686" s="215"/>
      <c r="K3686" s="179">
        <v>1.23</v>
      </c>
      <c r="L3686" s="180"/>
      <c r="M3686" s="13">
        <f>K3686*12*I3657</f>
        <v>19720.835999999999</v>
      </c>
    </row>
    <row r="3687" spans="1:13" x14ac:dyDescent="0.25">
      <c r="A3687" s="43" t="s">
        <v>38</v>
      </c>
      <c r="B3687" s="65"/>
      <c r="C3687" s="65"/>
      <c r="D3687" s="65"/>
      <c r="E3687" s="65"/>
      <c r="F3687" s="65"/>
      <c r="G3687" s="65"/>
      <c r="H3687" s="66"/>
      <c r="I3687" s="209" t="s">
        <v>10</v>
      </c>
      <c r="J3687" s="210"/>
      <c r="K3687" s="174">
        <v>2.9</v>
      </c>
      <c r="L3687" s="175"/>
      <c r="M3687" s="13">
        <f>K3687*12*I3657</f>
        <v>46496.279999999992</v>
      </c>
    </row>
    <row r="3688" spans="1:13" x14ac:dyDescent="0.25">
      <c r="A3688" s="46" t="s">
        <v>30</v>
      </c>
      <c r="B3688" s="59"/>
      <c r="C3688" s="59"/>
      <c r="D3688" s="59"/>
      <c r="E3688" s="59"/>
      <c r="F3688" s="59"/>
      <c r="G3688" s="59"/>
      <c r="H3688" s="60"/>
      <c r="I3688" s="207" t="s">
        <v>11</v>
      </c>
      <c r="J3688" s="208"/>
      <c r="K3688" s="174">
        <v>0.33</v>
      </c>
      <c r="L3688" s="175"/>
      <c r="M3688" s="13">
        <f>K3688*12*I3657</f>
        <v>5290.9559999999992</v>
      </c>
    </row>
    <row r="3689" spans="1:13" x14ac:dyDescent="0.25">
      <c r="A3689" s="67" t="s">
        <v>17</v>
      </c>
      <c r="B3689" s="15"/>
      <c r="C3689" s="15"/>
      <c r="D3689" s="15"/>
      <c r="E3689" s="47"/>
      <c r="F3689" s="47"/>
      <c r="G3689" s="47"/>
      <c r="H3689" s="48"/>
      <c r="I3689" s="15"/>
      <c r="J3689" s="16"/>
      <c r="K3689" s="7"/>
      <c r="L3689" s="8"/>
      <c r="M3689" s="13"/>
    </row>
    <row r="3690" spans="1:13" x14ac:dyDescent="0.25">
      <c r="A3690" s="43" t="s">
        <v>31</v>
      </c>
      <c r="B3690" s="65"/>
      <c r="C3690" s="65"/>
      <c r="D3690" s="65"/>
      <c r="E3690" s="65"/>
      <c r="F3690" s="65"/>
      <c r="G3690" s="65"/>
      <c r="H3690" s="66"/>
      <c r="I3690" s="209" t="s">
        <v>8</v>
      </c>
      <c r="J3690" s="210"/>
      <c r="K3690" s="174">
        <v>0.1</v>
      </c>
      <c r="L3690" s="175"/>
      <c r="M3690" s="13">
        <f>K3690*12*I3657</f>
        <v>1603.3200000000002</v>
      </c>
    </row>
    <row r="3691" spans="1:13" ht="15.75" thickBot="1" x14ac:dyDescent="0.3">
      <c r="A3691" s="46" t="s">
        <v>86</v>
      </c>
      <c r="B3691" s="59"/>
      <c r="C3691" s="59"/>
      <c r="D3691" s="59"/>
      <c r="E3691" s="59"/>
      <c r="F3691" s="59"/>
      <c r="G3691" s="59"/>
      <c r="H3691" s="60"/>
      <c r="I3691" s="190" t="s">
        <v>8</v>
      </c>
      <c r="J3691" s="191"/>
      <c r="K3691" s="211">
        <v>1.69</v>
      </c>
      <c r="L3691" s="212"/>
      <c r="M3691" s="13">
        <f>K3691*12*I3657</f>
        <v>27096.108</v>
      </c>
    </row>
    <row r="3692" spans="1:13" ht="15.75" thickBot="1" x14ac:dyDescent="0.3">
      <c r="A3692" s="194" t="s">
        <v>90</v>
      </c>
      <c r="B3692" s="195"/>
      <c r="C3692" s="195"/>
      <c r="D3692" s="195"/>
      <c r="E3692" s="195"/>
      <c r="F3692" s="195"/>
      <c r="G3692" s="195"/>
      <c r="H3692" s="196"/>
      <c r="I3692" s="63"/>
      <c r="J3692" s="64"/>
      <c r="K3692" s="206">
        <f>K3693+K3694+K3696+K3697+K3698+K3699</f>
        <v>1.94</v>
      </c>
      <c r="L3692" s="213"/>
      <c r="M3692" s="18">
        <f>K3692*12*I3657</f>
        <v>31104.407999999999</v>
      </c>
    </row>
    <row r="3693" spans="1:13" x14ac:dyDescent="0.25">
      <c r="A3693" s="68" t="s">
        <v>23</v>
      </c>
      <c r="B3693" s="15"/>
      <c r="C3693" s="15"/>
      <c r="D3693" s="15"/>
      <c r="E3693" s="15"/>
      <c r="F3693" s="47"/>
      <c r="G3693" s="47"/>
      <c r="H3693" s="48"/>
      <c r="I3693" s="69"/>
      <c r="J3693" s="8"/>
      <c r="K3693" s="179">
        <v>0.11</v>
      </c>
      <c r="L3693" s="180"/>
      <c r="M3693" s="13">
        <f>K3693*12*I3657</f>
        <v>1763.652</v>
      </c>
    </row>
    <row r="3694" spans="1:13" x14ac:dyDescent="0.25">
      <c r="A3694" s="2" t="s">
        <v>19</v>
      </c>
      <c r="B3694" s="3"/>
      <c r="C3694" s="3"/>
      <c r="D3694" s="3"/>
      <c r="E3694" s="3"/>
      <c r="F3694" s="59"/>
      <c r="G3694" s="59"/>
      <c r="H3694" s="60"/>
      <c r="I3694" s="174" t="s">
        <v>58</v>
      </c>
      <c r="J3694" s="175"/>
      <c r="K3694" s="174">
        <v>0.93</v>
      </c>
      <c r="L3694" s="175"/>
      <c r="M3694" s="13">
        <f>K3694*12*I3657</f>
        <v>14910.875999999998</v>
      </c>
    </row>
    <row r="3695" spans="1:13" x14ac:dyDescent="0.25">
      <c r="A3695" s="41" t="s">
        <v>18</v>
      </c>
      <c r="B3695" s="47"/>
      <c r="C3695" s="47"/>
      <c r="D3695" s="47"/>
      <c r="E3695" s="47"/>
      <c r="F3695" s="47"/>
      <c r="G3695" s="47"/>
      <c r="H3695" s="48"/>
      <c r="I3695" s="214" t="s">
        <v>59</v>
      </c>
      <c r="J3695" s="215"/>
      <c r="K3695" s="1"/>
      <c r="L3695" s="8"/>
      <c r="M3695" s="13"/>
    </row>
    <row r="3696" spans="1:13" x14ac:dyDescent="0.25">
      <c r="A3696" s="43" t="s">
        <v>20</v>
      </c>
      <c r="B3696" s="65"/>
      <c r="C3696" s="65"/>
      <c r="D3696" s="65"/>
      <c r="E3696" s="65"/>
      <c r="F3696" s="65"/>
      <c r="G3696" s="65"/>
      <c r="H3696" s="66"/>
      <c r="I3696" s="209" t="s">
        <v>57</v>
      </c>
      <c r="J3696" s="210"/>
      <c r="K3696" s="174">
        <v>0.56999999999999995</v>
      </c>
      <c r="L3696" s="175"/>
      <c r="M3696" s="13">
        <f>K3696*12*I3657</f>
        <v>9138.9239999999991</v>
      </c>
    </row>
    <row r="3697" spans="1:13" x14ac:dyDescent="0.25">
      <c r="A3697" s="43" t="s">
        <v>21</v>
      </c>
      <c r="B3697" s="65"/>
      <c r="C3697" s="65"/>
      <c r="D3697" s="65"/>
      <c r="E3697" s="65"/>
      <c r="F3697" s="65"/>
      <c r="G3697" s="65"/>
      <c r="H3697" s="66"/>
      <c r="I3697" s="209" t="s">
        <v>74</v>
      </c>
      <c r="J3697" s="210"/>
      <c r="K3697" s="174">
        <v>0.14000000000000001</v>
      </c>
      <c r="L3697" s="175"/>
      <c r="M3697" s="13">
        <f>K3697*12*I3657</f>
        <v>2244.6480000000001</v>
      </c>
    </row>
    <row r="3698" spans="1:13" x14ac:dyDescent="0.25">
      <c r="A3698" s="46" t="s">
        <v>22</v>
      </c>
      <c r="B3698" s="59"/>
      <c r="C3698" s="59"/>
      <c r="D3698" s="59"/>
      <c r="E3698" s="59"/>
      <c r="F3698" s="59"/>
      <c r="G3698" s="59"/>
      <c r="H3698" s="60"/>
      <c r="I3698" s="209" t="s">
        <v>60</v>
      </c>
      <c r="J3698" s="210"/>
      <c r="K3698" s="203">
        <v>7.0000000000000007E-2</v>
      </c>
      <c r="L3698" s="204"/>
      <c r="M3698" s="13">
        <f>K3698*12*I3657</f>
        <v>1122.3240000000001</v>
      </c>
    </row>
    <row r="3699" spans="1:13" ht="15.75" thickBot="1" x14ac:dyDescent="0.3">
      <c r="A3699" s="46" t="s">
        <v>84</v>
      </c>
      <c r="B3699" s="59"/>
      <c r="C3699" s="59"/>
      <c r="D3699" s="59"/>
      <c r="E3699" s="59"/>
      <c r="F3699" s="59"/>
      <c r="G3699" s="59"/>
      <c r="H3699" s="60"/>
      <c r="I3699" s="190" t="s">
        <v>85</v>
      </c>
      <c r="J3699" s="191"/>
      <c r="K3699" s="192">
        <v>0.12</v>
      </c>
      <c r="L3699" s="193"/>
      <c r="M3699" s="19">
        <f>K3699*12*I3657</f>
        <v>1923.9839999999997</v>
      </c>
    </row>
    <row r="3700" spans="1:13" ht="15.75" thickBot="1" x14ac:dyDescent="0.3">
      <c r="A3700" s="194" t="s">
        <v>91</v>
      </c>
      <c r="B3700" s="195"/>
      <c r="C3700" s="195"/>
      <c r="D3700" s="195"/>
      <c r="E3700" s="195"/>
      <c r="F3700" s="195"/>
      <c r="G3700" s="195"/>
      <c r="H3700" s="196"/>
      <c r="I3700" s="71"/>
      <c r="J3700" s="72"/>
      <c r="K3700" s="197">
        <f>K3701+K3702+K3703</f>
        <v>1.27</v>
      </c>
      <c r="L3700" s="198"/>
      <c r="M3700" s="18">
        <f>K3700*12*I3657</f>
        <v>20362.164000000001</v>
      </c>
    </row>
    <row r="3701" spans="1:13" x14ac:dyDescent="0.25">
      <c r="A3701" s="41" t="s">
        <v>24</v>
      </c>
      <c r="B3701" s="47"/>
      <c r="C3701" s="47"/>
      <c r="D3701" s="47"/>
      <c r="E3701" s="47"/>
      <c r="F3701" s="47"/>
      <c r="G3701" s="47"/>
      <c r="H3701" s="48"/>
      <c r="I3701" s="199" t="s">
        <v>75</v>
      </c>
      <c r="J3701" s="200"/>
      <c r="K3701" s="201">
        <v>0.61</v>
      </c>
      <c r="L3701" s="202"/>
      <c r="M3701" s="13">
        <f>K3701*12*I3657</f>
        <v>9780.2520000000004</v>
      </c>
    </row>
    <row r="3702" spans="1:13" x14ac:dyDescent="0.25">
      <c r="A3702" s="43" t="s">
        <v>25</v>
      </c>
      <c r="B3702" s="65"/>
      <c r="C3702" s="65"/>
      <c r="D3702" s="65"/>
      <c r="E3702" s="65"/>
      <c r="F3702" s="65"/>
      <c r="G3702" s="65"/>
      <c r="H3702" s="66"/>
      <c r="I3702" s="44" t="s">
        <v>61</v>
      </c>
      <c r="J3702" s="45"/>
      <c r="K3702" s="203">
        <v>0.53</v>
      </c>
      <c r="L3702" s="204"/>
      <c r="M3702" s="13">
        <f>K3702*12*I3657</f>
        <v>8497.5959999999995</v>
      </c>
    </row>
    <row r="3703" spans="1:13" ht="15.75" thickBot="1" x14ac:dyDescent="0.3">
      <c r="A3703" s="46" t="s">
        <v>22</v>
      </c>
      <c r="B3703" s="59"/>
      <c r="C3703" s="59"/>
      <c r="D3703" s="59"/>
      <c r="E3703" s="59"/>
      <c r="F3703" s="59"/>
      <c r="G3703" s="59"/>
      <c r="H3703" s="60"/>
      <c r="I3703" s="190" t="s">
        <v>60</v>
      </c>
      <c r="J3703" s="191"/>
      <c r="K3703" s="192">
        <v>0.13</v>
      </c>
      <c r="L3703" s="193"/>
      <c r="M3703" s="13">
        <f>K3703*12*I3657</f>
        <v>2084.3159999999998</v>
      </c>
    </row>
    <row r="3704" spans="1:13" ht="15.75" thickBot="1" x14ac:dyDescent="0.3">
      <c r="A3704" s="181" t="s">
        <v>107</v>
      </c>
      <c r="B3704" s="182"/>
      <c r="C3704" s="182"/>
      <c r="D3704" s="182"/>
      <c r="E3704" s="182"/>
      <c r="F3704" s="182"/>
      <c r="G3704" s="182"/>
      <c r="H3704" s="205"/>
      <c r="I3704" s="63"/>
      <c r="J3704" s="64"/>
      <c r="K3704" s="206">
        <v>1.65</v>
      </c>
      <c r="L3704" s="198"/>
      <c r="M3704" s="18">
        <f>K3704*12*I3657</f>
        <v>26454.779999999995</v>
      </c>
    </row>
    <row r="3705" spans="1:13" x14ac:dyDescent="0.25">
      <c r="A3705" s="42" t="s">
        <v>32</v>
      </c>
      <c r="B3705" s="55"/>
      <c r="C3705" s="55"/>
      <c r="D3705" s="55"/>
      <c r="E3705" s="55"/>
      <c r="F3705" s="55"/>
      <c r="G3705" s="55"/>
      <c r="H3705" s="56"/>
      <c r="I3705" s="179" t="s">
        <v>13</v>
      </c>
      <c r="J3705" s="180"/>
      <c r="K3705" s="20"/>
      <c r="L3705" s="27"/>
      <c r="M3705" s="13"/>
    </row>
    <row r="3706" spans="1:13" x14ac:dyDescent="0.25">
      <c r="A3706" s="42" t="s">
        <v>26</v>
      </c>
      <c r="B3706" s="55"/>
      <c r="C3706" s="55"/>
      <c r="D3706" s="55"/>
      <c r="E3706" s="55"/>
      <c r="F3706" s="55"/>
      <c r="G3706" s="55"/>
      <c r="H3706" s="56"/>
      <c r="I3706" s="7"/>
      <c r="J3706" s="8"/>
      <c r="K3706" s="20"/>
      <c r="L3706" s="27"/>
      <c r="M3706" s="13"/>
    </row>
    <row r="3707" spans="1:13" ht="15.75" thickBot="1" x14ac:dyDescent="0.3">
      <c r="A3707" s="42" t="s">
        <v>27</v>
      </c>
      <c r="B3707" s="55"/>
      <c r="C3707" s="55"/>
      <c r="D3707" s="55"/>
      <c r="E3707" s="55"/>
      <c r="F3707" s="55"/>
      <c r="G3707" s="55"/>
      <c r="H3707" s="56"/>
      <c r="I3707" s="30"/>
      <c r="J3707" s="8"/>
      <c r="K3707" s="20"/>
      <c r="L3707" s="27"/>
      <c r="M3707" s="13"/>
    </row>
    <row r="3708" spans="1:13" ht="15.75" thickBot="1" x14ac:dyDescent="0.3">
      <c r="A3708" s="73" t="s">
        <v>108</v>
      </c>
      <c r="B3708" s="74"/>
      <c r="C3708" s="74"/>
      <c r="D3708" s="74"/>
      <c r="E3708" s="74"/>
      <c r="F3708" s="74"/>
      <c r="G3708" s="74"/>
      <c r="H3708" s="75"/>
      <c r="I3708" s="63"/>
      <c r="J3708" s="64"/>
      <c r="K3708" s="206">
        <v>7.0000000000000007E-2</v>
      </c>
      <c r="L3708" s="198"/>
      <c r="M3708" s="18">
        <f>K3708*12*I3657</f>
        <v>1122.3240000000001</v>
      </c>
    </row>
    <row r="3709" spans="1:13" x14ac:dyDescent="0.25">
      <c r="A3709" s="42" t="s">
        <v>28</v>
      </c>
      <c r="B3709" s="55"/>
      <c r="C3709" s="55"/>
      <c r="D3709" s="55"/>
      <c r="E3709" s="55"/>
      <c r="F3709" s="55"/>
      <c r="G3709" s="55"/>
      <c r="H3709" s="56"/>
      <c r="I3709" s="179" t="s">
        <v>8</v>
      </c>
      <c r="J3709" s="180"/>
      <c r="K3709" s="26"/>
      <c r="L3709" s="27"/>
      <c r="M3709" s="13"/>
    </row>
    <row r="3710" spans="1:13" ht="15.75" thickBot="1" x14ac:dyDescent="0.3">
      <c r="A3710" s="42" t="s">
        <v>29</v>
      </c>
      <c r="B3710" s="55"/>
      <c r="C3710" s="55"/>
      <c r="D3710" s="55"/>
      <c r="E3710" s="55"/>
      <c r="F3710" s="55"/>
      <c r="G3710" s="55"/>
      <c r="H3710" s="56"/>
      <c r="I3710" s="7"/>
      <c r="J3710" s="8"/>
      <c r="K3710" s="26"/>
      <c r="L3710" s="27"/>
      <c r="M3710" s="13"/>
    </row>
    <row r="3711" spans="1:13" ht="15.75" thickBot="1" x14ac:dyDescent="0.3">
      <c r="A3711" s="181" t="s">
        <v>92</v>
      </c>
      <c r="B3711" s="182"/>
      <c r="C3711" s="182"/>
      <c r="D3711" s="182"/>
      <c r="E3711" s="182"/>
      <c r="F3711" s="182"/>
      <c r="G3711" s="182"/>
      <c r="H3711" s="205"/>
      <c r="I3711" s="63"/>
      <c r="J3711" s="64"/>
      <c r="K3711" s="206">
        <v>6.19</v>
      </c>
      <c r="L3711" s="198"/>
      <c r="M3711" s="18">
        <f>K3711*12*I3657</f>
        <v>99245.508000000002</v>
      </c>
    </row>
    <row r="3712" spans="1:13" x14ac:dyDescent="0.25">
      <c r="A3712" s="42" t="s">
        <v>76</v>
      </c>
      <c r="B3712" s="76"/>
      <c r="C3712" s="76"/>
      <c r="D3712" s="76"/>
      <c r="E3712" s="76"/>
      <c r="F3712" s="55"/>
      <c r="G3712" s="76"/>
      <c r="H3712" s="56"/>
      <c r="I3712" s="174" t="s">
        <v>49</v>
      </c>
      <c r="J3712" s="175"/>
      <c r="K3712" s="20"/>
      <c r="L3712" s="27"/>
      <c r="M3712" s="13"/>
    </row>
    <row r="3713" spans="1:13" x14ac:dyDescent="0.25">
      <c r="A3713" s="42" t="s">
        <v>77</v>
      </c>
      <c r="B3713" s="76"/>
      <c r="C3713" s="76"/>
      <c r="D3713" s="76"/>
      <c r="E3713" s="76"/>
      <c r="F3713" s="55"/>
      <c r="G3713" s="76"/>
      <c r="H3713" s="56"/>
      <c r="I3713" s="174" t="s">
        <v>50</v>
      </c>
      <c r="J3713" s="175"/>
      <c r="K3713" s="20"/>
      <c r="L3713" s="27"/>
      <c r="M3713" s="13"/>
    </row>
    <row r="3714" spans="1:13" x14ac:dyDescent="0.25">
      <c r="A3714" s="42" t="s">
        <v>48</v>
      </c>
      <c r="B3714" s="76"/>
      <c r="C3714" s="76"/>
      <c r="D3714" s="76"/>
      <c r="E3714" s="76"/>
      <c r="F3714" s="55"/>
      <c r="G3714" s="76"/>
      <c r="H3714" s="56"/>
      <c r="I3714" s="174" t="s">
        <v>54</v>
      </c>
      <c r="J3714" s="175"/>
      <c r="K3714" s="20"/>
      <c r="L3714" s="27"/>
      <c r="M3714" s="13"/>
    </row>
    <row r="3715" spans="1:13" x14ac:dyDescent="0.25">
      <c r="A3715" s="42" t="s">
        <v>78</v>
      </c>
      <c r="B3715" s="76"/>
      <c r="C3715" s="76"/>
      <c r="D3715" s="76"/>
      <c r="E3715" s="76"/>
      <c r="F3715" s="55"/>
      <c r="G3715" s="76"/>
      <c r="H3715" s="56"/>
      <c r="I3715" s="174" t="s">
        <v>55</v>
      </c>
      <c r="J3715" s="175"/>
      <c r="K3715" s="20"/>
      <c r="L3715" s="27"/>
      <c r="M3715" s="13"/>
    </row>
    <row r="3716" spans="1:13" x14ac:dyDescent="0.25">
      <c r="A3716" s="42" t="s">
        <v>79</v>
      </c>
      <c r="B3716" s="76"/>
      <c r="C3716" s="76"/>
      <c r="D3716" s="76"/>
      <c r="E3716" s="76"/>
      <c r="F3716" s="55"/>
      <c r="G3716" s="76"/>
      <c r="H3716" s="56"/>
      <c r="I3716" s="174" t="s">
        <v>51</v>
      </c>
      <c r="J3716" s="175"/>
      <c r="K3716" s="20"/>
      <c r="L3716" s="27"/>
      <c r="M3716" s="13"/>
    </row>
    <row r="3717" spans="1:13" x14ac:dyDescent="0.25">
      <c r="A3717" s="42" t="s">
        <v>80</v>
      </c>
      <c r="B3717" s="76"/>
      <c r="C3717" s="76"/>
      <c r="D3717" s="76"/>
      <c r="E3717" s="76"/>
      <c r="F3717" s="55"/>
      <c r="G3717" s="76"/>
      <c r="H3717" s="56"/>
      <c r="I3717" s="7"/>
      <c r="J3717" s="8"/>
      <c r="K3717" s="20"/>
      <c r="L3717" s="27"/>
      <c r="M3717" s="13"/>
    </row>
    <row r="3718" spans="1:13" x14ac:dyDescent="0.25">
      <c r="A3718" s="42" t="s">
        <v>81</v>
      </c>
      <c r="B3718" s="76"/>
      <c r="C3718" s="76"/>
      <c r="D3718" s="76"/>
      <c r="E3718" s="76"/>
      <c r="F3718" s="55"/>
      <c r="G3718" s="76"/>
      <c r="H3718" s="56"/>
      <c r="I3718" s="7"/>
      <c r="J3718" s="8"/>
      <c r="K3718" s="20"/>
      <c r="L3718" s="27"/>
      <c r="M3718" s="13"/>
    </row>
    <row r="3719" spans="1:13" x14ac:dyDescent="0.25">
      <c r="A3719" s="42" t="s">
        <v>82</v>
      </c>
      <c r="B3719" s="76"/>
      <c r="C3719" s="76"/>
      <c r="D3719" s="76"/>
      <c r="E3719" s="76"/>
      <c r="F3719" s="55"/>
      <c r="G3719" s="76"/>
      <c r="H3719" s="56"/>
      <c r="I3719" s="7"/>
      <c r="J3719" s="8"/>
      <c r="K3719" s="20"/>
      <c r="L3719" s="27"/>
      <c r="M3719" s="13"/>
    </row>
    <row r="3720" spans="1:13" x14ac:dyDescent="0.25">
      <c r="A3720" s="42" t="s">
        <v>83</v>
      </c>
      <c r="B3720" s="76"/>
      <c r="C3720" s="76"/>
      <c r="D3720" s="76"/>
      <c r="E3720" s="76"/>
      <c r="F3720" s="55"/>
      <c r="G3720" s="76"/>
      <c r="H3720" s="56"/>
      <c r="I3720" s="7"/>
      <c r="J3720" s="8"/>
      <c r="K3720" s="20"/>
      <c r="L3720" s="27"/>
      <c r="M3720" s="13"/>
    </row>
    <row r="3721" spans="1:13" x14ac:dyDescent="0.25">
      <c r="A3721" s="42" t="s">
        <v>52</v>
      </c>
      <c r="B3721" s="76"/>
      <c r="C3721" s="76"/>
      <c r="D3721" s="76"/>
      <c r="E3721" s="76"/>
      <c r="F3721" s="55"/>
      <c r="G3721" s="76"/>
      <c r="H3721" s="56"/>
      <c r="I3721" s="7"/>
      <c r="J3721" s="8"/>
      <c r="K3721" s="20"/>
      <c r="L3721" s="27"/>
      <c r="M3721" s="13"/>
    </row>
    <row r="3722" spans="1:13" ht="15.75" thickBot="1" x14ac:dyDescent="0.3">
      <c r="A3722" s="176" t="s">
        <v>53</v>
      </c>
      <c r="B3722" s="177"/>
      <c r="C3722" s="177"/>
      <c r="D3722" s="177"/>
      <c r="E3722" s="177"/>
      <c r="F3722" s="177"/>
      <c r="G3722" s="177"/>
      <c r="H3722" s="178"/>
      <c r="I3722" s="7"/>
      <c r="J3722" s="8"/>
      <c r="K3722" s="7"/>
      <c r="L3722" s="8"/>
      <c r="M3722" s="13"/>
    </row>
    <row r="3723" spans="1:13" x14ac:dyDescent="0.25">
      <c r="A3723" s="77" t="s">
        <v>93</v>
      </c>
      <c r="B3723" s="78"/>
      <c r="C3723" s="78"/>
      <c r="D3723" s="78"/>
      <c r="E3723" s="78"/>
      <c r="F3723" s="78"/>
      <c r="G3723" s="78"/>
      <c r="H3723" s="78"/>
      <c r="I3723" s="179" t="s">
        <v>9</v>
      </c>
      <c r="J3723" s="180"/>
      <c r="K3723" s="21"/>
      <c r="L3723" s="22"/>
      <c r="M3723" s="6"/>
    </row>
    <row r="3724" spans="1:13" ht="15.75" thickBot="1" x14ac:dyDescent="0.3">
      <c r="A3724" s="79" t="s">
        <v>56</v>
      </c>
      <c r="B3724" s="80"/>
      <c r="C3724" s="80"/>
      <c r="D3724" s="80"/>
      <c r="E3724" s="80"/>
      <c r="F3724" s="80"/>
      <c r="G3724" s="80"/>
      <c r="H3724" s="80"/>
      <c r="I3724" s="81"/>
      <c r="J3724" s="11"/>
      <c r="K3724" s="10"/>
      <c r="L3724" s="11"/>
      <c r="M3724" s="12"/>
    </row>
    <row r="3725" spans="1:13" ht="15.75" thickBot="1" x14ac:dyDescent="0.3">
      <c r="A3725" s="181" t="s">
        <v>98</v>
      </c>
      <c r="B3725" s="182"/>
      <c r="C3725" s="182"/>
      <c r="D3725" s="182"/>
      <c r="E3725" s="182"/>
      <c r="F3725" s="182"/>
      <c r="G3725" s="182"/>
      <c r="H3725" s="183"/>
      <c r="I3725" s="184" t="s">
        <v>99</v>
      </c>
      <c r="J3725" s="185"/>
      <c r="K3725" s="186">
        <v>1.52</v>
      </c>
      <c r="L3725" s="187"/>
      <c r="M3725" s="23">
        <f>K3725*12*I3657</f>
        <v>24370.464</v>
      </c>
    </row>
    <row r="3726" spans="1:13" ht="15.75" thickBot="1" x14ac:dyDescent="0.3">
      <c r="A3726" s="24" t="s">
        <v>100</v>
      </c>
      <c r="B3726" s="25"/>
      <c r="C3726" s="25"/>
      <c r="D3726" s="25"/>
      <c r="E3726" s="25"/>
      <c r="F3726" s="25"/>
      <c r="G3726" s="25"/>
      <c r="H3726" s="25"/>
      <c r="I3726" s="82"/>
      <c r="J3726" s="83"/>
      <c r="K3726" s="186"/>
      <c r="L3726" s="187"/>
      <c r="M3726" s="23"/>
    </row>
    <row r="3727" spans="1:13" ht="15.75" thickBot="1" x14ac:dyDescent="0.3">
      <c r="A3727" s="181" t="s">
        <v>63</v>
      </c>
      <c r="B3727" s="182"/>
      <c r="C3727" s="182"/>
      <c r="D3727" s="182"/>
      <c r="E3727" s="182"/>
      <c r="F3727" s="182"/>
      <c r="G3727" s="182"/>
      <c r="H3727" s="182"/>
      <c r="I3727" s="84"/>
      <c r="J3727" s="23"/>
      <c r="K3727" s="188">
        <f>K3658+K3668+K3683+K3711+K3725+K3726</f>
        <v>30.62</v>
      </c>
      <c r="L3727" s="189"/>
      <c r="M3727" s="23">
        <f>M3658+M3668+M3683+M3711+M3725+M3726</f>
        <v>490936.58399999997</v>
      </c>
    </row>
    <row r="3729" spans="1:13" x14ac:dyDescent="0.25">
      <c r="A3729" s="223" t="s">
        <v>0</v>
      </c>
      <c r="B3729" s="223"/>
      <c r="C3729" s="223"/>
      <c r="D3729" s="223"/>
      <c r="E3729" s="223"/>
      <c r="F3729" s="223"/>
      <c r="G3729" s="223"/>
      <c r="H3729" s="223"/>
      <c r="I3729" s="223"/>
      <c r="J3729" s="223"/>
      <c r="K3729" s="223"/>
      <c r="L3729" s="223"/>
      <c r="M3729" s="1"/>
    </row>
    <row r="3730" spans="1:13" x14ac:dyDescent="0.25">
      <c r="A3730" s="224" t="s">
        <v>12</v>
      </c>
      <c r="B3730" s="224"/>
      <c r="C3730" s="224"/>
      <c r="D3730" s="224"/>
      <c r="E3730" s="224"/>
      <c r="F3730" s="224"/>
      <c r="G3730" s="224"/>
      <c r="H3730" s="224"/>
      <c r="I3730" s="224"/>
      <c r="J3730" s="224"/>
      <c r="K3730" s="224"/>
      <c r="L3730" s="224"/>
      <c r="M3730" s="1"/>
    </row>
    <row r="3731" spans="1:13" x14ac:dyDescent="0.25">
      <c r="A3731" s="29"/>
      <c r="B3731" s="29"/>
      <c r="C3731" s="29"/>
      <c r="D3731" s="29"/>
      <c r="E3731" s="29"/>
      <c r="F3731" s="29" t="s">
        <v>161</v>
      </c>
      <c r="G3731" s="29"/>
      <c r="H3731" s="29"/>
      <c r="I3731" s="29"/>
      <c r="J3731" s="29"/>
      <c r="K3731" s="29"/>
      <c r="L3731" s="29"/>
      <c r="M3731" s="1"/>
    </row>
    <row r="3732" spans="1:13" x14ac:dyDescent="0.25">
      <c r="A3732" s="2"/>
      <c r="B3732" s="3"/>
      <c r="C3732" s="225" t="s">
        <v>15</v>
      </c>
      <c r="D3732" s="225"/>
      <c r="E3732" s="225"/>
      <c r="F3732" s="3"/>
      <c r="G3732" s="3"/>
      <c r="H3732" s="4"/>
      <c r="I3732" s="207" t="s">
        <v>1</v>
      </c>
      <c r="J3732" s="208"/>
      <c r="K3732" s="207" t="s">
        <v>2</v>
      </c>
      <c r="L3732" s="208"/>
      <c r="M3732" s="14"/>
    </row>
    <row r="3733" spans="1:13" x14ac:dyDescent="0.25">
      <c r="A3733" s="30"/>
      <c r="B3733" s="7"/>
      <c r="C3733" s="7"/>
      <c r="D3733" s="7"/>
      <c r="E3733" s="7"/>
      <c r="F3733" s="7"/>
      <c r="G3733" s="7"/>
      <c r="H3733" s="8"/>
      <c r="I3733" s="7"/>
      <c r="J3733" s="8"/>
      <c r="K3733" s="174" t="s">
        <v>3</v>
      </c>
      <c r="L3733" s="175"/>
      <c r="M3733" s="31" t="s">
        <v>4</v>
      </c>
    </row>
    <row r="3734" spans="1:13" x14ac:dyDescent="0.25">
      <c r="A3734" s="30"/>
      <c r="B3734" s="7"/>
      <c r="C3734" s="7"/>
      <c r="D3734" s="7"/>
      <c r="E3734" s="7"/>
      <c r="F3734" s="7"/>
      <c r="G3734" s="7"/>
      <c r="H3734" s="8"/>
      <c r="I3734" s="174" t="s">
        <v>5</v>
      </c>
      <c r="J3734" s="175"/>
      <c r="K3734" s="214" t="s">
        <v>6</v>
      </c>
      <c r="L3734" s="215"/>
      <c r="M3734" s="31" t="s">
        <v>7</v>
      </c>
    </row>
    <row r="3735" spans="1:13" ht="15.75" thickBot="1" x14ac:dyDescent="0.3">
      <c r="A3735" s="2"/>
      <c r="B3735" s="3"/>
      <c r="C3735" s="3"/>
      <c r="D3735" s="3"/>
      <c r="E3735" s="3"/>
      <c r="F3735" s="3"/>
      <c r="G3735" s="3"/>
      <c r="H3735" s="4"/>
      <c r="I3735" s="219">
        <v>403.8</v>
      </c>
      <c r="J3735" s="220"/>
      <c r="K3735" s="190"/>
      <c r="L3735" s="191"/>
      <c r="M3735" s="5"/>
    </row>
    <row r="3736" spans="1:13" x14ac:dyDescent="0.25">
      <c r="A3736" s="32" t="s">
        <v>87</v>
      </c>
      <c r="B3736" s="33"/>
      <c r="C3736" s="33"/>
      <c r="D3736" s="33"/>
      <c r="E3736" s="33"/>
      <c r="F3736" s="33"/>
      <c r="G3736" s="33"/>
      <c r="H3736" s="34"/>
      <c r="I3736" s="21"/>
      <c r="J3736" s="22"/>
      <c r="K3736" s="221">
        <f>K3739+K3742</f>
        <v>6.4499999999999993</v>
      </c>
      <c r="L3736" s="217"/>
      <c r="M3736" s="6">
        <f>K3736*12*I3735</f>
        <v>31254.12</v>
      </c>
    </row>
    <row r="3737" spans="1:13" x14ac:dyDescent="0.25">
      <c r="A3737" s="35" t="s">
        <v>64</v>
      </c>
      <c r="B3737" s="36"/>
      <c r="C3737" s="36"/>
      <c r="D3737" s="36"/>
      <c r="E3737" s="36"/>
      <c r="F3737" s="36"/>
      <c r="G3737" s="36"/>
      <c r="H3737" s="37"/>
      <c r="I3737" s="7"/>
      <c r="J3737" s="8"/>
      <c r="K3737" s="7"/>
      <c r="L3737" s="8"/>
      <c r="M3737" s="9"/>
    </row>
    <row r="3738" spans="1:13" ht="15.75" thickBot="1" x14ac:dyDescent="0.3">
      <c r="A3738" s="38" t="s">
        <v>65</v>
      </c>
      <c r="B3738" s="39"/>
      <c r="C3738" s="39"/>
      <c r="D3738" s="39"/>
      <c r="E3738" s="39"/>
      <c r="F3738" s="39"/>
      <c r="G3738" s="39"/>
      <c r="H3738" s="40"/>
      <c r="I3738" s="10"/>
      <c r="J3738" s="11"/>
      <c r="K3738" s="10"/>
      <c r="L3738" s="11"/>
      <c r="M3738" s="12"/>
    </row>
    <row r="3739" spans="1:13" x14ac:dyDescent="0.25">
      <c r="A3739" s="41" t="s">
        <v>66</v>
      </c>
      <c r="B3739" s="15"/>
      <c r="C3739" s="15"/>
      <c r="D3739" s="15"/>
      <c r="E3739" s="15"/>
      <c r="F3739" s="15"/>
      <c r="G3739" s="15"/>
      <c r="H3739" s="16"/>
      <c r="I3739" s="214" t="s">
        <v>8</v>
      </c>
      <c r="J3739" s="215"/>
      <c r="K3739" s="179">
        <v>3.86</v>
      </c>
      <c r="L3739" s="180"/>
      <c r="M3739" s="13">
        <f>K3739*12*I3735</f>
        <v>18704.016</v>
      </c>
    </row>
    <row r="3740" spans="1:13" x14ac:dyDescent="0.25">
      <c r="A3740" s="42" t="s">
        <v>73</v>
      </c>
      <c r="B3740" s="7"/>
      <c r="C3740" s="7"/>
      <c r="D3740" s="7"/>
      <c r="E3740" s="7"/>
      <c r="F3740" s="7"/>
      <c r="G3740" s="7"/>
      <c r="H3740" s="8"/>
      <c r="I3740" s="174" t="s">
        <v>62</v>
      </c>
      <c r="J3740" s="175"/>
      <c r="K3740" s="1"/>
      <c r="L3740" s="8"/>
      <c r="M3740" s="13"/>
    </row>
    <row r="3741" spans="1:13" x14ac:dyDescent="0.25">
      <c r="A3741" s="41" t="s">
        <v>72</v>
      </c>
      <c r="B3741" s="15"/>
      <c r="C3741" s="15"/>
      <c r="D3741" s="15"/>
      <c r="E3741" s="15"/>
      <c r="F3741" s="15"/>
      <c r="G3741" s="15"/>
      <c r="H3741" s="16"/>
      <c r="I3741" s="214"/>
      <c r="J3741" s="215"/>
      <c r="K3741" s="1"/>
      <c r="L3741" s="8"/>
      <c r="M3741" s="13"/>
    </row>
    <row r="3742" spans="1:13" x14ac:dyDescent="0.25">
      <c r="A3742" s="41" t="s">
        <v>67</v>
      </c>
      <c r="B3742" s="15"/>
      <c r="C3742" s="15"/>
      <c r="D3742" s="15"/>
      <c r="E3742" s="15"/>
      <c r="F3742" s="15"/>
      <c r="G3742" s="15"/>
      <c r="H3742" s="16"/>
      <c r="I3742" s="209" t="s">
        <v>11</v>
      </c>
      <c r="J3742" s="210"/>
      <c r="K3742" s="174">
        <v>2.59</v>
      </c>
      <c r="L3742" s="175"/>
      <c r="M3742" s="13">
        <f>K3742*12*I3735</f>
        <v>12550.103999999999</v>
      </c>
    </row>
    <row r="3743" spans="1:13" x14ac:dyDescent="0.25">
      <c r="A3743" s="43" t="s">
        <v>34</v>
      </c>
      <c r="B3743" s="44"/>
      <c r="C3743" s="44"/>
      <c r="D3743" s="44"/>
      <c r="E3743" s="44"/>
      <c r="F3743" s="44"/>
      <c r="G3743" s="44"/>
      <c r="H3743" s="45"/>
      <c r="I3743" s="174" t="s">
        <v>62</v>
      </c>
      <c r="J3743" s="175"/>
      <c r="K3743" s="29"/>
      <c r="L3743" s="37"/>
      <c r="M3743" s="13"/>
    </row>
    <row r="3744" spans="1:13" x14ac:dyDescent="0.25">
      <c r="A3744" s="46" t="s">
        <v>35</v>
      </c>
      <c r="B3744" s="3"/>
      <c r="C3744" s="3"/>
      <c r="D3744" s="3"/>
      <c r="E3744" s="3"/>
      <c r="F3744" s="3"/>
      <c r="G3744" s="3"/>
      <c r="H3744" s="4"/>
      <c r="I3744" s="174"/>
      <c r="J3744" s="175"/>
      <c r="K3744" s="1"/>
      <c r="L3744" s="8"/>
      <c r="M3744" s="13"/>
    </row>
    <row r="3745" spans="1:13" ht="15.75" thickBot="1" x14ac:dyDescent="0.3">
      <c r="A3745" s="41" t="s">
        <v>36</v>
      </c>
      <c r="B3745" s="47"/>
      <c r="C3745" s="47"/>
      <c r="D3745" s="47"/>
      <c r="E3745" s="47"/>
      <c r="F3745" s="47"/>
      <c r="G3745" s="47"/>
      <c r="H3745" s="48"/>
      <c r="I3745" s="15"/>
      <c r="J3745" s="16"/>
      <c r="K3745" s="203"/>
      <c r="L3745" s="204"/>
      <c r="M3745" s="13"/>
    </row>
    <row r="3746" spans="1:13" x14ac:dyDescent="0.25">
      <c r="A3746" s="32" t="s">
        <v>14</v>
      </c>
      <c r="B3746" s="49"/>
      <c r="C3746" s="49"/>
      <c r="D3746" s="49"/>
      <c r="E3746" s="49"/>
      <c r="F3746" s="49"/>
      <c r="G3746" s="49"/>
      <c r="H3746" s="50"/>
      <c r="I3746" s="21"/>
      <c r="J3746" s="51"/>
      <c r="K3746" s="222">
        <f>K3748+K3753+K3756</f>
        <v>5.28</v>
      </c>
      <c r="L3746" s="217"/>
      <c r="M3746" s="6">
        <f>K3746*12*I3735</f>
        <v>25584.768</v>
      </c>
    </row>
    <row r="3747" spans="1:13" ht="15.75" thickBot="1" x14ac:dyDescent="0.3">
      <c r="A3747" s="38" t="s">
        <v>33</v>
      </c>
      <c r="B3747" s="52"/>
      <c r="C3747" s="52"/>
      <c r="D3747" s="52"/>
      <c r="E3747" s="52"/>
      <c r="F3747" s="52"/>
      <c r="G3747" s="52"/>
      <c r="H3747" s="53"/>
      <c r="I3747" s="10"/>
      <c r="J3747" s="54"/>
      <c r="K3747" s="10"/>
      <c r="L3747" s="11"/>
      <c r="M3747" s="12"/>
    </row>
    <row r="3748" spans="1:13" x14ac:dyDescent="0.25">
      <c r="A3748" s="42" t="s">
        <v>70</v>
      </c>
      <c r="B3748" s="55"/>
      <c r="C3748" s="55"/>
      <c r="D3748" s="55"/>
      <c r="E3748" s="55"/>
      <c r="F3748" s="55"/>
      <c r="G3748" s="55"/>
      <c r="H3748" s="56"/>
      <c r="I3748" s="174" t="s">
        <v>8</v>
      </c>
      <c r="J3748" s="175"/>
      <c r="K3748" s="179">
        <v>2.64</v>
      </c>
      <c r="L3748" s="180"/>
      <c r="M3748" s="13">
        <f>K3748*12*I3735</f>
        <v>12792.384</v>
      </c>
    </row>
    <row r="3749" spans="1:13" x14ac:dyDescent="0.25">
      <c r="A3749" s="41" t="s">
        <v>71</v>
      </c>
      <c r="B3749" s="47"/>
      <c r="C3749" s="47"/>
      <c r="D3749" s="47"/>
      <c r="E3749" s="47"/>
      <c r="F3749" s="47"/>
      <c r="G3749" s="47"/>
      <c r="H3749" s="48"/>
      <c r="I3749" s="57"/>
      <c r="J3749" s="58"/>
      <c r="K3749" s="1"/>
      <c r="L3749" s="8"/>
      <c r="M3749" s="13"/>
    </row>
    <row r="3750" spans="1:13" x14ac:dyDescent="0.25">
      <c r="A3750" s="42" t="s">
        <v>73</v>
      </c>
      <c r="B3750" s="7"/>
      <c r="C3750" s="7"/>
      <c r="D3750" s="7"/>
      <c r="E3750" s="7"/>
      <c r="F3750" s="7"/>
      <c r="G3750" s="7"/>
      <c r="H3750" s="8"/>
      <c r="I3750" s="174" t="s">
        <v>62</v>
      </c>
      <c r="J3750" s="175"/>
      <c r="K3750" s="1"/>
      <c r="L3750" s="8"/>
      <c r="M3750" s="13"/>
    </row>
    <row r="3751" spans="1:13" x14ac:dyDescent="0.25">
      <c r="A3751" s="41" t="s">
        <v>72</v>
      </c>
      <c r="B3751" s="15"/>
      <c r="C3751" s="15"/>
      <c r="D3751" s="15"/>
      <c r="E3751" s="15"/>
      <c r="F3751" s="15"/>
      <c r="G3751" s="15"/>
      <c r="H3751" s="16"/>
      <c r="I3751" s="214"/>
      <c r="J3751" s="215"/>
      <c r="K3751" s="1"/>
      <c r="L3751" s="8"/>
      <c r="M3751" s="13"/>
    </row>
    <row r="3752" spans="1:13" x14ac:dyDescent="0.25">
      <c r="A3752" s="43" t="s">
        <v>68</v>
      </c>
      <c r="B3752" s="44"/>
      <c r="C3752" s="45"/>
      <c r="D3752" s="7"/>
      <c r="E3752" s="7"/>
      <c r="F3752" s="7"/>
      <c r="G3752" s="7"/>
      <c r="H3752" s="8"/>
      <c r="I3752" s="174" t="s">
        <v>62</v>
      </c>
      <c r="J3752" s="175"/>
      <c r="K3752" s="1"/>
      <c r="L3752" s="8"/>
      <c r="M3752" s="13"/>
    </row>
    <row r="3753" spans="1:13" x14ac:dyDescent="0.25">
      <c r="A3753" s="42" t="s">
        <v>69</v>
      </c>
      <c r="B3753" s="7"/>
      <c r="C3753" s="7"/>
      <c r="D3753" s="44"/>
      <c r="E3753" s="44"/>
      <c r="F3753" s="44"/>
      <c r="G3753" s="44"/>
      <c r="H3753" s="45"/>
      <c r="I3753" s="209" t="s">
        <v>11</v>
      </c>
      <c r="J3753" s="210"/>
      <c r="K3753" s="174">
        <v>1.17</v>
      </c>
      <c r="L3753" s="175"/>
      <c r="M3753" s="13">
        <f>K3753*12*I3735</f>
        <v>5669.3519999999999</v>
      </c>
    </row>
    <row r="3754" spans="1:13" x14ac:dyDescent="0.25">
      <c r="A3754" s="46" t="s">
        <v>40</v>
      </c>
      <c r="B3754" s="59"/>
      <c r="C3754" s="59"/>
      <c r="D3754" s="59"/>
      <c r="E3754" s="59"/>
      <c r="F3754" s="59"/>
      <c r="G3754" s="59"/>
      <c r="H3754" s="60"/>
      <c r="I3754" s="207" t="s">
        <v>39</v>
      </c>
      <c r="J3754" s="208"/>
      <c r="K3754" s="1"/>
      <c r="L3754" s="8"/>
      <c r="M3754" s="13"/>
    </row>
    <row r="3755" spans="1:13" x14ac:dyDescent="0.25">
      <c r="A3755" s="41"/>
      <c r="B3755" s="47"/>
      <c r="C3755" s="47"/>
      <c r="D3755" s="47"/>
      <c r="E3755" s="47"/>
      <c r="F3755" s="47"/>
      <c r="G3755" s="47"/>
      <c r="H3755" s="48"/>
      <c r="I3755" s="15" t="s">
        <v>41</v>
      </c>
      <c r="J3755" s="16"/>
      <c r="K3755" s="1"/>
      <c r="L3755" s="8"/>
      <c r="M3755" s="13"/>
    </row>
    <row r="3756" spans="1:13" x14ac:dyDescent="0.25">
      <c r="A3756" s="46" t="s">
        <v>42</v>
      </c>
      <c r="B3756" s="59"/>
      <c r="C3756" s="59"/>
      <c r="D3756" s="59"/>
      <c r="E3756" s="59"/>
      <c r="F3756" s="59"/>
      <c r="G3756" s="59"/>
      <c r="H3756" s="60"/>
      <c r="I3756" s="207" t="s">
        <v>11</v>
      </c>
      <c r="J3756" s="208"/>
      <c r="K3756" s="174">
        <v>1.47</v>
      </c>
      <c r="L3756" s="175"/>
      <c r="M3756" s="13">
        <f>K3756*12*I3735</f>
        <v>7123.0320000000002</v>
      </c>
    </row>
    <row r="3757" spans="1:13" x14ac:dyDescent="0.25">
      <c r="A3757" s="41" t="s">
        <v>43</v>
      </c>
      <c r="B3757" s="47"/>
      <c r="C3757" s="47"/>
      <c r="D3757" s="47"/>
      <c r="E3757" s="47"/>
      <c r="F3757" s="47"/>
      <c r="G3757" s="47"/>
      <c r="H3757" s="48"/>
      <c r="I3757" s="15"/>
      <c r="J3757" s="16"/>
      <c r="K3757" s="1"/>
      <c r="L3757" s="8"/>
      <c r="M3757" s="13"/>
    </row>
    <row r="3758" spans="1:13" x14ac:dyDescent="0.25">
      <c r="A3758" s="46" t="s">
        <v>44</v>
      </c>
      <c r="B3758" s="59"/>
      <c r="C3758" s="59"/>
      <c r="D3758" s="59"/>
      <c r="E3758" s="59"/>
      <c r="F3758" s="59"/>
      <c r="G3758" s="59"/>
      <c r="H3758" s="60"/>
      <c r="I3758" s="174" t="s">
        <v>62</v>
      </c>
      <c r="J3758" s="175"/>
      <c r="K3758" s="1"/>
      <c r="L3758" s="8"/>
      <c r="M3758" s="13"/>
    </row>
    <row r="3759" spans="1:13" x14ac:dyDescent="0.25">
      <c r="A3759" s="46" t="s">
        <v>47</v>
      </c>
      <c r="B3759" s="59"/>
      <c r="C3759" s="59"/>
      <c r="D3759" s="59"/>
      <c r="E3759" s="59"/>
      <c r="F3759" s="59"/>
      <c r="G3759" s="59"/>
      <c r="H3759" s="60"/>
      <c r="I3759" s="207" t="s">
        <v>45</v>
      </c>
      <c r="J3759" s="208"/>
      <c r="K3759" s="3"/>
      <c r="L3759" s="4"/>
      <c r="M3759" s="14"/>
    </row>
    <row r="3760" spans="1:13" ht="15.75" thickBot="1" x14ac:dyDescent="0.3">
      <c r="A3760" s="41"/>
      <c r="B3760" s="47"/>
      <c r="C3760" s="47"/>
      <c r="D3760" s="47"/>
      <c r="E3760" s="47"/>
      <c r="F3760" s="47"/>
      <c r="G3760" s="47"/>
      <c r="H3760" s="48"/>
      <c r="I3760" s="211" t="s">
        <v>46</v>
      </c>
      <c r="J3760" s="212"/>
      <c r="K3760" s="15"/>
      <c r="L3760" s="16"/>
      <c r="M3760" s="17"/>
    </row>
    <row r="3761" spans="1:13" x14ac:dyDescent="0.25">
      <c r="A3761" s="61" t="s">
        <v>88</v>
      </c>
      <c r="B3761" s="33"/>
      <c r="C3761" s="33"/>
      <c r="D3761" s="33"/>
      <c r="E3761" s="33"/>
      <c r="F3761" s="33"/>
      <c r="G3761" s="21"/>
      <c r="H3761" s="22"/>
      <c r="I3761" s="21"/>
      <c r="J3761" s="22"/>
      <c r="K3761" s="216">
        <f>K3763+K3770+K3778+K3782+K3783+K3787</f>
        <v>27.29</v>
      </c>
      <c r="L3761" s="217"/>
      <c r="M3761" s="6">
        <f>M3763+M3770+M3778+M3782+M3783+M3787</f>
        <v>132236.42400000003</v>
      </c>
    </row>
    <row r="3762" spans="1:13" ht="15.75" thickBot="1" x14ac:dyDescent="0.3">
      <c r="A3762" s="62"/>
      <c r="B3762" s="10"/>
      <c r="C3762" s="10"/>
      <c r="D3762" s="10"/>
      <c r="E3762" s="10"/>
      <c r="F3762" s="10"/>
      <c r="G3762" s="10"/>
      <c r="H3762" s="11"/>
      <c r="I3762" s="10"/>
      <c r="J3762" s="11"/>
      <c r="K3762" s="10"/>
      <c r="L3762" s="11"/>
      <c r="M3762" s="12"/>
    </row>
    <row r="3763" spans="1:13" ht="15.75" thickBot="1" x14ac:dyDescent="0.3">
      <c r="A3763" s="181" t="s">
        <v>89</v>
      </c>
      <c r="B3763" s="182"/>
      <c r="C3763" s="182"/>
      <c r="D3763" s="182"/>
      <c r="E3763" s="182"/>
      <c r="F3763" s="182"/>
      <c r="G3763" s="182"/>
      <c r="H3763" s="205"/>
      <c r="I3763" s="63"/>
      <c r="J3763" s="64"/>
      <c r="K3763" s="218">
        <f>K3764+K3765+K3766+K3768+K3769</f>
        <v>4.5599999999999996</v>
      </c>
      <c r="L3763" s="213"/>
      <c r="M3763" s="18">
        <f>K3763*12*I3735</f>
        <v>22095.936000000002</v>
      </c>
    </row>
    <row r="3764" spans="1:13" x14ac:dyDescent="0.25">
      <c r="A3764" s="41" t="s">
        <v>37</v>
      </c>
      <c r="B3764" s="47"/>
      <c r="C3764" s="47"/>
      <c r="D3764" s="47"/>
      <c r="E3764" s="47"/>
      <c r="F3764" s="47"/>
      <c r="G3764" s="47"/>
      <c r="H3764" s="48"/>
      <c r="I3764" s="214" t="s">
        <v>16</v>
      </c>
      <c r="J3764" s="215"/>
      <c r="K3764" s="179">
        <v>1.23</v>
      </c>
      <c r="L3764" s="180"/>
      <c r="M3764" s="13">
        <f>K3764*12*I3735</f>
        <v>5960.0879999999997</v>
      </c>
    </row>
    <row r="3765" spans="1:13" x14ac:dyDescent="0.25">
      <c r="A3765" s="43" t="s">
        <v>38</v>
      </c>
      <c r="B3765" s="65"/>
      <c r="C3765" s="65"/>
      <c r="D3765" s="65"/>
      <c r="E3765" s="65"/>
      <c r="F3765" s="65"/>
      <c r="G3765" s="65"/>
      <c r="H3765" s="66"/>
      <c r="I3765" s="209" t="s">
        <v>10</v>
      </c>
      <c r="J3765" s="210"/>
      <c r="K3765" s="174">
        <v>2.9</v>
      </c>
      <c r="L3765" s="175"/>
      <c r="M3765" s="13">
        <f>K3765*12*I3735</f>
        <v>14052.24</v>
      </c>
    </row>
    <row r="3766" spans="1:13" x14ac:dyDescent="0.25">
      <c r="A3766" s="46" t="s">
        <v>30</v>
      </c>
      <c r="B3766" s="59"/>
      <c r="C3766" s="59"/>
      <c r="D3766" s="59"/>
      <c r="E3766" s="59"/>
      <c r="F3766" s="59"/>
      <c r="G3766" s="59"/>
      <c r="H3766" s="60"/>
      <c r="I3766" s="207" t="s">
        <v>11</v>
      </c>
      <c r="J3766" s="208"/>
      <c r="K3766" s="174">
        <v>0.33</v>
      </c>
      <c r="L3766" s="175"/>
      <c r="M3766" s="13">
        <f>K3766*12*I3735</f>
        <v>1599.048</v>
      </c>
    </row>
    <row r="3767" spans="1:13" x14ac:dyDescent="0.25">
      <c r="A3767" s="67" t="s">
        <v>17</v>
      </c>
      <c r="B3767" s="15"/>
      <c r="C3767" s="15"/>
      <c r="D3767" s="15"/>
      <c r="E3767" s="47"/>
      <c r="F3767" s="47"/>
      <c r="G3767" s="47"/>
      <c r="H3767" s="48"/>
      <c r="I3767" s="15"/>
      <c r="J3767" s="16"/>
      <c r="K3767" s="7"/>
      <c r="L3767" s="8"/>
      <c r="M3767" s="13"/>
    </row>
    <row r="3768" spans="1:13" x14ac:dyDescent="0.25">
      <c r="A3768" s="43" t="s">
        <v>31</v>
      </c>
      <c r="B3768" s="65"/>
      <c r="C3768" s="65"/>
      <c r="D3768" s="65"/>
      <c r="E3768" s="65"/>
      <c r="F3768" s="65"/>
      <c r="G3768" s="65"/>
      <c r="H3768" s="66"/>
      <c r="I3768" s="209" t="s">
        <v>8</v>
      </c>
      <c r="J3768" s="210"/>
      <c r="K3768" s="174">
        <v>0.1</v>
      </c>
      <c r="L3768" s="175"/>
      <c r="M3768" s="13">
        <f>K3768*12*I3735</f>
        <v>484.56000000000006</v>
      </c>
    </row>
    <row r="3769" spans="1:13" ht="15.75" thickBot="1" x14ac:dyDescent="0.3">
      <c r="A3769" s="46" t="s">
        <v>86</v>
      </c>
      <c r="B3769" s="59"/>
      <c r="C3769" s="59"/>
      <c r="D3769" s="59"/>
      <c r="E3769" s="59"/>
      <c r="F3769" s="59"/>
      <c r="G3769" s="59"/>
      <c r="H3769" s="60"/>
      <c r="I3769" s="190" t="s">
        <v>8</v>
      </c>
      <c r="J3769" s="191"/>
      <c r="K3769" s="211"/>
      <c r="L3769" s="212"/>
      <c r="M3769" s="13"/>
    </row>
    <row r="3770" spans="1:13" ht="15.75" thickBot="1" x14ac:dyDescent="0.3">
      <c r="A3770" s="194" t="s">
        <v>90</v>
      </c>
      <c r="B3770" s="195"/>
      <c r="C3770" s="195"/>
      <c r="D3770" s="195"/>
      <c r="E3770" s="195"/>
      <c r="F3770" s="195"/>
      <c r="G3770" s="195"/>
      <c r="H3770" s="196"/>
      <c r="I3770" s="63"/>
      <c r="J3770" s="64"/>
      <c r="K3770" s="206">
        <f>K3771+K3772+K3774+K3775+K3776+K3777</f>
        <v>1.94</v>
      </c>
      <c r="L3770" s="213"/>
      <c r="M3770" s="18">
        <f>K3770*12*I3735</f>
        <v>9400.4639999999999</v>
      </c>
    </row>
    <row r="3771" spans="1:13" x14ac:dyDescent="0.25">
      <c r="A3771" s="68" t="s">
        <v>23</v>
      </c>
      <c r="B3771" s="15"/>
      <c r="C3771" s="15"/>
      <c r="D3771" s="15"/>
      <c r="E3771" s="15"/>
      <c r="F3771" s="47"/>
      <c r="G3771" s="47"/>
      <c r="H3771" s="48"/>
      <c r="I3771" s="69"/>
      <c r="J3771" s="8"/>
      <c r="K3771" s="179">
        <v>0.11</v>
      </c>
      <c r="L3771" s="180"/>
      <c r="M3771" s="13">
        <f>K3771*12*I3735</f>
        <v>533.01600000000008</v>
      </c>
    </row>
    <row r="3772" spans="1:13" x14ac:dyDescent="0.25">
      <c r="A3772" s="2" t="s">
        <v>19</v>
      </c>
      <c r="B3772" s="3"/>
      <c r="C3772" s="3"/>
      <c r="D3772" s="3"/>
      <c r="E3772" s="3"/>
      <c r="F3772" s="59"/>
      <c r="G3772" s="59"/>
      <c r="H3772" s="60"/>
      <c r="I3772" s="174" t="s">
        <v>58</v>
      </c>
      <c r="J3772" s="175"/>
      <c r="K3772" s="174">
        <v>0.93</v>
      </c>
      <c r="L3772" s="175"/>
      <c r="M3772" s="13">
        <f>K3772*12*I3735</f>
        <v>4506.4080000000004</v>
      </c>
    </row>
    <row r="3773" spans="1:13" x14ac:dyDescent="0.25">
      <c r="A3773" s="41" t="s">
        <v>18</v>
      </c>
      <c r="B3773" s="47"/>
      <c r="C3773" s="47"/>
      <c r="D3773" s="47"/>
      <c r="E3773" s="47"/>
      <c r="F3773" s="47"/>
      <c r="G3773" s="47"/>
      <c r="H3773" s="48"/>
      <c r="I3773" s="214" t="s">
        <v>59</v>
      </c>
      <c r="J3773" s="215"/>
      <c r="K3773" s="1"/>
      <c r="L3773" s="8"/>
      <c r="M3773" s="13"/>
    </row>
    <row r="3774" spans="1:13" x14ac:dyDescent="0.25">
      <c r="A3774" s="43" t="s">
        <v>20</v>
      </c>
      <c r="B3774" s="65"/>
      <c r="C3774" s="65"/>
      <c r="D3774" s="65"/>
      <c r="E3774" s="65"/>
      <c r="F3774" s="65"/>
      <c r="G3774" s="65"/>
      <c r="H3774" s="66"/>
      <c r="I3774" s="209" t="s">
        <v>57</v>
      </c>
      <c r="J3774" s="210"/>
      <c r="K3774" s="174">
        <v>0.56999999999999995</v>
      </c>
      <c r="L3774" s="175"/>
      <c r="M3774" s="13">
        <f>K3774*12*I3735</f>
        <v>2761.9920000000002</v>
      </c>
    </row>
    <row r="3775" spans="1:13" x14ac:dyDescent="0.25">
      <c r="A3775" s="43" t="s">
        <v>21</v>
      </c>
      <c r="B3775" s="65"/>
      <c r="C3775" s="65"/>
      <c r="D3775" s="65"/>
      <c r="E3775" s="65"/>
      <c r="F3775" s="65"/>
      <c r="G3775" s="65"/>
      <c r="H3775" s="66"/>
      <c r="I3775" s="209" t="s">
        <v>74</v>
      </c>
      <c r="J3775" s="210"/>
      <c r="K3775" s="174">
        <v>0.14000000000000001</v>
      </c>
      <c r="L3775" s="175"/>
      <c r="M3775" s="13">
        <f>K3775*12*I3735</f>
        <v>678.38400000000013</v>
      </c>
    </row>
    <row r="3776" spans="1:13" x14ac:dyDescent="0.25">
      <c r="A3776" s="46" t="s">
        <v>22</v>
      </c>
      <c r="B3776" s="59"/>
      <c r="C3776" s="59"/>
      <c r="D3776" s="59"/>
      <c r="E3776" s="59"/>
      <c r="F3776" s="59"/>
      <c r="G3776" s="59"/>
      <c r="H3776" s="60"/>
      <c r="I3776" s="209" t="s">
        <v>60</v>
      </c>
      <c r="J3776" s="210"/>
      <c r="K3776" s="203">
        <v>7.0000000000000007E-2</v>
      </c>
      <c r="L3776" s="204"/>
      <c r="M3776" s="13">
        <f>K3776*12*I3735</f>
        <v>339.19200000000006</v>
      </c>
    </row>
    <row r="3777" spans="1:13" ht="15.75" thickBot="1" x14ac:dyDescent="0.3">
      <c r="A3777" s="46" t="s">
        <v>84</v>
      </c>
      <c r="B3777" s="59"/>
      <c r="C3777" s="59"/>
      <c r="D3777" s="59"/>
      <c r="E3777" s="59"/>
      <c r="F3777" s="59"/>
      <c r="G3777" s="59"/>
      <c r="H3777" s="60"/>
      <c r="I3777" s="190" t="s">
        <v>85</v>
      </c>
      <c r="J3777" s="191"/>
      <c r="K3777" s="192">
        <v>0.12</v>
      </c>
      <c r="L3777" s="193"/>
      <c r="M3777" s="19">
        <f>K3777*12*I3735</f>
        <v>581.47199999999998</v>
      </c>
    </row>
    <row r="3778" spans="1:13" ht="15.75" thickBot="1" x14ac:dyDescent="0.3">
      <c r="A3778" s="194" t="s">
        <v>91</v>
      </c>
      <c r="B3778" s="195"/>
      <c r="C3778" s="195"/>
      <c r="D3778" s="195"/>
      <c r="E3778" s="195"/>
      <c r="F3778" s="195"/>
      <c r="G3778" s="195"/>
      <c r="H3778" s="196"/>
      <c r="I3778" s="71"/>
      <c r="J3778" s="72"/>
      <c r="K3778" s="197">
        <f>K3779+K3780+K3781</f>
        <v>1.27</v>
      </c>
      <c r="L3778" s="198"/>
      <c r="M3778" s="18">
        <f>K3778*12*I3735</f>
        <v>6153.9120000000003</v>
      </c>
    </row>
    <row r="3779" spans="1:13" x14ac:dyDescent="0.25">
      <c r="A3779" s="41" t="s">
        <v>24</v>
      </c>
      <c r="B3779" s="47"/>
      <c r="C3779" s="47"/>
      <c r="D3779" s="47"/>
      <c r="E3779" s="47"/>
      <c r="F3779" s="47"/>
      <c r="G3779" s="47"/>
      <c r="H3779" s="48"/>
      <c r="I3779" s="199" t="s">
        <v>75</v>
      </c>
      <c r="J3779" s="200"/>
      <c r="K3779" s="201">
        <v>0.61</v>
      </c>
      <c r="L3779" s="202"/>
      <c r="M3779" s="13">
        <f>K3779*12*I3735</f>
        <v>2955.8160000000003</v>
      </c>
    </row>
    <row r="3780" spans="1:13" x14ac:dyDescent="0.25">
      <c r="A3780" s="43" t="s">
        <v>25</v>
      </c>
      <c r="B3780" s="65"/>
      <c r="C3780" s="65"/>
      <c r="D3780" s="65"/>
      <c r="E3780" s="65"/>
      <c r="F3780" s="65"/>
      <c r="G3780" s="65"/>
      <c r="H3780" s="66"/>
      <c r="I3780" s="44" t="s">
        <v>61</v>
      </c>
      <c r="J3780" s="45"/>
      <c r="K3780" s="203">
        <v>0.53</v>
      </c>
      <c r="L3780" s="204"/>
      <c r="M3780" s="13">
        <f>K3780*12*I3735</f>
        <v>2568.1680000000001</v>
      </c>
    </row>
    <row r="3781" spans="1:13" ht="15.75" thickBot="1" x14ac:dyDescent="0.3">
      <c r="A3781" s="46" t="s">
        <v>22</v>
      </c>
      <c r="B3781" s="59"/>
      <c r="C3781" s="59"/>
      <c r="D3781" s="59"/>
      <c r="E3781" s="59"/>
      <c r="F3781" s="59"/>
      <c r="G3781" s="59"/>
      <c r="H3781" s="60"/>
      <c r="I3781" s="190" t="s">
        <v>60</v>
      </c>
      <c r="J3781" s="191"/>
      <c r="K3781" s="192">
        <v>0.13</v>
      </c>
      <c r="L3781" s="193"/>
      <c r="M3781" s="13">
        <f>K3781*12*I3735</f>
        <v>629.928</v>
      </c>
    </row>
    <row r="3782" spans="1:13" ht="15.75" thickBot="1" x14ac:dyDescent="0.3">
      <c r="A3782" s="73" t="s">
        <v>94</v>
      </c>
      <c r="B3782" s="74"/>
      <c r="C3782" s="74"/>
      <c r="D3782" s="74"/>
      <c r="E3782" s="74"/>
      <c r="F3782" s="74"/>
      <c r="G3782" s="74"/>
      <c r="H3782" s="75"/>
      <c r="I3782" s="226" t="s">
        <v>95</v>
      </c>
      <c r="J3782" s="227"/>
      <c r="K3782" s="228">
        <v>17.8</v>
      </c>
      <c r="L3782" s="229"/>
      <c r="M3782" s="18">
        <f>K3782*12*I3735</f>
        <v>86251.680000000008</v>
      </c>
    </row>
    <row r="3783" spans="1:13" ht="15.75" thickBot="1" x14ac:dyDescent="0.3">
      <c r="A3783" s="181" t="s">
        <v>96</v>
      </c>
      <c r="B3783" s="182"/>
      <c r="C3783" s="182"/>
      <c r="D3783" s="182"/>
      <c r="E3783" s="182"/>
      <c r="F3783" s="182"/>
      <c r="G3783" s="182"/>
      <c r="H3783" s="205"/>
      <c r="I3783" s="63"/>
      <c r="J3783" s="64"/>
      <c r="K3783" s="206">
        <v>1.65</v>
      </c>
      <c r="L3783" s="198"/>
      <c r="M3783" s="18">
        <f>K3783*12*I3735</f>
        <v>7995.2399999999989</v>
      </c>
    </row>
    <row r="3784" spans="1:13" x14ac:dyDescent="0.25">
      <c r="A3784" s="42" t="s">
        <v>32</v>
      </c>
      <c r="B3784" s="55"/>
      <c r="C3784" s="55"/>
      <c r="D3784" s="55"/>
      <c r="E3784" s="55"/>
      <c r="F3784" s="55"/>
      <c r="G3784" s="55"/>
      <c r="H3784" s="56"/>
      <c r="I3784" s="179" t="s">
        <v>13</v>
      </c>
      <c r="J3784" s="180"/>
      <c r="K3784" s="20"/>
      <c r="L3784" s="27"/>
      <c r="M3784" s="13"/>
    </row>
    <row r="3785" spans="1:13" x14ac:dyDescent="0.25">
      <c r="A3785" s="42" t="s">
        <v>26</v>
      </c>
      <c r="B3785" s="55"/>
      <c r="C3785" s="55"/>
      <c r="D3785" s="55"/>
      <c r="E3785" s="55"/>
      <c r="F3785" s="55"/>
      <c r="G3785" s="55"/>
      <c r="H3785" s="56"/>
      <c r="I3785" s="7"/>
      <c r="J3785" s="8"/>
      <c r="K3785" s="20"/>
      <c r="L3785" s="27"/>
      <c r="M3785" s="13"/>
    </row>
    <row r="3786" spans="1:13" ht="15.75" thickBot="1" x14ac:dyDescent="0.3">
      <c r="A3786" s="42" t="s">
        <v>27</v>
      </c>
      <c r="B3786" s="55"/>
      <c r="C3786" s="55"/>
      <c r="D3786" s="55"/>
      <c r="E3786" s="55"/>
      <c r="F3786" s="55"/>
      <c r="G3786" s="55"/>
      <c r="H3786" s="56"/>
      <c r="I3786" s="30"/>
      <c r="J3786" s="8"/>
      <c r="K3786" s="20"/>
      <c r="L3786" s="27"/>
      <c r="M3786" s="13"/>
    </row>
    <row r="3787" spans="1:13" ht="15.75" thickBot="1" x14ac:dyDescent="0.3">
      <c r="A3787" s="73" t="s">
        <v>97</v>
      </c>
      <c r="B3787" s="74"/>
      <c r="C3787" s="74"/>
      <c r="D3787" s="74"/>
      <c r="E3787" s="74"/>
      <c r="F3787" s="74"/>
      <c r="G3787" s="74"/>
      <c r="H3787" s="75"/>
      <c r="I3787" s="63"/>
      <c r="J3787" s="64"/>
      <c r="K3787" s="206">
        <v>7.0000000000000007E-2</v>
      </c>
      <c r="L3787" s="198"/>
      <c r="M3787" s="18">
        <f>K3787*12*I3735</f>
        <v>339.19200000000006</v>
      </c>
    </row>
    <row r="3788" spans="1:13" x14ac:dyDescent="0.25">
      <c r="A3788" s="42" t="s">
        <v>28</v>
      </c>
      <c r="B3788" s="55"/>
      <c r="C3788" s="55"/>
      <c r="D3788" s="55"/>
      <c r="E3788" s="55"/>
      <c r="F3788" s="55"/>
      <c r="G3788" s="55"/>
      <c r="H3788" s="56"/>
      <c r="I3788" s="179" t="s">
        <v>8</v>
      </c>
      <c r="J3788" s="180"/>
      <c r="K3788" s="26"/>
      <c r="L3788" s="27"/>
      <c r="M3788" s="13"/>
    </row>
    <row r="3789" spans="1:13" ht="15.75" thickBot="1" x14ac:dyDescent="0.3">
      <c r="A3789" s="42" t="s">
        <v>29</v>
      </c>
      <c r="B3789" s="55"/>
      <c r="C3789" s="55"/>
      <c r="D3789" s="55"/>
      <c r="E3789" s="55"/>
      <c r="F3789" s="55"/>
      <c r="G3789" s="55"/>
      <c r="H3789" s="56"/>
      <c r="I3789" s="7"/>
      <c r="J3789" s="8"/>
      <c r="K3789" s="26"/>
      <c r="L3789" s="27"/>
      <c r="M3789" s="13"/>
    </row>
    <row r="3790" spans="1:13" ht="15.75" thickBot="1" x14ac:dyDescent="0.3">
      <c r="A3790" s="181" t="s">
        <v>92</v>
      </c>
      <c r="B3790" s="182"/>
      <c r="C3790" s="182"/>
      <c r="D3790" s="182"/>
      <c r="E3790" s="182"/>
      <c r="F3790" s="182"/>
      <c r="G3790" s="182"/>
      <c r="H3790" s="205"/>
      <c r="I3790" s="63"/>
      <c r="J3790" s="64"/>
      <c r="K3790" s="206">
        <v>6.19</v>
      </c>
      <c r="L3790" s="198"/>
      <c r="M3790" s="18">
        <f>K3790*12*I3735</f>
        <v>29994.264000000003</v>
      </c>
    </row>
    <row r="3791" spans="1:13" x14ac:dyDescent="0.25">
      <c r="A3791" s="42" t="s">
        <v>76</v>
      </c>
      <c r="B3791" s="76"/>
      <c r="C3791" s="76"/>
      <c r="D3791" s="76"/>
      <c r="E3791" s="76"/>
      <c r="F3791" s="55"/>
      <c r="G3791" s="76"/>
      <c r="H3791" s="56"/>
      <c r="I3791" s="174" t="s">
        <v>49</v>
      </c>
      <c r="J3791" s="175"/>
      <c r="K3791" s="20"/>
      <c r="L3791" s="27"/>
      <c r="M3791" s="13"/>
    </row>
    <row r="3792" spans="1:13" x14ac:dyDescent="0.25">
      <c r="A3792" s="42" t="s">
        <v>77</v>
      </c>
      <c r="B3792" s="76"/>
      <c r="C3792" s="76"/>
      <c r="D3792" s="76"/>
      <c r="E3792" s="76"/>
      <c r="F3792" s="55"/>
      <c r="G3792" s="76"/>
      <c r="H3792" s="56"/>
      <c r="I3792" s="174" t="s">
        <v>50</v>
      </c>
      <c r="J3792" s="175"/>
      <c r="K3792" s="20"/>
      <c r="L3792" s="27"/>
      <c r="M3792" s="13"/>
    </row>
    <row r="3793" spans="1:13" x14ac:dyDescent="0.25">
      <c r="A3793" s="42" t="s">
        <v>48</v>
      </c>
      <c r="B3793" s="76"/>
      <c r="C3793" s="76"/>
      <c r="D3793" s="76"/>
      <c r="E3793" s="76"/>
      <c r="F3793" s="55"/>
      <c r="G3793" s="76"/>
      <c r="H3793" s="56"/>
      <c r="I3793" s="174" t="s">
        <v>54</v>
      </c>
      <c r="J3793" s="175"/>
      <c r="K3793" s="20"/>
      <c r="L3793" s="27"/>
      <c r="M3793" s="13"/>
    </row>
    <row r="3794" spans="1:13" x14ac:dyDescent="0.25">
      <c r="A3794" s="42" t="s">
        <v>78</v>
      </c>
      <c r="B3794" s="76"/>
      <c r="C3794" s="76"/>
      <c r="D3794" s="76"/>
      <c r="E3794" s="76"/>
      <c r="F3794" s="55"/>
      <c r="G3794" s="76"/>
      <c r="H3794" s="56"/>
      <c r="I3794" s="174" t="s">
        <v>55</v>
      </c>
      <c r="J3794" s="175"/>
      <c r="K3794" s="20"/>
      <c r="L3794" s="27"/>
      <c r="M3794" s="13"/>
    </row>
    <row r="3795" spans="1:13" x14ac:dyDescent="0.25">
      <c r="A3795" s="42" t="s">
        <v>79</v>
      </c>
      <c r="B3795" s="76"/>
      <c r="C3795" s="76"/>
      <c r="D3795" s="76"/>
      <c r="E3795" s="76"/>
      <c r="F3795" s="55"/>
      <c r="G3795" s="76"/>
      <c r="H3795" s="56"/>
      <c r="I3795" s="174" t="s">
        <v>51</v>
      </c>
      <c r="J3795" s="175"/>
      <c r="K3795" s="20"/>
      <c r="L3795" s="27"/>
      <c r="M3795" s="13"/>
    </row>
    <row r="3796" spans="1:13" x14ac:dyDescent="0.25">
      <c r="A3796" s="42" t="s">
        <v>80</v>
      </c>
      <c r="B3796" s="76"/>
      <c r="C3796" s="76"/>
      <c r="D3796" s="76"/>
      <c r="E3796" s="76"/>
      <c r="F3796" s="55"/>
      <c r="G3796" s="76"/>
      <c r="H3796" s="56"/>
      <c r="I3796" s="7"/>
      <c r="J3796" s="8"/>
      <c r="K3796" s="20"/>
      <c r="L3796" s="27"/>
      <c r="M3796" s="13"/>
    </row>
    <row r="3797" spans="1:13" x14ac:dyDescent="0.25">
      <c r="A3797" s="42" t="s">
        <v>81</v>
      </c>
      <c r="B3797" s="76"/>
      <c r="C3797" s="76"/>
      <c r="D3797" s="76"/>
      <c r="E3797" s="76"/>
      <c r="F3797" s="55"/>
      <c r="G3797" s="76"/>
      <c r="H3797" s="56"/>
      <c r="I3797" s="7"/>
      <c r="J3797" s="8"/>
      <c r="K3797" s="20"/>
      <c r="L3797" s="27"/>
      <c r="M3797" s="13"/>
    </row>
    <row r="3798" spans="1:13" x14ac:dyDescent="0.25">
      <c r="A3798" s="42" t="s">
        <v>82</v>
      </c>
      <c r="B3798" s="76"/>
      <c r="C3798" s="76"/>
      <c r="D3798" s="76"/>
      <c r="E3798" s="76"/>
      <c r="F3798" s="55"/>
      <c r="G3798" s="76"/>
      <c r="H3798" s="56"/>
      <c r="I3798" s="7"/>
      <c r="J3798" s="8"/>
      <c r="K3798" s="20"/>
      <c r="L3798" s="27"/>
      <c r="M3798" s="13"/>
    </row>
    <row r="3799" spans="1:13" x14ac:dyDescent="0.25">
      <c r="A3799" s="42" t="s">
        <v>83</v>
      </c>
      <c r="B3799" s="76"/>
      <c r="C3799" s="76"/>
      <c r="D3799" s="76"/>
      <c r="E3799" s="76"/>
      <c r="F3799" s="55"/>
      <c r="G3799" s="76"/>
      <c r="H3799" s="56"/>
      <c r="I3799" s="7"/>
      <c r="J3799" s="8"/>
      <c r="K3799" s="20"/>
      <c r="L3799" s="27"/>
      <c r="M3799" s="13"/>
    </row>
    <row r="3800" spans="1:13" x14ac:dyDescent="0.25">
      <c r="A3800" s="42" t="s">
        <v>52</v>
      </c>
      <c r="B3800" s="76"/>
      <c r="C3800" s="76"/>
      <c r="D3800" s="76"/>
      <c r="E3800" s="76"/>
      <c r="F3800" s="55"/>
      <c r="G3800" s="76"/>
      <c r="H3800" s="56"/>
      <c r="I3800" s="7"/>
      <c r="J3800" s="8"/>
      <c r="K3800" s="20"/>
      <c r="L3800" s="27"/>
      <c r="M3800" s="13"/>
    </row>
    <row r="3801" spans="1:13" ht="15.75" thickBot="1" x14ac:dyDescent="0.3">
      <c r="A3801" s="176" t="s">
        <v>53</v>
      </c>
      <c r="B3801" s="177"/>
      <c r="C3801" s="177"/>
      <c r="D3801" s="177"/>
      <c r="E3801" s="177"/>
      <c r="F3801" s="177"/>
      <c r="G3801" s="177"/>
      <c r="H3801" s="178"/>
      <c r="I3801" s="7"/>
      <c r="J3801" s="8"/>
      <c r="K3801" s="7"/>
      <c r="L3801" s="8"/>
      <c r="M3801" s="13"/>
    </row>
    <row r="3802" spans="1:13" x14ac:dyDescent="0.25">
      <c r="A3802" s="77" t="s">
        <v>93</v>
      </c>
      <c r="B3802" s="78"/>
      <c r="C3802" s="78"/>
      <c r="D3802" s="78"/>
      <c r="E3802" s="78"/>
      <c r="F3802" s="78"/>
      <c r="G3802" s="78"/>
      <c r="H3802" s="78"/>
      <c r="I3802" s="179" t="s">
        <v>9</v>
      </c>
      <c r="J3802" s="180"/>
      <c r="K3802" s="21"/>
      <c r="L3802" s="22"/>
      <c r="M3802" s="6"/>
    </row>
    <row r="3803" spans="1:13" ht="15.75" thickBot="1" x14ac:dyDescent="0.3">
      <c r="A3803" s="79" t="s">
        <v>56</v>
      </c>
      <c r="B3803" s="80"/>
      <c r="C3803" s="80"/>
      <c r="D3803" s="80"/>
      <c r="E3803" s="80"/>
      <c r="F3803" s="80"/>
      <c r="G3803" s="80"/>
      <c r="H3803" s="80"/>
      <c r="I3803" s="81"/>
      <c r="J3803" s="11"/>
      <c r="K3803" s="10"/>
      <c r="L3803" s="11"/>
      <c r="M3803" s="12"/>
    </row>
    <row r="3804" spans="1:13" ht="15.75" thickBot="1" x14ac:dyDescent="0.3">
      <c r="A3804" s="181" t="s">
        <v>63</v>
      </c>
      <c r="B3804" s="182"/>
      <c r="C3804" s="182"/>
      <c r="D3804" s="182"/>
      <c r="E3804" s="182"/>
      <c r="F3804" s="182"/>
      <c r="G3804" s="182"/>
      <c r="H3804" s="182"/>
      <c r="I3804" s="84"/>
      <c r="J3804" s="23"/>
      <c r="K3804" s="188">
        <f>K3736+K3746+K3761+K3790</f>
        <v>45.209999999999994</v>
      </c>
      <c r="L3804" s="189"/>
      <c r="M3804" s="23">
        <f>M3736+M3746+M3761+M3790</f>
        <v>219069.57600000003</v>
      </c>
    </row>
    <row r="3806" spans="1:13" x14ac:dyDescent="0.25">
      <c r="A3806" s="223" t="s">
        <v>0</v>
      </c>
      <c r="B3806" s="223"/>
      <c r="C3806" s="223"/>
      <c r="D3806" s="223"/>
      <c r="E3806" s="223"/>
      <c r="F3806" s="223"/>
      <c r="G3806" s="223"/>
      <c r="H3806" s="223"/>
      <c r="I3806" s="223"/>
      <c r="J3806" s="223"/>
      <c r="K3806" s="223"/>
      <c r="L3806" s="223"/>
      <c r="M3806" s="1"/>
    </row>
    <row r="3807" spans="1:13" x14ac:dyDescent="0.25">
      <c r="A3807" s="224" t="s">
        <v>12</v>
      </c>
      <c r="B3807" s="224"/>
      <c r="C3807" s="224"/>
      <c r="D3807" s="224"/>
      <c r="E3807" s="224"/>
      <c r="F3807" s="224"/>
      <c r="G3807" s="224"/>
      <c r="H3807" s="224"/>
      <c r="I3807" s="224"/>
      <c r="J3807" s="224"/>
      <c r="K3807" s="224"/>
      <c r="L3807" s="224"/>
      <c r="M3807" s="1"/>
    </row>
    <row r="3808" spans="1:13" x14ac:dyDescent="0.25">
      <c r="A3808" s="29"/>
      <c r="B3808" s="29"/>
      <c r="C3808" s="29"/>
      <c r="D3808" s="29"/>
      <c r="E3808" s="29"/>
      <c r="F3808" s="29" t="s">
        <v>162</v>
      </c>
      <c r="G3808" s="29"/>
      <c r="H3808" s="29"/>
      <c r="I3808" s="29"/>
      <c r="J3808" s="29"/>
      <c r="K3808" s="29"/>
      <c r="L3808" s="29"/>
      <c r="M3808" s="1"/>
    </row>
    <row r="3809" spans="1:13" x14ac:dyDescent="0.25">
      <c r="A3809" s="2"/>
      <c r="B3809" s="3"/>
      <c r="C3809" s="225" t="s">
        <v>15</v>
      </c>
      <c r="D3809" s="225"/>
      <c r="E3809" s="225"/>
      <c r="F3809" s="3"/>
      <c r="G3809" s="3"/>
      <c r="H3809" s="4"/>
      <c r="I3809" s="207" t="s">
        <v>1</v>
      </c>
      <c r="J3809" s="208"/>
      <c r="K3809" s="207" t="s">
        <v>2</v>
      </c>
      <c r="L3809" s="208"/>
      <c r="M3809" s="14"/>
    </row>
    <row r="3810" spans="1:13" x14ac:dyDescent="0.25">
      <c r="A3810" s="30"/>
      <c r="B3810" s="7"/>
      <c r="C3810" s="7"/>
      <c r="D3810" s="7"/>
      <c r="E3810" s="7"/>
      <c r="F3810" s="7"/>
      <c r="G3810" s="7"/>
      <c r="H3810" s="8"/>
      <c r="I3810" s="7"/>
      <c r="J3810" s="8"/>
      <c r="K3810" s="174" t="s">
        <v>3</v>
      </c>
      <c r="L3810" s="175"/>
      <c r="M3810" s="31" t="s">
        <v>4</v>
      </c>
    </row>
    <row r="3811" spans="1:13" x14ac:dyDescent="0.25">
      <c r="A3811" s="30"/>
      <c r="B3811" s="7"/>
      <c r="C3811" s="7"/>
      <c r="D3811" s="7"/>
      <c r="E3811" s="7"/>
      <c r="F3811" s="7"/>
      <c r="G3811" s="7"/>
      <c r="H3811" s="8"/>
      <c r="I3811" s="174" t="s">
        <v>5</v>
      </c>
      <c r="J3811" s="175"/>
      <c r="K3811" s="214" t="s">
        <v>6</v>
      </c>
      <c r="L3811" s="215"/>
      <c r="M3811" s="31" t="s">
        <v>7</v>
      </c>
    </row>
    <row r="3812" spans="1:13" ht="15.75" thickBot="1" x14ac:dyDescent="0.3">
      <c r="A3812" s="2"/>
      <c r="B3812" s="3"/>
      <c r="C3812" s="3"/>
      <c r="D3812" s="3"/>
      <c r="E3812" s="3"/>
      <c r="F3812" s="3"/>
      <c r="G3812" s="3"/>
      <c r="H3812" s="4"/>
      <c r="I3812" s="219">
        <v>708.9</v>
      </c>
      <c r="J3812" s="220"/>
      <c r="K3812" s="190"/>
      <c r="L3812" s="191"/>
      <c r="M3812" s="5"/>
    </row>
    <row r="3813" spans="1:13" x14ac:dyDescent="0.25">
      <c r="A3813" s="32" t="s">
        <v>87</v>
      </c>
      <c r="B3813" s="33"/>
      <c r="C3813" s="33"/>
      <c r="D3813" s="33"/>
      <c r="E3813" s="33"/>
      <c r="F3813" s="33"/>
      <c r="G3813" s="33"/>
      <c r="H3813" s="34"/>
      <c r="I3813" s="21"/>
      <c r="J3813" s="22"/>
      <c r="K3813" s="221">
        <f>K3816+K3819</f>
        <v>6.4499999999999993</v>
      </c>
      <c r="L3813" s="217"/>
      <c r="M3813" s="6">
        <f>K3813*12*I3812</f>
        <v>54868.859999999993</v>
      </c>
    </row>
    <row r="3814" spans="1:13" x14ac:dyDescent="0.25">
      <c r="A3814" s="35" t="s">
        <v>64</v>
      </c>
      <c r="B3814" s="36"/>
      <c r="C3814" s="36"/>
      <c r="D3814" s="36"/>
      <c r="E3814" s="36"/>
      <c r="F3814" s="36"/>
      <c r="G3814" s="36"/>
      <c r="H3814" s="37"/>
      <c r="I3814" s="7"/>
      <c r="J3814" s="8"/>
      <c r="K3814" s="7"/>
      <c r="L3814" s="8"/>
      <c r="M3814" s="9"/>
    </row>
    <row r="3815" spans="1:13" ht="15.75" thickBot="1" x14ac:dyDescent="0.3">
      <c r="A3815" s="38" t="s">
        <v>65</v>
      </c>
      <c r="B3815" s="39"/>
      <c r="C3815" s="39"/>
      <c r="D3815" s="39"/>
      <c r="E3815" s="39"/>
      <c r="F3815" s="39"/>
      <c r="G3815" s="39"/>
      <c r="H3815" s="40"/>
      <c r="I3815" s="10"/>
      <c r="J3815" s="11"/>
      <c r="K3815" s="10"/>
      <c r="L3815" s="11"/>
      <c r="M3815" s="12"/>
    </row>
    <row r="3816" spans="1:13" x14ac:dyDescent="0.25">
      <c r="A3816" s="41" t="s">
        <v>66</v>
      </c>
      <c r="B3816" s="15"/>
      <c r="C3816" s="15"/>
      <c r="D3816" s="15"/>
      <c r="E3816" s="15"/>
      <c r="F3816" s="15"/>
      <c r="G3816" s="15"/>
      <c r="H3816" s="16"/>
      <c r="I3816" s="214" t="s">
        <v>8</v>
      </c>
      <c r="J3816" s="215"/>
      <c r="K3816" s="179">
        <v>3.86</v>
      </c>
      <c r="L3816" s="180"/>
      <c r="M3816" s="13">
        <f>K3816*12*I3812</f>
        <v>32836.248</v>
      </c>
    </row>
    <row r="3817" spans="1:13" x14ac:dyDescent="0.25">
      <c r="A3817" s="42" t="s">
        <v>73</v>
      </c>
      <c r="B3817" s="7"/>
      <c r="C3817" s="7"/>
      <c r="D3817" s="7"/>
      <c r="E3817" s="7"/>
      <c r="F3817" s="7"/>
      <c r="G3817" s="7"/>
      <c r="H3817" s="8"/>
      <c r="I3817" s="174" t="s">
        <v>62</v>
      </c>
      <c r="J3817" s="175"/>
      <c r="K3817" s="1"/>
      <c r="L3817" s="8"/>
      <c r="M3817" s="13"/>
    </row>
    <row r="3818" spans="1:13" x14ac:dyDescent="0.25">
      <c r="A3818" s="41" t="s">
        <v>72</v>
      </c>
      <c r="B3818" s="15"/>
      <c r="C3818" s="15"/>
      <c r="D3818" s="15"/>
      <c r="E3818" s="15"/>
      <c r="F3818" s="15"/>
      <c r="G3818" s="15"/>
      <c r="H3818" s="16"/>
      <c r="I3818" s="214"/>
      <c r="J3818" s="215"/>
      <c r="K3818" s="1"/>
      <c r="L3818" s="8"/>
      <c r="M3818" s="13"/>
    </row>
    <row r="3819" spans="1:13" x14ac:dyDescent="0.25">
      <c r="A3819" s="41" t="s">
        <v>67</v>
      </c>
      <c r="B3819" s="15"/>
      <c r="C3819" s="15"/>
      <c r="D3819" s="15"/>
      <c r="E3819" s="15"/>
      <c r="F3819" s="15"/>
      <c r="G3819" s="15"/>
      <c r="H3819" s="16"/>
      <c r="I3819" s="209" t="s">
        <v>11</v>
      </c>
      <c r="J3819" s="210"/>
      <c r="K3819" s="174">
        <v>2.59</v>
      </c>
      <c r="L3819" s="175"/>
      <c r="M3819" s="13">
        <f>K3819*12*I3812</f>
        <v>22032.611999999997</v>
      </c>
    </row>
    <row r="3820" spans="1:13" x14ac:dyDescent="0.25">
      <c r="A3820" s="43" t="s">
        <v>34</v>
      </c>
      <c r="B3820" s="44"/>
      <c r="C3820" s="44"/>
      <c r="D3820" s="44"/>
      <c r="E3820" s="44"/>
      <c r="F3820" s="44"/>
      <c r="G3820" s="44"/>
      <c r="H3820" s="45"/>
      <c r="I3820" s="174" t="s">
        <v>62</v>
      </c>
      <c r="J3820" s="175"/>
      <c r="K3820" s="29"/>
      <c r="L3820" s="37"/>
      <c r="M3820" s="13"/>
    </row>
    <row r="3821" spans="1:13" x14ac:dyDescent="0.25">
      <c r="A3821" s="46" t="s">
        <v>35</v>
      </c>
      <c r="B3821" s="3"/>
      <c r="C3821" s="3"/>
      <c r="D3821" s="3"/>
      <c r="E3821" s="3"/>
      <c r="F3821" s="3"/>
      <c r="G3821" s="3"/>
      <c r="H3821" s="4"/>
      <c r="I3821" s="174"/>
      <c r="J3821" s="175"/>
      <c r="K3821" s="1"/>
      <c r="L3821" s="8"/>
      <c r="M3821" s="13"/>
    </row>
    <row r="3822" spans="1:13" ht="15.75" thickBot="1" x14ac:dyDescent="0.3">
      <c r="A3822" s="41" t="s">
        <v>36</v>
      </c>
      <c r="B3822" s="47"/>
      <c r="C3822" s="47"/>
      <c r="D3822" s="47"/>
      <c r="E3822" s="47"/>
      <c r="F3822" s="47"/>
      <c r="G3822" s="47"/>
      <c r="H3822" s="48"/>
      <c r="I3822" s="15"/>
      <c r="J3822" s="16"/>
      <c r="K3822" s="203"/>
      <c r="L3822" s="204"/>
      <c r="M3822" s="13"/>
    </row>
    <row r="3823" spans="1:13" x14ac:dyDescent="0.25">
      <c r="A3823" s="32" t="s">
        <v>14</v>
      </c>
      <c r="B3823" s="49"/>
      <c r="C3823" s="49"/>
      <c r="D3823" s="49"/>
      <c r="E3823" s="49"/>
      <c r="F3823" s="49"/>
      <c r="G3823" s="49"/>
      <c r="H3823" s="50"/>
      <c r="I3823" s="21"/>
      <c r="J3823" s="51"/>
      <c r="K3823" s="222">
        <f>K3825+K3830+K3833</f>
        <v>5.28</v>
      </c>
      <c r="L3823" s="217"/>
      <c r="M3823" s="6">
        <f>K3823*12*I3812</f>
        <v>44915.903999999995</v>
      </c>
    </row>
    <row r="3824" spans="1:13" ht="15.75" thickBot="1" x14ac:dyDescent="0.3">
      <c r="A3824" s="38" t="s">
        <v>33</v>
      </c>
      <c r="B3824" s="52"/>
      <c r="C3824" s="52"/>
      <c r="D3824" s="52"/>
      <c r="E3824" s="52"/>
      <c r="F3824" s="52"/>
      <c r="G3824" s="52"/>
      <c r="H3824" s="53"/>
      <c r="I3824" s="10"/>
      <c r="J3824" s="54"/>
      <c r="K3824" s="10"/>
      <c r="L3824" s="11"/>
      <c r="M3824" s="12"/>
    </row>
    <row r="3825" spans="1:13" x14ac:dyDescent="0.25">
      <c r="A3825" s="42" t="s">
        <v>70</v>
      </c>
      <c r="B3825" s="55"/>
      <c r="C3825" s="55"/>
      <c r="D3825" s="55"/>
      <c r="E3825" s="55"/>
      <c r="F3825" s="55"/>
      <c r="G3825" s="55"/>
      <c r="H3825" s="56"/>
      <c r="I3825" s="174" t="s">
        <v>8</v>
      </c>
      <c r="J3825" s="175"/>
      <c r="K3825" s="179">
        <v>2.64</v>
      </c>
      <c r="L3825" s="180"/>
      <c r="M3825" s="13">
        <f>K3825*12*I3812</f>
        <v>22457.951999999997</v>
      </c>
    </row>
    <row r="3826" spans="1:13" x14ac:dyDescent="0.25">
      <c r="A3826" s="41" t="s">
        <v>71</v>
      </c>
      <c r="B3826" s="47"/>
      <c r="C3826" s="47"/>
      <c r="D3826" s="47"/>
      <c r="E3826" s="47"/>
      <c r="F3826" s="47"/>
      <c r="G3826" s="47"/>
      <c r="H3826" s="48"/>
      <c r="I3826" s="57"/>
      <c r="J3826" s="58"/>
      <c r="K3826" s="1"/>
      <c r="L3826" s="8"/>
      <c r="M3826" s="13"/>
    </row>
    <row r="3827" spans="1:13" x14ac:dyDescent="0.25">
      <c r="A3827" s="42" t="s">
        <v>73</v>
      </c>
      <c r="B3827" s="7"/>
      <c r="C3827" s="7"/>
      <c r="D3827" s="7"/>
      <c r="E3827" s="7"/>
      <c r="F3827" s="7"/>
      <c r="G3827" s="7"/>
      <c r="H3827" s="8"/>
      <c r="I3827" s="174" t="s">
        <v>62</v>
      </c>
      <c r="J3827" s="175"/>
      <c r="K3827" s="1"/>
      <c r="L3827" s="8"/>
      <c r="M3827" s="13"/>
    </row>
    <row r="3828" spans="1:13" x14ac:dyDescent="0.25">
      <c r="A3828" s="41" t="s">
        <v>72</v>
      </c>
      <c r="B3828" s="15"/>
      <c r="C3828" s="15"/>
      <c r="D3828" s="15"/>
      <c r="E3828" s="15"/>
      <c r="F3828" s="15"/>
      <c r="G3828" s="15"/>
      <c r="H3828" s="16"/>
      <c r="I3828" s="214"/>
      <c r="J3828" s="215"/>
      <c r="K3828" s="1"/>
      <c r="L3828" s="8"/>
      <c r="M3828" s="13"/>
    </row>
    <row r="3829" spans="1:13" x14ac:dyDescent="0.25">
      <c r="A3829" s="43" t="s">
        <v>68</v>
      </c>
      <c r="B3829" s="44"/>
      <c r="C3829" s="45"/>
      <c r="D3829" s="7"/>
      <c r="E3829" s="7"/>
      <c r="F3829" s="7"/>
      <c r="G3829" s="7"/>
      <c r="H3829" s="8"/>
      <c r="I3829" s="174" t="s">
        <v>62</v>
      </c>
      <c r="J3829" s="175"/>
      <c r="K3829" s="1"/>
      <c r="L3829" s="8"/>
      <c r="M3829" s="13"/>
    </row>
    <row r="3830" spans="1:13" x14ac:dyDescent="0.25">
      <c r="A3830" s="42" t="s">
        <v>69</v>
      </c>
      <c r="B3830" s="7"/>
      <c r="C3830" s="7"/>
      <c r="D3830" s="44"/>
      <c r="E3830" s="44"/>
      <c r="F3830" s="44"/>
      <c r="G3830" s="44"/>
      <c r="H3830" s="45"/>
      <c r="I3830" s="209" t="s">
        <v>11</v>
      </c>
      <c r="J3830" s="210"/>
      <c r="K3830" s="174">
        <v>1.17</v>
      </c>
      <c r="L3830" s="175"/>
      <c r="M3830" s="13">
        <f>K3830*12*I3812</f>
        <v>9952.9559999999983</v>
      </c>
    </row>
    <row r="3831" spans="1:13" x14ac:dyDescent="0.25">
      <c r="A3831" s="46" t="s">
        <v>40</v>
      </c>
      <c r="B3831" s="59"/>
      <c r="C3831" s="59"/>
      <c r="D3831" s="59"/>
      <c r="E3831" s="59"/>
      <c r="F3831" s="59"/>
      <c r="G3831" s="59"/>
      <c r="H3831" s="60"/>
      <c r="I3831" s="207" t="s">
        <v>39</v>
      </c>
      <c r="J3831" s="208"/>
      <c r="K3831" s="1"/>
      <c r="L3831" s="8"/>
      <c r="M3831" s="13"/>
    </row>
    <row r="3832" spans="1:13" x14ac:dyDescent="0.25">
      <c r="A3832" s="41"/>
      <c r="B3832" s="47"/>
      <c r="C3832" s="47"/>
      <c r="D3832" s="47"/>
      <c r="E3832" s="47"/>
      <c r="F3832" s="47"/>
      <c r="G3832" s="47"/>
      <c r="H3832" s="48"/>
      <c r="I3832" s="15" t="s">
        <v>41</v>
      </c>
      <c r="J3832" s="16"/>
      <c r="K3832" s="1"/>
      <c r="L3832" s="8"/>
      <c r="M3832" s="13"/>
    </row>
    <row r="3833" spans="1:13" x14ac:dyDescent="0.25">
      <c r="A3833" s="46" t="s">
        <v>42</v>
      </c>
      <c r="B3833" s="59"/>
      <c r="C3833" s="59"/>
      <c r="D3833" s="59"/>
      <c r="E3833" s="59"/>
      <c r="F3833" s="59"/>
      <c r="G3833" s="59"/>
      <c r="H3833" s="60"/>
      <c r="I3833" s="207" t="s">
        <v>11</v>
      </c>
      <c r="J3833" s="208"/>
      <c r="K3833" s="174">
        <v>1.47</v>
      </c>
      <c r="L3833" s="175"/>
      <c r="M3833" s="13">
        <f>K3833*12*I3812</f>
        <v>12504.995999999999</v>
      </c>
    </row>
    <row r="3834" spans="1:13" x14ac:dyDescent="0.25">
      <c r="A3834" s="41" t="s">
        <v>43</v>
      </c>
      <c r="B3834" s="47"/>
      <c r="C3834" s="47"/>
      <c r="D3834" s="47"/>
      <c r="E3834" s="47"/>
      <c r="F3834" s="47"/>
      <c r="G3834" s="47"/>
      <c r="H3834" s="48"/>
      <c r="I3834" s="15"/>
      <c r="J3834" s="16"/>
      <c r="K3834" s="1"/>
      <c r="L3834" s="8"/>
      <c r="M3834" s="13"/>
    </row>
    <row r="3835" spans="1:13" x14ac:dyDescent="0.25">
      <c r="A3835" s="46" t="s">
        <v>44</v>
      </c>
      <c r="B3835" s="59"/>
      <c r="C3835" s="59"/>
      <c r="D3835" s="59"/>
      <c r="E3835" s="59"/>
      <c r="F3835" s="59"/>
      <c r="G3835" s="59"/>
      <c r="H3835" s="60"/>
      <c r="I3835" s="174" t="s">
        <v>62</v>
      </c>
      <c r="J3835" s="175"/>
      <c r="K3835" s="1"/>
      <c r="L3835" s="8"/>
      <c r="M3835" s="13"/>
    </row>
    <row r="3836" spans="1:13" x14ac:dyDescent="0.25">
      <c r="A3836" s="46" t="s">
        <v>47</v>
      </c>
      <c r="B3836" s="59"/>
      <c r="C3836" s="59"/>
      <c r="D3836" s="59"/>
      <c r="E3836" s="59"/>
      <c r="F3836" s="59"/>
      <c r="G3836" s="59"/>
      <c r="H3836" s="60"/>
      <c r="I3836" s="207" t="s">
        <v>45</v>
      </c>
      <c r="J3836" s="208"/>
      <c r="K3836" s="3"/>
      <c r="L3836" s="4"/>
      <c r="M3836" s="14"/>
    </row>
    <row r="3837" spans="1:13" ht="15.75" thickBot="1" x14ac:dyDescent="0.3">
      <c r="A3837" s="41"/>
      <c r="B3837" s="47"/>
      <c r="C3837" s="47"/>
      <c r="D3837" s="47"/>
      <c r="E3837" s="47"/>
      <c r="F3837" s="47"/>
      <c r="G3837" s="47"/>
      <c r="H3837" s="48"/>
      <c r="I3837" s="211" t="s">
        <v>46</v>
      </c>
      <c r="J3837" s="212"/>
      <c r="K3837" s="15"/>
      <c r="L3837" s="16"/>
      <c r="M3837" s="17"/>
    </row>
    <row r="3838" spans="1:13" x14ac:dyDescent="0.25">
      <c r="A3838" s="61" t="s">
        <v>88</v>
      </c>
      <c r="B3838" s="33"/>
      <c r="C3838" s="33"/>
      <c r="D3838" s="33"/>
      <c r="E3838" s="33"/>
      <c r="F3838" s="33"/>
      <c r="G3838" s="21"/>
      <c r="H3838" s="22"/>
      <c r="I3838" s="21"/>
      <c r="J3838" s="22"/>
      <c r="K3838" s="216">
        <f>K3840+K3847+K3855+K3859+K3860+K3864</f>
        <v>30.059999999999995</v>
      </c>
      <c r="L3838" s="217"/>
      <c r="M3838" s="6">
        <f>M3840+M3847+M3855+M3859+M3860+M3864</f>
        <v>255714.40799999997</v>
      </c>
    </row>
    <row r="3839" spans="1:13" ht="15.75" thickBot="1" x14ac:dyDescent="0.3">
      <c r="A3839" s="62"/>
      <c r="B3839" s="10"/>
      <c r="C3839" s="10"/>
      <c r="D3839" s="10"/>
      <c r="E3839" s="10"/>
      <c r="F3839" s="10"/>
      <c r="G3839" s="10"/>
      <c r="H3839" s="11"/>
      <c r="I3839" s="10"/>
      <c r="J3839" s="11"/>
      <c r="K3839" s="10"/>
      <c r="L3839" s="11"/>
      <c r="M3839" s="12"/>
    </row>
    <row r="3840" spans="1:13" ht="15.75" thickBot="1" x14ac:dyDescent="0.3">
      <c r="A3840" s="181" t="s">
        <v>89</v>
      </c>
      <c r="B3840" s="182"/>
      <c r="C3840" s="182"/>
      <c r="D3840" s="182"/>
      <c r="E3840" s="182"/>
      <c r="F3840" s="182"/>
      <c r="G3840" s="182"/>
      <c r="H3840" s="205"/>
      <c r="I3840" s="63"/>
      <c r="J3840" s="64"/>
      <c r="K3840" s="218">
        <f>K3841+K3842+K3843+K3845+K3846</f>
        <v>5.27</v>
      </c>
      <c r="L3840" s="213"/>
      <c r="M3840" s="18">
        <f>K3840*12*I3812</f>
        <v>44830.835999999996</v>
      </c>
    </row>
    <row r="3841" spans="1:13" x14ac:dyDescent="0.25">
      <c r="A3841" s="41" t="s">
        <v>37</v>
      </c>
      <c r="B3841" s="47"/>
      <c r="C3841" s="47"/>
      <c r="D3841" s="47"/>
      <c r="E3841" s="47"/>
      <c r="F3841" s="47"/>
      <c r="G3841" s="47"/>
      <c r="H3841" s="48"/>
      <c r="I3841" s="214" t="s">
        <v>16</v>
      </c>
      <c r="J3841" s="215"/>
      <c r="K3841" s="179">
        <v>1.23</v>
      </c>
      <c r="L3841" s="180"/>
      <c r="M3841" s="13">
        <f>K3841*12*I3812</f>
        <v>10463.364</v>
      </c>
    </row>
    <row r="3842" spans="1:13" x14ac:dyDescent="0.25">
      <c r="A3842" s="43" t="s">
        <v>38</v>
      </c>
      <c r="B3842" s="65"/>
      <c r="C3842" s="65"/>
      <c r="D3842" s="65"/>
      <c r="E3842" s="65"/>
      <c r="F3842" s="65"/>
      <c r="G3842" s="65"/>
      <c r="H3842" s="66"/>
      <c r="I3842" s="209" t="s">
        <v>10</v>
      </c>
      <c r="J3842" s="210"/>
      <c r="K3842" s="174">
        <v>2.9</v>
      </c>
      <c r="L3842" s="175"/>
      <c r="M3842" s="13">
        <f>K3842*12*I3812</f>
        <v>24669.719999999998</v>
      </c>
    </row>
    <row r="3843" spans="1:13" x14ac:dyDescent="0.25">
      <c r="A3843" s="46" t="s">
        <v>30</v>
      </c>
      <c r="B3843" s="59"/>
      <c r="C3843" s="59"/>
      <c r="D3843" s="59"/>
      <c r="E3843" s="59"/>
      <c r="F3843" s="59"/>
      <c r="G3843" s="59"/>
      <c r="H3843" s="60"/>
      <c r="I3843" s="207" t="s">
        <v>11</v>
      </c>
      <c r="J3843" s="208"/>
      <c r="K3843" s="174">
        <v>0.33</v>
      </c>
      <c r="L3843" s="175"/>
      <c r="M3843" s="13">
        <f>K3843*12*I3812</f>
        <v>2807.2439999999997</v>
      </c>
    </row>
    <row r="3844" spans="1:13" x14ac:dyDescent="0.25">
      <c r="A3844" s="67" t="s">
        <v>17</v>
      </c>
      <c r="B3844" s="15"/>
      <c r="C3844" s="15"/>
      <c r="D3844" s="15"/>
      <c r="E3844" s="47"/>
      <c r="F3844" s="47"/>
      <c r="G3844" s="47"/>
      <c r="H3844" s="48"/>
      <c r="I3844" s="15"/>
      <c r="J3844" s="16"/>
      <c r="K3844" s="7"/>
      <c r="L3844" s="8"/>
      <c r="M3844" s="13"/>
    </row>
    <row r="3845" spans="1:13" x14ac:dyDescent="0.25">
      <c r="A3845" s="43" t="s">
        <v>31</v>
      </c>
      <c r="B3845" s="65"/>
      <c r="C3845" s="65"/>
      <c r="D3845" s="65"/>
      <c r="E3845" s="65"/>
      <c r="F3845" s="65"/>
      <c r="G3845" s="65"/>
      <c r="H3845" s="66"/>
      <c r="I3845" s="209" t="s">
        <v>8</v>
      </c>
      <c r="J3845" s="210"/>
      <c r="K3845" s="174">
        <v>0.1</v>
      </c>
      <c r="L3845" s="175"/>
      <c r="M3845" s="13">
        <f>K3845*12*I3812</f>
        <v>850.68000000000006</v>
      </c>
    </row>
    <row r="3846" spans="1:13" ht="15.75" thickBot="1" x14ac:dyDescent="0.3">
      <c r="A3846" s="46" t="s">
        <v>86</v>
      </c>
      <c r="B3846" s="59"/>
      <c r="C3846" s="59"/>
      <c r="D3846" s="59"/>
      <c r="E3846" s="59"/>
      <c r="F3846" s="59"/>
      <c r="G3846" s="59"/>
      <c r="H3846" s="60"/>
      <c r="I3846" s="190" t="s">
        <v>8</v>
      </c>
      <c r="J3846" s="191"/>
      <c r="K3846" s="211">
        <v>0.71</v>
      </c>
      <c r="L3846" s="212"/>
      <c r="M3846" s="13">
        <f>K3846*12*I3812</f>
        <v>6039.8279999999995</v>
      </c>
    </row>
    <row r="3847" spans="1:13" ht="15.75" thickBot="1" x14ac:dyDescent="0.3">
      <c r="A3847" s="194" t="s">
        <v>90</v>
      </c>
      <c r="B3847" s="195"/>
      <c r="C3847" s="195"/>
      <c r="D3847" s="195"/>
      <c r="E3847" s="195"/>
      <c r="F3847" s="195"/>
      <c r="G3847" s="195"/>
      <c r="H3847" s="196"/>
      <c r="I3847" s="63"/>
      <c r="J3847" s="64"/>
      <c r="K3847" s="206">
        <f>K3848+K3849+K3851+K3852+K3853+K3854</f>
        <v>1.94</v>
      </c>
      <c r="L3847" s="213"/>
      <c r="M3847" s="18">
        <f>K3847*12*I3812</f>
        <v>16503.191999999999</v>
      </c>
    </row>
    <row r="3848" spans="1:13" x14ac:dyDescent="0.25">
      <c r="A3848" s="68" t="s">
        <v>23</v>
      </c>
      <c r="B3848" s="15"/>
      <c r="C3848" s="15"/>
      <c r="D3848" s="15"/>
      <c r="E3848" s="15"/>
      <c r="F3848" s="47"/>
      <c r="G3848" s="47"/>
      <c r="H3848" s="48"/>
      <c r="I3848" s="69"/>
      <c r="J3848" s="8"/>
      <c r="K3848" s="179">
        <v>0.11</v>
      </c>
      <c r="L3848" s="180"/>
      <c r="M3848" s="13">
        <f>K3848*12*I3812</f>
        <v>935.74800000000005</v>
      </c>
    </row>
    <row r="3849" spans="1:13" x14ac:dyDescent="0.25">
      <c r="A3849" s="2" t="s">
        <v>19</v>
      </c>
      <c r="B3849" s="3"/>
      <c r="C3849" s="3"/>
      <c r="D3849" s="3"/>
      <c r="E3849" s="3"/>
      <c r="F3849" s="59"/>
      <c r="G3849" s="59"/>
      <c r="H3849" s="60"/>
      <c r="I3849" s="174" t="s">
        <v>58</v>
      </c>
      <c r="J3849" s="175"/>
      <c r="K3849" s="174">
        <v>0.93</v>
      </c>
      <c r="L3849" s="175"/>
      <c r="M3849" s="13">
        <f>K3849*12*I3812</f>
        <v>7911.3239999999996</v>
      </c>
    </row>
    <row r="3850" spans="1:13" x14ac:dyDescent="0.25">
      <c r="A3850" s="41" t="s">
        <v>18</v>
      </c>
      <c r="B3850" s="47"/>
      <c r="C3850" s="47"/>
      <c r="D3850" s="47"/>
      <c r="E3850" s="47"/>
      <c r="F3850" s="47"/>
      <c r="G3850" s="47"/>
      <c r="H3850" s="48"/>
      <c r="I3850" s="214" t="s">
        <v>59</v>
      </c>
      <c r="J3850" s="215"/>
      <c r="K3850" s="1"/>
      <c r="L3850" s="8"/>
      <c r="M3850" s="13"/>
    </row>
    <row r="3851" spans="1:13" x14ac:dyDescent="0.25">
      <c r="A3851" s="43" t="s">
        <v>20</v>
      </c>
      <c r="B3851" s="65"/>
      <c r="C3851" s="65"/>
      <c r="D3851" s="65"/>
      <c r="E3851" s="65"/>
      <c r="F3851" s="65"/>
      <c r="G3851" s="65"/>
      <c r="H3851" s="66"/>
      <c r="I3851" s="209" t="s">
        <v>57</v>
      </c>
      <c r="J3851" s="210"/>
      <c r="K3851" s="174">
        <v>0.56999999999999995</v>
      </c>
      <c r="L3851" s="175"/>
      <c r="M3851" s="13">
        <f>K3851*12*I3812</f>
        <v>4848.8759999999993</v>
      </c>
    </row>
    <row r="3852" spans="1:13" x14ac:dyDescent="0.25">
      <c r="A3852" s="43" t="s">
        <v>21</v>
      </c>
      <c r="B3852" s="65"/>
      <c r="C3852" s="65"/>
      <c r="D3852" s="65"/>
      <c r="E3852" s="65"/>
      <c r="F3852" s="65"/>
      <c r="G3852" s="65"/>
      <c r="H3852" s="66"/>
      <c r="I3852" s="209" t="s">
        <v>74</v>
      </c>
      <c r="J3852" s="210"/>
      <c r="K3852" s="174">
        <v>0.14000000000000001</v>
      </c>
      <c r="L3852" s="175"/>
      <c r="M3852" s="13">
        <f>K3852*12*I3812</f>
        <v>1190.952</v>
      </c>
    </row>
    <row r="3853" spans="1:13" x14ac:dyDescent="0.25">
      <c r="A3853" s="46" t="s">
        <v>22</v>
      </c>
      <c r="B3853" s="59"/>
      <c r="C3853" s="59"/>
      <c r="D3853" s="59"/>
      <c r="E3853" s="59"/>
      <c r="F3853" s="59"/>
      <c r="G3853" s="59"/>
      <c r="H3853" s="60"/>
      <c r="I3853" s="209" t="s">
        <v>60</v>
      </c>
      <c r="J3853" s="210"/>
      <c r="K3853" s="203">
        <v>7.0000000000000007E-2</v>
      </c>
      <c r="L3853" s="204"/>
      <c r="M3853" s="13">
        <f>K3853*12*I3812</f>
        <v>595.476</v>
      </c>
    </row>
    <row r="3854" spans="1:13" ht="15.75" thickBot="1" x14ac:dyDescent="0.3">
      <c r="A3854" s="46" t="s">
        <v>84</v>
      </c>
      <c r="B3854" s="59"/>
      <c r="C3854" s="59"/>
      <c r="D3854" s="59"/>
      <c r="E3854" s="59"/>
      <c r="F3854" s="59"/>
      <c r="G3854" s="59"/>
      <c r="H3854" s="60"/>
      <c r="I3854" s="190" t="s">
        <v>85</v>
      </c>
      <c r="J3854" s="191"/>
      <c r="K3854" s="192">
        <v>0.12</v>
      </c>
      <c r="L3854" s="193"/>
      <c r="M3854" s="19">
        <f>K3854*12*I3812</f>
        <v>1020.8159999999999</v>
      </c>
    </row>
    <row r="3855" spans="1:13" ht="15.75" thickBot="1" x14ac:dyDescent="0.3">
      <c r="A3855" s="194" t="s">
        <v>91</v>
      </c>
      <c r="B3855" s="195"/>
      <c r="C3855" s="195"/>
      <c r="D3855" s="195"/>
      <c r="E3855" s="195"/>
      <c r="F3855" s="195"/>
      <c r="G3855" s="195"/>
      <c r="H3855" s="196"/>
      <c r="I3855" s="71"/>
      <c r="J3855" s="72"/>
      <c r="K3855" s="197">
        <f>K3856+K3857+K3858</f>
        <v>1.27</v>
      </c>
      <c r="L3855" s="198"/>
      <c r="M3855" s="18">
        <f>K3855*12*I3812</f>
        <v>10803.636</v>
      </c>
    </row>
    <row r="3856" spans="1:13" x14ac:dyDescent="0.25">
      <c r="A3856" s="41" t="s">
        <v>24</v>
      </c>
      <c r="B3856" s="47"/>
      <c r="C3856" s="47"/>
      <c r="D3856" s="47"/>
      <c r="E3856" s="47"/>
      <c r="F3856" s="47"/>
      <c r="G3856" s="47"/>
      <c r="H3856" s="48"/>
      <c r="I3856" s="199" t="s">
        <v>75</v>
      </c>
      <c r="J3856" s="200"/>
      <c r="K3856" s="201">
        <v>0.61</v>
      </c>
      <c r="L3856" s="202"/>
      <c r="M3856" s="13">
        <f>K3856*12*I3812</f>
        <v>5189.1480000000001</v>
      </c>
    </row>
    <row r="3857" spans="1:13" x14ac:dyDescent="0.25">
      <c r="A3857" s="43" t="s">
        <v>25</v>
      </c>
      <c r="B3857" s="65"/>
      <c r="C3857" s="65"/>
      <c r="D3857" s="65"/>
      <c r="E3857" s="65"/>
      <c r="F3857" s="65"/>
      <c r="G3857" s="65"/>
      <c r="H3857" s="66"/>
      <c r="I3857" s="44" t="s">
        <v>61</v>
      </c>
      <c r="J3857" s="45"/>
      <c r="K3857" s="203">
        <v>0.53</v>
      </c>
      <c r="L3857" s="204"/>
      <c r="M3857" s="13">
        <f>K3857*12*I3812</f>
        <v>4508.6040000000003</v>
      </c>
    </row>
    <row r="3858" spans="1:13" ht="15.75" thickBot="1" x14ac:dyDescent="0.3">
      <c r="A3858" s="46" t="s">
        <v>22</v>
      </c>
      <c r="B3858" s="59"/>
      <c r="C3858" s="59"/>
      <c r="D3858" s="59"/>
      <c r="E3858" s="59"/>
      <c r="F3858" s="59"/>
      <c r="G3858" s="59"/>
      <c r="H3858" s="60"/>
      <c r="I3858" s="190" t="s">
        <v>60</v>
      </c>
      <c r="J3858" s="191"/>
      <c r="K3858" s="192">
        <v>0.13</v>
      </c>
      <c r="L3858" s="193"/>
      <c r="M3858" s="13">
        <f>K3858*12*I3812</f>
        <v>1105.884</v>
      </c>
    </row>
    <row r="3859" spans="1:13" ht="15.75" thickBot="1" x14ac:dyDescent="0.3">
      <c r="A3859" s="73" t="s">
        <v>94</v>
      </c>
      <c r="B3859" s="74"/>
      <c r="C3859" s="74"/>
      <c r="D3859" s="74"/>
      <c r="E3859" s="74"/>
      <c r="F3859" s="74"/>
      <c r="G3859" s="74"/>
      <c r="H3859" s="75"/>
      <c r="I3859" s="226" t="s">
        <v>95</v>
      </c>
      <c r="J3859" s="227"/>
      <c r="K3859" s="228">
        <v>19.86</v>
      </c>
      <c r="L3859" s="229"/>
      <c r="M3859" s="18">
        <f>K3859*12*I3812</f>
        <v>168945.04799999998</v>
      </c>
    </row>
    <row r="3860" spans="1:13" ht="15.75" thickBot="1" x14ac:dyDescent="0.3">
      <c r="A3860" s="181" t="s">
        <v>96</v>
      </c>
      <c r="B3860" s="182"/>
      <c r="C3860" s="182"/>
      <c r="D3860" s="182"/>
      <c r="E3860" s="182"/>
      <c r="F3860" s="182"/>
      <c r="G3860" s="182"/>
      <c r="H3860" s="205"/>
      <c r="I3860" s="63"/>
      <c r="J3860" s="64"/>
      <c r="K3860" s="206">
        <v>1.65</v>
      </c>
      <c r="L3860" s="198"/>
      <c r="M3860" s="18">
        <f>K3860*12*I3812</f>
        <v>14036.219999999998</v>
      </c>
    </row>
    <row r="3861" spans="1:13" x14ac:dyDescent="0.25">
      <c r="A3861" s="42" t="s">
        <v>32</v>
      </c>
      <c r="B3861" s="55"/>
      <c r="C3861" s="55"/>
      <c r="D3861" s="55"/>
      <c r="E3861" s="55"/>
      <c r="F3861" s="55"/>
      <c r="G3861" s="55"/>
      <c r="H3861" s="56"/>
      <c r="I3861" s="179" t="s">
        <v>13</v>
      </c>
      <c r="J3861" s="180"/>
      <c r="K3861" s="20"/>
      <c r="L3861" s="27"/>
      <c r="M3861" s="13"/>
    </row>
    <row r="3862" spans="1:13" x14ac:dyDescent="0.25">
      <c r="A3862" s="42" t="s">
        <v>26</v>
      </c>
      <c r="B3862" s="55"/>
      <c r="C3862" s="55"/>
      <c r="D3862" s="55"/>
      <c r="E3862" s="55"/>
      <c r="F3862" s="55"/>
      <c r="G3862" s="55"/>
      <c r="H3862" s="56"/>
      <c r="I3862" s="7"/>
      <c r="J3862" s="8"/>
      <c r="K3862" s="20"/>
      <c r="L3862" s="27"/>
      <c r="M3862" s="13"/>
    </row>
    <row r="3863" spans="1:13" ht="15.75" thickBot="1" x14ac:dyDescent="0.3">
      <c r="A3863" s="42" t="s">
        <v>27</v>
      </c>
      <c r="B3863" s="55"/>
      <c r="C3863" s="55"/>
      <c r="D3863" s="55"/>
      <c r="E3863" s="55"/>
      <c r="F3863" s="55"/>
      <c r="G3863" s="55"/>
      <c r="H3863" s="56"/>
      <c r="I3863" s="30"/>
      <c r="J3863" s="8"/>
      <c r="K3863" s="20"/>
      <c r="L3863" s="27"/>
      <c r="M3863" s="13"/>
    </row>
    <row r="3864" spans="1:13" ht="15.75" thickBot="1" x14ac:dyDescent="0.3">
      <c r="A3864" s="73" t="s">
        <v>97</v>
      </c>
      <c r="B3864" s="74"/>
      <c r="C3864" s="74"/>
      <c r="D3864" s="74"/>
      <c r="E3864" s="74"/>
      <c r="F3864" s="74"/>
      <c r="G3864" s="74"/>
      <c r="H3864" s="75"/>
      <c r="I3864" s="63"/>
      <c r="J3864" s="64"/>
      <c r="K3864" s="206">
        <v>7.0000000000000007E-2</v>
      </c>
      <c r="L3864" s="198"/>
      <c r="M3864" s="18">
        <f>K3864*12*I3812</f>
        <v>595.476</v>
      </c>
    </row>
    <row r="3865" spans="1:13" x14ac:dyDescent="0.25">
      <c r="A3865" s="42" t="s">
        <v>28</v>
      </c>
      <c r="B3865" s="55"/>
      <c r="C3865" s="55"/>
      <c r="D3865" s="55"/>
      <c r="E3865" s="55"/>
      <c r="F3865" s="55"/>
      <c r="G3865" s="55"/>
      <c r="H3865" s="56"/>
      <c r="I3865" s="179" t="s">
        <v>8</v>
      </c>
      <c r="J3865" s="180"/>
      <c r="K3865" s="26"/>
      <c r="L3865" s="27"/>
      <c r="M3865" s="13"/>
    </row>
    <row r="3866" spans="1:13" ht="15.75" thickBot="1" x14ac:dyDescent="0.3">
      <c r="A3866" s="42" t="s">
        <v>29</v>
      </c>
      <c r="B3866" s="55"/>
      <c r="C3866" s="55"/>
      <c r="D3866" s="55"/>
      <c r="E3866" s="55"/>
      <c r="F3866" s="55"/>
      <c r="G3866" s="55"/>
      <c r="H3866" s="56"/>
      <c r="I3866" s="7"/>
      <c r="J3866" s="8"/>
      <c r="K3866" s="26"/>
      <c r="L3866" s="27"/>
      <c r="M3866" s="13"/>
    </row>
    <row r="3867" spans="1:13" ht="15.75" thickBot="1" x14ac:dyDescent="0.3">
      <c r="A3867" s="181" t="s">
        <v>92</v>
      </c>
      <c r="B3867" s="182"/>
      <c r="C3867" s="182"/>
      <c r="D3867" s="182"/>
      <c r="E3867" s="182"/>
      <c r="F3867" s="182"/>
      <c r="G3867" s="182"/>
      <c r="H3867" s="205"/>
      <c r="I3867" s="63"/>
      <c r="J3867" s="64"/>
      <c r="K3867" s="206">
        <v>6.19</v>
      </c>
      <c r="L3867" s="198"/>
      <c r="M3867" s="18">
        <f>K3867*12*I3812</f>
        <v>52657.091999999997</v>
      </c>
    </row>
    <row r="3868" spans="1:13" x14ac:dyDescent="0.25">
      <c r="A3868" s="42" t="s">
        <v>76</v>
      </c>
      <c r="B3868" s="76"/>
      <c r="C3868" s="76"/>
      <c r="D3868" s="76"/>
      <c r="E3868" s="76"/>
      <c r="F3868" s="55"/>
      <c r="G3868" s="76"/>
      <c r="H3868" s="56"/>
      <c r="I3868" s="174" t="s">
        <v>49</v>
      </c>
      <c r="J3868" s="175"/>
      <c r="K3868" s="20"/>
      <c r="L3868" s="27"/>
      <c r="M3868" s="13"/>
    </row>
    <row r="3869" spans="1:13" x14ac:dyDescent="0.25">
      <c r="A3869" s="42" t="s">
        <v>77</v>
      </c>
      <c r="B3869" s="76"/>
      <c r="C3869" s="76"/>
      <c r="D3869" s="76"/>
      <c r="E3869" s="76"/>
      <c r="F3869" s="55"/>
      <c r="G3869" s="76"/>
      <c r="H3869" s="56"/>
      <c r="I3869" s="174" t="s">
        <v>50</v>
      </c>
      <c r="J3869" s="175"/>
      <c r="K3869" s="20"/>
      <c r="L3869" s="27"/>
      <c r="M3869" s="13"/>
    </row>
    <row r="3870" spans="1:13" x14ac:dyDescent="0.25">
      <c r="A3870" s="42" t="s">
        <v>48</v>
      </c>
      <c r="B3870" s="76"/>
      <c r="C3870" s="76"/>
      <c r="D3870" s="76"/>
      <c r="E3870" s="76"/>
      <c r="F3870" s="55"/>
      <c r="G3870" s="76"/>
      <c r="H3870" s="56"/>
      <c r="I3870" s="174" t="s">
        <v>54</v>
      </c>
      <c r="J3870" s="175"/>
      <c r="K3870" s="20"/>
      <c r="L3870" s="27"/>
      <c r="M3870" s="13"/>
    </row>
    <row r="3871" spans="1:13" x14ac:dyDescent="0.25">
      <c r="A3871" s="42" t="s">
        <v>78</v>
      </c>
      <c r="B3871" s="76"/>
      <c r="C3871" s="76"/>
      <c r="D3871" s="76"/>
      <c r="E3871" s="76"/>
      <c r="F3871" s="55"/>
      <c r="G3871" s="76"/>
      <c r="H3871" s="56"/>
      <c r="I3871" s="174" t="s">
        <v>55</v>
      </c>
      <c r="J3871" s="175"/>
      <c r="K3871" s="20"/>
      <c r="L3871" s="27"/>
      <c r="M3871" s="13"/>
    </row>
    <row r="3872" spans="1:13" x14ac:dyDescent="0.25">
      <c r="A3872" s="42" t="s">
        <v>79</v>
      </c>
      <c r="B3872" s="76"/>
      <c r="C3872" s="76"/>
      <c r="D3872" s="76"/>
      <c r="E3872" s="76"/>
      <c r="F3872" s="55"/>
      <c r="G3872" s="76"/>
      <c r="H3872" s="56"/>
      <c r="I3872" s="174" t="s">
        <v>51</v>
      </c>
      <c r="J3872" s="175"/>
      <c r="K3872" s="20"/>
      <c r="L3872" s="27"/>
      <c r="M3872" s="13"/>
    </row>
    <row r="3873" spans="1:13" x14ac:dyDescent="0.25">
      <c r="A3873" s="42" t="s">
        <v>80</v>
      </c>
      <c r="B3873" s="76"/>
      <c r="C3873" s="76"/>
      <c r="D3873" s="76"/>
      <c r="E3873" s="76"/>
      <c r="F3873" s="55"/>
      <c r="G3873" s="76"/>
      <c r="H3873" s="56"/>
      <c r="I3873" s="7"/>
      <c r="J3873" s="8"/>
      <c r="K3873" s="20"/>
      <c r="L3873" s="27"/>
      <c r="M3873" s="13"/>
    </row>
    <row r="3874" spans="1:13" x14ac:dyDescent="0.25">
      <c r="A3874" s="42" t="s">
        <v>81</v>
      </c>
      <c r="B3874" s="76"/>
      <c r="C3874" s="76"/>
      <c r="D3874" s="76"/>
      <c r="E3874" s="76"/>
      <c r="F3874" s="55"/>
      <c r="G3874" s="76"/>
      <c r="H3874" s="56"/>
      <c r="I3874" s="7"/>
      <c r="J3874" s="8"/>
      <c r="K3874" s="20"/>
      <c r="L3874" s="27"/>
      <c r="M3874" s="13"/>
    </row>
    <row r="3875" spans="1:13" x14ac:dyDescent="0.25">
      <c r="A3875" s="42" t="s">
        <v>82</v>
      </c>
      <c r="B3875" s="76"/>
      <c r="C3875" s="76"/>
      <c r="D3875" s="76"/>
      <c r="E3875" s="76"/>
      <c r="F3875" s="55"/>
      <c r="G3875" s="76"/>
      <c r="H3875" s="56"/>
      <c r="I3875" s="7"/>
      <c r="J3875" s="8"/>
      <c r="K3875" s="20"/>
      <c r="L3875" s="27"/>
      <c r="M3875" s="13"/>
    </row>
    <row r="3876" spans="1:13" x14ac:dyDescent="0.25">
      <c r="A3876" s="42" t="s">
        <v>83</v>
      </c>
      <c r="B3876" s="76"/>
      <c r="C3876" s="76"/>
      <c r="D3876" s="76"/>
      <c r="E3876" s="76"/>
      <c r="F3876" s="55"/>
      <c r="G3876" s="76"/>
      <c r="H3876" s="56"/>
      <c r="I3876" s="7"/>
      <c r="J3876" s="8"/>
      <c r="K3876" s="20"/>
      <c r="L3876" s="27"/>
      <c r="M3876" s="13"/>
    </row>
    <row r="3877" spans="1:13" x14ac:dyDescent="0.25">
      <c r="A3877" s="42" t="s">
        <v>52</v>
      </c>
      <c r="B3877" s="76"/>
      <c r="C3877" s="76"/>
      <c r="D3877" s="76"/>
      <c r="E3877" s="76"/>
      <c r="F3877" s="55"/>
      <c r="G3877" s="76"/>
      <c r="H3877" s="56"/>
      <c r="I3877" s="7"/>
      <c r="J3877" s="8"/>
      <c r="K3877" s="20"/>
      <c r="L3877" s="27"/>
      <c r="M3877" s="13"/>
    </row>
    <row r="3878" spans="1:13" ht="15.75" thickBot="1" x14ac:dyDescent="0.3">
      <c r="A3878" s="176" t="s">
        <v>53</v>
      </c>
      <c r="B3878" s="177"/>
      <c r="C3878" s="177"/>
      <c r="D3878" s="177"/>
      <c r="E3878" s="177"/>
      <c r="F3878" s="177"/>
      <c r="G3878" s="177"/>
      <c r="H3878" s="178"/>
      <c r="I3878" s="7"/>
      <c r="J3878" s="8"/>
      <c r="K3878" s="7"/>
      <c r="L3878" s="8"/>
      <c r="M3878" s="13"/>
    </row>
    <row r="3879" spans="1:13" x14ac:dyDescent="0.25">
      <c r="A3879" s="77" t="s">
        <v>93</v>
      </c>
      <c r="B3879" s="78"/>
      <c r="C3879" s="78"/>
      <c r="D3879" s="78"/>
      <c r="E3879" s="78"/>
      <c r="F3879" s="78"/>
      <c r="G3879" s="78"/>
      <c r="H3879" s="78"/>
      <c r="I3879" s="179" t="s">
        <v>9</v>
      </c>
      <c r="J3879" s="180"/>
      <c r="K3879" s="21"/>
      <c r="L3879" s="22"/>
      <c r="M3879" s="6"/>
    </row>
    <row r="3880" spans="1:13" ht="15.75" thickBot="1" x14ac:dyDescent="0.3">
      <c r="A3880" s="79" t="s">
        <v>56</v>
      </c>
      <c r="B3880" s="80"/>
      <c r="C3880" s="80"/>
      <c r="D3880" s="80"/>
      <c r="E3880" s="80"/>
      <c r="F3880" s="80"/>
      <c r="G3880" s="80"/>
      <c r="H3880" s="80"/>
      <c r="I3880" s="81"/>
      <c r="J3880" s="11"/>
      <c r="K3880" s="10"/>
      <c r="L3880" s="11"/>
      <c r="M3880" s="12"/>
    </row>
    <row r="3881" spans="1:13" ht="15.75" thickBot="1" x14ac:dyDescent="0.3">
      <c r="A3881" s="181" t="s">
        <v>98</v>
      </c>
      <c r="B3881" s="182"/>
      <c r="C3881" s="182"/>
      <c r="D3881" s="182"/>
      <c r="E3881" s="182"/>
      <c r="F3881" s="182"/>
      <c r="G3881" s="182"/>
      <c r="H3881" s="183"/>
      <c r="I3881" s="184" t="s">
        <v>99</v>
      </c>
      <c r="J3881" s="185"/>
      <c r="K3881" s="186">
        <v>1.52</v>
      </c>
      <c r="L3881" s="187"/>
      <c r="M3881" s="23">
        <f>K3881*12*I3812</f>
        <v>12930.336000000001</v>
      </c>
    </row>
    <row r="3882" spans="1:13" ht="15.75" thickBot="1" x14ac:dyDescent="0.3">
      <c r="A3882" s="24" t="s">
        <v>100</v>
      </c>
      <c r="B3882" s="25"/>
      <c r="C3882" s="25"/>
      <c r="D3882" s="25"/>
      <c r="E3882" s="25"/>
      <c r="F3882" s="25"/>
      <c r="G3882" s="25"/>
      <c r="H3882" s="25"/>
      <c r="I3882" s="82"/>
      <c r="J3882" s="83"/>
      <c r="K3882" s="186">
        <v>1.9</v>
      </c>
      <c r="L3882" s="187"/>
      <c r="M3882" s="23">
        <f>K3882*12*I3812</f>
        <v>16162.919999999998</v>
      </c>
    </row>
    <row r="3883" spans="1:13" ht="15.75" thickBot="1" x14ac:dyDescent="0.3">
      <c r="A3883" s="181" t="s">
        <v>63</v>
      </c>
      <c r="B3883" s="182"/>
      <c r="C3883" s="182"/>
      <c r="D3883" s="182"/>
      <c r="E3883" s="182"/>
      <c r="F3883" s="182"/>
      <c r="G3883" s="182"/>
      <c r="H3883" s="182"/>
      <c r="I3883" s="84"/>
      <c r="J3883" s="23"/>
      <c r="K3883" s="188">
        <f>K3813+K3823+K3838+K3867+K3881+K3882</f>
        <v>51.399999999999991</v>
      </c>
      <c r="L3883" s="189"/>
      <c r="M3883" s="23">
        <f>M3813+M3823+M3838+M3867+M3881+M3882</f>
        <v>437249.51999999996</v>
      </c>
    </row>
    <row r="3885" spans="1:13" x14ac:dyDescent="0.25">
      <c r="A3885" s="223" t="s">
        <v>0</v>
      </c>
      <c r="B3885" s="223"/>
      <c r="C3885" s="223"/>
      <c r="D3885" s="223"/>
      <c r="E3885" s="223"/>
      <c r="F3885" s="223"/>
      <c r="G3885" s="223"/>
      <c r="H3885" s="223"/>
      <c r="I3885" s="223"/>
      <c r="J3885" s="223"/>
      <c r="K3885" s="223"/>
      <c r="L3885" s="223"/>
      <c r="M3885" s="1"/>
    </row>
    <row r="3886" spans="1:13" x14ac:dyDescent="0.25">
      <c r="A3886" s="224" t="s">
        <v>12</v>
      </c>
      <c r="B3886" s="224"/>
      <c r="C3886" s="224"/>
      <c r="D3886" s="224"/>
      <c r="E3886" s="224"/>
      <c r="F3886" s="224"/>
      <c r="G3886" s="224"/>
      <c r="H3886" s="224"/>
      <c r="I3886" s="224"/>
      <c r="J3886" s="224"/>
      <c r="K3886" s="224"/>
      <c r="L3886" s="224"/>
      <c r="M3886" s="1"/>
    </row>
    <row r="3887" spans="1:13" x14ac:dyDescent="0.25">
      <c r="A3887" s="29"/>
      <c r="B3887" s="29"/>
      <c r="C3887" s="29"/>
      <c r="D3887" s="29"/>
      <c r="E3887" s="29"/>
      <c r="F3887" s="29" t="s">
        <v>163</v>
      </c>
      <c r="G3887" s="29"/>
      <c r="H3887" s="29"/>
      <c r="I3887" s="29"/>
      <c r="J3887" s="29"/>
      <c r="K3887" s="29"/>
      <c r="L3887" s="29"/>
      <c r="M3887" s="1"/>
    </row>
    <row r="3888" spans="1:13" x14ac:dyDescent="0.25">
      <c r="A3888" s="2"/>
      <c r="B3888" s="3"/>
      <c r="C3888" s="225" t="s">
        <v>15</v>
      </c>
      <c r="D3888" s="225"/>
      <c r="E3888" s="225"/>
      <c r="F3888" s="3"/>
      <c r="G3888" s="3"/>
      <c r="H3888" s="4"/>
      <c r="I3888" s="207" t="s">
        <v>1</v>
      </c>
      <c r="J3888" s="208"/>
      <c r="K3888" s="207" t="s">
        <v>2</v>
      </c>
      <c r="L3888" s="208"/>
      <c r="M3888" s="14"/>
    </row>
    <row r="3889" spans="1:13" x14ac:dyDescent="0.25">
      <c r="A3889" s="30"/>
      <c r="B3889" s="7"/>
      <c r="C3889" s="7"/>
      <c r="D3889" s="7"/>
      <c r="E3889" s="7"/>
      <c r="F3889" s="7"/>
      <c r="G3889" s="7"/>
      <c r="H3889" s="8"/>
      <c r="I3889" s="7"/>
      <c r="J3889" s="8"/>
      <c r="K3889" s="174" t="s">
        <v>3</v>
      </c>
      <c r="L3889" s="175"/>
      <c r="M3889" s="31" t="s">
        <v>4</v>
      </c>
    </row>
    <row r="3890" spans="1:13" x14ac:dyDescent="0.25">
      <c r="A3890" s="30"/>
      <c r="B3890" s="7"/>
      <c r="C3890" s="7"/>
      <c r="D3890" s="7"/>
      <c r="E3890" s="7"/>
      <c r="F3890" s="7"/>
      <c r="G3890" s="7"/>
      <c r="H3890" s="8"/>
      <c r="I3890" s="174" t="s">
        <v>5</v>
      </c>
      <c r="J3890" s="175"/>
      <c r="K3890" s="214" t="s">
        <v>6</v>
      </c>
      <c r="L3890" s="215"/>
      <c r="M3890" s="31" t="s">
        <v>7</v>
      </c>
    </row>
    <row r="3891" spans="1:13" ht="15.75" thickBot="1" x14ac:dyDescent="0.3">
      <c r="A3891" s="2"/>
      <c r="B3891" s="3"/>
      <c r="C3891" s="3"/>
      <c r="D3891" s="3"/>
      <c r="E3891" s="3"/>
      <c r="F3891" s="3"/>
      <c r="G3891" s="3"/>
      <c r="H3891" s="4"/>
      <c r="I3891" s="219">
        <v>687.3</v>
      </c>
      <c r="J3891" s="220"/>
      <c r="K3891" s="190"/>
      <c r="L3891" s="191"/>
      <c r="M3891" s="5"/>
    </row>
    <row r="3892" spans="1:13" x14ac:dyDescent="0.25">
      <c r="A3892" s="32" t="s">
        <v>87</v>
      </c>
      <c r="B3892" s="33"/>
      <c r="C3892" s="33"/>
      <c r="D3892" s="33"/>
      <c r="E3892" s="33"/>
      <c r="F3892" s="33"/>
      <c r="G3892" s="33"/>
      <c r="H3892" s="34"/>
      <c r="I3892" s="21"/>
      <c r="J3892" s="22"/>
      <c r="K3892" s="221">
        <f>K3895+K3898</f>
        <v>6.4499999999999993</v>
      </c>
      <c r="L3892" s="217"/>
      <c r="M3892" s="6">
        <f>K3892*12*I3891</f>
        <v>53197.01999999999</v>
      </c>
    </row>
    <row r="3893" spans="1:13" x14ac:dyDescent="0.25">
      <c r="A3893" s="35" t="s">
        <v>64</v>
      </c>
      <c r="B3893" s="36"/>
      <c r="C3893" s="36"/>
      <c r="D3893" s="36"/>
      <c r="E3893" s="36"/>
      <c r="F3893" s="36"/>
      <c r="G3893" s="36"/>
      <c r="H3893" s="37"/>
      <c r="I3893" s="7"/>
      <c r="J3893" s="8"/>
      <c r="K3893" s="7"/>
      <c r="L3893" s="8"/>
      <c r="M3893" s="9"/>
    </row>
    <row r="3894" spans="1:13" ht="15.75" thickBot="1" x14ac:dyDescent="0.3">
      <c r="A3894" s="38" t="s">
        <v>65</v>
      </c>
      <c r="B3894" s="39"/>
      <c r="C3894" s="39"/>
      <c r="D3894" s="39"/>
      <c r="E3894" s="39"/>
      <c r="F3894" s="39"/>
      <c r="G3894" s="39"/>
      <c r="H3894" s="40"/>
      <c r="I3894" s="10"/>
      <c r="J3894" s="11"/>
      <c r="K3894" s="10"/>
      <c r="L3894" s="11"/>
      <c r="M3894" s="12"/>
    </row>
    <row r="3895" spans="1:13" x14ac:dyDescent="0.25">
      <c r="A3895" s="41" t="s">
        <v>66</v>
      </c>
      <c r="B3895" s="15"/>
      <c r="C3895" s="15"/>
      <c r="D3895" s="15"/>
      <c r="E3895" s="15"/>
      <c r="F3895" s="15"/>
      <c r="G3895" s="15"/>
      <c r="H3895" s="16"/>
      <c r="I3895" s="214" t="s">
        <v>8</v>
      </c>
      <c r="J3895" s="215"/>
      <c r="K3895" s="179">
        <v>3.86</v>
      </c>
      <c r="L3895" s="180"/>
      <c r="M3895" s="13">
        <f>K3895*12*I3891</f>
        <v>31835.735999999997</v>
      </c>
    </row>
    <row r="3896" spans="1:13" x14ac:dyDescent="0.25">
      <c r="A3896" s="42" t="s">
        <v>73</v>
      </c>
      <c r="B3896" s="7"/>
      <c r="C3896" s="7"/>
      <c r="D3896" s="7"/>
      <c r="E3896" s="7"/>
      <c r="F3896" s="7"/>
      <c r="G3896" s="7"/>
      <c r="H3896" s="8"/>
      <c r="I3896" s="174" t="s">
        <v>62</v>
      </c>
      <c r="J3896" s="175"/>
      <c r="K3896" s="1"/>
      <c r="L3896" s="8"/>
      <c r="M3896" s="13"/>
    </row>
    <row r="3897" spans="1:13" x14ac:dyDescent="0.25">
      <c r="A3897" s="41" t="s">
        <v>72</v>
      </c>
      <c r="B3897" s="15"/>
      <c r="C3897" s="15"/>
      <c r="D3897" s="15"/>
      <c r="E3897" s="15"/>
      <c r="F3897" s="15"/>
      <c r="G3897" s="15"/>
      <c r="H3897" s="16"/>
      <c r="I3897" s="214"/>
      <c r="J3897" s="215"/>
      <c r="K3897" s="1"/>
      <c r="L3897" s="8"/>
      <c r="M3897" s="13"/>
    </row>
    <row r="3898" spans="1:13" x14ac:dyDescent="0.25">
      <c r="A3898" s="41" t="s">
        <v>67</v>
      </c>
      <c r="B3898" s="15"/>
      <c r="C3898" s="15"/>
      <c r="D3898" s="15"/>
      <c r="E3898" s="15"/>
      <c r="F3898" s="15"/>
      <c r="G3898" s="15"/>
      <c r="H3898" s="16"/>
      <c r="I3898" s="209" t="s">
        <v>11</v>
      </c>
      <c r="J3898" s="210"/>
      <c r="K3898" s="174">
        <v>2.59</v>
      </c>
      <c r="L3898" s="175"/>
      <c r="M3898" s="13">
        <f>K3898*12*I3891</f>
        <v>21361.283999999996</v>
      </c>
    </row>
    <row r="3899" spans="1:13" x14ac:dyDescent="0.25">
      <c r="A3899" s="43" t="s">
        <v>34</v>
      </c>
      <c r="B3899" s="44"/>
      <c r="C3899" s="44"/>
      <c r="D3899" s="44"/>
      <c r="E3899" s="44"/>
      <c r="F3899" s="44"/>
      <c r="G3899" s="44"/>
      <c r="H3899" s="45"/>
      <c r="I3899" s="174" t="s">
        <v>62</v>
      </c>
      <c r="J3899" s="175"/>
      <c r="K3899" s="29"/>
      <c r="L3899" s="37"/>
      <c r="M3899" s="13"/>
    </row>
    <row r="3900" spans="1:13" x14ac:dyDescent="0.25">
      <c r="A3900" s="46" t="s">
        <v>35</v>
      </c>
      <c r="B3900" s="3"/>
      <c r="C3900" s="3"/>
      <c r="D3900" s="3"/>
      <c r="E3900" s="3"/>
      <c r="F3900" s="3"/>
      <c r="G3900" s="3"/>
      <c r="H3900" s="4"/>
      <c r="I3900" s="174"/>
      <c r="J3900" s="175"/>
      <c r="K3900" s="1"/>
      <c r="L3900" s="8"/>
      <c r="M3900" s="13"/>
    </row>
    <row r="3901" spans="1:13" ht="15.75" thickBot="1" x14ac:dyDescent="0.3">
      <c r="A3901" s="41" t="s">
        <v>36</v>
      </c>
      <c r="B3901" s="47"/>
      <c r="C3901" s="47"/>
      <c r="D3901" s="47"/>
      <c r="E3901" s="47"/>
      <c r="F3901" s="47"/>
      <c r="G3901" s="47"/>
      <c r="H3901" s="48"/>
      <c r="I3901" s="15"/>
      <c r="J3901" s="16"/>
      <c r="K3901" s="203"/>
      <c r="L3901" s="204"/>
      <c r="M3901" s="13"/>
    </row>
    <row r="3902" spans="1:13" x14ac:dyDescent="0.25">
      <c r="A3902" s="32" t="s">
        <v>14</v>
      </c>
      <c r="B3902" s="49"/>
      <c r="C3902" s="49"/>
      <c r="D3902" s="49"/>
      <c r="E3902" s="49"/>
      <c r="F3902" s="49"/>
      <c r="G3902" s="49"/>
      <c r="H3902" s="50"/>
      <c r="I3902" s="21"/>
      <c r="J3902" s="51"/>
      <c r="K3902" s="222">
        <f>K3904+K3909+K3912</f>
        <v>5.28</v>
      </c>
      <c r="L3902" s="217"/>
      <c r="M3902" s="6">
        <f>K3902*12*I3891</f>
        <v>43547.327999999994</v>
      </c>
    </row>
    <row r="3903" spans="1:13" ht="15.75" thickBot="1" x14ac:dyDescent="0.3">
      <c r="A3903" s="38" t="s">
        <v>33</v>
      </c>
      <c r="B3903" s="52"/>
      <c r="C3903" s="52"/>
      <c r="D3903" s="52"/>
      <c r="E3903" s="52"/>
      <c r="F3903" s="52"/>
      <c r="G3903" s="52"/>
      <c r="H3903" s="53"/>
      <c r="I3903" s="10"/>
      <c r="J3903" s="54"/>
      <c r="K3903" s="10"/>
      <c r="L3903" s="11"/>
      <c r="M3903" s="12"/>
    </row>
    <row r="3904" spans="1:13" x14ac:dyDescent="0.25">
      <c r="A3904" s="42" t="s">
        <v>70</v>
      </c>
      <c r="B3904" s="55"/>
      <c r="C3904" s="55"/>
      <c r="D3904" s="55"/>
      <c r="E3904" s="55"/>
      <c r="F3904" s="55"/>
      <c r="G3904" s="55"/>
      <c r="H3904" s="56"/>
      <c r="I3904" s="174" t="s">
        <v>8</v>
      </c>
      <c r="J3904" s="175"/>
      <c r="K3904" s="179">
        <v>2.64</v>
      </c>
      <c r="L3904" s="180"/>
      <c r="M3904" s="13">
        <f>K3904*12*I3891</f>
        <v>21773.663999999997</v>
      </c>
    </row>
    <row r="3905" spans="1:13" x14ac:dyDescent="0.25">
      <c r="A3905" s="41" t="s">
        <v>71</v>
      </c>
      <c r="B3905" s="47"/>
      <c r="C3905" s="47"/>
      <c r="D3905" s="47"/>
      <c r="E3905" s="47"/>
      <c r="F3905" s="47"/>
      <c r="G3905" s="47"/>
      <c r="H3905" s="48"/>
      <c r="I3905" s="57"/>
      <c r="J3905" s="58"/>
      <c r="K3905" s="1"/>
      <c r="L3905" s="8"/>
      <c r="M3905" s="13"/>
    </row>
    <row r="3906" spans="1:13" x14ac:dyDescent="0.25">
      <c r="A3906" s="42" t="s">
        <v>73</v>
      </c>
      <c r="B3906" s="7"/>
      <c r="C3906" s="7"/>
      <c r="D3906" s="7"/>
      <c r="E3906" s="7"/>
      <c r="F3906" s="7"/>
      <c r="G3906" s="7"/>
      <c r="H3906" s="8"/>
      <c r="I3906" s="174" t="s">
        <v>62</v>
      </c>
      <c r="J3906" s="175"/>
      <c r="K3906" s="1"/>
      <c r="L3906" s="8"/>
      <c r="M3906" s="13"/>
    </row>
    <row r="3907" spans="1:13" x14ac:dyDescent="0.25">
      <c r="A3907" s="41" t="s">
        <v>72</v>
      </c>
      <c r="B3907" s="15"/>
      <c r="C3907" s="15"/>
      <c r="D3907" s="15"/>
      <c r="E3907" s="15"/>
      <c r="F3907" s="15"/>
      <c r="G3907" s="15"/>
      <c r="H3907" s="16"/>
      <c r="I3907" s="214"/>
      <c r="J3907" s="215"/>
      <c r="K3907" s="1"/>
      <c r="L3907" s="8"/>
      <c r="M3907" s="13"/>
    </row>
    <row r="3908" spans="1:13" x14ac:dyDescent="0.25">
      <c r="A3908" s="43" t="s">
        <v>68</v>
      </c>
      <c r="B3908" s="44"/>
      <c r="C3908" s="45"/>
      <c r="D3908" s="7"/>
      <c r="E3908" s="7"/>
      <c r="F3908" s="7"/>
      <c r="G3908" s="7"/>
      <c r="H3908" s="8"/>
      <c r="I3908" s="174" t="s">
        <v>62</v>
      </c>
      <c r="J3908" s="175"/>
      <c r="K3908" s="1"/>
      <c r="L3908" s="8"/>
      <c r="M3908" s="13"/>
    </row>
    <row r="3909" spans="1:13" x14ac:dyDescent="0.25">
      <c r="A3909" s="42" t="s">
        <v>69</v>
      </c>
      <c r="B3909" s="7"/>
      <c r="C3909" s="7"/>
      <c r="D3909" s="44"/>
      <c r="E3909" s="44"/>
      <c r="F3909" s="44"/>
      <c r="G3909" s="44"/>
      <c r="H3909" s="45"/>
      <c r="I3909" s="209" t="s">
        <v>11</v>
      </c>
      <c r="J3909" s="210"/>
      <c r="K3909" s="174">
        <v>1.17</v>
      </c>
      <c r="L3909" s="175"/>
      <c r="M3909" s="13">
        <f>K3909*12*I3891</f>
        <v>9649.6919999999991</v>
      </c>
    </row>
    <row r="3910" spans="1:13" x14ac:dyDescent="0.25">
      <c r="A3910" s="46" t="s">
        <v>40</v>
      </c>
      <c r="B3910" s="59"/>
      <c r="C3910" s="59"/>
      <c r="D3910" s="59"/>
      <c r="E3910" s="59"/>
      <c r="F3910" s="59"/>
      <c r="G3910" s="59"/>
      <c r="H3910" s="60"/>
      <c r="I3910" s="207" t="s">
        <v>39</v>
      </c>
      <c r="J3910" s="208"/>
      <c r="K3910" s="1"/>
      <c r="L3910" s="8"/>
      <c r="M3910" s="13"/>
    </row>
    <row r="3911" spans="1:13" x14ac:dyDescent="0.25">
      <c r="A3911" s="41"/>
      <c r="B3911" s="47"/>
      <c r="C3911" s="47"/>
      <c r="D3911" s="47"/>
      <c r="E3911" s="47"/>
      <c r="F3911" s="47"/>
      <c r="G3911" s="47"/>
      <c r="H3911" s="48"/>
      <c r="I3911" s="15" t="s">
        <v>41</v>
      </c>
      <c r="J3911" s="16"/>
      <c r="K3911" s="1"/>
      <c r="L3911" s="8"/>
      <c r="M3911" s="13"/>
    </row>
    <row r="3912" spans="1:13" x14ac:dyDescent="0.25">
      <c r="A3912" s="46" t="s">
        <v>42</v>
      </c>
      <c r="B3912" s="59"/>
      <c r="C3912" s="59"/>
      <c r="D3912" s="59"/>
      <c r="E3912" s="59"/>
      <c r="F3912" s="59"/>
      <c r="G3912" s="59"/>
      <c r="H3912" s="60"/>
      <c r="I3912" s="207" t="s">
        <v>11</v>
      </c>
      <c r="J3912" s="208"/>
      <c r="K3912" s="174">
        <v>1.47</v>
      </c>
      <c r="L3912" s="175"/>
      <c r="M3912" s="13">
        <f>K3912*12*I3891</f>
        <v>12123.972</v>
      </c>
    </row>
    <row r="3913" spans="1:13" x14ac:dyDescent="0.25">
      <c r="A3913" s="41" t="s">
        <v>43</v>
      </c>
      <c r="B3913" s="47"/>
      <c r="C3913" s="47"/>
      <c r="D3913" s="47"/>
      <c r="E3913" s="47"/>
      <c r="F3913" s="47"/>
      <c r="G3913" s="47"/>
      <c r="H3913" s="48"/>
      <c r="I3913" s="15"/>
      <c r="J3913" s="16"/>
      <c r="K3913" s="1"/>
      <c r="L3913" s="8"/>
      <c r="M3913" s="13"/>
    </row>
    <row r="3914" spans="1:13" x14ac:dyDescent="0.25">
      <c r="A3914" s="46" t="s">
        <v>44</v>
      </c>
      <c r="B3914" s="59"/>
      <c r="C3914" s="59"/>
      <c r="D3914" s="59"/>
      <c r="E3914" s="59"/>
      <c r="F3914" s="59"/>
      <c r="G3914" s="59"/>
      <c r="H3914" s="60"/>
      <c r="I3914" s="174" t="s">
        <v>62</v>
      </c>
      <c r="J3914" s="175"/>
      <c r="K3914" s="1"/>
      <c r="L3914" s="8"/>
      <c r="M3914" s="13"/>
    </row>
    <row r="3915" spans="1:13" x14ac:dyDescent="0.25">
      <c r="A3915" s="46" t="s">
        <v>47</v>
      </c>
      <c r="B3915" s="59"/>
      <c r="C3915" s="59"/>
      <c r="D3915" s="59"/>
      <c r="E3915" s="59"/>
      <c r="F3915" s="59"/>
      <c r="G3915" s="59"/>
      <c r="H3915" s="60"/>
      <c r="I3915" s="207" t="s">
        <v>45</v>
      </c>
      <c r="J3915" s="208"/>
      <c r="K3915" s="3"/>
      <c r="L3915" s="4"/>
      <c r="M3915" s="14"/>
    </row>
    <row r="3916" spans="1:13" ht="15.75" thickBot="1" x14ac:dyDescent="0.3">
      <c r="A3916" s="41"/>
      <c r="B3916" s="47"/>
      <c r="C3916" s="47"/>
      <c r="D3916" s="47"/>
      <c r="E3916" s="47"/>
      <c r="F3916" s="47"/>
      <c r="G3916" s="47"/>
      <c r="H3916" s="48"/>
      <c r="I3916" s="211" t="s">
        <v>46</v>
      </c>
      <c r="J3916" s="212"/>
      <c r="K3916" s="15"/>
      <c r="L3916" s="16"/>
      <c r="M3916" s="17"/>
    </row>
    <row r="3917" spans="1:13" x14ac:dyDescent="0.25">
      <c r="A3917" s="61" t="s">
        <v>88</v>
      </c>
      <c r="B3917" s="33"/>
      <c r="C3917" s="33"/>
      <c r="D3917" s="33"/>
      <c r="E3917" s="33"/>
      <c r="F3917" s="33"/>
      <c r="G3917" s="21"/>
      <c r="H3917" s="22"/>
      <c r="I3917" s="21"/>
      <c r="J3917" s="22"/>
      <c r="K3917" s="216">
        <f>K3919+K3926+K3934+K3938+K3939+K3943</f>
        <v>27.629999999999995</v>
      </c>
      <c r="L3917" s="217"/>
      <c r="M3917" s="6">
        <f>M3919+M3926+M3934+M3938+M3939+M3943</f>
        <v>227881.18799999999</v>
      </c>
    </row>
    <row r="3918" spans="1:13" ht="15.75" thickBot="1" x14ac:dyDescent="0.3">
      <c r="A3918" s="62"/>
      <c r="B3918" s="10"/>
      <c r="C3918" s="10"/>
      <c r="D3918" s="10"/>
      <c r="E3918" s="10"/>
      <c r="F3918" s="10"/>
      <c r="G3918" s="10"/>
      <c r="H3918" s="11"/>
      <c r="I3918" s="10"/>
      <c r="J3918" s="11"/>
      <c r="K3918" s="10"/>
      <c r="L3918" s="11"/>
      <c r="M3918" s="12"/>
    </row>
    <row r="3919" spans="1:13" ht="15.75" thickBot="1" x14ac:dyDescent="0.3">
      <c r="A3919" s="181" t="s">
        <v>89</v>
      </c>
      <c r="B3919" s="182"/>
      <c r="C3919" s="182"/>
      <c r="D3919" s="182"/>
      <c r="E3919" s="182"/>
      <c r="F3919" s="182"/>
      <c r="G3919" s="182"/>
      <c r="H3919" s="205"/>
      <c r="I3919" s="63"/>
      <c r="J3919" s="64"/>
      <c r="K3919" s="218">
        <f>K3920+K3921+K3922+K3924+K3925</f>
        <v>5.2899999999999991</v>
      </c>
      <c r="L3919" s="213"/>
      <c r="M3919" s="18">
        <f>K3919*12*I3891</f>
        <v>43629.803999999989</v>
      </c>
    </row>
    <row r="3920" spans="1:13" x14ac:dyDescent="0.25">
      <c r="A3920" s="41" t="s">
        <v>37</v>
      </c>
      <c r="B3920" s="47"/>
      <c r="C3920" s="47"/>
      <c r="D3920" s="47"/>
      <c r="E3920" s="47"/>
      <c r="F3920" s="47"/>
      <c r="G3920" s="47"/>
      <c r="H3920" s="48"/>
      <c r="I3920" s="214" t="s">
        <v>16</v>
      </c>
      <c r="J3920" s="215"/>
      <c r="K3920" s="179">
        <v>1.23</v>
      </c>
      <c r="L3920" s="180"/>
      <c r="M3920" s="13">
        <f>K3920*12*I3891</f>
        <v>10144.547999999999</v>
      </c>
    </row>
    <row r="3921" spans="1:13" x14ac:dyDescent="0.25">
      <c r="A3921" s="43" t="s">
        <v>38</v>
      </c>
      <c r="B3921" s="65"/>
      <c r="C3921" s="65"/>
      <c r="D3921" s="65"/>
      <c r="E3921" s="65"/>
      <c r="F3921" s="65"/>
      <c r="G3921" s="65"/>
      <c r="H3921" s="66"/>
      <c r="I3921" s="209" t="s">
        <v>10</v>
      </c>
      <c r="J3921" s="210"/>
      <c r="K3921" s="174">
        <v>2.9</v>
      </c>
      <c r="L3921" s="175"/>
      <c r="M3921" s="13">
        <f>K3921*12*I3891</f>
        <v>23918.039999999997</v>
      </c>
    </row>
    <row r="3922" spans="1:13" x14ac:dyDescent="0.25">
      <c r="A3922" s="46" t="s">
        <v>30</v>
      </c>
      <c r="B3922" s="59"/>
      <c r="C3922" s="59"/>
      <c r="D3922" s="59"/>
      <c r="E3922" s="59"/>
      <c r="F3922" s="59"/>
      <c r="G3922" s="59"/>
      <c r="H3922" s="60"/>
      <c r="I3922" s="207" t="s">
        <v>11</v>
      </c>
      <c r="J3922" s="208"/>
      <c r="K3922" s="174">
        <v>0.33</v>
      </c>
      <c r="L3922" s="175"/>
      <c r="M3922" s="13">
        <f>K3922*12*I3891</f>
        <v>2721.7079999999996</v>
      </c>
    </row>
    <row r="3923" spans="1:13" x14ac:dyDescent="0.25">
      <c r="A3923" s="67" t="s">
        <v>17</v>
      </c>
      <c r="B3923" s="15"/>
      <c r="C3923" s="15"/>
      <c r="D3923" s="15"/>
      <c r="E3923" s="47"/>
      <c r="F3923" s="47"/>
      <c r="G3923" s="47"/>
      <c r="H3923" s="48"/>
      <c r="I3923" s="15"/>
      <c r="J3923" s="16"/>
      <c r="K3923" s="7"/>
      <c r="L3923" s="8"/>
      <c r="M3923" s="13"/>
    </row>
    <row r="3924" spans="1:13" x14ac:dyDescent="0.25">
      <c r="A3924" s="43" t="s">
        <v>31</v>
      </c>
      <c r="B3924" s="65"/>
      <c r="C3924" s="65"/>
      <c r="D3924" s="65"/>
      <c r="E3924" s="65"/>
      <c r="F3924" s="65"/>
      <c r="G3924" s="65"/>
      <c r="H3924" s="66"/>
      <c r="I3924" s="209" t="s">
        <v>8</v>
      </c>
      <c r="J3924" s="210"/>
      <c r="K3924" s="174">
        <v>0.1</v>
      </c>
      <c r="L3924" s="175"/>
      <c r="M3924" s="13">
        <f>K3924*12*I3891</f>
        <v>824.7600000000001</v>
      </c>
    </row>
    <row r="3925" spans="1:13" ht="15.75" thickBot="1" x14ac:dyDescent="0.3">
      <c r="A3925" s="46" t="s">
        <v>86</v>
      </c>
      <c r="B3925" s="59"/>
      <c r="C3925" s="59"/>
      <c r="D3925" s="59"/>
      <c r="E3925" s="59"/>
      <c r="F3925" s="59"/>
      <c r="G3925" s="59"/>
      <c r="H3925" s="60"/>
      <c r="I3925" s="190" t="s">
        <v>8</v>
      </c>
      <c r="J3925" s="191"/>
      <c r="K3925" s="211">
        <v>0.73</v>
      </c>
      <c r="L3925" s="212"/>
      <c r="M3925" s="13">
        <f>K3925*12*I3891</f>
        <v>6020.7479999999996</v>
      </c>
    </row>
    <row r="3926" spans="1:13" ht="15.75" thickBot="1" x14ac:dyDescent="0.3">
      <c r="A3926" s="194" t="s">
        <v>90</v>
      </c>
      <c r="B3926" s="195"/>
      <c r="C3926" s="195"/>
      <c r="D3926" s="195"/>
      <c r="E3926" s="195"/>
      <c r="F3926" s="195"/>
      <c r="G3926" s="195"/>
      <c r="H3926" s="196"/>
      <c r="I3926" s="63"/>
      <c r="J3926" s="64"/>
      <c r="K3926" s="206">
        <f>K3927+K3928+K3930+K3931+K3932+K3933</f>
        <v>1.94</v>
      </c>
      <c r="L3926" s="213"/>
      <c r="M3926" s="18">
        <f>K3926*12*I3891</f>
        <v>16000.343999999999</v>
      </c>
    </row>
    <row r="3927" spans="1:13" x14ac:dyDescent="0.25">
      <c r="A3927" s="68" t="s">
        <v>23</v>
      </c>
      <c r="B3927" s="15"/>
      <c r="C3927" s="15"/>
      <c r="D3927" s="15"/>
      <c r="E3927" s="15"/>
      <c r="F3927" s="47"/>
      <c r="G3927" s="47"/>
      <c r="H3927" s="48"/>
      <c r="I3927" s="69"/>
      <c r="J3927" s="8"/>
      <c r="K3927" s="179">
        <v>0.11</v>
      </c>
      <c r="L3927" s="180"/>
      <c r="M3927" s="13">
        <f>K3927*12*I3891</f>
        <v>907.23599999999999</v>
      </c>
    </row>
    <row r="3928" spans="1:13" x14ac:dyDescent="0.25">
      <c r="A3928" s="2" t="s">
        <v>19</v>
      </c>
      <c r="B3928" s="3"/>
      <c r="C3928" s="3"/>
      <c r="D3928" s="3"/>
      <c r="E3928" s="3"/>
      <c r="F3928" s="59"/>
      <c r="G3928" s="59"/>
      <c r="H3928" s="60"/>
      <c r="I3928" s="174" t="s">
        <v>58</v>
      </c>
      <c r="J3928" s="175"/>
      <c r="K3928" s="174">
        <v>0.93</v>
      </c>
      <c r="L3928" s="175"/>
      <c r="M3928" s="13">
        <f>K3928*12*I3891</f>
        <v>7670.268</v>
      </c>
    </row>
    <row r="3929" spans="1:13" x14ac:dyDescent="0.25">
      <c r="A3929" s="41" t="s">
        <v>18</v>
      </c>
      <c r="B3929" s="47"/>
      <c r="C3929" s="47"/>
      <c r="D3929" s="47"/>
      <c r="E3929" s="47"/>
      <c r="F3929" s="47"/>
      <c r="G3929" s="47"/>
      <c r="H3929" s="48"/>
      <c r="I3929" s="214" t="s">
        <v>59</v>
      </c>
      <c r="J3929" s="215"/>
      <c r="K3929" s="1"/>
      <c r="L3929" s="8"/>
      <c r="M3929" s="13"/>
    </row>
    <row r="3930" spans="1:13" x14ac:dyDescent="0.25">
      <c r="A3930" s="43" t="s">
        <v>20</v>
      </c>
      <c r="B3930" s="65"/>
      <c r="C3930" s="65"/>
      <c r="D3930" s="65"/>
      <c r="E3930" s="65"/>
      <c r="F3930" s="65"/>
      <c r="G3930" s="65"/>
      <c r="H3930" s="66"/>
      <c r="I3930" s="209" t="s">
        <v>57</v>
      </c>
      <c r="J3930" s="210"/>
      <c r="K3930" s="174">
        <v>0.56999999999999995</v>
      </c>
      <c r="L3930" s="175"/>
      <c r="M3930" s="13">
        <f>K3930*12*I3891</f>
        <v>4701.1319999999996</v>
      </c>
    </row>
    <row r="3931" spans="1:13" x14ac:dyDescent="0.25">
      <c r="A3931" s="43" t="s">
        <v>21</v>
      </c>
      <c r="B3931" s="65"/>
      <c r="C3931" s="65"/>
      <c r="D3931" s="65"/>
      <c r="E3931" s="65"/>
      <c r="F3931" s="65"/>
      <c r="G3931" s="65"/>
      <c r="H3931" s="66"/>
      <c r="I3931" s="209" t="s">
        <v>74</v>
      </c>
      <c r="J3931" s="210"/>
      <c r="K3931" s="174">
        <v>0.14000000000000001</v>
      </c>
      <c r="L3931" s="175"/>
      <c r="M3931" s="13">
        <f>K3931*12*I3891</f>
        <v>1154.664</v>
      </c>
    </row>
    <row r="3932" spans="1:13" x14ac:dyDescent="0.25">
      <c r="A3932" s="46" t="s">
        <v>22</v>
      </c>
      <c r="B3932" s="59"/>
      <c r="C3932" s="59"/>
      <c r="D3932" s="59"/>
      <c r="E3932" s="59"/>
      <c r="F3932" s="59"/>
      <c r="G3932" s="59"/>
      <c r="H3932" s="60"/>
      <c r="I3932" s="209" t="s">
        <v>60</v>
      </c>
      <c r="J3932" s="210"/>
      <c r="K3932" s="203">
        <v>7.0000000000000007E-2</v>
      </c>
      <c r="L3932" s="204"/>
      <c r="M3932" s="13">
        <f>K3932*12*I3891</f>
        <v>577.33199999999999</v>
      </c>
    </row>
    <row r="3933" spans="1:13" ht="15.75" thickBot="1" x14ac:dyDescent="0.3">
      <c r="A3933" s="46" t="s">
        <v>84</v>
      </c>
      <c r="B3933" s="59"/>
      <c r="C3933" s="59"/>
      <c r="D3933" s="59"/>
      <c r="E3933" s="59"/>
      <c r="F3933" s="59"/>
      <c r="G3933" s="59"/>
      <c r="H3933" s="60"/>
      <c r="I3933" s="190" t="s">
        <v>85</v>
      </c>
      <c r="J3933" s="191"/>
      <c r="K3933" s="192">
        <v>0.12</v>
      </c>
      <c r="L3933" s="193"/>
      <c r="M3933" s="19">
        <f>K3933*12*I3891</f>
        <v>989.71199999999988</v>
      </c>
    </row>
    <row r="3934" spans="1:13" ht="15.75" thickBot="1" x14ac:dyDescent="0.3">
      <c r="A3934" s="194" t="s">
        <v>91</v>
      </c>
      <c r="B3934" s="195"/>
      <c r="C3934" s="195"/>
      <c r="D3934" s="195"/>
      <c r="E3934" s="195"/>
      <c r="F3934" s="195"/>
      <c r="G3934" s="195"/>
      <c r="H3934" s="196"/>
      <c r="I3934" s="71"/>
      <c r="J3934" s="72"/>
      <c r="K3934" s="197">
        <f>K3935+K3936+K3937</f>
        <v>1.27</v>
      </c>
      <c r="L3934" s="198"/>
      <c r="M3934" s="18">
        <f>K3934*12*I3891</f>
        <v>10474.451999999999</v>
      </c>
    </row>
    <row r="3935" spans="1:13" x14ac:dyDescent="0.25">
      <c r="A3935" s="41" t="s">
        <v>24</v>
      </c>
      <c r="B3935" s="47"/>
      <c r="C3935" s="47"/>
      <c r="D3935" s="47"/>
      <c r="E3935" s="47"/>
      <c r="F3935" s="47"/>
      <c r="G3935" s="47"/>
      <c r="H3935" s="48"/>
      <c r="I3935" s="199" t="s">
        <v>75</v>
      </c>
      <c r="J3935" s="200"/>
      <c r="K3935" s="201">
        <v>0.61</v>
      </c>
      <c r="L3935" s="202"/>
      <c r="M3935" s="13">
        <f>K3935*12*I3891</f>
        <v>5031.0360000000001</v>
      </c>
    </row>
    <row r="3936" spans="1:13" x14ac:dyDescent="0.25">
      <c r="A3936" s="43" t="s">
        <v>25</v>
      </c>
      <c r="B3936" s="65"/>
      <c r="C3936" s="65"/>
      <c r="D3936" s="65"/>
      <c r="E3936" s="65"/>
      <c r="F3936" s="65"/>
      <c r="G3936" s="65"/>
      <c r="H3936" s="66"/>
      <c r="I3936" s="44" t="s">
        <v>61</v>
      </c>
      <c r="J3936" s="45"/>
      <c r="K3936" s="203">
        <v>0.53</v>
      </c>
      <c r="L3936" s="204"/>
      <c r="M3936" s="13">
        <f>K3936*12*I3891</f>
        <v>4371.2280000000001</v>
      </c>
    </row>
    <row r="3937" spans="1:13" ht="15.75" thickBot="1" x14ac:dyDescent="0.3">
      <c r="A3937" s="46" t="s">
        <v>22</v>
      </c>
      <c r="B3937" s="59"/>
      <c r="C3937" s="59"/>
      <c r="D3937" s="59"/>
      <c r="E3937" s="59"/>
      <c r="F3937" s="59"/>
      <c r="G3937" s="59"/>
      <c r="H3937" s="60"/>
      <c r="I3937" s="190" t="s">
        <v>60</v>
      </c>
      <c r="J3937" s="191"/>
      <c r="K3937" s="192">
        <v>0.13</v>
      </c>
      <c r="L3937" s="193"/>
      <c r="M3937" s="13">
        <f>K3937*12*I3891</f>
        <v>1072.1879999999999</v>
      </c>
    </row>
    <row r="3938" spans="1:13" ht="15.75" thickBot="1" x14ac:dyDescent="0.3">
      <c r="A3938" s="73" t="s">
        <v>94</v>
      </c>
      <c r="B3938" s="74"/>
      <c r="C3938" s="74"/>
      <c r="D3938" s="74"/>
      <c r="E3938" s="74"/>
      <c r="F3938" s="74"/>
      <c r="G3938" s="74"/>
      <c r="H3938" s="75"/>
      <c r="I3938" s="226" t="s">
        <v>95</v>
      </c>
      <c r="J3938" s="227"/>
      <c r="K3938" s="228">
        <v>17.41</v>
      </c>
      <c r="L3938" s="229"/>
      <c r="M3938" s="18">
        <f>K3938*12*I3891</f>
        <v>143590.71600000001</v>
      </c>
    </row>
    <row r="3939" spans="1:13" ht="15.75" thickBot="1" x14ac:dyDescent="0.3">
      <c r="A3939" s="181" t="s">
        <v>96</v>
      </c>
      <c r="B3939" s="182"/>
      <c r="C3939" s="182"/>
      <c r="D3939" s="182"/>
      <c r="E3939" s="182"/>
      <c r="F3939" s="182"/>
      <c r="G3939" s="182"/>
      <c r="H3939" s="205"/>
      <c r="I3939" s="63"/>
      <c r="J3939" s="64"/>
      <c r="K3939" s="206">
        <v>1.65</v>
      </c>
      <c r="L3939" s="198"/>
      <c r="M3939" s="18">
        <f>K3939*12*I3891</f>
        <v>13608.539999999997</v>
      </c>
    </row>
    <row r="3940" spans="1:13" x14ac:dyDescent="0.25">
      <c r="A3940" s="42" t="s">
        <v>32</v>
      </c>
      <c r="B3940" s="55"/>
      <c r="C3940" s="55"/>
      <c r="D3940" s="55"/>
      <c r="E3940" s="55"/>
      <c r="F3940" s="55"/>
      <c r="G3940" s="55"/>
      <c r="H3940" s="56"/>
      <c r="I3940" s="179" t="s">
        <v>13</v>
      </c>
      <c r="J3940" s="180"/>
      <c r="K3940" s="20"/>
      <c r="L3940" s="27"/>
      <c r="M3940" s="13"/>
    </row>
    <row r="3941" spans="1:13" x14ac:dyDescent="0.25">
      <c r="A3941" s="42" t="s">
        <v>26</v>
      </c>
      <c r="B3941" s="55"/>
      <c r="C3941" s="55"/>
      <c r="D3941" s="55"/>
      <c r="E3941" s="55"/>
      <c r="F3941" s="55"/>
      <c r="G3941" s="55"/>
      <c r="H3941" s="56"/>
      <c r="I3941" s="7"/>
      <c r="J3941" s="8"/>
      <c r="K3941" s="20"/>
      <c r="L3941" s="27"/>
      <c r="M3941" s="13"/>
    </row>
    <row r="3942" spans="1:13" ht="15.75" thickBot="1" x14ac:dyDescent="0.3">
      <c r="A3942" s="42" t="s">
        <v>27</v>
      </c>
      <c r="B3942" s="55"/>
      <c r="C3942" s="55"/>
      <c r="D3942" s="55"/>
      <c r="E3942" s="55"/>
      <c r="F3942" s="55"/>
      <c r="G3942" s="55"/>
      <c r="H3942" s="56"/>
      <c r="I3942" s="30"/>
      <c r="J3942" s="8"/>
      <c r="K3942" s="20"/>
      <c r="L3942" s="27"/>
      <c r="M3942" s="13"/>
    </row>
    <row r="3943" spans="1:13" ht="15.75" thickBot="1" x14ac:dyDescent="0.3">
      <c r="A3943" s="73" t="s">
        <v>97</v>
      </c>
      <c r="B3943" s="74"/>
      <c r="C3943" s="74"/>
      <c r="D3943" s="74"/>
      <c r="E3943" s="74"/>
      <c r="F3943" s="74"/>
      <c r="G3943" s="74"/>
      <c r="H3943" s="75"/>
      <c r="I3943" s="63"/>
      <c r="J3943" s="64"/>
      <c r="K3943" s="206">
        <v>7.0000000000000007E-2</v>
      </c>
      <c r="L3943" s="198"/>
      <c r="M3943" s="18">
        <f>K3943*12*I3891</f>
        <v>577.33199999999999</v>
      </c>
    </row>
    <row r="3944" spans="1:13" x14ac:dyDescent="0.25">
      <c r="A3944" s="42" t="s">
        <v>28</v>
      </c>
      <c r="B3944" s="55"/>
      <c r="C3944" s="55"/>
      <c r="D3944" s="55"/>
      <c r="E3944" s="55"/>
      <c r="F3944" s="55"/>
      <c r="G3944" s="55"/>
      <c r="H3944" s="56"/>
      <c r="I3944" s="179" t="s">
        <v>8</v>
      </c>
      <c r="J3944" s="180"/>
      <c r="K3944" s="26"/>
      <c r="L3944" s="27"/>
      <c r="M3944" s="13"/>
    </row>
    <row r="3945" spans="1:13" ht="15.75" thickBot="1" x14ac:dyDescent="0.3">
      <c r="A3945" s="42" t="s">
        <v>29</v>
      </c>
      <c r="B3945" s="55"/>
      <c r="C3945" s="55"/>
      <c r="D3945" s="55"/>
      <c r="E3945" s="55"/>
      <c r="F3945" s="55"/>
      <c r="G3945" s="55"/>
      <c r="H3945" s="56"/>
      <c r="I3945" s="7"/>
      <c r="J3945" s="8"/>
      <c r="K3945" s="26"/>
      <c r="L3945" s="27"/>
      <c r="M3945" s="13"/>
    </row>
    <row r="3946" spans="1:13" ht="15.75" thickBot="1" x14ac:dyDescent="0.3">
      <c r="A3946" s="181" t="s">
        <v>92</v>
      </c>
      <c r="B3946" s="182"/>
      <c r="C3946" s="182"/>
      <c r="D3946" s="182"/>
      <c r="E3946" s="182"/>
      <c r="F3946" s="182"/>
      <c r="G3946" s="182"/>
      <c r="H3946" s="205"/>
      <c r="I3946" s="63"/>
      <c r="J3946" s="64"/>
      <c r="K3946" s="206">
        <v>6.19</v>
      </c>
      <c r="L3946" s="198"/>
      <c r="M3946" s="18">
        <f>K3946*12*I3891</f>
        <v>51052.644</v>
      </c>
    </row>
    <row r="3947" spans="1:13" x14ac:dyDescent="0.25">
      <c r="A3947" s="42" t="s">
        <v>76</v>
      </c>
      <c r="B3947" s="76"/>
      <c r="C3947" s="76"/>
      <c r="D3947" s="76"/>
      <c r="E3947" s="76"/>
      <c r="F3947" s="55"/>
      <c r="G3947" s="76"/>
      <c r="H3947" s="56"/>
      <c r="I3947" s="174" t="s">
        <v>49</v>
      </c>
      <c r="J3947" s="175"/>
      <c r="K3947" s="20"/>
      <c r="L3947" s="27"/>
      <c r="M3947" s="13"/>
    </row>
    <row r="3948" spans="1:13" x14ac:dyDescent="0.25">
      <c r="A3948" s="42" t="s">
        <v>77</v>
      </c>
      <c r="B3948" s="76"/>
      <c r="C3948" s="76"/>
      <c r="D3948" s="76"/>
      <c r="E3948" s="76"/>
      <c r="F3948" s="55"/>
      <c r="G3948" s="76"/>
      <c r="H3948" s="56"/>
      <c r="I3948" s="174" t="s">
        <v>50</v>
      </c>
      <c r="J3948" s="175"/>
      <c r="K3948" s="20"/>
      <c r="L3948" s="27"/>
      <c r="M3948" s="13"/>
    </row>
    <row r="3949" spans="1:13" x14ac:dyDescent="0.25">
      <c r="A3949" s="42" t="s">
        <v>48</v>
      </c>
      <c r="B3949" s="76"/>
      <c r="C3949" s="76"/>
      <c r="D3949" s="76"/>
      <c r="E3949" s="76"/>
      <c r="F3949" s="55"/>
      <c r="G3949" s="76"/>
      <c r="H3949" s="56"/>
      <c r="I3949" s="174" t="s">
        <v>54</v>
      </c>
      <c r="J3949" s="175"/>
      <c r="K3949" s="20"/>
      <c r="L3949" s="27"/>
      <c r="M3949" s="13"/>
    </row>
    <row r="3950" spans="1:13" x14ac:dyDescent="0.25">
      <c r="A3950" s="42" t="s">
        <v>78</v>
      </c>
      <c r="B3950" s="76"/>
      <c r="C3950" s="76"/>
      <c r="D3950" s="76"/>
      <c r="E3950" s="76"/>
      <c r="F3950" s="55"/>
      <c r="G3950" s="76"/>
      <c r="H3950" s="56"/>
      <c r="I3950" s="174" t="s">
        <v>55</v>
      </c>
      <c r="J3950" s="175"/>
      <c r="K3950" s="20"/>
      <c r="L3950" s="27"/>
      <c r="M3950" s="13"/>
    </row>
    <row r="3951" spans="1:13" x14ac:dyDescent="0.25">
      <c r="A3951" s="42" t="s">
        <v>79</v>
      </c>
      <c r="B3951" s="76"/>
      <c r="C3951" s="76"/>
      <c r="D3951" s="76"/>
      <c r="E3951" s="76"/>
      <c r="F3951" s="55"/>
      <c r="G3951" s="76"/>
      <c r="H3951" s="56"/>
      <c r="I3951" s="174" t="s">
        <v>51</v>
      </c>
      <c r="J3951" s="175"/>
      <c r="K3951" s="20"/>
      <c r="L3951" s="27"/>
      <c r="M3951" s="13"/>
    </row>
    <row r="3952" spans="1:13" x14ac:dyDescent="0.25">
      <c r="A3952" s="42" t="s">
        <v>80</v>
      </c>
      <c r="B3952" s="76"/>
      <c r="C3952" s="76"/>
      <c r="D3952" s="76"/>
      <c r="E3952" s="76"/>
      <c r="F3952" s="55"/>
      <c r="G3952" s="76"/>
      <c r="H3952" s="56"/>
      <c r="I3952" s="7"/>
      <c r="J3952" s="8"/>
      <c r="K3952" s="20"/>
      <c r="L3952" s="27"/>
      <c r="M3952" s="13"/>
    </row>
    <row r="3953" spans="1:13" x14ac:dyDescent="0.25">
      <c r="A3953" s="42" t="s">
        <v>81</v>
      </c>
      <c r="B3953" s="76"/>
      <c r="C3953" s="76"/>
      <c r="D3953" s="76"/>
      <c r="E3953" s="76"/>
      <c r="F3953" s="55"/>
      <c r="G3953" s="76"/>
      <c r="H3953" s="56"/>
      <c r="I3953" s="7"/>
      <c r="J3953" s="8"/>
      <c r="K3953" s="20"/>
      <c r="L3953" s="27"/>
      <c r="M3953" s="13"/>
    </row>
    <row r="3954" spans="1:13" x14ac:dyDescent="0.25">
      <c r="A3954" s="42" t="s">
        <v>82</v>
      </c>
      <c r="B3954" s="76"/>
      <c r="C3954" s="76"/>
      <c r="D3954" s="76"/>
      <c r="E3954" s="76"/>
      <c r="F3954" s="55"/>
      <c r="G3954" s="76"/>
      <c r="H3954" s="56"/>
      <c r="I3954" s="7"/>
      <c r="J3954" s="8"/>
      <c r="K3954" s="20"/>
      <c r="L3954" s="27"/>
      <c r="M3954" s="13"/>
    </row>
    <row r="3955" spans="1:13" x14ac:dyDescent="0.25">
      <c r="A3955" s="42" t="s">
        <v>83</v>
      </c>
      <c r="B3955" s="76"/>
      <c r="C3955" s="76"/>
      <c r="D3955" s="76"/>
      <c r="E3955" s="76"/>
      <c r="F3955" s="55"/>
      <c r="G3955" s="76"/>
      <c r="H3955" s="56"/>
      <c r="I3955" s="7"/>
      <c r="J3955" s="8"/>
      <c r="K3955" s="20"/>
      <c r="L3955" s="27"/>
      <c r="M3955" s="13"/>
    </row>
    <row r="3956" spans="1:13" x14ac:dyDescent="0.25">
      <c r="A3956" s="42" t="s">
        <v>52</v>
      </c>
      <c r="B3956" s="76"/>
      <c r="C3956" s="76"/>
      <c r="D3956" s="76"/>
      <c r="E3956" s="76"/>
      <c r="F3956" s="55"/>
      <c r="G3956" s="76"/>
      <c r="H3956" s="56"/>
      <c r="I3956" s="7"/>
      <c r="J3956" s="8"/>
      <c r="K3956" s="20"/>
      <c r="L3956" s="27"/>
      <c r="M3956" s="13"/>
    </row>
    <row r="3957" spans="1:13" ht="15.75" thickBot="1" x14ac:dyDescent="0.3">
      <c r="A3957" s="176" t="s">
        <v>53</v>
      </c>
      <c r="B3957" s="177"/>
      <c r="C3957" s="177"/>
      <c r="D3957" s="177"/>
      <c r="E3957" s="177"/>
      <c r="F3957" s="177"/>
      <c r="G3957" s="177"/>
      <c r="H3957" s="178"/>
      <c r="I3957" s="7"/>
      <c r="J3957" s="8"/>
      <c r="K3957" s="7"/>
      <c r="L3957" s="8"/>
      <c r="M3957" s="13"/>
    </row>
    <row r="3958" spans="1:13" x14ac:dyDescent="0.25">
      <c r="A3958" s="77" t="s">
        <v>93</v>
      </c>
      <c r="B3958" s="78"/>
      <c r="C3958" s="78"/>
      <c r="D3958" s="78"/>
      <c r="E3958" s="78"/>
      <c r="F3958" s="78"/>
      <c r="G3958" s="78"/>
      <c r="H3958" s="78"/>
      <c r="I3958" s="179" t="s">
        <v>9</v>
      </c>
      <c r="J3958" s="180"/>
      <c r="K3958" s="21"/>
      <c r="L3958" s="22"/>
      <c r="M3958" s="6"/>
    </row>
    <row r="3959" spans="1:13" ht="15.75" thickBot="1" x14ac:dyDescent="0.3">
      <c r="A3959" s="79" t="s">
        <v>56</v>
      </c>
      <c r="B3959" s="80"/>
      <c r="C3959" s="80"/>
      <c r="D3959" s="80"/>
      <c r="E3959" s="80"/>
      <c r="F3959" s="80"/>
      <c r="G3959" s="80"/>
      <c r="H3959" s="80"/>
      <c r="I3959" s="81"/>
      <c r="J3959" s="11"/>
      <c r="K3959" s="10"/>
      <c r="L3959" s="11"/>
      <c r="M3959" s="12"/>
    </row>
    <row r="3960" spans="1:13" ht="15.75" thickBot="1" x14ac:dyDescent="0.3">
      <c r="A3960" s="181" t="s">
        <v>98</v>
      </c>
      <c r="B3960" s="182"/>
      <c r="C3960" s="182"/>
      <c r="D3960" s="182"/>
      <c r="E3960" s="182"/>
      <c r="F3960" s="182"/>
      <c r="G3960" s="182"/>
      <c r="H3960" s="183"/>
      <c r="I3960" s="184" t="s">
        <v>99</v>
      </c>
      <c r="J3960" s="185"/>
      <c r="K3960" s="186">
        <v>1.52</v>
      </c>
      <c r="L3960" s="187"/>
      <c r="M3960" s="23">
        <f>K3960*12*I3891</f>
        <v>12536.352000000001</v>
      </c>
    </row>
    <row r="3961" spans="1:13" ht="15.75" thickBot="1" x14ac:dyDescent="0.3">
      <c r="A3961" s="24" t="s">
        <v>100</v>
      </c>
      <c r="B3961" s="25"/>
      <c r="C3961" s="25"/>
      <c r="D3961" s="25"/>
      <c r="E3961" s="25"/>
      <c r="F3961" s="25"/>
      <c r="G3961" s="25"/>
      <c r="H3961" s="25"/>
      <c r="I3961" s="82"/>
      <c r="J3961" s="83"/>
      <c r="K3961" s="186">
        <v>1.84</v>
      </c>
      <c r="L3961" s="187"/>
      <c r="M3961" s="23">
        <f>K3961*12*I3891</f>
        <v>15175.584000000001</v>
      </c>
    </row>
    <row r="3962" spans="1:13" ht="15.75" thickBot="1" x14ac:dyDescent="0.3">
      <c r="A3962" s="181" t="s">
        <v>63</v>
      </c>
      <c r="B3962" s="182"/>
      <c r="C3962" s="182"/>
      <c r="D3962" s="182"/>
      <c r="E3962" s="182"/>
      <c r="F3962" s="182"/>
      <c r="G3962" s="182"/>
      <c r="H3962" s="182"/>
      <c r="I3962" s="84"/>
      <c r="J3962" s="23"/>
      <c r="K3962" s="188">
        <f>K3892+K3902+K3917+K3946+K3960+K3961</f>
        <v>48.910000000000004</v>
      </c>
      <c r="L3962" s="189"/>
      <c r="M3962" s="23">
        <f>M3892+M3902+M3917+M3946+M3960+M3961</f>
        <v>403390.11599999992</v>
      </c>
    </row>
    <row r="3964" spans="1:13" x14ac:dyDescent="0.25">
      <c r="A3964" s="223" t="s">
        <v>0</v>
      </c>
      <c r="B3964" s="223"/>
      <c r="C3964" s="223"/>
      <c r="D3964" s="223"/>
      <c r="E3964" s="223"/>
      <c r="F3964" s="223"/>
      <c r="G3964" s="223"/>
      <c r="H3964" s="223"/>
      <c r="I3964" s="223"/>
      <c r="J3964" s="223"/>
      <c r="K3964" s="223"/>
      <c r="L3964" s="223"/>
      <c r="M3964" s="1"/>
    </row>
    <row r="3965" spans="1:13" x14ac:dyDescent="0.25">
      <c r="A3965" s="224" t="s">
        <v>12</v>
      </c>
      <c r="B3965" s="224"/>
      <c r="C3965" s="224"/>
      <c r="D3965" s="224"/>
      <c r="E3965" s="224"/>
      <c r="F3965" s="224"/>
      <c r="G3965" s="224"/>
      <c r="H3965" s="224"/>
      <c r="I3965" s="224"/>
      <c r="J3965" s="224"/>
      <c r="K3965" s="224"/>
      <c r="L3965" s="224"/>
      <c r="M3965" s="1"/>
    </row>
    <row r="3966" spans="1:13" x14ac:dyDescent="0.25">
      <c r="A3966" s="29"/>
      <c r="B3966" s="29"/>
      <c r="C3966" s="29"/>
      <c r="D3966" s="29"/>
      <c r="E3966" s="29"/>
      <c r="F3966" s="29" t="s">
        <v>164</v>
      </c>
      <c r="G3966" s="29"/>
      <c r="H3966" s="29"/>
      <c r="I3966" s="29"/>
      <c r="J3966" s="29"/>
      <c r="K3966" s="29"/>
      <c r="L3966" s="29"/>
      <c r="M3966" s="1"/>
    </row>
    <row r="3967" spans="1:13" x14ac:dyDescent="0.25">
      <c r="A3967" s="2"/>
      <c r="B3967" s="3"/>
      <c r="C3967" s="225" t="s">
        <v>15</v>
      </c>
      <c r="D3967" s="225"/>
      <c r="E3967" s="225"/>
      <c r="F3967" s="3"/>
      <c r="G3967" s="3"/>
      <c r="H3967" s="4"/>
      <c r="I3967" s="207" t="s">
        <v>1</v>
      </c>
      <c r="J3967" s="208"/>
      <c r="K3967" s="207" t="s">
        <v>2</v>
      </c>
      <c r="L3967" s="208"/>
      <c r="M3967" s="14"/>
    </row>
    <row r="3968" spans="1:13" x14ac:dyDescent="0.25">
      <c r="A3968" s="30"/>
      <c r="B3968" s="7"/>
      <c r="C3968" s="7"/>
      <c r="D3968" s="7"/>
      <c r="E3968" s="7"/>
      <c r="F3968" s="7"/>
      <c r="G3968" s="7"/>
      <c r="H3968" s="8"/>
      <c r="I3968" s="7"/>
      <c r="J3968" s="8"/>
      <c r="K3968" s="174" t="s">
        <v>3</v>
      </c>
      <c r="L3968" s="175"/>
      <c r="M3968" s="31" t="s">
        <v>4</v>
      </c>
    </row>
    <row r="3969" spans="1:13" x14ac:dyDescent="0.25">
      <c r="A3969" s="30"/>
      <c r="B3969" s="7"/>
      <c r="C3969" s="7"/>
      <c r="D3969" s="7"/>
      <c r="E3969" s="7"/>
      <c r="F3969" s="7"/>
      <c r="G3969" s="7"/>
      <c r="H3969" s="8"/>
      <c r="I3969" s="174" t="s">
        <v>5</v>
      </c>
      <c r="J3969" s="175"/>
      <c r="K3969" s="214" t="s">
        <v>6</v>
      </c>
      <c r="L3969" s="215"/>
      <c r="M3969" s="31" t="s">
        <v>7</v>
      </c>
    </row>
    <row r="3970" spans="1:13" ht="15.75" thickBot="1" x14ac:dyDescent="0.3">
      <c r="A3970" s="2"/>
      <c r="B3970" s="3"/>
      <c r="C3970" s="3"/>
      <c r="D3970" s="3"/>
      <c r="E3970" s="3"/>
      <c r="F3970" s="3"/>
      <c r="G3970" s="3"/>
      <c r="H3970" s="4"/>
      <c r="I3970" s="219">
        <v>745.9</v>
      </c>
      <c r="J3970" s="220"/>
      <c r="K3970" s="190"/>
      <c r="L3970" s="191"/>
      <c r="M3970" s="5"/>
    </row>
    <row r="3971" spans="1:13" x14ac:dyDescent="0.25">
      <c r="A3971" s="32" t="s">
        <v>87</v>
      </c>
      <c r="B3971" s="33"/>
      <c r="C3971" s="33"/>
      <c r="D3971" s="33"/>
      <c r="E3971" s="33"/>
      <c r="F3971" s="33"/>
      <c r="G3971" s="33"/>
      <c r="H3971" s="34"/>
      <c r="I3971" s="21"/>
      <c r="J3971" s="22"/>
      <c r="K3971" s="221">
        <f>K3974+K3977</f>
        <v>6.4499999999999993</v>
      </c>
      <c r="L3971" s="217"/>
      <c r="M3971" s="6">
        <f>K3971*12*I3970</f>
        <v>57732.659999999989</v>
      </c>
    </row>
    <row r="3972" spans="1:13" x14ac:dyDescent="0.25">
      <c r="A3972" s="35" t="s">
        <v>64</v>
      </c>
      <c r="B3972" s="36"/>
      <c r="C3972" s="36"/>
      <c r="D3972" s="36"/>
      <c r="E3972" s="36"/>
      <c r="F3972" s="36"/>
      <c r="G3972" s="36"/>
      <c r="H3972" s="37"/>
      <c r="I3972" s="7"/>
      <c r="J3972" s="8"/>
      <c r="K3972" s="7"/>
      <c r="L3972" s="8"/>
      <c r="M3972" s="9"/>
    </row>
    <row r="3973" spans="1:13" ht="15.75" thickBot="1" x14ac:dyDescent="0.3">
      <c r="A3973" s="38" t="s">
        <v>65</v>
      </c>
      <c r="B3973" s="39"/>
      <c r="C3973" s="39"/>
      <c r="D3973" s="39"/>
      <c r="E3973" s="39"/>
      <c r="F3973" s="39"/>
      <c r="G3973" s="39"/>
      <c r="H3973" s="40"/>
      <c r="I3973" s="10"/>
      <c r="J3973" s="11"/>
      <c r="K3973" s="10"/>
      <c r="L3973" s="11"/>
      <c r="M3973" s="12"/>
    </row>
    <row r="3974" spans="1:13" x14ac:dyDescent="0.25">
      <c r="A3974" s="41" t="s">
        <v>66</v>
      </c>
      <c r="B3974" s="15"/>
      <c r="C3974" s="15"/>
      <c r="D3974" s="15"/>
      <c r="E3974" s="15"/>
      <c r="F3974" s="15"/>
      <c r="G3974" s="15"/>
      <c r="H3974" s="16"/>
      <c r="I3974" s="214" t="s">
        <v>8</v>
      </c>
      <c r="J3974" s="215"/>
      <c r="K3974" s="179">
        <v>3.86</v>
      </c>
      <c r="L3974" s="180"/>
      <c r="M3974" s="13">
        <f>K3974*12*I3970</f>
        <v>34550.087999999996</v>
      </c>
    </row>
    <row r="3975" spans="1:13" x14ac:dyDescent="0.25">
      <c r="A3975" s="42" t="s">
        <v>73</v>
      </c>
      <c r="B3975" s="7"/>
      <c r="C3975" s="7"/>
      <c r="D3975" s="7"/>
      <c r="E3975" s="7"/>
      <c r="F3975" s="7"/>
      <c r="G3975" s="7"/>
      <c r="H3975" s="8"/>
      <c r="I3975" s="174" t="s">
        <v>62</v>
      </c>
      <c r="J3975" s="175"/>
      <c r="K3975" s="1"/>
      <c r="L3975" s="8"/>
      <c r="M3975" s="13"/>
    </row>
    <row r="3976" spans="1:13" x14ac:dyDescent="0.25">
      <c r="A3976" s="41" t="s">
        <v>72</v>
      </c>
      <c r="B3976" s="15"/>
      <c r="C3976" s="15"/>
      <c r="D3976" s="15"/>
      <c r="E3976" s="15"/>
      <c r="F3976" s="15"/>
      <c r="G3976" s="15"/>
      <c r="H3976" s="16"/>
      <c r="I3976" s="214"/>
      <c r="J3976" s="215"/>
      <c r="K3976" s="1"/>
      <c r="L3976" s="8"/>
      <c r="M3976" s="13"/>
    </row>
    <row r="3977" spans="1:13" x14ac:dyDescent="0.25">
      <c r="A3977" s="41" t="s">
        <v>67</v>
      </c>
      <c r="B3977" s="15"/>
      <c r="C3977" s="15"/>
      <c r="D3977" s="15"/>
      <c r="E3977" s="15"/>
      <c r="F3977" s="15"/>
      <c r="G3977" s="15"/>
      <c r="H3977" s="16"/>
      <c r="I3977" s="209" t="s">
        <v>11</v>
      </c>
      <c r="J3977" s="210"/>
      <c r="K3977" s="174">
        <v>2.59</v>
      </c>
      <c r="L3977" s="175"/>
      <c r="M3977" s="13">
        <f>K3977*12*I3970</f>
        <v>23182.571999999996</v>
      </c>
    </row>
    <row r="3978" spans="1:13" x14ac:dyDescent="0.25">
      <c r="A3978" s="43" t="s">
        <v>34</v>
      </c>
      <c r="B3978" s="44"/>
      <c r="C3978" s="44"/>
      <c r="D3978" s="44"/>
      <c r="E3978" s="44"/>
      <c r="F3978" s="44"/>
      <c r="G3978" s="44"/>
      <c r="H3978" s="45"/>
      <c r="I3978" s="174" t="s">
        <v>62</v>
      </c>
      <c r="J3978" s="175"/>
      <c r="K3978" s="29"/>
      <c r="L3978" s="37"/>
      <c r="M3978" s="13"/>
    </row>
    <row r="3979" spans="1:13" x14ac:dyDescent="0.25">
      <c r="A3979" s="46" t="s">
        <v>35</v>
      </c>
      <c r="B3979" s="3"/>
      <c r="C3979" s="3"/>
      <c r="D3979" s="3"/>
      <c r="E3979" s="3"/>
      <c r="F3979" s="3"/>
      <c r="G3979" s="3"/>
      <c r="H3979" s="4"/>
      <c r="I3979" s="174"/>
      <c r="J3979" s="175"/>
      <c r="K3979" s="1"/>
      <c r="L3979" s="8"/>
      <c r="M3979" s="13"/>
    </row>
    <row r="3980" spans="1:13" ht="15.75" thickBot="1" x14ac:dyDescent="0.3">
      <c r="A3980" s="41" t="s">
        <v>36</v>
      </c>
      <c r="B3980" s="47"/>
      <c r="C3980" s="47"/>
      <c r="D3980" s="47"/>
      <c r="E3980" s="47"/>
      <c r="F3980" s="47"/>
      <c r="G3980" s="47"/>
      <c r="H3980" s="48"/>
      <c r="I3980" s="15"/>
      <c r="J3980" s="16"/>
      <c r="K3980" s="203"/>
      <c r="L3980" s="204"/>
      <c r="M3980" s="13"/>
    </row>
    <row r="3981" spans="1:13" x14ac:dyDescent="0.25">
      <c r="A3981" s="32" t="s">
        <v>14</v>
      </c>
      <c r="B3981" s="49"/>
      <c r="C3981" s="49"/>
      <c r="D3981" s="49"/>
      <c r="E3981" s="49"/>
      <c r="F3981" s="49"/>
      <c r="G3981" s="49"/>
      <c r="H3981" s="50"/>
      <c r="I3981" s="21"/>
      <c r="J3981" s="51"/>
      <c r="K3981" s="222">
        <f>K3983+K3988+K3991</f>
        <v>5.28</v>
      </c>
      <c r="L3981" s="217"/>
      <c r="M3981" s="6">
        <f>K3981*12*I3970</f>
        <v>47260.223999999995</v>
      </c>
    </row>
    <row r="3982" spans="1:13" ht="15.75" thickBot="1" x14ac:dyDescent="0.3">
      <c r="A3982" s="38" t="s">
        <v>33</v>
      </c>
      <c r="B3982" s="52"/>
      <c r="C3982" s="52"/>
      <c r="D3982" s="52"/>
      <c r="E3982" s="52"/>
      <c r="F3982" s="52"/>
      <c r="G3982" s="52"/>
      <c r="H3982" s="53"/>
      <c r="I3982" s="10"/>
      <c r="J3982" s="54"/>
      <c r="K3982" s="10"/>
      <c r="L3982" s="11"/>
      <c r="M3982" s="12"/>
    </row>
    <row r="3983" spans="1:13" x14ac:dyDescent="0.25">
      <c r="A3983" s="42" t="s">
        <v>70</v>
      </c>
      <c r="B3983" s="55"/>
      <c r="C3983" s="55"/>
      <c r="D3983" s="55"/>
      <c r="E3983" s="55"/>
      <c r="F3983" s="55"/>
      <c r="G3983" s="55"/>
      <c r="H3983" s="56"/>
      <c r="I3983" s="174" t="s">
        <v>8</v>
      </c>
      <c r="J3983" s="175"/>
      <c r="K3983" s="179">
        <v>2.64</v>
      </c>
      <c r="L3983" s="180"/>
      <c r="M3983" s="13">
        <f>K3983*12*I3970</f>
        <v>23630.111999999997</v>
      </c>
    </row>
    <row r="3984" spans="1:13" x14ac:dyDescent="0.25">
      <c r="A3984" s="41" t="s">
        <v>71</v>
      </c>
      <c r="B3984" s="47"/>
      <c r="C3984" s="47"/>
      <c r="D3984" s="47"/>
      <c r="E3984" s="47"/>
      <c r="F3984" s="47"/>
      <c r="G3984" s="47"/>
      <c r="H3984" s="48"/>
      <c r="I3984" s="57"/>
      <c r="J3984" s="58"/>
      <c r="K3984" s="1"/>
      <c r="L3984" s="8"/>
      <c r="M3984" s="13"/>
    </row>
    <row r="3985" spans="1:13" x14ac:dyDescent="0.25">
      <c r="A3985" s="42" t="s">
        <v>73</v>
      </c>
      <c r="B3985" s="7"/>
      <c r="C3985" s="7"/>
      <c r="D3985" s="7"/>
      <c r="E3985" s="7"/>
      <c r="F3985" s="7"/>
      <c r="G3985" s="7"/>
      <c r="H3985" s="8"/>
      <c r="I3985" s="174" t="s">
        <v>62</v>
      </c>
      <c r="J3985" s="175"/>
      <c r="K3985" s="1"/>
      <c r="L3985" s="8"/>
      <c r="M3985" s="13"/>
    </row>
    <row r="3986" spans="1:13" x14ac:dyDescent="0.25">
      <c r="A3986" s="41" t="s">
        <v>72</v>
      </c>
      <c r="B3986" s="15"/>
      <c r="C3986" s="15"/>
      <c r="D3986" s="15"/>
      <c r="E3986" s="15"/>
      <c r="F3986" s="15"/>
      <c r="G3986" s="15"/>
      <c r="H3986" s="16"/>
      <c r="I3986" s="214"/>
      <c r="J3986" s="215"/>
      <c r="K3986" s="1"/>
      <c r="L3986" s="8"/>
      <c r="M3986" s="13"/>
    </row>
    <row r="3987" spans="1:13" x14ac:dyDescent="0.25">
      <c r="A3987" s="43" t="s">
        <v>68</v>
      </c>
      <c r="B3987" s="44"/>
      <c r="C3987" s="45"/>
      <c r="D3987" s="7"/>
      <c r="E3987" s="7"/>
      <c r="F3987" s="7"/>
      <c r="G3987" s="7"/>
      <c r="H3987" s="8"/>
      <c r="I3987" s="174" t="s">
        <v>62</v>
      </c>
      <c r="J3987" s="175"/>
      <c r="K3987" s="1"/>
      <c r="L3987" s="8"/>
      <c r="M3987" s="13"/>
    </row>
    <row r="3988" spans="1:13" x14ac:dyDescent="0.25">
      <c r="A3988" s="42" t="s">
        <v>69</v>
      </c>
      <c r="B3988" s="7"/>
      <c r="C3988" s="7"/>
      <c r="D3988" s="44"/>
      <c r="E3988" s="44"/>
      <c r="F3988" s="44"/>
      <c r="G3988" s="44"/>
      <c r="H3988" s="45"/>
      <c r="I3988" s="209" t="s">
        <v>11</v>
      </c>
      <c r="J3988" s="210"/>
      <c r="K3988" s="174">
        <v>1.17</v>
      </c>
      <c r="L3988" s="175"/>
      <c r="M3988" s="13">
        <f>K3988*12*I3970</f>
        <v>10472.436</v>
      </c>
    </row>
    <row r="3989" spans="1:13" x14ac:dyDescent="0.25">
      <c r="A3989" s="46" t="s">
        <v>40</v>
      </c>
      <c r="B3989" s="59"/>
      <c r="C3989" s="59"/>
      <c r="D3989" s="59"/>
      <c r="E3989" s="59"/>
      <c r="F3989" s="59"/>
      <c r="G3989" s="59"/>
      <c r="H3989" s="60"/>
      <c r="I3989" s="207" t="s">
        <v>39</v>
      </c>
      <c r="J3989" s="208"/>
      <c r="K3989" s="1"/>
      <c r="L3989" s="8"/>
      <c r="M3989" s="13"/>
    </row>
    <row r="3990" spans="1:13" x14ac:dyDescent="0.25">
      <c r="A3990" s="41"/>
      <c r="B3990" s="47"/>
      <c r="C3990" s="47"/>
      <c r="D3990" s="47"/>
      <c r="E3990" s="47"/>
      <c r="F3990" s="47"/>
      <c r="G3990" s="47"/>
      <c r="H3990" s="48"/>
      <c r="I3990" s="15" t="s">
        <v>41</v>
      </c>
      <c r="J3990" s="16"/>
      <c r="K3990" s="1"/>
      <c r="L3990" s="8"/>
      <c r="M3990" s="13"/>
    </row>
    <row r="3991" spans="1:13" x14ac:dyDescent="0.25">
      <c r="A3991" s="46" t="s">
        <v>42</v>
      </c>
      <c r="B3991" s="59"/>
      <c r="C3991" s="59"/>
      <c r="D3991" s="59"/>
      <c r="E3991" s="59"/>
      <c r="F3991" s="59"/>
      <c r="G3991" s="59"/>
      <c r="H3991" s="60"/>
      <c r="I3991" s="207" t="s">
        <v>11</v>
      </c>
      <c r="J3991" s="208"/>
      <c r="K3991" s="174">
        <v>1.47</v>
      </c>
      <c r="L3991" s="175"/>
      <c r="M3991" s="13">
        <f>K3991*12*I3970</f>
        <v>13157.675999999999</v>
      </c>
    </row>
    <row r="3992" spans="1:13" x14ac:dyDescent="0.25">
      <c r="A3992" s="41" t="s">
        <v>43</v>
      </c>
      <c r="B3992" s="47"/>
      <c r="C3992" s="47"/>
      <c r="D3992" s="47"/>
      <c r="E3992" s="47"/>
      <c r="F3992" s="47"/>
      <c r="G3992" s="47"/>
      <c r="H3992" s="48"/>
      <c r="I3992" s="15"/>
      <c r="J3992" s="16"/>
      <c r="K3992" s="1"/>
      <c r="L3992" s="8"/>
      <c r="M3992" s="13"/>
    </row>
    <row r="3993" spans="1:13" x14ac:dyDescent="0.25">
      <c r="A3993" s="46" t="s">
        <v>44</v>
      </c>
      <c r="B3993" s="59"/>
      <c r="C3993" s="59"/>
      <c r="D3993" s="59"/>
      <c r="E3993" s="59"/>
      <c r="F3993" s="59"/>
      <c r="G3993" s="59"/>
      <c r="H3993" s="60"/>
      <c r="I3993" s="174" t="s">
        <v>62</v>
      </c>
      <c r="J3993" s="175"/>
      <c r="K3993" s="1"/>
      <c r="L3993" s="8"/>
      <c r="M3993" s="13"/>
    </row>
    <row r="3994" spans="1:13" x14ac:dyDescent="0.25">
      <c r="A3994" s="46" t="s">
        <v>47</v>
      </c>
      <c r="B3994" s="59"/>
      <c r="C3994" s="59"/>
      <c r="D3994" s="59"/>
      <c r="E3994" s="59"/>
      <c r="F3994" s="59"/>
      <c r="G3994" s="59"/>
      <c r="H3994" s="60"/>
      <c r="I3994" s="207" t="s">
        <v>45</v>
      </c>
      <c r="J3994" s="208"/>
      <c r="K3994" s="3"/>
      <c r="L3994" s="4"/>
      <c r="M3994" s="14"/>
    </row>
    <row r="3995" spans="1:13" ht="15.75" thickBot="1" x14ac:dyDescent="0.3">
      <c r="A3995" s="41"/>
      <c r="B3995" s="47"/>
      <c r="C3995" s="47"/>
      <c r="D3995" s="47"/>
      <c r="E3995" s="47"/>
      <c r="F3995" s="47"/>
      <c r="G3995" s="47"/>
      <c r="H3995" s="48"/>
      <c r="I3995" s="211" t="s">
        <v>46</v>
      </c>
      <c r="J3995" s="212"/>
      <c r="K3995" s="15"/>
      <c r="L3995" s="16"/>
      <c r="M3995" s="17"/>
    </row>
    <row r="3996" spans="1:13" x14ac:dyDescent="0.25">
      <c r="A3996" s="61" t="s">
        <v>88</v>
      </c>
      <c r="B3996" s="33"/>
      <c r="C3996" s="33"/>
      <c r="D3996" s="33"/>
      <c r="E3996" s="33"/>
      <c r="F3996" s="33"/>
      <c r="G3996" s="21"/>
      <c r="H3996" s="22"/>
      <c r="I3996" s="21"/>
      <c r="J3996" s="22"/>
      <c r="K3996" s="216">
        <f>K3998+K4005+K4013+K4017+K4018+K4022</f>
        <v>33.35</v>
      </c>
      <c r="L3996" s="217"/>
      <c r="M3996" s="6">
        <f>M3998+M4005+M4013+M4017+M4018+M4022</f>
        <v>298509.18</v>
      </c>
    </row>
    <row r="3997" spans="1:13" ht="15.75" thickBot="1" x14ac:dyDescent="0.3">
      <c r="A3997" s="62"/>
      <c r="B3997" s="10"/>
      <c r="C3997" s="10"/>
      <c r="D3997" s="10"/>
      <c r="E3997" s="10"/>
      <c r="F3997" s="10"/>
      <c r="G3997" s="10"/>
      <c r="H3997" s="11"/>
      <c r="I3997" s="10"/>
      <c r="J3997" s="11"/>
      <c r="K3997" s="10"/>
      <c r="L3997" s="11"/>
      <c r="M3997" s="12"/>
    </row>
    <row r="3998" spans="1:13" ht="15.75" thickBot="1" x14ac:dyDescent="0.3">
      <c r="A3998" s="181" t="s">
        <v>89</v>
      </c>
      <c r="B3998" s="182"/>
      <c r="C3998" s="182"/>
      <c r="D3998" s="182"/>
      <c r="E3998" s="182"/>
      <c r="F3998" s="182"/>
      <c r="G3998" s="182"/>
      <c r="H3998" s="205"/>
      <c r="I3998" s="63"/>
      <c r="J3998" s="64"/>
      <c r="K3998" s="218">
        <f>K3999+K4000+K4001+K4003+K4004</f>
        <v>6.6899999999999995</v>
      </c>
      <c r="L3998" s="213"/>
      <c r="M3998" s="18">
        <f>K3998*12*I3970</f>
        <v>59880.851999999999</v>
      </c>
    </row>
    <row r="3999" spans="1:13" x14ac:dyDescent="0.25">
      <c r="A3999" s="41" t="s">
        <v>37</v>
      </c>
      <c r="B3999" s="47"/>
      <c r="C3999" s="47"/>
      <c r="D3999" s="47"/>
      <c r="E3999" s="47"/>
      <c r="F3999" s="47"/>
      <c r="G3999" s="47"/>
      <c r="H3999" s="48"/>
      <c r="I3999" s="214" t="s">
        <v>16</v>
      </c>
      <c r="J3999" s="215"/>
      <c r="K3999" s="179">
        <v>1.23</v>
      </c>
      <c r="L3999" s="180"/>
      <c r="M3999" s="13">
        <f>K3999*12*I3970</f>
        <v>11009.484</v>
      </c>
    </row>
    <row r="4000" spans="1:13" x14ac:dyDescent="0.25">
      <c r="A4000" s="43" t="s">
        <v>38</v>
      </c>
      <c r="B4000" s="65"/>
      <c r="C4000" s="65"/>
      <c r="D4000" s="65"/>
      <c r="E4000" s="65"/>
      <c r="F4000" s="65"/>
      <c r="G4000" s="65"/>
      <c r="H4000" s="66"/>
      <c r="I4000" s="209" t="s">
        <v>10</v>
      </c>
      <c r="J4000" s="210"/>
      <c r="K4000" s="174">
        <v>2.9</v>
      </c>
      <c r="L4000" s="175"/>
      <c r="M4000" s="13">
        <f>K4000*12*I3970</f>
        <v>25957.319999999996</v>
      </c>
    </row>
    <row r="4001" spans="1:13" x14ac:dyDescent="0.25">
      <c r="A4001" s="46" t="s">
        <v>30</v>
      </c>
      <c r="B4001" s="59"/>
      <c r="C4001" s="59"/>
      <c r="D4001" s="59"/>
      <c r="E4001" s="59"/>
      <c r="F4001" s="59"/>
      <c r="G4001" s="59"/>
      <c r="H4001" s="60"/>
      <c r="I4001" s="207" t="s">
        <v>11</v>
      </c>
      <c r="J4001" s="208"/>
      <c r="K4001" s="174">
        <v>0.33</v>
      </c>
      <c r="L4001" s="175"/>
      <c r="M4001" s="13">
        <f>K4001*12*I3970</f>
        <v>2953.7639999999997</v>
      </c>
    </row>
    <row r="4002" spans="1:13" x14ac:dyDescent="0.25">
      <c r="A4002" s="67" t="s">
        <v>17</v>
      </c>
      <c r="B4002" s="15"/>
      <c r="C4002" s="15"/>
      <c r="D4002" s="15"/>
      <c r="E4002" s="47"/>
      <c r="F4002" s="47"/>
      <c r="G4002" s="47"/>
      <c r="H4002" s="48"/>
      <c r="I4002" s="15"/>
      <c r="J4002" s="16"/>
      <c r="K4002" s="7"/>
      <c r="L4002" s="8"/>
      <c r="M4002" s="13"/>
    </row>
    <row r="4003" spans="1:13" x14ac:dyDescent="0.25">
      <c r="A4003" s="43" t="s">
        <v>31</v>
      </c>
      <c r="B4003" s="65"/>
      <c r="C4003" s="65"/>
      <c r="D4003" s="65"/>
      <c r="E4003" s="65"/>
      <c r="F4003" s="65"/>
      <c r="G4003" s="65"/>
      <c r="H4003" s="66"/>
      <c r="I4003" s="209" t="s">
        <v>8</v>
      </c>
      <c r="J4003" s="210"/>
      <c r="K4003" s="174">
        <v>0.1</v>
      </c>
      <c r="L4003" s="175"/>
      <c r="M4003" s="13">
        <f>K4003*12*I3970</f>
        <v>895.08000000000015</v>
      </c>
    </row>
    <row r="4004" spans="1:13" ht="15.75" thickBot="1" x14ac:dyDescent="0.3">
      <c r="A4004" s="46" t="s">
        <v>86</v>
      </c>
      <c r="B4004" s="59"/>
      <c r="C4004" s="59"/>
      <c r="D4004" s="59"/>
      <c r="E4004" s="59"/>
      <c r="F4004" s="59"/>
      <c r="G4004" s="59"/>
      <c r="H4004" s="60"/>
      <c r="I4004" s="190" t="s">
        <v>8</v>
      </c>
      <c r="J4004" s="191"/>
      <c r="K4004" s="211">
        <v>2.13</v>
      </c>
      <c r="L4004" s="212"/>
      <c r="M4004" s="13">
        <f>K4004*12*I3970</f>
        <v>19065.203999999998</v>
      </c>
    </row>
    <row r="4005" spans="1:13" ht="15.75" thickBot="1" x14ac:dyDescent="0.3">
      <c r="A4005" s="194" t="s">
        <v>90</v>
      </c>
      <c r="B4005" s="195"/>
      <c r="C4005" s="195"/>
      <c r="D4005" s="195"/>
      <c r="E4005" s="195"/>
      <c r="F4005" s="195"/>
      <c r="G4005" s="195"/>
      <c r="H4005" s="196"/>
      <c r="I4005" s="63"/>
      <c r="J4005" s="64"/>
      <c r="K4005" s="206">
        <f>K4006+K4007+K4009+K4010+K4011+K4012</f>
        <v>1.94</v>
      </c>
      <c r="L4005" s="213"/>
      <c r="M4005" s="18">
        <f>K4005*12*I3970</f>
        <v>17364.552</v>
      </c>
    </row>
    <row r="4006" spans="1:13" x14ac:dyDescent="0.25">
      <c r="A4006" s="68" t="s">
        <v>23</v>
      </c>
      <c r="B4006" s="15"/>
      <c r="C4006" s="15"/>
      <c r="D4006" s="15"/>
      <c r="E4006" s="15"/>
      <c r="F4006" s="47"/>
      <c r="G4006" s="47"/>
      <c r="H4006" s="48"/>
      <c r="I4006" s="69"/>
      <c r="J4006" s="8"/>
      <c r="K4006" s="179">
        <v>0.11</v>
      </c>
      <c r="L4006" s="180"/>
      <c r="M4006" s="13">
        <f>K4006*12*I3970</f>
        <v>984.58799999999997</v>
      </c>
    </row>
    <row r="4007" spans="1:13" x14ac:dyDescent="0.25">
      <c r="A4007" s="2" t="s">
        <v>19</v>
      </c>
      <c r="B4007" s="3"/>
      <c r="C4007" s="3"/>
      <c r="D4007" s="3"/>
      <c r="E4007" s="3"/>
      <c r="F4007" s="59"/>
      <c r="G4007" s="59"/>
      <c r="H4007" s="60"/>
      <c r="I4007" s="174" t="s">
        <v>58</v>
      </c>
      <c r="J4007" s="175"/>
      <c r="K4007" s="174">
        <v>0.93</v>
      </c>
      <c r="L4007" s="175"/>
      <c r="M4007" s="13">
        <f>K4007*12*I3970</f>
        <v>8324.2440000000006</v>
      </c>
    </row>
    <row r="4008" spans="1:13" x14ac:dyDescent="0.25">
      <c r="A4008" s="41" t="s">
        <v>18</v>
      </c>
      <c r="B4008" s="47"/>
      <c r="C4008" s="47"/>
      <c r="D4008" s="47"/>
      <c r="E4008" s="47"/>
      <c r="F4008" s="47"/>
      <c r="G4008" s="47"/>
      <c r="H4008" s="48"/>
      <c r="I4008" s="214" t="s">
        <v>59</v>
      </c>
      <c r="J4008" s="215"/>
      <c r="K4008" s="1"/>
      <c r="L4008" s="8"/>
      <c r="M4008" s="13"/>
    </row>
    <row r="4009" spans="1:13" x14ac:dyDescent="0.25">
      <c r="A4009" s="43" t="s">
        <v>20</v>
      </c>
      <c r="B4009" s="65"/>
      <c r="C4009" s="65"/>
      <c r="D4009" s="65"/>
      <c r="E4009" s="65"/>
      <c r="F4009" s="65"/>
      <c r="G4009" s="65"/>
      <c r="H4009" s="66"/>
      <c r="I4009" s="209" t="s">
        <v>57</v>
      </c>
      <c r="J4009" s="210"/>
      <c r="K4009" s="174">
        <v>0.56999999999999995</v>
      </c>
      <c r="L4009" s="175"/>
      <c r="M4009" s="13">
        <f>K4009*12*I3970</f>
        <v>5101.9560000000001</v>
      </c>
    </row>
    <row r="4010" spans="1:13" x14ac:dyDescent="0.25">
      <c r="A4010" s="43" t="s">
        <v>21</v>
      </c>
      <c r="B4010" s="65"/>
      <c r="C4010" s="65"/>
      <c r="D4010" s="65"/>
      <c r="E4010" s="65"/>
      <c r="F4010" s="65"/>
      <c r="G4010" s="65"/>
      <c r="H4010" s="66"/>
      <c r="I4010" s="209" t="s">
        <v>74</v>
      </c>
      <c r="J4010" s="210"/>
      <c r="K4010" s="174">
        <v>0.14000000000000001</v>
      </c>
      <c r="L4010" s="175"/>
      <c r="M4010" s="13">
        <f>K4010*12*I3970</f>
        <v>1253.1120000000001</v>
      </c>
    </row>
    <row r="4011" spans="1:13" x14ac:dyDescent="0.25">
      <c r="A4011" s="46" t="s">
        <v>22</v>
      </c>
      <c r="B4011" s="59"/>
      <c r="C4011" s="59"/>
      <c r="D4011" s="59"/>
      <c r="E4011" s="59"/>
      <c r="F4011" s="59"/>
      <c r="G4011" s="59"/>
      <c r="H4011" s="60"/>
      <c r="I4011" s="209" t="s">
        <v>60</v>
      </c>
      <c r="J4011" s="210"/>
      <c r="K4011" s="203">
        <v>7.0000000000000007E-2</v>
      </c>
      <c r="L4011" s="204"/>
      <c r="M4011" s="13">
        <f>K4011*12*I3970</f>
        <v>626.55600000000004</v>
      </c>
    </row>
    <row r="4012" spans="1:13" ht="15.75" thickBot="1" x14ac:dyDescent="0.3">
      <c r="A4012" s="46" t="s">
        <v>84</v>
      </c>
      <c r="B4012" s="59"/>
      <c r="C4012" s="59"/>
      <c r="D4012" s="59"/>
      <c r="E4012" s="59"/>
      <c r="F4012" s="59"/>
      <c r="G4012" s="59"/>
      <c r="H4012" s="60"/>
      <c r="I4012" s="190" t="s">
        <v>85</v>
      </c>
      <c r="J4012" s="191"/>
      <c r="K4012" s="192">
        <v>0.12</v>
      </c>
      <c r="L4012" s="193"/>
      <c r="M4012" s="19">
        <f>K4012*12*I3970</f>
        <v>1074.096</v>
      </c>
    </row>
    <row r="4013" spans="1:13" ht="15.75" thickBot="1" x14ac:dyDescent="0.3">
      <c r="A4013" s="194" t="s">
        <v>91</v>
      </c>
      <c r="B4013" s="195"/>
      <c r="C4013" s="195"/>
      <c r="D4013" s="195"/>
      <c r="E4013" s="195"/>
      <c r="F4013" s="195"/>
      <c r="G4013" s="195"/>
      <c r="H4013" s="196"/>
      <c r="I4013" s="71"/>
      <c r="J4013" s="72"/>
      <c r="K4013" s="197">
        <f>K4014+K4015+K4016</f>
        <v>1.27</v>
      </c>
      <c r="L4013" s="198"/>
      <c r="M4013" s="18">
        <f>K4013*12*I3970</f>
        <v>11367.516</v>
      </c>
    </row>
    <row r="4014" spans="1:13" x14ac:dyDescent="0.25">
      <c r="A4014" s="41" t="s">
        <v>24</v>
      </c>
      <c r="B4014" s="47"/>
      <c r="C4014" s="47"/>
      <c r="D4014" s="47"/>
      <c r="E4014" s="47"/>
      <c r="F4014" s="47"/>
      <c r="G4014" s="47"/>
      <c r="H4014" s="48"/>
      <c r="I4014" s="199" t="s">
        <v>75</v>
      </c>
      <c r="J4014" s="200"/>
      <c r="K4014" s="201">
        <v>0.61</v>
      </c>
      <c r="L4014" s="202"/>
      <c r="M4014" s="13">
        <f>K4014*12*I3970</f>
        <v>5459.9880000000003</v>
      </c>
    </row>
    <row r="4015" spans="1:13" x14ac:dyDescent="0.25">
      <c r="A4015" s="43" t="s">
        <v>25</v>
      </c>
      <c r="B4015" s="65"/>
      <c r="C4015" s="65"/>
      <c r="D4015" s="65"/>
      <c r="E4015" s="65"/>
      <c r="F4015" s="65"/>
      <c r="G4015" s="65"/>
      <c r="H4015" s="66"/>
      <c r="I4015" s="44" t="s">
        <v>61</v>
      </c>
      <c r="J4015" s="45"/>
      <c r="K4015" s="203">
        <v>0.53</v>
      </c>
      <c r="L4015" s="204"/>
      <c r="M4015" s="13">
        <f>K4015*12*I3970</f>
        <v>4743.924</v>
      </c>
    </row>
    <row r="4016" spans="1:13" ht="15.75" thickBot="1" x14ac:dyDescent="0.3">
      <c r="A4016" s="46" t="s">
        <v>22</v>
      </c>
      <c r="B4016" s="59"/>
      <c r="C4016" s="59"/>
      <c r="D4016" s="59"/>
      <c r="E4016" s="59"/>
      <c r="F4016" s="59"/>
      <c r="G4016" s="59"/>
      <c r="H4016" s="60"/>
      <c r="I4016" s="190" t="s">
        <v>60</v>
      </c>
      <c r="J4016" s="191"/>
      <c r="K4016" s="192">
        <v>0.13</v>
      </c>
      <c r="L4016" s="193"/>
      <c r="M4016" s="13">
        <f>K4016*12*I3970</f>
        <v>1163.604</v>
      </c>
    </row>
    <row r="4017" spans="1:13" ht="15.75" thickBot="1" x14ac:dyDescent="0.3">
      <c r="A4017" s="73" t="s">
        <v>94</v>
      </c>
      <c r="B4017" s="74"/>
      <c r="C4017" s="74"/>
      <c r="D4017" s="74"/>
      <c r="E4017" s="74"/>
      <c r="F4017" s="74"/>
      <c r="G4017" s="74"/>
      <c r="H4017" s="75"/>
      <c r="I4017" s="226" t="s">
        <v>95</v>
      </c>
      <c r="J4017" s="227"/>
      <c r="K4017" s="228">
        <v>21.73</v>
      </c>
      <c r="L4017" s="229"/>
      <c r="M4017" s="18">
        <f>K4017*12*I3970</f>
        <v>194500.88399999999</v>
      </c>
    </row>
    <row r="4018" spans="1:13" ht="15.75" thickBot="1" x14ac:dyDescent="0.3">
      <c r="A4018" s="181" t="s">
        <v>96</v>
      </c>
      <c r="B4018" s="182"/>
      <c r="C4018" s="182"/>
      <c r="D4018" s="182"/>
      <c r="E4018" s="182"/>
      <c r="F4018" s="182"/>
      <c r="G4018" s="182"/>
      <c r="H4018" s="205"/>
      <c r="I4018" s="63"/>
      <c r="J4018" s="64"/>
      <c r="K4018" s="206">
        <v>1.65</v>
      </c>
      <c r="L4018" s="198"/>
      <c r="M4018" s="18">
        <f>K4018*12*I3970</f>
        <v>14768.819999999998</v>
      </c>
    </row>
    <row r="4019" spans="1:13" x14ac:dyDescent="0.25">
      <c r="A4019" s="42" t="s">
        <v>32</v>
      </c>
      <c r="B4019" s="55"/>
      <c r="C4019" s="55"/>
      <c r="D4019" s="55"/>
      <c r="E4019" s="55"/>
      <c r="F4019" s="55"/>
      <c r="G4019" s="55"/>
      <c r="H4019" s="56"/>
      <c r="I4019" s="179" t="s">
        <v>13</v>
      </c>
      <c r="J4019" s="180"/>
      <c r="K4019" s="20"/>
      <c r="L4019" s="27"/>
      <c r="M4019" s="13"/>
    </row>
    <row r="4020" spans="1:13" x14ac:dyDescent="0.25">
      <c r="A4020" s="42" t="s">
        <v>26</v>
      </c>
      <c r="B4020" s="55"/>
      <c r="C4020" s="55"/>
      <c r="D4020" s="55"/>
      <c r="E4020" s="55"/>
      <c r="F4020" s="55"/>
      <c r="G4020" s="55"/>
      <c r="H4020" s="56"/>
      <c r="I4020" s="7"/>
      <c r="J4020" s="8"/>
      <c r="K4020" s="20"/>
      <c r="L4020" s="27"/>
      <c r="M4020" s="13"/>
    </row>
    <row r="4021" spans="1:13" ht="15.75" thickBot="1" x14ac:dyDescent="0.3">
      <c r="A4021" s="42" t="s">
        <v>27</v>
      </c>
      <c r="B4021" s="55"/>
      <c r="C4021" s="55"/>
      <c r="D4021" s="55"/>
      <c r="E4021" s="55"/>
      <c r="F4021" s="55"/>
      <c r="G4021" s="55"/>
      <c r="H4021" s="56"/>
      <c r="I4021" s="30"/>
      <c r="J4021" s="8"/>
      <c r="K4021" s="20"/>
      <c r="L4021" s="27"/>
      <c r="M4021" s="13"/>
    </row>
    <row r="4022" spans="1:13" ht="15.75" thickBot="1" x14ac:dyDescent="0.3">
      <c r="A4022" s="73" t="s">
        <v>97</v>
      </c>
      <c r="B4022" s="74"/>
      <c r="C4022" s="74"/>
      <c r="D4022" s="74"/>
      <c r="E4022" s="74"/>
      <c r="F4022" s="74"/>
      <c r="G4022" s="74"/>
      <c r="H4022" s="75"/>
      <c r="I4022" s="63"/>
      <c r="J4022" s="64"/>
      <c r="K4022" s="206">
        <v>7.0000000000000007E-2</v>
      </c>
      <c r="L4022" s="198"/>
      <c r="M4022" s="18">
        <f>K4022*12*I3970</f>
        <v>626.55600000000004</v>
      </c>
    </row>
    <row r="4023" spans="1:13" x14ac:dyDescent="0.25">
      <c r="A4023" s="42" t="s">
        <v>28</v>
      </c>
      <c r="B4023" s="55"/>
      <c r="C4023" s="55"/>
      <c r="D4023" s="55"/>
      <c r="E4023" s="55"/>
      <c r="F4023" s="55"/>
      <c r="G4023" s="55"/>
      <c r="H4023" s="56"/>
      <c r="I4023" s="179" t="s">
        <v>8</v>
      </c>
      <c r="J4023" s="180"/>
      <c r="K4023" s="26"/>
      <c r="L4023" s="27"/>
      <c r="M4023" s="13"/>
    </row>
    <row r="4024" spans="1:13" ht="15.75" thickBot="1" x14ac:dyDescent="0.3">
      <c r="A4024" s="42" t="s">
        <v>29</v>
      </c>
      <c r="B4024" s="55"/>
      <c r="C4024" s="55"/>
      <c r="D4024" s="55"/>
      <c r="E4024" s="55"/>
      <c r="F4024" s="55"/>
      <c r="G4024" s="55"/>
      <c r="H4024" s="56"/>
      <c r="I4024" s="7"/>
      <c r="J4024" s="8"/>
      <c r="K4024" s="26"/>
      <c r="L4024" s="27"/>
      <c r="M4024" s="13"/>
    </row>
    <row r="4025" spans="1:13" ht="15.75" thickBot="1" x14ac:dyDescent="0.3">
      <c r="A4025" s="181" t="s">
        <v>92</v>
      </c>
      <c r="B4025" s="182"/>
      <c r="C4025" s="182"/>
      <c r="D4025" s="182"/>
      <c r="E4025" s="182"/>
      <c r="F4025" s="182"/>
      <c r="G4025" s="182"/>
      <c r="H4025" s="205"/>
      <c r="I4025" s="63"/>
      <c r="J4025" s="64"/>
      <c r="K4025" s="206">
        <v>6.19</v>
      </c>
      <c r="L4025" s="198"/>
      <c r="M4025" s="18">
        <f>K4025*12*I3970</f>
        <v>55405.451999999997</v>
      </c>
    </row>
    <row r="4026" spans="1:13" x14ac:dyDescent="0.25">
      <c r="A4026" s="42" t="s">
        <v>76</v>
      </c>
      <c r="B4026" s="76"/>
      <c r="C4026" s="76"/>
      <c r="D4026" s="76"/>
      <c r="E4026" s="76"/>
      <c r="F4026" s="55"/>
      <c r="G4026" s="76"/>
      <c r="H4026" s="56"/>
      <c r="I4026" s="174" t="s">
        <v>49</v>
      </c>
      <c r="J4026" s="175"/>
      <c r="K4026" s="20"/>
      <c r="L4026" s="27"/>
      <c r="M4026" s="13"/>
    </row>
    <row r="4027" spans="1:13" x14ac:dyDescent="0.25">
      <c r="A4027" s="42" t="s">
        <v>77</v>
      </c>
      <c r="B4027" s="76"/>
      <c r="C4027" s="76"/>
      <c r="D4027" s="76"/>
      <c r="E4027" s="76"/>
      <c r="F4027" s="55"/>
      <c r="G4027" s="76"/>
      <c r="H4027" s="56"/>
      <c r="I4027" s="174" t="s">
        <v>50</v>
      </c>
      <c r="J4027" s="175"/>
      <c r="K4027" s="20"/>
      <c r="L4027" s="27"/>
      <c r="M4027" s="13"/>
    </row>
    <row r="4028" spans="1:13" x14ac:dyDescent="0.25">
      <c r="A4028" s="42" t="s">
        <v>48</v>
      </c>
      <c r="B4028" s="76"/>
      <c r="C4028" s="76"/>
      <c r="D4028" s="76"/>
      <c r="E4028" s="76"/>
      <c r="F4028" s="55"/>
      <c r="G4028" s="76"/>
      <c r="H4028" s="56"/>
      <c r="I4028" s="174" t="s">
        <v>54</v>
      </c>
      <c r="J4028" s="175"/>
      <c r="K4028" s="20"/>
      <c r="L4028" s="27"/>
      <c r="M4028" s="13"/>
    </row>
    <row r="4029" spans="1:13" x14ac:dyDescent="0.25">
      <c r="A4029" s="42" t="s">
        <v>78</v>
      </c>
      <c r="B4029" s="76"/>
      <c r="C4029" s="76"/>
      <c r="D4029" s="76"/>
      <c r="E4029" s="76"/>
      <c r="F4029" s="55"/>
      <c r="G4029" s="76"/>
      <c r="H4029" s="56"/>
      <c r="I4029" s="174" t="s">
        <v>55</v>
      </c>
      <c r="J4029" s="175"/>
      <c r="K4029" s="20"/>
      <c r="L4029" s="27"/>
      <c r="M4029" s="13"/>
    </row>
    <row r="4030" spans="1:13" x14ac:dyDescent="0.25">
      <c r="A4030" s="42" t="s">
        <v>79</v>
      </c>
      <c r="B4030" s="76"/>
      <c r="C4030" s="76"/>
      <c r="D4030" s="76"/>
      <c r="E4030" s="76"/>
      <c r="F4030" s="55"/>
      <c r="G4030" s="76"/>
      <c r="H4030" s="56"/>
      <c r="I4030" s="174" t="s">
        <v>51</v>
      </c>
      <c r="J4030" s="175"/>
      <c r="K4030" s="20"/>
      <c r="L4030" s="27"/>
      <c r="M4030" s="13"/>
    </row>
    <row r="4031" spans="1:13" x14ac:dyDescent="0.25">
      <c r="A4031" s="42" t="s">
        <v>80</v>
      </c>
      <c r="B4031" s="76"/>
      <c r="C4031" s="76"/>
      <c r="D4031" s="76"/>
      <c r="E4031" s="76"/>
      <c r="F4031" s="55"/>
      <c r="G4031" s="76"/>
      <c r="H4031" s="56"/>
      <c r="I4031" s="7"/>
      <c r="J4031" s="8"/>
      <c r="K4031" s="20"/>
      <c r="L4031" s="27"/>
      <c r="M4031" s="13"/>
    </row>
    <row r="4032" spans="1:13" x14ac:dyDescent="0.25">
      <c r="A4032" s="42" t="s">
        <v>81</v>
      </c>
      <c r="B4032" s="76"/>
      <c r="C4032" s="76"/>
      <c r="D4032" s="76"/>
      <c r="E4032" s="76"/>
      <c r="F4032" s="55"/>
      <c r="G4032" s="76"/>
      <c r="H4032" s="56"/>
      <c r="I4032" s="7"/>
      <c r="J4032" s="8"/>
      <c r="K4032" s="20"/>
      <c r="L4032" s="27"/>
      <c r="M4032" s="13"/>
    </row>
    <row r="4033" spans="1:13" x14ac:dyDescent="0.25">
      <c r="A4033" s="42" t="s">
        <v>82</v>
      </c>
      <c r="B4033" s="76"/>
      <c r="C4033" s="76"/>
      <c r="D4033" s="76"/>
      <c r="E4033" s="76"/>
      <c r="F4033" s="55"/>
      <c r="G4033" s="76"/>
      <c r="H4033" s="56"/>
      <c r="I4033" s="7"/>
      <c r="J4033" s="8"/>
      <c r="K4033" s="20"/>
      <c r="L4033" s="27"/>
      <c r="M4033" s="13"/>
    </row>
    <row r="4034" spans="1:13" x14ac:dyDescent="0.25">
      <c r="A4034" s="42" t="s">
        <v>83</v>
      </c>
      <c r="B4034" s="76"/>
      <c r="C4034" s="76"/>
      <c r="D4034" s="76"/>
      <c r="E4034" s="76"/>
      <c r="F4034" s="55"/>
      <c r="G4034" s="76"/>
      <c r="H4034" s="56"/>
      <c r="I4034" s="7"/>
      <c r="J4034" s="8"/>
      <c r="K4034" s="20"/>
      <c r="L4034" s="27"/>
      <c r="M4034" s="13"/>
    </row>
    <row r="4035" spans="1:13" x14ac:dyDescent="0.25">
      <c r="A4035" s="42" t="s">
        <v>52</v>
      </c>
      <c r="B4035" s="76"/>
      <c r="C4035" s="76"/>
      <c r="D4035" s="76"/>
      <c r="E4035" s="76"/>
      <c r="F4035" s="55"/>
      <c r="G4035" s="76"/>
      <c r="H4035" s="56"/>
      <c r="I4035" s="7"/>
      <c r="J4035" s="8"/>
      <c r="K4035" s="20"/>
      <c r="L4035" s="27"/>
      <c r="M4035" s="13"/>
    </row>
    <row r="4036" spans="1:13" ht="15.75" thickBot="1" x14ac:dyDescent="0.3">
      <c r="A4036" s="176" t="s">
        <v>53</v>
      </c>
      <c r="B4036" s="177"/>
      <c r="C4036" s="177"/>
      <c r="D4036" s="177"/>
      <c r="E4036" s="177"/>
      <c r="F4036" s="177"/>
      <c r="G4036" s="177"/>
      <c r="H4036" s="178"/>
      <c r="I4036" s="7"/>
      <c r="J4036" s="8"/>
      <c r="K4036" s="7"/>
      <c r="L4036" s="8"/>
      <c r="M4036" s="13"/>
    </row>
    <row r="4037" spans="1:13" x14ac:dyDescent="0.25">
      <c r="A4037" s="77" t="s">
        <v>93</v>
      </c>
      <c r="B4037" s="78"/>
      <c r="C4037" s="78"/>
      <c r="D4037" s="78"/>
      <c r="E4037" s="78"/>
      <c r="F4037" s="78"/>
      <c r="G4037" s="78"/>
      <c r="H4037" s="78"/>
      <c r="I4037" s="179" t="s">
        <v>9</v>
      </c>
      <c r="J4037" s="180"/>
      <c r="K4037" s="21"/>
      <c r="L4037" s="22"/>
      <c r="M4037" s="6"/>
    </row>
    <row r="4038" spans="1:13" ht="15.75" thickBot="1" x14ac:dyDescent="0.3">
      <c r="A4038" s="79" t="s">
        <v>56</v>
      </c>
      <c r="B4038" s="80"/>
      <c r="C4038" s="80"/>
      <c r="D4038" s="80"/>
      <c r="E4038" s="80"/>
      <c r="F4038" s="80"/>
      <c r="G4038" s="80"/>
      <c r="H4038" s="80"/>
      <c r="I4038" s="81"/>
      <c r="J4038" s="11"/>
      <c r="K4038" s="10"/>
      <c r="L4038" s="11"/>
      <c r="M4038" s="12"/>
    </row>
    <row r="4039" spans="1:13" ht="15.75" thickBot="1" x14ac:dyDescent="0.3">
      <c r="A4039" s="181" t="s">
        <v>98</v>
      </c>
      <c r="B4039" s="182"/>
      <c r="C4039" s="182"/>
      <c r="D4039" s="182"/>
      <c r="E4039" s="182"/>
      <c r="F4039" s="182"/>
      <c r="G4039" s="182"/>
      <c r="H4039" s="183"/>
      <c r="I4039" s="184" t="s">
        <v>99</v>
      </c>
      <c r="J4039" s="185"/>
      <c r="K4039" s="186">
        <v>1.52</v>
      </c>
      <c r="L4039" s="187"/>
      <c r="M4039" s="23">
        <f>K4039*12*I3970</f>
        <v>13605.216</v>
      </c>
    </row>
    <row r="4040" spans="1:13" ht="15.75" thickBot="1" x14ac:dyDescent="0.3">
      <c r="A4040" s="24" t="s">
        <v>100</v>
      </c>
      <c r="B4040" s="25"/>
      <c r="C4040" s="25"/>
      <c r="D4040" s="25"/>
      <c r="E4040" s="25"/>
      <c r="F4040" s="25"/>
      <c r="G4040" s="25"/>
      <c r="H4040" s="25"/>
      <c r="I4040" s="82"/>
      <c r="J4040" s="83"/>
      <c r="K4040" s="186">
        <v>1.69</v>
      </c>
      <c r="L4040" s="187"/>
      <c r="M4040" s="23">
        <f>K4040*12*I3970</f>
        <v>15126.852000000001</v>
      </c>
    </row>
    <row r="4041" spans="1:13" ht="15.75" thickBot="1" x14ac:dyDescent="0.3">
      <c r="A4041" s="181" t="s">
        <v>63</v>
      </c>
      <c r="B4041" s="182"/>
      <c r="C4041" s="182"/>
      <c r="D4041" s="182"/>
      <c r="E4041" s="182"/>
      <c r="F4041" s="182"/>
      <c r="G4041" s="182"/>
      <c r="H4041" s="182"/>
      <c r="I4041" s="84"/>
      <c r="J4041" s="23"/>
      <c r="K4041" s="188">
        <f>K3971+K3981+K3996+K4025+K4039+K4040</f>
        <v>54.48</v>
      </c>
      <c r="L4041" s="189"/>
      <c r="M4041" s="23">
        <f>M3971+M3981+M3996+M4025+M4039+M4040</f>
        <v>487639.58400000003</v>
      </c>
    </row>
    <row r="4043" spans="1:13" x14ac:dyDescent="0.25">
      <c r="A4043" s="223" t="s">
        <v>0</v>
      </c>
      <c r="B4043" s="223"/>
      <c r="C4043" s="223"/>
      <c r="D4043" s="223"/>
      <c r="E4043" s="223"/>
      <c r="F4043" s="223"/>
      <c r="G4043" s="223"/>
      <c r="H4043" s="223"/>
      <c r="I4043" s="223"/>
      <c r="J4043" s="223"/>
      <c r="K4043" s="223"/>
      <c r="L4043" s="223"/>
      <c r="M4043" s="1"/>
    </row>
    <row r="4044" spans="1:13" x14ac:dyDescent="0.25">
      <c r="A4044" s="224" t="s">
        <v>12</v>
      </c>
      <c r="B4044" s="224"/>
      <c r="C4044" s="224"/>
      <c r="D4044" s="224"/>
      <c r="E4044" s="224"/>
      <c r="F4044" s="224"/>
      <c r="G4044" s="224"/>
      <c r="H4044" s="224"/>
      <c r="I4044" s="224"/>
      <c r="J4044" s="224"/>
      <c r="K4044" s="224"/>
      <c r="L4044" s="224"/>
      <c r="M4044" s="1"/>
    </row>
    <row r="4045" spans="1:13" x14ac:dyDescent="0.25">
      <c r="A4045" s="29"/>
      <c r="B4045" s="29"/>
      <c r="C4045" s="29"/>
      <c r="D4045" s="29"/>
      <c r="E4045" s="29"/>
      <c r="F4045" s="29" t="s">
        <v>165</v>
      </c>
      <c r="G4045" s="29"/>
      <c r="H4045" s="29"/>
      <c r="I4045" s="29"/>
      <c r="J4045" s="29"/>
      <c r="K4045" s="29"/>
      <c r="L4045" s="29"/>
      <c r="M4045" s="1"/>
    </row>
    <row r="4046" spans="1:13" x14ac:dyDescent="0.25">
      <c r="A4046" s="2"/>
      <c r="B4046" s="3"/>
      <c r="C4046" s="225" t="s">
        <v>15</v>
      </c>
      <c r="D4046" s="225"/>
      <c r="E4046" s="225"/>
      <c r="F4046" s="3"/>
      <c r="G4046" s="3"/>
      <c r="H4046" s="4"/>
      <c r="I4046" s="207" t="s">
        <v>1</v>
      </c>
      <c r="J4046" s="208"/>
      <c r="K4046" s="207" t="s">
        <v>2</v>
      </c>
      <c r="L4046" s="208"/>
      <c r="M4046" s="14"/>
    </row>
    <row r="4047" spans="1:13" x14ac:dyDescent="0.25">
      <c r="A4047" s="30"/>
      <c r="B4047" s="7"/>
      <c r="C4047" s="7"/>
      <c r="D4047" s="7"/>
      <c r="E4047" s="7"/>
      <c r="F4047" s="7"/>
      <c r="G4047" s="7"/>
      <c r="H4047" s="8"/>
      <c r="I4047" s="7"/>
      <c r="J4047" s="8"/>
      <c r="K4047" s="174" t="s">
        <v>3</v>
      </c>
      <c r="L4047" s="175"/>
      <c r="M4047" s="31" t="s">
        <v>4</v>
      </c>
    </row>
    <row r="4048" spans="1:13" x14ac:dyDescent="0.25">
      <c r="A4048" s="30"/>
      <c r="B4048" s="7"/>
      <c r="C4048" s="7"/>
      <c r="D4048" s="7"/>
      <c r="E4048" s="7"/>
      <c r="F4048" s="7"/>
      <c r="G4048" s="7"/>
      <c r="H4048" s="8"/>
      <c r="I4048" s="174" t="s">
        <v>5</v>
      </c>
      <c r="J4048" s="175"/>
      <c r="K4048" s="214" t="s">
        <v>6</v>
      </c>
      <c r="L4048" s="215"/>
      <c r="M4048" s="31" t="s">
        <v>7</v>
      </c>
    </row>
    <row r="4049" spans="1:13" ht="15.75" thickBot="1" x14ac:dyDescent="0.3">
      <c r="A4049" s="2"/>
      <c r="B4049" s="3"/>
      <c r="C4049" s="3"/>
      <c r="D4049" s="3"/>
      <c r="E4049" s="3"/>
      <c r="F4049" s="3"/>
      <c r="G4049" s="3"/>
      <c r="H4049" s="4"/>
      <c r="I4049" s="219">
        <v>641.1</v>
      </c>
      <c r="J4049" s="220"/>
      <c r="K4049" s="190"/>
      <c r="L4049" s="191"/>
      <c r="M4049" s="5"/>
    </row>
    <row r="4050" spans="1:13" x14ac:dyDescent="0.25">
      <c r="A4050" s="32" t="s">
        <v>87</v>
      </c>
      <c r="B4050" s="33"/>
      <c r="C4050" s="33"/>
      <c r="D4050" s="33"/>
      <c r="E4050" s="33"/>
      <c r="F4050" s="33"/>
      <c r="G4050" s="33"/>
      <c r="H4050" s="34"/>
      <c r="I4050" s="21"/>
      <c r="J4050" s="22"/>
      <c r="K4050" s="221">
        <f>K4053+K4056</f>
        <v>6.4499999999999993</v>
      </c>
      <c r="L4050" s="217"/>
      <c r="M4050" s="6">
        <f>K4050*12*I4049</f>
        <v>49621.14</v>
      </c>
    </row>
    <row r="4051" spans="1:13" x14ac:dyDescent="0.25">
      <c r="A4051" s="35" t="s">
        <v>64</v>
      </c>
      <c r="B4051" s="36"/>
      <c r="C4051" s="36"/>
      <c r="D4051" s="36"/>
      <c r="E4051" s="36"/>
      <c r="F4051" s="36"/>
      <c r="G4051" s="36"/>
      <c r="H4051" s="37"/>
      <c r="I4051" s="7"/>
      <c r="J4051" s="8"/>
      <c r="K4051" s="7"/>
      <c r="L4051" s="8"/>
      <c r="M4051" s="9"/>
    </row>
    <row r="4052" spans="1:13" ht="15.75" thickBot="1" x14ac:dyDescent="0.3">
      <c r="A4052" s="38" t="s">
        <v>65</v>
      </c>
      <c r="B4052" s="39"/>
      <c r="C4052" s="39"/>
      <c r="D4052" s="39"/>
      <c r="E4052" s="39"/>
      <c r="F4052" s="39"/>
      <c r="G4052" s="39"/>
      <c r="H4052" s="40"/>
      <c r="I4052" s="10"/>
      <c r="J4052" s="11"/>
      <c r="K4052" s="10"/>
      <c r="L4052" s="11"/>
      <c r="M4052" s="12"/>
    </row>
    <row r="4053" spans="1:13" x14ac:dyDescent="0.25">
      <c r="A4053" s="41" t="s">
        <v>66</v>
      </c>
      <c r="B4053" s="15"/>
      <c r="C4053" s="15"/>
      <c r="D4053" s="15"/>
      <c r="E4053" s="15"/>
      <c r="F4053" s="15"/>
      <c r="G4053" s="15"/>
      <c r="H4053" s="16"/>
      <c r="I4053" s="214" t="s">
        <v>8</v>
      </c>
      <c r="J4053" s="215"/>
      <c r="K4053" s="179">
        <v>3.86</v>
      </c>
      <c r="L4053" s="180"/>
      <c r="M4053" s="13">
        <f>K4053*12*I4049</f>
        <v>29695.752</v>
      </c>
    </row>
    <row r="4054" spans="1:13" x14ac:dyDescent="0.25">
      <c r="A4054" s="42" t="s">
        <v>73</v>
      </c>
      <c r="B4054" s="7"/>
      <c r="C4054" s="7"/>
      <c r="D4054" s="7"/>
      <c r="E4054" s="7"/>
      <c r="F4054" s="7"/>
      <c r="G4054" s="7"/>
      <c r="H4054" s="8"/>
      <c r="I4054" s="174" t="s">
        <v>62</v>
      </c>
      <c r="J4054" s="175"/>
      <c r="K4054" s="1"/>
      <c r="L4054" s="8"/>
      <c r="M4054" s="13"/>
    </row>
    <row r="4055" spans="1:13" x14ac:dyDescent="0.25">
      <c r="A4055" s="41" t="s">
        <v>72</v>
      </c>
      <c r="B4055" s="15"/>
      <c r="C4055" s="15"/>
      <c r="D4055" s="15"/>
      <c r="E4055" s="15"/>
      <c r="F4055" s="15"/>
      <c r="G4055" s="15"/>
      <c r="H4055" s="16"/>
      <c r="I4055" s="214"/>
      <c r="J4055" s="215"/>
      <c r="K4055" s="1"/>
      <c r="L4055" s="8"/>
      <c r="M4055" s="13"/>
    </row>
    <row r="4056" spans="1:13" x14ac:dyDescent="0.25">
      <c r="A4056" s="41" t="s">
        <v>67</v>
      </c>
      <c r="B4056" s="15"/>
      <c r="C4056" s="15"/>
      <c r="D4056" s="15"/>
      <c r="E4056" s="15"/>
      <c r="F4056" s="15"/>
      <c r="G4056" s="15"/>
      <c r="H4056" s="16"/>
      <c r="I4056" s="209" t="s">
        <v>11</v>
      </c>
      <c r="J4056" s="210"/>
      <c r="K4056" s="174">
        <v>2.59</v>
      </c>
      <c r="L4056" s="175"/>
      <c r="M4056" s="13">
        <f>K4056*12*I4049</f>
        <v>19925.387999999999</v>
      </c>
    </row>
    <row r="4057" spans="1:13" x14ac:dyDescent="0.25">
      <c r="A4057" s="43" t="s">
        <v>34</v>
      </c>
      <c r="B4057" s="44"/>
      <c r="C4057" s="44"/>
      <c r="D4057" s="44"/>
      <c r="E4057" s="44"/>
      <c r="F4057" s="44"/>
      <c r="G4057" s="44"/>
      <c r="H4057" s="45"/>
      <c r="I4057" s="174" t="s">
        <v>62</v>
      </c>
      <c r="J4057" s="175"/>
      <c r="K4057" s="29"/>
      <c r="L4057" s="37"/>
      <c r="M4057" s="13"/>
    </row>
    <row r="4058" spans="1:13" x14ac:dyDescent="0.25">
      <c r="A4058" s="46" t="s">
        <v>35</v>
      </c>
      <c r="B4058" s="3"/>
      <c r="C4058" s="3"/>
      <c r="D4058" s="3"/>
      <c r="E4058" s="3"/>
      <c r="F4058" s="3"/>
      <c r="G4058" s="3"/>
      <c r="H4058" s="4"/>
      <c r="I4058" s="174"/>
      <c r="J4058" s="175"/>
      <c r="K4058" s="1"/>
      <c r="L4058" s="8"/>
      <c r="M4058" s="13"/>
    </row>
    <row r="4059" spans="1:13" ht="15.75" thickBot="1" x14ac:dyDescent="0.3">
      <c r="A4059" s="41" t="s">
        <v>36</v>
      </c>
      <c r="B4059" s="47"/>
      <c r="C4059" s="47"/>
      <c r="D4059" s="47"/>
      <c r="E4059" s="47"/>
      <c r="F4059" s="47"/>
      <c r="G4059" s="47"/>
      <c r="H4059" s="48"/>
      <c r="I4059" s="15"/>
      <c r="J4059" s="16"/>
      <c r="K4059" s="203"/>
      <c r="L4059" s="204"/>
      <c r="M4059" s="13"/>
    </row>
    <row r="4060" spans="1:13" x14ac:dyDescent="0.25">
      <c r="A4060" s="32" t="s">
        <v>14</v>
      </c>
      <c r="B4060" s="49"/>
      <c r="C4060" s="49"/>
      <c r="D4060" s="49"/>
      <c r="E4060" s="49"/>
      <c r="F4060" s="49"/>
      <c r="G4060" s="49"/>
      <c r="H4060" s="50"/>
      <c r="I4060" s="21"/>
      <c r="J4060" s="51"/>
      <c r="K4060" s="222">
        <f>K4062+K4067+K4070</f>
        <v>5.28</v>
      </c>
      <c r="L4060" s="217"/>
      <c r="M4060" s="6">
        <f>K4060*12*I4049</f>
        <v>40620.095999999998</v>
      </c>
    </row>
    <row r="4061" spans="1:13" ht="15.75" thickBot="1" x14ac:dyDescent="0.3">
      <c r="A4061" s="38" t="s">
        <v>33</v>
      </c>
      <c r="B4061" s="52"/>
      <c r="C4061" s="52"/>
      <c r="D4061" s="52"/>
      <c r="E4061" s="52"/>
      <c r="F4061" s="52"/>
      <c r="G4061" s="52"/>
      <c r="H4061" s="53"/>
      <c r="I4061" s="10"/>
      <c r="J4061" s="54"/>
      <c r="K4061" s="10"/>
      <c r="L4061" s="11"/>
      <c r="M4061" s="12"/>
    </row>
    <row r="4062" spans="1:13" x14ac:dyDescent="0.25">
      <c r="A4062" s="42" t="s">
        <v>70</v>
      </c>
      <c r="B4062" s="55"/>
      <c r="C4062" s="55"/>
      <c r="D4062" s="55"/>
      <c r="E4062" s="55"/>
      <c r="F4062" s="55"/>
      <c r="G4062" s="55"/>
      <c r="H4062" s="56"/>
      <c r="I4062" s="174" t="s">
        <v>8</v>
      </c>
      <c r="J4062" s="175"/>
      <c r="K4062" s="179">
        <v>2.64</v>
      </c>
      <c r="L4062" s="180"/>
      <c r="M4062" s="13">
        <f>K4062*12*I4049</f>
        <v>20310.047999999999</v>
      </c>
    </row>
    <row r="4063" spans="1:13" x14ac:dyDescent="0.25">
      <c r="A4063" s="41" t="s">
        <v>71</v>
      </c>
      <c r="B4063" s="47"/>
      <c r="C4063" s="47"/>
      <c r="D4063" s="47"/>
      <c r="E4063" s="47"/>
      <c r="F4063" s="47"/>
      <c r="G4063" s="47"/>
      <c r="H4063" s="48"/>
      <c r="I4063" s="57"/>
      <c r="J4063" s="58"/>
      <c r="K4063" s="1"/>
      <c r="L4063" s="8"/>
      <c r="M4063" s="13"/>
    </row>
    <row r="4064" spans="1:13" x14ac:dyDescent="0.25">
      <c r="A4064" s="42" t="s">
        <v>73</v>
      </c>
      <c r="B4064" s="7"/>
      <c r="C4064" s="7"/>
      <c r="D4064" s="7"/>
      <c r="E4064" s="7"/>
      <c r="F4064" s="7"/>
      <c r="G4064" s="7"/>
      <c r="H4064" s="8"/>
      <c r="I4064" s="174" t="s">
        <v>62</v>
      </c>
      <c r="J4064" s="175"/>
      <c r="K4064" s="1"/>
      <c r="L4064" s="8"/>
      <c r="M4064" s="13"/>
    </row>
    <row r="4065" spans="1:13" x14ac:dyDescent="0.25">
      <c r="A4065" s="41" t="s">
        <v>72</v>
      </c>
      <c r="B4065" s="15"/>
      <c r="C4065" s="15"/>
      <c r="D4065" s="15"/>
      <c r="E4065" s="15"/>
      <c r="F4065" s="15"/>
      <c r="G4065" s="15"/>
      <c r="H4065" s="16"/>
      <c r="I4065" s="214"/>
      <c r="J4065" s="215"/>
      <c r="K4065" s="1"/>
      <c r="L4065" s="8"/>
      <c r="M4065" s="13"/>
    </row>
    <row r="4066" spans="1:13" x14ac:dyDescent="0.25">
      <c r="A4066" s="43" t="s">
        <v>68</v>
      </c>
      <c r="B4066" s="44"/>
      <c r="C4066" s="45"/>
      <c r="D4066" s="7"/>
      <c r="E4066" s="7"/>
      <c r="F4066" s="7"/>
      <c r="G4066" s="7"/>
      <c r="H4066" s="8"/>
      <c r="I4066" s="174" t="s">
        <v>62</v>
      </c>
      <c r="J4066" s="175"/>
      <c r="K4066" s="1"/>
      <c r="L4066" s="8"/>
      <c r="M4066" s="13"/>
    </row>
    <row r="4067" spans="1:13" x14ac:dyDescent="0.25">
      <c r="A4067" s="42" t="s">
        <v>69</v>
      </c>
      <c r="B4067" s="7"/>
      <c r="C4067" s="7"/>
      <c r="D4067" s="44"/>
      <c r="E4067" s="44"/>
      <c r="F4067" s="44"/>
      <c r="G4067" s="44"/>
      <c r="H4067" s="45"/>
      <c r="I4067" s="209" t="s">
        <v>11</v>
      </c>
      <c r="J4067" s="210"/>
      <c r="K4067" s="174">
        <v>1.17</v>
      </c>
      <c r="L4067" s="175"/>
      <c r="M4067" s="13">
        <f>K4067*12*I4049</f>
        <v>9001.0439999999999</v>
      </c>
    </row>
    <row r="4068" spans="1:13" x14ac:dyDescent="0.25">
      <c r="A4068" s="46" t="s">
        <v>40</v>
      </c>
      <c r="B4068" s="59"/>
      <c r="C4068" s="59"/>
      <c r="D4068" s="59"/>
      <c r="E4068" s="59"/>
      <c r="F4068" s="59"/>
      <c r="G4068" s="59"/>
      <c r="H4068" s="60"/>
      <c r="I4068" s="207" t="s">
        <v>39</v>
      </c>
      <c r="J4068" s="208"/>
      <c r="K4068" s="1"/>
      <c r="L4068" s="8"/>
      <c r="M4068" s="13"/>
    </row>
    <row r="4069" spans="1:13" x14ac:dyDescent="0.25">
      <c r="A4069" s="41"/>
      <c r="B4069" s="47"/>
      <c r="C4069" s="47"/>
      <c r="D4069" s="47"/>
      <c r="E4069" s="47"/>
      <c r="F4069" s="47"/>
      <c r="G4069" s="47"/>
      <c r="H4069" s="48"/>
      <c r="I4069" s="15" t="s">
        <v>41</v>
      </c>
      <c r="J4069" s="16"/>
      <c r="K4069" s="1"/>
      <c r="L4069" s="8"/>
      <c r="M4069" s="13"/>
    </row>
    <row r="4070" spans="1:13" x14ac:dyDescent="0.25">
      <c r="A4070" s="46" t="s">
        <v>42</v>
      </c>
      <c r="B4070" s="59"/>
      <c r="C4070" s="59"/>
      <c r="D4070" s="59"/>
      <c r="E4070" s="59"/>
      <c r="F4070" s="59"/>
      <c r="G4070" s="59"/>
      <c r="H4070" s="60"/>
      <c r="I4070" s="207" t="s">
        <v>11</v>
      </c>
      <c r="J4070" s="208"/>
      <c r="K4070" s="174">
        <v>1.47</v>
      </c>
      <c r="L4070" s="175"/>
      <c r="M4070" s="13">
        <f>K4070*12*I4049</f>
        <v>11309.004000000001</v>
      </c>
    </row>
    <row r="4071" spans="1:13" x14ac:dyDescent="0.25">
      <c r="A4071" s="41" t="s">
        <v>43</v>
      </c>
      <c r="B4071" s="47"/>
      <c r="C4071" s="47"/>
      <c r="D4071" s="47"/>
      <c r="E4071" s="47"/>
      <c r="F4071" s="47"/>
      <c r="G4071" s="47"/>
      <c r="H4071" s="48"/>
      <c r="I4071" s="15"/>
      <c r="J4071" s="16"/>
      <c r="K4071" s="1"/>
      <c r="L4071" s="8"/>
      <c r="M4071" s="13"/>
    </row>
    <row r="4072" spans="1:13" x14ac:dyDescent="0.25">
      <c r="A4072" s="46" t="s">
        <v>44</v>
      </c>
      <c r="B4072" s="59"/>
      <c r="C4072" s="59"/>
      <c r="D4072" s="59"/>
      <c r="E4072" s="59"/>
      <c r="F4072" s="59"/>
      <c r="G4072" s="59"/>
      <c r="H4072" s="60"/>
      <c r="I4072" s="174" t="s">
        <v>62</v>
      </c>
      <c r="J4072" s="175"/>
      <c r="K4072" s="1"/>
      <c r="L4072" s="8"/>
      <c r="M4072" s="13"/>
    </row>
    <row r="4073" spans="1:13" x14ac:dyDescent="0.25">
      <c r="A4073" s="46" t="s">
        <v>47</v>
      </c>
      <c r="B4073" s="59"/>
      <c r="C4073" s="59"/>
      <c r="D4073" s="59"/>
      <c r="E4073" s="59"/>
      <c r="F4073" s="59"/>
      <c r="G4073" s="59"/>
      <c r="H4073" s="60"/>
      <c r="I4073" s="207" t="s">
        <v>45</v>
      </c>
      <c r="J4073" s="208"/>
      <c r="K4073" s="3"/>
      <c r="L4073" s="4"/>
      <c r="M4073" s="14"/>
    </row>
    <row r="4074" spans="1:13" ht="15.75" thickBot="1" x14ac:dyDescent="0.3">
      <c r="A4074" s="41"/>
      <c r="B4074" s="47"/>
      <c r="C4074" s="47"/>
      <c r="D4074" s="47"/>
      <c r="E4074" s="47"/>
      <c r="F4074" s="47"/>
      <c r="G4074" s="47"/>
      <c r="H4074" s="48"/>
      <c r="I4074" s="211" t="s">
        <v>46</v>
      </c>
      <c r="J4074" s="212"/>
      <c r="K4074" s="15"/>
      <c r="L4074" s="16"/>
      <c r="M4074" s="17"/>
    </row>
    <row r="4075" spans="1:13" x14ac:dyDescent="0.25">
      <c r="A4075" s="61" t="s">
        <v>88</v>
      </c>
      <c r="B4075" s="33"/>
      <c r="C4075" s="33"/>
      <c r="D4075" s="33"/>
      <c r="E4075" s="33"/>
      <c r="F4075" s="33"/>
      <c r="G4075" s="21"/>
      <c r="H4075" s="22"/>
      <c r="I4075" s="21"/>
      <c r="J4075" s="22"/>
      <c r="K4075" s="216">
        <f>K4077+K4084+K4092+K4096+K4097+K4101</f>
        <v>27.659999999999997</v>
      </c>
      <c r="L4075" s="217"/>
      <c r="M4075" s="6">
        <f>M4077+M4084+M4092+M4096+M4097+M4101</f>
        <v>212793.91200000001</v>
      </c>
    </row>
    <row r="4076" spans="1:13" ht="15.75" thickBot="1" x14ac:dyDescent="0.3">
      <c r="A4076" s="62"/>
      <c r="B4076" s="10"/>
      <c r="C4076" s="10"/>
      <c r="D4076" s="10"/>
      <c r="E4076" s="10"/>
      <c r="F4076" s="10"/>
      <c r="G4076" s="10"/>
      <c r="H4076" s="11"/>
      <c r="I4076" s="10"/>
      <c r="J4076" s="11"/>
      <c r="K4076" s="10"/>
      <c r="L4076" s="11"/>
      <c r="M4076" s="12"/>
    </row>
    <row r="4077" spans="1:13" ht="15.75" thickBot="1" x14ac:dyDescent="0.3">
      <c r="A4077" s="181" t="s">
        <v>89</v>
      </c>
      <c r="B4077" s="182"/>
      <c r="C4077" s="182"/>
      <c r="D4077" s="182"/>
      <c r="E4077" s="182"/>
      <c r="F4077" s="182"/>
      <c r="G4077" s="182"/>
      <c r="H4077" s="205"/>
      <c r="I4077" s="63"/>
      <c r="J4077" s="64"/>
      <c r="K4077" s="218">
        <f>K4078+K4079+K4080+K4082+K4083</f>
        <v>5.34</v>
      </c>
      <c r="L4077" s="213"/>
      <c r="M4077" s="18">
        <f>K4077*12*I4049</f>
        <v>41081.688000000002</v>
      </c>
    </row>
    <row r="4078" spans="1:13" x14ac:dyDescent="0.25">
      <c r="A4078" s="41" t="s">
        <v>37</v>
      </c>
      <c r="B4078" s="47"/>
      <c r="C4078" s="47"/>
      <c r="D4078" s="47"/>
      <c r="E4078" s="47"/>
      <c r="F4078" s="47"/>
      <c r="G4078" s="47"/>
      <c r="H4078" s="48"/>
      <c r="I4078" s="214" t="s">
        <v>16</v>
      </c>
      <c r="J4078" s="215"/>
      <c r="K4078" s="179">
        <v>1.23</v>
      </c>
      <c r="L4078" s="180"/>
      <c r="M4078" s="13">
        <f>K4078*12*I4049</f>
        <v>9462.6360000000004</v>
      </c>
    </row>
    <row r="4079" spans="1:13" x14ac:dyDescent="0.25">
      <c r="A4079" s="43" t="s">
        <v>38</v>
      </c>
      <c r="B4079" s="65"/>
      <c r="C4079" s="65"/>
      <c r="D4079" s="65"/>
      <c r="E4079" s="65"/>
      <c r="F4079" s="65"/>
      <c r="G4079" s="65"/>
      <c r="H4079" s="66"/>
      <c r="I4079" s="209" t="s">
        <v>10</v>
      </c>
      <c r="J4079" s="210"/>
      <c r="K4079" s="174">
        <v>2.9</v>
      </c>
      <c r="L4079" s="175"/>
      <c r="M4079" s="13">
        <f>K4079*12*I4049</f>
        <v>22310.28</v>
      </c>
    </row>
    <row r="4080" spans="1:13" x14ac:dyDescent="0.25">
      <c r="A4080" s="46" t="s">
        <v>30</v>
      </c>
      <c r="B4080" s="59"/>
      <c r="C4080" s="59"/>
      <c r="D4080" s="59"/>
      <c r="E4080" s="59"/>
      <c r="F4080" s="59"/>
      <c r="G4080" s="59"/>
      <c r="H4080" s="60"/>
      <c r="I4080" s="207" t="s">
        <v>11</v>
      </c>
      <c r="J4080" s="208"/>
      <c r="K4080" s="174">
        <v>0.33</v>
      </c>
      <c r="L4080" s="175"/>
      <c r="M4080" s="13">
        <f>K4080*12*I4049</f>
        <v>2538.7559999999999</v>
      </c>
    </row>
    <row r="4081" spans="1:13" x14ac:dyDescent="0.25">
      <c r="A4081" s="67" t="s">
        <v>17</v>
      </c>
      <c r="B4081" s="15"/>
      <c r="C4081" s="15"/>
      <c r="D4081" s="15"/>
      <c r="E4081" s="47"/>
      <c r="F4081" s="47"/>
      <c r="G4081" s="47"/>
      <c r="H4081" s="48"/>
      <c r="I4081" s="15"/>
      <c r="J4081" s="16"/>
      <c r="K4081" s="7"/>
      <c r="L4081" s="8"/>
      <c r="M4081" s="13"/>
    </row>
    <row r="4082" spans="1:13" x14ac:dyDescent="0.25">
      <c r="A4082" s="43" t="s">
        <v>31</v>
      </c>
      <c r="B4082" s="65"/>
      <c r="C4082" s="65"/>
      <c r="D4082" s="65"/>
      <c r="E4082" s="65"/>
      <c r="F4082" s="65"/>
      <c r="G4082" s="65"/>
      <c r="H4082" s="66"/>
      <c r="I4082" s="209" t="s">
        <v>8</v>
      </c>
      <c r="J4082" s="210"/>
      <c r="K4082" s="174">
        <v>0.1</v>
      </c>
      <c r="L4082" s="175"/>
      <c r="M4082" s="13">
        <f>K4082*12*I4049</f>
        <v>769.32000000000016</v>
      </c>
    </row>
    <row r="4083" spans="1:13" ht="15.75" thickBot="1" x14ac:dyDescent="0.3">
      <c r="A4083" s="46" t="s">
        <v>86</v>
      </c>
      <c r="B4083" s="59"/>
      <c r="C4083" s="59"/>
      <c r="D4083" s="59"/>
      <c r="E4083" s="59"/>
      <c r="F4083" s="59"/>
      <c r="G4083" s="59"/>
      <c r="H4083" s="60"/>
      <c r="I4083" s="190" t="s">
        <v>8</v>
      </c>
      <c r="J4083" s="191"/>
      <c r="K4083" s="211">
        <v>0.78</v>
      </c>
      <c r="L4083" s="212"/>
      <c r="M4083" s="13">
        <f>K4083*12*I4049</f>
        <v>6000.6959999999999</v>
      </c>
    </row>
    <row r="4084" spans="1:13" ht="15.75" thickBot="1" x14ac:dyDescent="0.3">
      <c r="A4084" s="194" t="s">
        <v>90</v>
      </c>
      <c r="B4084" s="195"/>
      <c r="C4084" s="195"/>
      <c r="D4084" s="195"/>
      <c r="E4084" s="195"/>
      <c r="F4084" s="195"/>
      <c r="G4084" s="195"/>
      <c r="H4084" s="196"/>
      <c r="I4084" s="63"/>
      <c r="J4084" s="64"/>
      <c r="K4084" s="206">
        <f>K4085+K4086+K4088+K4089+K4090+K4091</f>
        <v>1.94</v>
      </c>
      <c r="L4084" s="213"/>
      <c r="M4084" s="18">
        <f>K4084*12*I4049</f>
        <v>14924.808000000001</v>
      </c>
    </row>
    <row r="4085" spans="1:13" x14ac:dyDescent="0.25">
      <c r="A4085" s="68" t="s">
        <v>23</v>
      </c>
      <c r="B4085" s="15"/>
      <c r="C4085" s="15"/>
      <c r="D4085" s="15"/>
      <c r="E4085" s="15"/>
      <c r="F4085" s="47"/>
      <c r="G4085" s="47"/>
      <c r="H4085" s="48"/>
      <c r="I4085" s="69"/>
      <c r="J4085" s="8"/>
      <c r="K4085" s="179">
        <v>0.11</v>
      </c>
      <c r="L4085" s="180"/>
      <c r="M4085" s="13">
        <f>K4085*12*I4049</f>
        <v>846.25200000000007</v>
      </c>
    </row>
    <row r="4086" spans="1:13" x14ac:dyDescent="0.25">
      <c r="A4086" s="2" t="s">
        <v>19</v>
      </c>
      <c r="B4086" s="3"/>
      <c r="C4086" s="3"/>
      <c r="D4086" s="3"/>
      <c r="E4086" s="3"/>
      <c r="F4086" s="59"/>
      <c r="G4086" s="59"/>
      <c r="H4086" s="60"/>
      <c r="I4086" s="174" t="s">
        <v>58</v>
      </c>
      <c r="J4086" s="175"/>
      <c r="K4086" s="174">
        <v>0.93</v>
      </c>
      <c r="L4086" s="175"/>
      <c r="M4086" s="13">
        <f>K4086*12*I4049</f>
        <v>7154.6760000000004</v>
      </c>
    </row>
    <row r="4087" spans="1:13" x14ac:dyDescent="0.25">
      <c r="A4087" s="41" t="s">
        <v>18</v>
      </c>
      <c r="B4087" s="47"/>
      <c r="C4087" s="47"/>
      <c r="D4087" s="47"/>
      <c r="E4087" s="47"/>
      <c r="F4087" s="47"/>
      <c r="G4087" s="47"/>
      <c r="H4087" s="48"/>
      <c r="I4087" s="214" t="s">
        <v>59</v>
      </c>
      <c r="J4087" s="215"/>
      <c r="K4087" s="1"/>
      <c r="L4087" s="8"/>
      <c r="M4087" s="13"/>
    </row>
    <row r="4088" spans="1:13" x14ac:dyDescent="0.25">
      <c r="A4088" s="43" t="s">
        <v>20</v>
      </c>
      <c r="B4088" s="65"/>
      <c r="C4088" s="65"/>
      <c r="D4088" s="65"/>
      <c r="E4088" s="65"/>
      <c r="F4088" s="65"/>
      <c r="G4088" s="65"/>
      <c r="H4088" s="66"/>
      <c r="I4088" s="209" t="s">
        <v>57</v>
      </c>
      <c r="J4088" s="210"/>
      <c r="K4088" s="174">
        <v>0.56999999999999995</v>
      </c>
      <c r="L4088" s="175"/>
      <c r="M4088" s="13">
        <f>K4088*12*I4049</f>
        <v>4385.1239999999998</v>
      </c>
    </row>
    <row r="4089" spans="1:13" x14ac:dyDescent="0.25">
      <c r="A4089" s="43" t="s">
        <v>21</v>
      </c>
      <c r="B4089" s="65"/>
      <c r="C4089" s="65"/>
      <c r="D4089" s="65"/>
      <c r="E4089" s="65"/>
      <c r="F4089" s="65"/>
      <c r="G4089" s="65"/>
      <c r="H4089" s="66"/>
      <c r="I4089" s="209" t="s">
        <v>74</v>
      </c>
      <c r="J4089" s="210"/>
      <c r="K4089" s="174">
        <v>0.14000000000000001</v>
      </c>
      <c r="L4089" s="175"/>
      <c r="M4089" s="13">
        <f>K4089*12*I4049</f>
        <v>1077.0480000000002</v>
      </c>
    </row>
    <row r="4090" spans="1:13" x14ac:dyDescent="0.25">
      <c r="A4090" s="46" t="s">
        <v>22</v>
      </c>
      <c r="B4090" s="59"/>
      <c r="C4090" s="59"/>
      <c r="D4090" s="59"/>
      <c r="E4090" s="59"/>
      <c r="F4090" s="59"/>
      <c r="G4090" s="59"/>
      <c r="H4090" s="60"/>
      <c r="I4090" s="209" t="s">
        <v>60</v>
      </c>
      <c r="J4090" s="210"/>
      <c r="K4090" s="203">
        <v>7.0000000000000007E-2</v>
      </c>
      <c r="L4090" s="204"/>
      <c r="M4090" s="13">
        <f>K4090*12*I4049</f>
        <v>538.52400000000011</v>
      </c>
    </row>
    <row r="4091" spans="1:13" ht="15.75" thickBot="1" x14ac:dyDescent="0.3">
      <c r="A4091" s="46" t="s">
        <v>84</v>
      </c>
      <c r="B4091" s="59"/>
      <c r="C4091" s="59"/>
      <c r="D4091" s="59"/>
      <c r="E4091" s="59"/>
      <c r="F4091" s="59"/>
      <c r="G4091" s="59"/>
      <c r="H4091" s="60"/>
      <c r="I4091" s="190" t="s">
        <v>85</v>
      </c>
      <c r="J4091" s="191"/>
      <c r="K4091" s="192">
        <v>0.12</v>
      </c>
      <c r="L4091" s="193"/>
      <c r="M4091" s="19">
        <f>K4091*12*I4049</f>
        <v>923.18399999999997</v>
      </c>
    </row>
    <row r="4092" spans="1:13" ht="15.75" thickBot="1" x14ac:dyDescent="0.3">
      <c r="A4092" s="194" t="s">
        <v>91</v>
      </c>
      <c r="B4092" s="195"/>
      <c r="C4092" s="195"/>
      <c r="D4092" s="195"/>
      <c r="E4092" s="195"/>
      <c r="F4092" s="195"/>
      <c r="G4092" s="195"/>
      <c r="H4092" s="196"/>
      <c r="I4092" s="71"/>
      <c r="J4092" s="72"/>
      <c r="K4092" s="197">
        <f>K4093+K4094+K4095</f>
        <v>1.27</v>
      </c>
      <c r="L4092" s="198"/>
      <c r="M4092" s="18">
        <f>K4092*12*I4049</f>
        <v>9770.3639999999996</v>
      </c>
    </row>
    <row r="4093" spans="1:13" x14ac:dyDescent="0.25">
      <c r="A4093" s="41" t="s">
        <v>24</v>
      </c>
      <c r="B4093" s="47"/>
      <c r="C4093" s="47"/>
      <c r="D4093" s="47"/>
      <c r="E4093" s="47"/>
      <c r="F4093" s="47"/>
      <c r="G4093" s="47"/>
      <c r="H4093" s="48"/>
      <c r="I4093" s="199" t="s">
        <v>75</v>
      </c>
      <c r="J4093" s="200"/>
      <c r="K4093" s="201">
        <v>0.61</v>
      </c>
      <c r="L4093" s="202"/>
      <c r="M4093" s="13">
        <f>K4093*12*I4049</f>
        <v>4692.8520000000008</v>
      </c>
    </row>
    <row r="4094" spans="1:13" x14ac:dyDescent="0.25">
      <c r="A4094" s="43" t="s">
        <v>25</v>
      </c>
      <c r="B4094" s="65"/>
      <c r="C4094" s="65"/>
      <c r="D4094" s="65"/>
      <c r="E4094" s="65"/>
      <c r="F4094" s="65"/>
      <c r="G4094" s="65"/>
      <c r="H4094" s="66"/>
      <c r="I4094" s="44" t="s">
        <v>61</v>
      </c>
      <c r="J4094" s="45"/>
      <c r="K4094" s="203">
        <v>0.53</v>
      </c>
      <c r="L4094" s="204"/>
      <c r="M4094" s="13">
        <f>K4094*12*I4049</f>
        <v>4077.3960000000002</v>
      </c>
    </row>
    <row r="4095" spans="1:13" ht="15.75" thickBot="1" x14ac:dyDescent="0.3">
      <c r="A4095" s="46" t="s">
        <v>22</v>
      </c>
      <c r="B4095" s="59"/>
      <c r="C4095" s="59"/>
      <c r="D4095" s="59"/>
      <c r="E4095" s="59"/>
      <c r="F4095" s="59"/>
      <c r="G4095" s="59"/>
      <c r="H4095" s="60"/>
      <c r="I4095" s="190" t="s">
        <v>60</v>
      </c>
      <c r="J4095" s="191"/>
      <c r="K4095" s="192">
        <v>0.13</v>
      </c>
      <c r="L4095" s="193"/>
      <c r="M4095" s="13">
        <f>K4095*12*I4049</f>
        <v>1000.1160000000001</v>
      </c>
    </row>
    <row r="4096" spans="1:13" ht="15.75" thickBot="1" x14ac:dyDescent="0.3">
      <c r="A4096" s="73" t="s">
        <v>94</v>
      </c>
      <c r="B4096" s="74"/>
      <c r="C4096" s="74"/>
      <c r="D4096" s="74"/>
      <c r="E4096" s="74"/>
      <c r="F4096" s="74"/>
      <c r="G4096" s="74"/>
      <c r="H4096" s="75"/>
      <c r="I4096" s="226" t="s">
        <v>95</v>
      </c>
      <c r="J4096" s="227"/>
      <c r="K4096" s="228">
        <v>17.39</v>
      </c>
      <c r="L4096" s="229"/>
      <c r="M4096" s="18">
        <f>K4096*12*I4049</f>
        <v>133784.74800000002</v>
      </c>
    </row>
    <row r="4097" spans="1:13" ht="15.75" thickBot="1" x14ac:dyDescent="0.3">
      <c r="A4097" s="181" t="s">
        <v>96</v>
      </c>
      <c r="B4097" s="182"/>
      <c r="C4097" s="182"/>
      <c r="D4097" s="182"/>
      <c r="E4097" s="182"/>
      <c r="F4097" s="182"/>
      <c r="G4097" s="182"/>
      <c r="H4097" s="205"/>
      <c r="I4097" s="63"/>
      <c r="J4097" s="64"/>
      <c r="K4097" s="206">
        <v>1.65</v>
      </c>
      <c r="L4097" s="198"/>
      <c r="M4097" s="18">
        <f>K4097*12*I4049</f>
        <v>12693.779999999999</v>
      </c>
    </row>
    <row r="4098" spans="1:13" x14ac:dyDescent="0.25">
      <c r="A4098" s="42" t="s">
        <v>32</v>
      </c>
      <c r="B4098" s="55"/>
      <c r="C4098" s="55"/>
      <c r="D4098" s="55"/>
      <c r="E4098" s="55"/>
      <c r="F4098" s="55"/>
      <c r="G4098" s="55"/>
      <c r="H4098" s="56"/>
      <c r="I4098" s="179" t="s">
        <v>13</v>
      </c>
      <c r="J4098" s="180"/>
      <c r="K4098" s="20"/>
      <c r="L4098" s="27"/>
      <c r="M4098" s="13"/>
    </row>
    <row r="4099" spans="1:13" x14ac:dyDescent="0.25">
      <c r="A4099" s="42" t="s">
        <v>26</v>
      </c>
      <c r="B4099" s="55"/>
      <c r="C4099" s="55"/>
      <c r="D4099" s="55"/>
      <c r="E4099" s="55"/>
      <c r="F4099" s="55"/>
      <c r="G4099" s="55"/>
      <c r="H4099" s="56"/>
      <c r="I4099" s="7"/>
      <c r="J4099" s="8"/>
      <c r="K4099" s="20"/>
      <c r="L4099" s="27"/>
      <c r="M4099" s="13"/>
    </row>
    <row r="4100" spans="1:13" ht="15.75" thickBot="1" x14ac:dyDescent="0.3">
      <c r="A4100" s="42" t="s">
        <v>27</v>
      </c>
      <c r="B4100" s="55"/>
      <c r="C4100" s="55"/>
      <c r="D4100" s="55"/>
      <c r="E4100" s="55"/>
      <c r="F4100" s="55"/>
      <c r="G4100" s="55"/>
      <c r="H4100" s="56"/>
      <c r="I4100" s="30"/>
      <c r="J4100" s="8"/>
      <c r="K4100" s="20"/>
      <c r="L4100" s="27"/>
      <c r="M4100" s="13"/>
    </row>
    <row r="4101" spans="1:13" ht="15.75" thickBot="1" x14ac:dyDescent="0.3">
      <c r="A4101" s="73" t="s">
        <v>97</v>
      </c>
      <c r="B4101" s="74"/>
      <c r="C4101" s="74"/>
      <c r="D4101" s="74"/>
      <c r="E4101" s="74"/>
      <c r="F4101" s="74"/>
      <c r="G4101" s="74"/>
      <c r="H4101" s="75"/>
      <c r="I4101" s="63"/>
      <c r="J4101" s="64"/>
      <c r="K4101" s="206">
        <v>7.0000000000000007E-2</v>
      </c>
      <c r="L4101" s="198"/>
      <c r="M4101" s="18">
        <f>K4101*12*I4049</f>
        <v>538.52400000000011</v>
      </c>
    </row>
    <row r="4102" spans="1:13" x14ac:dyDescent="0.25">
      <c r="A4102" s="42" t="s">
        <v>28</v>
      </c>
      <c r="B4102" s="55"/>
      <c r="C4102" s="55"/>
      <c r="D4102" s="55"/>
      <c r="E4102" s="55"/>
      <c r="F4102" s="55"/>
      <c r="G4102" s="55"/>
      <c r="H4102" s="56"/>
      <c r="I4102" s="179" t="s">
        <v>8</v>
      </c>
      <c r="J4102" s="180"/>
      <c r="K4102" s="26"/>
      <c r="L4102" s="27"/>
      <c r="M4102" s="13"/>
    </row>
    <row r="4103" spans="1:13" ht="15.75" thickBot="1" x14ac:dyDescent="0.3">
      <c r="A4103" s="42" t="s">
        <v>29</v>
      </c>
      <c r="B4103" s="55"/>
      <c r="C4103" s="55"/>
      <c r="D4103" s="55"/>
      <c r="E4103" s="55"/>
      <c r="F4103" s="55"/>
      <c r="G4103" s="55"/>
      <c r="H4103" s="56"/>
      <c r="I4103" s="7"/>
      <c r="J4103" s="8"/>
      <c r="K4103" s="26"/>
      <c r="L4103" s="27"/>
      <c r="M4103" s="13"/>
    </row>
    <row r="4104" spans="1:13" ht="15.75" thickBot="1" x14ac:dyDescent="0.3">
      <c r="A4104" s="181" t="s">
        <v>92</v>
      </c>
      <c r="B4104" s="182"/>
      <c r="C4104" s="182"/>
      <c r="D4104" s="182"/>
      <c r="E4104" s="182"/>
      <c r="F4104" s="182"/>
      <c r="G4104" s="182"/>
      <c r="H4104" s="205"/>
      <c r="I4104" s="63"/>
      <c r="J4104" s="64"/>
      <c r="K4104" s="206">
        <v>6.19</v>
      </c>
      <c r="L4104" s="198"/>
      <c r="M4104" s="18">
        <f>K4104*12*I4049</f>
        <v>47620.908000000003</v>
      </c>
    </row>
    <row r="4105" spans="1:13" x14ac:dyDescent="0.25">
      <c r="A4105" s="42" t="s">
        <v>76</v>
      </c>
      <c r="B4105" s="76"/>
      <c r="C4105" s="76"/>
      <c r="D4105" s="76"/>
      <c r="E4105" s="76"/>
      <c r="F4105" s="55"/>
      <c r="G4105" s="76"/>
      <c r="H4105" s="56"/>
      <c r="I4105" s="174" t="s">
        <v>49</v>
      </c>
      <c r="J4105" s="175"/>
      <c r="K4105" s="20"/>
      <c r="L4105" s="27"/>
      <c r="M4105" s="13"/>
    </row>
    <row r="4106" spans="1:13" x14ac:dyDescent="0.25">
      <c r="A4106" s="42" t="s">
        <v>77</v>
      </c>
      <c r="B4106" s="76"/>
      <c r="C4106" s="76"/>
      <c r="D4106" s="76"/>
      <c r="E4106" s="76"/>
      <c r="F4106" s="55"/>
      <c r="G4106" s="76"/>
      <c r="H4106" s="56"/>
      <c r="I4106" s="174" t="s">
        <v>50</v>
      </c>
      <c r="J4106" s="175"/>
      <c r="K4106" s="20"/>
      <c r="L4106" s="27"/>
      <c r="M4106" s="13"/>
    </row>
    <row r="4107" spans="1:13" x14ac:dyDescent="0.25">
      <c r="A4107" s="42" t="s">
        <v>48</v>
      </c>
      <c r="B4107" s="76"/>
      <c r="C4107" s="76"/>
      <c r="D4107" s="76"/>
      <c r="E4107" s="76"/>
      <c r="F4107" s="55"/>
      <c r="G4107" s="76"/>
      <c r="H4107" s="56"/>
      <c r="I4107" s="174" t="s">
        <v>54</v>
      </c>
      <c r="J4107" s="175"/>
      <c r="K4107" s="20"/>
      <c r="L4107" s="27"/>
      <c r="M4107" s="13"/>
    </row>
    <row r="4108" spans="1:13" x14ac:dyDescent="0.25">
      <c r="A4108" s="42" t="s">
        <v>78</v>
      </c>
      <c r="B4108" s="76"/>
      <c r="C4108" s="76"/>
      <c r="D4108" s="76"/>
      <c r="E4108" s="76"/>
      <c r="F4108" s="55"/>
      <c r="G4108" s="76"/>
      <c r="H4108" s="56"/>
      <c r="I4108" s="174" t="s">
        <v>55</v>
      </c>
      <c r="J4108" s="175"/>
      <c r="K4108" s="20"/>
      <c r="L4108" s="27"/>
      <c r="M4108" s="13"/>
    </row>
    <row r="4109" spans="1:13" x14ac:dyDescent="0.25">
      <c r="A4109" s="42" t="s">
        <v>79</v>
      </c>
      <c r="B4109" s="76"/>
      <c r="C4109" s="76"/>
      <c r="D4109" s="76"/>
      <c r="E4109" s="76"/>
      <c r="F4109" s="55"/>
      <c r="G4109" s="76"/>
      <c r="H4109" s="56"/>
      <c r="I4109" s="174" t="s">
        <v>51</v>
      </c>
      <c r="J4109" s="175"/>
      <c r="K4109" s="20"/>
      <c r="L4109" s="27"/>
      <c r="M4109" s="13"/>
    </row>
    <row r="4110" spans="1:13" x14ac:dyDescent="0.25">
      <c r="A4110" s="42" t="s">
        <v>80</v>
      </c>
      <c r="B4110" s="76"/>
      <c r="C4110" s="76"/>
      <c r="D4110" s="76"/>
      <c r="E4110" s="76"/>
      <c r="F4110" s="55"/>
      <c r="G4110" s="76"/>
      <c r="H4110" s="56"/>
      <c r="I4110" s="7"/>
      <c r="J4110" s="8"/>
      <c r="K4110" s="20"/>
      <c r="L4110" s="27"/>
      <c r="M4110" s="13"/>
    </row>
    <row r="4111" spans="1:13" x14ac:dyDescent="0.25">
      <c r="A4111" s="42" t="s">
        <v>81</v>
      </c>
      <c r="B4111" s="76"/>
      <c r="C4111" s="76"/>
      <c r="D4111" s="76"/>
      <c r="E4111" s="76"/>
      <c r="F4111" s="55"/>
      <c r="G4111" s="76"/>
      <c r="H4111" s="56"/>
      <c r="I4111" s="7"/>
      <c r="J4111" s="8"/>
      <c r="K4111" s="20"/>
      <c r="L4111" s="27"/>
      <c r="M4111" s="13"/>
    </row>
    <row r="4112" spans="1:13" x14ac:dyDescent="0.25">
      <c r="A4112" s="42" t="s">
        <v>82</v>
      </c>
      <c r="B4112" s="76"/>
      <c r="C4112" s="76"/>
      <c r="D4112" s="76"/>
      <c r="E4112" s="76"/>
      <c r="F4112" s="55"/>
      <c r="G4112" s="76"/>
      <c r="H4112" s="56"/>
      <c r="I4112" s="7"/>
      <c r="J4112" s="8"/>
      <c r="K4112" s="20"/>
      <c r="L4112" s="27"/>
      <c r="M4112" s="13"/>
    </row>
    <row r="4113" spans="1:13" x14ac:dyDescent="0.25">
      <c r="A4113" s="42" t="s">
        <v>83</v>
      </c>
      <c r="B4113" s="76"/>
      <c r="C4113" s="76"/>
      <c r="D4113" s="76"/>
      <c r="E4113" s="76"/>
      <c r="F4113" s="55"/>
      <c r="G4113" s="76"/>
      <c r="H4113" s="56"/>
      <c r="I4113" s="7"/>
      <c r="J4113" s="8"/>
      <c r="K4113" s="20"/>
      <c r="L4113" s="27"/>
      <c r="M4113" s="13"/>
    </row>
    <row r="4114" spans="1:13" x14ac:dyDescent="0.25">
      <c r="A4114" s="42" t="s">
        <v>52</v>
      </c>
      <c r="B4114" s="76"/>
      <c r="C4114" s="76"/>
      <c r="D4114" s="76"/>
      <c r="E4114" s="76"/>
      <c r="F4114" s="55"/>
      <c r="G4114" s="76"/>
      <c r="H4114" s="56"/>
      <c r="I4114" s="7"/>
      <c r="J4114" s="8"/>
      <c r="K4114" s="20"/>
      <c r="L4114" s="27"/>
      <c r="M4114" s="13"/>
    </row>
    <row r="4115" spans="1:13" ht="15.75" thickBot="1" x14ac:dyDescent="0.3">
      <c r="A4115" s="176" t="s">
        <v>53</v>
      </c>
      <c r="B4115" s="177"/>
      <c r="C4115" s="177"/>
      <c r="D4115" s="177"/>
      <c r="E4115" s="177"/>
      <c r="F4115" s="177"/>
      <c r="G4115" s="177"/>
      <c r="H4115" s="178"/>
      <c r="I4115" s="7"/>
      <c r="J4115" s="8"/>
      <c r="K4115" s="7"/>
      <c r="L4115" s="8"/>
      <c r="M4115" s="13"/>
    </row>
    <row r="4116" spans="1:13" x14ac:dyDescent="0.25">
      <c r="A4116" s="77" t="s">
        <v>93</v>
      </c>
      <c r="B4116" s="78"/>
      <c r="C4116" s="78"/>
      <c r="D4116" s="78"/>
      <c r="E4116" s="78"/>
      <c r="F4116" s="78"/>
      <c r="G4116" s="78"/>
      <c r="H4116" s="78"/>
      <c r="I4116" s="179" t="s">
        <v>9</v>
      </c>
      <c r="J4116" s="180"/>
      <c r="K4116" s="21"/>
      <c r="L4116" s="22"/>
      <c r="M4116" s="6"/>
    </row>
    <row r="4117" spans="1:13" ht="15.75" thickBot="1" x14ac:dyDescent="0.3">
      <c r="A4117" s="79" t="s">
        <v>56</v>
      </c>
      <c r="B4117" s="80"/>
      <c r="C4117" s="80"/>
      <c r="D4117" s="80"/>
      <c r="E4117" s="80"/>
      <c r="F4117" s="80"/>
      <c r="G4117" s="80"/>
      <c r="H4117" s="80"/>
      <c r="I4117" s="81"/>
      <c r="J4117" s="11"/>
      <c r="K4117" s="10"/>
      <c r="L4117" s="11"/>
      <c r="M4117" s="12"/>
    </row>
    <row r="4118" spans="1:13" ht="15.75" thickBot="1" x14ac:dyDescent="0.3">
      <c r="A4118" s="181" t="s">
        <v>98</v>
      </c>
      <c r="B4118" s="182"/>
      <c r="C4118" s="182"/>
      <c r="D4118" s="182"/>
      <c r="E4118" s="182"/>
      <c r="F4118" s="182"/>
      <c r="G4118" s="182"/>
      <c r="H4118" s="183"/>
      <c r="I4118" s="184" t="s">
        <v>99</v>
      </c>
      <c r="J4118" s="185"/>
      <c r="K4118" s="186">
        <v>1.52</v>
      </c>
      <c r="L4118" s="187"/>
      <c r="M4118" s="23">
        <f>K4118*12*I4049</f>
        <v>11693.664000000002</v>
      </c>
    </row>
    <row r="4119" spans="1:13" ht="15.75" thickBot="1" x14ac:dyDescent="0.3">
      <c r="A4119" s="24" t="s">
        <v>100</v>
      </c>
      <c r="B4119" s="25"/>
      <c r="C4119" s="25"/>
      <c r="D4119" s="25"/>
      <c r="E4119" s="25"/>
      <c r="F4119" s="25"/>
      <c r="G4119" s="25"/>
      <c r="H4119" s="25"/>
      <c r="I4119" s="82"/>
      <c r="J4119" s="83"/>
      <c r="K4119" s="186"/>
      <c r="L4119" s="187"/>
      <c r="M4119" s="23"/>
    </row>
    <row r="4120" spans="1:13" ht="15.75" thickBot="1" x14ac:dyDescent="0.3">
      <c r="A4120" s="181" t="s">
        <v>63</v>
      </c>
      <c r="B4120" s="182"/>
      <c r="C4120" s="182"/>
      <c r="D4120" s="182"/>
      <c r="E4120" s="182"/>
      <c r="F4120" s="182"/>
      <c r="G4120" s="182"/>
      <c r="H4120" s="182"/>
      <c r="I4120" s="84"/>
      <c r="J4120" s="23"/>
      <c r="K4120" s="188">
        <f>K4050+K4060+K4075+K4104+K4118+K4119</f>
        <v>47.1</v>
      </c>
      <c r="L4120" s="189"/>
      <c r="M4120" s="23">
        <f>M4050+M4060+M4075+M4104+M4118+M4119</f>
        <v>362349.72000000003</v>
      </c>
    </row>
    <row r="4122" spans="1:13" x14ac:dyDescent="0.25">
      <c r="A4122" s="223" t="s">
        <v>0</v>
      </c>
      <c r="B4122" s="223"/>
      <c r="C4122" s="223"/>
      <c r="D4122" s="223"/>
      <c r="E4122" s="223"/>
      <c r="F4122" s="223"/>
      <c r="G4122" s="223"/>
      <c r="H4122" s="223"/>
      <c r="I4122" s="223"/>
      <c r="J4122" s="223"/>
      <c r="K4122" s="223"/>
      <c r="L4122" s="223"/>
      <c r="M4122" s="1"/>
    </row>
    <row r="4123" spans="1:13" x14ac:dyDescent="0.25">
      <c r="A4123" s="224" t="s">
        <v>12</v>
      </c>
      <c r="B4123" s="224"/>
      <c r="C4123" s="224"/>
      <c r="D4123" s="224"/>
      <c r="E4123" s="224"/>
      <c r="F4123" s="224"/>
      <c r="G4123" s="224"/>
      <c r="H4123" s="224"/>
      <c r="I4123" s="224"/>
      <c r="J4123" s="224"/>
      <c r="K4123" s="224"/>
      <c r="L4123" s="224"/>
      <c r="M4123" s="1"/>
    </row>
    <row r="4124" spans="1:13" x14ac:dyDescent="0.25">
      <c r="A4124" s="29"/>
      <c r="B4124" s="29"/>
      <c r="C4124" s="29"/>
      <c r="D4124" s="29"/>
      <c r="E4124" s="29"/>
      <c r="F4124" s="29" t="s">
        <v>166</v>
      </c>
      <c r="G4124" s="29"/>
      <c r="H4124" s="29"/>
      <c r="I4124" s="29"/>
      <c r="J4124" s="29"/>
      <c r="K4124" s="29"/>
      <c r="L4124" s="29"/>
      <c r="M4124" s="1"/>
    </row>
    <row r="4125" spans="1:13" x14ac:dyDescent="0.25">
      <c r="A4125" s="2"/>
      <c r="B4125" s="3"/>
      <c r="C4125" s="225" t="s">
        <v>15</v>
      </c>
      <c r="D4125" s="225"/>
      <c r="E4125" s="225"/>
      <c r="F4125" s="3"/>
      <c r="G4125" s="3"/>
      <c r="H4125" s="4"/>
      <c r="I4125" s="207" t="s">
        <v>1</v>
      </c>
      <c r="J4125" s="208"/>
      <c r="K4125" s="207" t="s">
        <v>2</v>
      </c>
      <c r="L4125" s="208"/>
      <c r="M4125" s="14"/>
    </row>
    <row r="4126" spans="1:13" x14ac:dyDescent="0.25">
      <c r="A4126" s="30"/>
      <c r="B4126" s="7"/>
      <c r="C4126" s="7"/>
      <c r="D4126" s="7"/>
      <c r="E4126" s="7"/>
      <c r="F4126" s="7"/>
      <c r="G4126" s="7"/>
      <c r="H4126" s="8"/>
      <c r="I4126" s="7"/>
      <c r="J4126" s="8"/>
      <c r="K4126" s="174" t="s">
        <v>3</v>
      </c>
      <c r="L4126" s="175"/>
      <c r="M4126" s="31" t="s">
        <v>4</v>
      </c>
    </row>
    <row r="4127" spans="1:13" x14ac:dyDescent="0.25">
      <c r="A4127" s="30"/>
      <c r="B4127" s="7"/>
      <c r="C4127" s="7"/>
      <c r="D4127" s="7"/>
      <c r="E4127" s="7"/>
      <c r="F4127" s="7"/>
      <c r="G4127" s="7"/>
      <c r="H4127" s="8"/>
      <c r="I4127" s="174" t="s">
        <v>5</v>
      </c>
      <c r="J4127" s="175"/>
      <c r="K4127" s="214" t="s">
        <v>6</v>
      </c>
      <c r="L4127" s="215"/>
      <c r="M4127" s="31" t="s">
        <v>7</v>
      </c>
    </row>
    <row r="4128" spans="1:13" ht="15.75" thickBot="1" x14ac:dyDescent="0.3">
      <c r="A4128" s="2"/>
      <c r="B4128" s="3"/>
      <c r="C4128" s="3"/>
      <c r="D4128" s="3"/>
      <c r="E4128" s="3"/>
      <c r="F4128" s="3"/>
      <c r="G4128" s="3"/>
      <c r="H4128" s="4"/>
      <c r="I4128" s="219">
        <v>665.8</v>
      </c>
      <c r="J4128" s="220"/>
      <c r="K4128" s="190"/>
      <c r="L4128" s="191"/>
      <c r="M4128" s="5"/>
    </row>
    <row r="4129" spans="1:13" x14ac:dyDescent="0.25">
      <c r="A4129" s="32" t="s">
        <v>87</v>
      </c>
      <c r="B4129" s="33"/>
      <c r="C4129" s="33"/>
      <c r="D4129" s="33"/>
      <c r="E4129" s="33"/>
      <c r="F4129" s="33"/>
      <c r="G4129" s="33"/>
      <c r="H4129" s="34"/>
      <c r="I4129" s="21"/>
      <c r="J4129" s="22"/>
      <c r="K4129" s="221">
        <f>K4132+K4135</f>
        <v>6.4499999999999993</v>
      </c>
      <c r="L4129" s="217"/>
      <c r="M4129" s="6">
        <f>K4129*12*I4128</f>
        <v>51532.919999999991</v>
      </c>
    </row>
    <row r="4130" spans="1:13" x14ac:dyDescent="0.25">
      <c r="A4130" s="35" t="s">
        <v>64</v>
      </c>
      <c r="B4130" s="36"/>
      <c r="C4130" s="36"/>
      <c r="D4130" s="36"/>
      <c r="E4130" s="36"/>
      <c r="F4130" s="36"/>
      <c r="G4130" s="36"/>
      <c r="H4130" s="37"/>
      <c r="I4130" s="7"/>
      <c r="J4130" s="8"/>
      <c r="K4130" s="7"/>
      <c r="L4130" s="8"/>
      <c r="M4130" s="9"/>
    </row>
    <row r="4131" spans="1:13" ht="15.75" thickBot="1" x14ac:dyDescent="0.3">
      <c r="A4131" s="38" t="s">
        <v>65</v>
      </c>
      <c r="B4131" s="39"/>
      <c r="C4131" s="39"/>
      <c r="D4131" s="39"/>
      <c r="E4131" s="39"/>
      <c r="F4131" s="39"/>
      <c r="G4131" s="39"/>
      <c r="H4131" s="40"/>
      <c r="I4131" s="10"/>
      <c r="J4131" s="11"/>
      <c r="K4131" s="10"/>
      <c r="L4131" s="11"/>
      <c r="M4131" s="12"/>
    </row>
    <row r="4132" spans="1:13" x14ac:dyDescent="0.25">
      <c r="A4132" s="41" t="s">
        <v>66</v>
      </c>
      <c r="B4132" s="15"/>
      <c r="C4132" s="15"/>
      <c r="D4132" s="15"/>
      <c r="E4132" s="15"/>
      <c r="F4132" s="15"/>
      <c r="G4132" s="15"/>
      <c r="H4132" s="16"/>
      <c r="I4132" s="214" t="s">
        <v>8</v>
      </c>
      <c r="J4132" s="215"/>
      <c r="K4132" s="179">
        <v>3.86</v>
      </c>
      <c r="L4132" s="180"/>
      <c r="M4132" s="13">
        <f>K4132*12*I4128</f>
        <v>30839.856</v>
      </c>
    </row>
    <row r="4133" spans="1:13" x14ac:dyDescent="0.25">
      <c r="A4133" s="42" t="s">
        <v>73</v>
      </c>
      <c r="B4133" s="7"/>
      <c r="C4133" s="7"/>
      <c r="D4133" s="7"/>
      <c r="E4133" s="7"/>
      <c r="F4133" s="7"/>
      <c r="G4133" s="7"/>
      <c r="H4133" s="8"/>
      <c r="I4133" s="174" t="s">
        <v>62</v>
      </c>
      <c r="J4133" s="175"/>
      <c r="K4133" s="1"/>
      <c r="L4133" s="8"/>
      <c r="M4133" s="13"/>
    </row>
    <row r="4134" spans="1:13" x14ac:dyDescent="0.25">
      <c r="A4134" s="41" t="s">
        <v>72</v>
      </c>
      <c r="B4134" s="15"/>
      <c r="C4134" s="15"/>
      <c r="D4134" s="15"/>
      <c r="E4134" s="15"/>
      <c r="F4134" s="15"/>
      <c r="G4134" s="15"/>
      <c r="H4134" s="16"/>
      <c r="I4134" s="214"/>
      <c r="J4134" s="215"/>
      <c r="K4134" s="1"/>
      <c r="L4134" s="8"/>
      <c r="M4134" s="13"/>
    </row>
    <row r="4135" spans="1:13" x14ac:dyDescent="0.25">
      <c r="A4135" s="41" t="s">
        <v>67</v>
      </c>
      <c r="B4135" s="15"/>
      <c r="C4135" s="15"/>
      <c r="D4135" s="15"/>
      <c r="E4135" s="15"/>
      <c r="F4135" s="15"/>
      <c r="G4135" s="15"/>
      <c r="H4135" s="16"/>
      <c r="I4135" s="209" t="s">
        <v>11</v>
      </c>
      <c r="J4135" s="210"/>
      <c r="K4135" s="174">
        <v>2.59</v>
      </c>
      <c r="L4135" s="175"/>
      <c r="M4135" s="13">
        <f>K4135*12*I4128</f>
        <v>20693.063999999998</v>
      </c>
    </row>
    <row r="4136" spans="1:13" x14ac:dyDescent="0.25">
      <c r="A4136" s="43" t="s">
        <v>34</v>
      </c>
      <c r="B4136" s="44"/>
      <c r="C4136" s="44"/>
      <c r="D4136" s="44"/>
      <c r="E4136" s="44"/>
      <c r="F4136" s="44"/>
      <c r="G4136" s="44"/>
      <c r="H4136" s="45"/>
      <c r="I4136" s="174" t="s">
        <v>62</v>
      </c>
      <c r="J4136" s="175"/>
      <c r="K4136" s="29"/>
      <c r="L4136" s="37"/>
      <c r="M4136" s="13"/>
    </row>
    <row r="4137" spans="1:13" x14ac:dyDescent="0.25">
      <c r="A4137" s="46" t="s">
        <v>35</v>
      </c>
      <c r="B4137" s="3"/>
      <c r="C4137" s="3"/>
      <c r="D4137" s="3"/>
      <c r="E4137" s="3"/>
      <c r="F4137" s="3"/>
      <c r="G4137" s="3"/>
      <c r="H4137" s="4"/>
      <c r="I4137" s="174"/>
      <c r="J4137" s="175"/>
      <c r="K4137" s="1"/>
      <c r="L4137" s="8"/>
      <c r="M4137" s="13"/>
    </row>
    <row r="4138" spans="1:13" ht="15.75" thickBot="1" x14ac:dyDescent="0.3">
      <c r="A4138" s="41" t="s">
        <v>36</v>
      </c>
      <c r="B4138" s="47"/>
      <c r="C4138" s="47"/>
      <c r="D4138" s="47"/>
      <c r="E4138" s="47"/>
      <c r="F4138" s="47"/>
      <c r="G4138" s="47"/>
      <c r="H4138" s="48"/>
      <c r="I4138" s="15"/>
      <c r="J4138" s="16"/>
      <c r="K4138" s="203"/>
      <c r="L4138" s="204"/>
      <c r="M4138" s="13"/>
    </row>
    <row r="4139" spans="1:13" x14ac:dyDescent="0.25">
      <c r="A4139" s="32" t="s">
        <v>14</v>
      </c>
      <c r="B4139" s="49"/>
      <c r="C4139" s="49"/>
      <c r="D4139" s="49"/>
      <c r="E4139" s="49"/>
      <c r="F4139" s="49"/>
      <c r="G4139" s="49"/>
      <c r="H4139" s="50"/>
      <c r="I4139" s="21"/>
      <c r="J4139" s="51"/>
      <c r="K4139" s="222">
        <f>K4141+K4146+K4149</f>
        <v>5.28</v>
      </c>
      <c r="L4139" s="217"/>
      <c r="M4139" s="6">
        <f>K4139*12*I4128</f>
        <v>42185.087999999996</v>
      </c>
    </row>
    <row r="4140" spans="1:13" ht="15.75" thickBot="1" x14ac:dyDescent="0.3">
      <c r="A4140" s="38" t="s">
        <v>33</v>
      </c>
      <c r="B4140" s="52"/>
      <c r="C4140" s="52"/>
      <c r="D4140" s="52"/>
      <c r="E4140" s="52"/>
      <c r="F4140" s="52"/>
      <c r="G4140" s="52"/>
      <c r="H4140" s="53"/>
      <c r="I4140" s="10"/>
      <c r="J4140" s="54"/>
      <c r="K4140" s="10"/>
      <c r="L4140" s="11"/>
      <c r="M4140" s="12"/>
    </row>
    <row r="4141" spans="1:13" x14ac:dyDescent="0.25">
      <c r="A4141" s="42" t="s">
        <v>70</v>
      </c>
      <c r="B4141" s="55"/>
      <c r="C4141" s="55"/>
      <c r="D4141" s="55"/>
      <c r="E4141" s="55"/>
      <c r="F4141" s="55"/>
      <c r="G4141" s="55"/>
      <c r="H4141" s="56"/>
      <c r="I4141" s="174" t="s">
        <v>8</v>
      </c>
      <c r="J4141" s="175"/>
      <c r="K4141" s="179">
        <v>2.64</v>
      </c>
      <c r="L4141" s="180"/>
      <c r="M4141" s="13">
        <f>K4141*12*I4128</f>
        <v>21092.543999999998</v>
      </c>
    </row>
    <row r="4142" spans="1:13" x14ac:dyDescent="0.25">
      <c r="A4142" s="41" t="s">
        <v>71</v>
      </c>
      <c r="B4142" s="47"/>
      <c r="C4142" s="47"/>
      <c r="D4142" s="47"/>
      <c r="E4142" s="47"/>
      <c r="F4142" s="47"/>
      <c r="G4142" s="47"/>
      <c r="H4142" s="48"/>
      <c r="I4142" s="57"/>
      <c r="J4142" s="58"/>
      <c r="K4142" s="1"/>
      <c r="L4142" s="8"/>
      <c r="M4142" s="13"/>
    </row>
    <row r="4143" spans="1:13" x14ac:dyDescent="0.25">
      <c r="A4143" s="42" t="s">
        <v>73</v>
      </c>
      <c r="B4143" s="7"/>
      <c r="C4143" s="7"/>
      <c r="D4143" s="7"/>
      <c r="E4143" s="7"/>
      <c r="F4143" s="7"/>
      <c r="G4143" s="7"/>
      <c r="H4143" s="8"/>
      <c r="I4143" s="174" t="s">
        <v>62</v>
      </c>
      <c r="J4143" s="175"/>
      <c r="K4143" s="1"/>
      <c r="L4143" s="8"/>
      <c r="M4143" s="13"/>
    </row>
    <row r="4144" spans="1:13" x14ac:dyDescent="0.25">
      <c r="A4144" s="41" t="s">
        <v>72</v>
      </c>
      <c r="B4144" s="15"/>
      <c r="C4144" s="15"/>
      <c r="D4144" s="15"/>
      <c r="E4144" s="15"/>
      <c r="F4144" s="15"/>
      <c r="G4144" s="15"/>
      <c r="H4144" s="16"/>
      <c r="I4144" s="214"/>
      <c r="J4144" s="215"/>
      <c r="K4144" s="1"/>
      <c r="L4144" s="8"/>
      <c r="M4144" s="13"/>
    </row>
    <row r="4145" spans="1:13" x14ac:dyDescent="0.25">
      <c r="A4145" s="43" t="s">
        <v>68</v>
      </c>
      <c r="B4145" s="44"/>
      <c r="C4145" s="45"/>
      <c r="D4145" s="7"/>
      <c r="E4145" s="7"/>
      <c r="F4145" s="7"/>
      <c r="G4145" s="7"/>
      <c r="H4145" s="8"/>
      <c r="I4145" s="174" t="s">
        <v>62</v>
      </c>
      <c r="J4145" s="175"/>
      <c r="K4145" s="1"/>
      <c r="L4145" s="8"/>
      <c r="M4145" s="13"/>
    </row>
    <row r="4146" spans="1:13" x14ac:dyDescent="0.25">
      <c r="A4146" s="42" t="s">
        <v>69</v>
      </c>
      <c r="B4146" s="7"/>
      <c r="C4146" s="7"/>
      <c r="D4146" s="44"/>
      <c r="E4146" s="44"/>
      <c r="F4146" s="44"/>
      <c r="G4146" s="44"/>
      <c r="H4146" s="45"/>
      <c r="I4146" s="209" t="s">
        <v>11</v>
      </c>
      <c r="J4146" s="210"/>
      <c r="K4146" s="174">
        <v>1.17</v>
      </c>
      <c r="L4146" s="175"/>
      <c r="M4146" s="13">
        <f>K4146*12*I4128</f>
        <v>9347.8319999999985</v>
      </c>
    </row>
    <row r="4147" spans="1:13" x14ac:dyDescent="0.25">
      <c r="A4147" s="46" t="s">
        <v>40</v>
      </c>
      <c r="B4147" s="59"/>
      <c r="C4147" s="59"/>
      <c r="D4147" s="59"/>
      <c r="E4147" s="59"/>
      <c r="F4147" s="59"/>
      <c r="G4147" s="59"/>
      <c r="H4147" s="60"/>
      <c r="I4147" s="207" t="s">
        <v>39</v>
      </c>
      <c r="J4147" s="208"/>
      <c r="K4147" s="1"/>
      <c r="L4147" s="8"/>
      <c r="M4147" s="13"/>
    </row>
    <row r="4148" spans="1:13" x14ac:dyDescent="0.25">
      <c r="A4148" s="41"/>
      <c r="B4148" s="47"/>
      <c r="C4148" s="47"/>
      <c r="D4148" s="47"/>
      <c r="E4148" s="47"/>
      <c r="F4148" s="47"/>
      <c r="G4148" s="47"/>
      <c r="H4148" s="48"/>
      <c r="I4148" s="15" t="s">
        <v>41</v>
      </c>
      <c r="J4148" s="16"/>
      <c r="K4148" s="1"/>
      <c r="L4148" s="8"/>
      <c r="M4148" s="13"/>
    </row>
    <row r="4149" spans="1:13" x14ac:dyDescent="0.25">
      <c r="A4149" s="46" t="s">
        <v>42</v>
      </c>
      <c r="B4149" s="59"/>
      <c r="C4149" s="59"/>
      <c r="D4149" s="59"/>
      <c r="E4149" s="59"/>
      <c r="F4149" s="59"/>
      <c r="G4149" s="59"/>
      <c r="H4149" s="60"/>
      <c r="I4149" s="207" t="s">
        <v>11</v>
      </c>
      <c r="J4149" s="208"/>
      <c r="K4149" s="174">
        <v>1.47</v>
      </c>
      <c r="L4149" s="175"/>
      <c r="M4149" s="13">
        <f>K4149*12*I4128</f>
        <v>11744.712</v>
      </c>
    </row>
    <row r="4150" spans="1:13" x14ac:dyDescent="0.25">
      <c r="A4150" s="41" t="s">
        <v>43</v>
      </c>
      <c r="B4150" s="47"/>
      <c r="C4150" s="47"/>
      <c r="D4150" s="47"/>
      <c r="E4150" s="47"/>
      <c r="F4150" s="47"/>
      <c r="G4150" s="47"/>
      <c r="H4150" s="48"/>
      <c r="I4150" s="15"/>
      <c r="J4150" s="16"/>
      <c r="K4150" s="1"/>
      <c r="L4150" s="8"/>
      <c r="M4150" s="13"/>
    </row>
    <row r="4151" spans="1:13" x14ac:dyDescent="0.25">
      <c r="A4151" s="46" t="s">
        <v>44</v>
      </c>
      <c r="B4151" s="59"/>
      <c r="C4151" s="59"/>
      <c r="D4151" s="59"/>
      <c r="E4151" s="59"/>
      <c r="F4151" s="59"/>
      <c r="G4151" s="59"/>
      <c r="H4151" s="60"/>
      <c r="I4151" s="174" t="s">
        <v>62</v>
      </c>
      <c r="J4151" s="175"/>
      <c r="K4151" s="1"/>
      <c r="L4151" s="8"/>
      <c r="M4151" s="13"/>
    </row>
    <row r="4152" spans="1:13" x14ac:dyDescent="0.25">
      <c r="A4152" s="46" t="s">
        <v>47</v>
      </c>
      <c r="B4152" s="59"/>
      <c r="C4152" s="59"/>
      <c r="D4152" s="59"/>
      <c r="E4152" s="59"/>
      <c r="F4152" s="59"/>
      <c r="G4152" s="59"/>
      <c r="H4152" s="60"/>
      <c r="I4152" s="207" t="s">
        <v>45</v>
      </c>
      <c r="J4152" s="208"/>
      <c r="K4152" s="3"/>
      <c r="L4152" s="4"/>
      <c r="M4152" s="14"/>
    </row>
    <row r="4153" spans="1:13" ht="15.75" thickBot="1" x14ac:dyDescent="0.3">
      <c r="A4153" s="41"/>
      <c r="B4153" s="47"/>
      <c r="C4153" s="47"/>
      <c r="D4153" s="47"/>
      <c r="E4153" s="47"/>
      <c r="F4153" s="47"/>
      <c r="G4153" s="47"/>
      <c r="H4153" s="48"/>
      <c r="I4153" s="211" t="s">
        <v>46</v>
      </c>
      <c r="J4153" s="212"/>
      <c r="K4153" s="15"/>
      <c r="L4153" s="16"/>
      <c r="M4153" s="17"/>
    </row>
    <row r="4154" spans="1:13" x14ac:dyDescent="0.25">
      <c r="A4154" s="61" t="s">
        <v>88</v>
      </c>
      <c r="B4154" s="33"/>
      <c r="C4154" s="33"/>
      <c r="D4154" s="33"/>
      <c r="E4154" s="33"/>
      <c r="F4154" s="33"/>
      <c r="G4154" s="21"/>
      <c r="H4154" s="22"/>
      <c r="I4154" s="21"/>
      <c r="J4154" s="22"/>
      <c r="K4154" s="216">
        <f>K4156+K4163+K4171+K4175+K4176+K4180</f>
        <v>27.279999999999998</v>
      </c>
      <c r="L4154" s="217"/>
      <c r="M4154" s="6">
        <f>M4156+M4163+M4171+M4175+M4176+M4180</f>
        <v>217956.28799999997</v>
      </c>
    </row>
    <row r="4155" spans="1:13" ht="15.75" thickBot="1" x14ac:dyDescent="0.3">
      <c r="A4155" s="62"/>
      <c r="B4155" s="10"/>
      <c r="C4155" s="10"/>
      <c r="D4155" s="10"/>
      <c r="E4155" s="10"/>
      <c r="F4155" s="10"/>
      <c r="G4155" s="10"/>
      <c r="H4155" s="11"/>
      <c r="I4155" s="10"/>
      <c r="J4155" s="11"/>
      <c r="K4155" s="10"/>
      <c r="L4155" s="11"/>
      <c r="M4155" s="12"/>
    </row>
    <row r="4156" spans="1:13" ht="15.75" thickBot="1" x14ac:dyDescent="0.3">
      <c r="A4156" s="181" t="s">
        <v>89</v>
      </c>
      <c r="B4156" s="182"/>
      <c r="C4156" s="182"/>
      <c r="D4156" s="182"/>
      <c r="E4156" s="182"/>
      <c r="F4156" s="182"/>
      <c r="G4156" s="182"/>
      <c r="H4156" s="205"/>
      <c r="I4156" s="63"/>
      <c r="J4156" s="64"/>
      <c r="K4156" s="218">
        <f>K4157+K4158+K4159+K4161+K4162</f>
        <v>4.5599999999999996</v>
      </c>
      <c r="L4156" s="213"/>
      <c r="M4156" s="18">
        <f>K4156*12*I4128</f>
        <v>36432.575999999994</v>
      </c>
    </row>
    <row r="4157" spans="1:13" x14ac:dyDescent="0.25">
      <c r="A4157" s="41" t="s">
        <v>37</v>
      </c>
      <c r="B4157" s="47"/>
      <c r="C4157" s="47"/>
      <c r="D4157" s="47"/>
      <c r="E4157" s="47"/>
      <c r="F4157" s="47"/>
      <c r="G4157" s="47"/>
      <c r="H4157" s="48"/>
      <c r="I4157" s="214" t="s">
        <v>16</v>
      </c>
      <c r="J4157" s="215"/>
      <c r="K4157" s="179">
        <v>1.23</v>
      </c>
      <c r="L4157" s="180"/>
      <c r="M4157" s="13">
        <f>K4157*12*I4128</f>
        <v>9827.2079999999987</v>
      </c>
    </row>
    <row r="4158" spans="1:13" x14ac:dyDescent="0.25">
      <c r="A4158" s="43" t="s">
        <v>38</v>
      </c>
      <c r="B4158" s="65"/>
      <c r="C4158" s="65"/>
      <c r="D4158" s="65"/>
      <c r="E4158" s="65"/>
      <c r="F4158" s="65"/>
      <c r="G4158" s="65"/>
      <c r="H4158" s="66"/>
      <c r="I4158" s="209" t="s">
        <v>10</v>
      </c>
      <c r="J4158" s="210"/>
      <c r="K4158" s="174">
        <v>2.9</v>
      </c>
      <c r="L4158" s="175"/>
      <c r="M4158" s="13">
        <f>K4158*12*I4128</f>
        <v>23169.839999999997</v>
      </c>
    </row>
    <row r="4159" spans="1:13" x14ac:dyDescent="0.25">
      <c r="A4159" s="46" t="s">
        <v>30</v>
      </c>
      <c r="B4159" s="59"/>
      <c r="C4159" s="59"/>
      <c r="D4159" s="59"/>
      <c r="E4159" s="59"/>
      <c r="F4159" s="59"/>
      <c r="G4159" s="59"/>
      <c r="H4159" s="60"/>
      <c r="I4159" s="207" t="s">
        <v>11</v>
      </c>
      <c r="J4159" s="208"/>
      <c r="K4159" s="174">
        <v>0.33</v>
      </c>
      <c r="L4159" s="175"/>
      <c r="M4159" s="13">
        <f>K4159*12*I4128</f>
        <v>2636.5679999999998</v>
      </c>
    </row>
    <row r="4160" spans="1:13" x14ac:dyDescent="0.25">
      <c r="A4160" s="67" t="s">
        <v>17</v>
      </c>
      <c r="B4160" s="15"/>
      <c r="C4160" s="15"/>
      <c r="D4160" s="15"/>
      <c r="E4160" s="47"/>
      <c r="F4160" s="47"/>
      <c r="G4160" s="47"/>
      <c r="H4160" s="48"/>
      <c r="I4160" s="15"/>
      <c r="J4160" s="16"/>
      <c r="K4160" s="7"/>
      <c r="L4160" s="8"/>
      <c r="M4160" s="13"/>
    </row>
    <row r="4161" spans="1:13" x14ac:dyDescent="0.25">
      <c r="A4161" s="43" t="s">
        <v>31</v>
      </c>
      <c r="B4161" s="65"/>
      <c r="C4161" s="65"/>
      <c r="D4161" s="65"/>
      <c r="E4161" s="65"/>
      <c r="F4161" s="65"/>
      <c r="G4161" s="65"/>
      <c r="H4161" s="66"/>
      <c r="I4161" s="209" t="s">
        <v>8</v>
      </c>
      <c r="J4161" s="210"/>
      <c r="K4161" s="174">
        <v>0.1</v>
      </c>
      <c r="L4161" s="175"/>
      <c r="M4161" s="13">
        <f>K4161*12*I4128</f>
        <v>798.96</v>
      </c>
    </row>
    <row r="4162" spans="1:13" ht="15.75" thickBot="1" x14ac:dyDescent="0.3">
      <c r="A4162" s="46" t="s">
        <v>86</v>
      </c>
      <c r="B4162" s="59"/>
      <c r="C4162" s="59"/>
      <c r="D4162" s="59"/>
      <c r="E4162" s="59"/>
      <c r="F4162" s="59"/>
      <c r="G4162" s="59"/>
      <c r="H4162" s="60"/>
      <c r="I4162" s="190" t="s">
        <v>8</v>
      </c>
      <c r="J4162" s="191"/>
      <c r="K4162" s="211"/>
      <c r="L4162" s="212"/>
      <c r="M4162" s="13"/>
    </row>
    <row r="4163" spans="1:13" ht="15.75" thickBot="1" x14ac:dyDescent="0.3">
      <c r="A4163" s="194" t="s">
        <v>90</v>
      </c>
      <c r="B4163" s="195"/>
      <c r="C4163" s="195"/>
      <c r="D4163" s="195"/>
      <c r="E4163" s="195"/>
      <c r="F4163" s="195"/>
      <c r="G4163" s="195"/>
      <c r="H4163" s="196"/>
      <c r="I4163" s="63"/>
      <c r="J4163" s="64"/>
      <c r="K4163" s="206">
        <f>K4164+K4165+K4167+K4168+K4169+K4170</f>
        <v>1.94</v>
      </c>
      <c r="L4163" s="213"/>
      <c r="M4163" s="18">
        <f>K4163*12*I4128</f>
        <v>15499.824000000001</v>
      </c>
    </row>
    <row r="4164" spans="1:13" x14ac:dyDescent="0.25">
      <c r="A4164" s="68" t="s">
        <v>23</v>
      </c>
      <c r="B4164" s="15"/>
      <c r="C4164" s="15"/>
      <c r="D4164" s="15"/>
      <c r="E4164" s="15"/>
      <c r="F4164" s="47"/>
      <c r="G4164" s="47"/>
      <c r="H4164" s="48"/>
      <c r="I4164" s="69"/>
      <c r="J4164" s="8"/>
      <c r="K4164" s="179">
        <v>0.11</v>
      </c>
      <c r="L4164" s="180"/>
      <c r="M4164" s="13">
        <f>K4164*12*I4128</f>
        <v>878.85599999999999</v>
      </c>
    </row>
    <row r="4165" spans="1:13" x14ac:dyDescent="0.25">
      <c r="A4165" s="2" t="s">
        <v>19</v>
      </c>
      <c r="B4165" s="3"/>
      <c r="C4165" s="3"/>
      <c r="D4165" s="3"/>
      <c r="E4165" s="3"/>
      <c r="F4165" s="59"/>
      <c r="G4165" s="59"/>
      <c r="H4165" s="60"/>
      <c r="I4165" s="174" t="s">
        <v>58</v>
      </c>
      <c r="J4165" s="175"/>
      <c r="K4165" s="174">
        <v>0.93</v>
      </c>
      <c r="L4165" s="175"/>
      <c r="M4165" s="13">
        <f>K4165*12*I4128</f>
        <v>7430.3279999999995</v>
      </c>
    </row>
    <row r="4166" spans="1:13" x14ac:dyDescent="0.25">
      <c r="A4166" s="41" t="s">
        <v>18</v>
      </c>
      <c r="B4166" s="47"/>
      <c r="C4166" s="47"/>
      <c r="D4166" s="47"/>
      <c r="E4166" s="47"/>
      <c r="F4166" s="47"/>
      <c r="G4166" s="47"/>
      <c r="H4166" s="48"/>
      <c r="I4166" s="214" t="s">
        <v>59</v>
      </c>
      <c r="J4166" s="215"/>
      <c r="K4166" s="1"/>
      <c r="L4166" s="8"/>
      <c r="M4166" s="13"/>
    </row>
    <row r="4167" spans="1:13" x14ac:dyDescent="0.25">
      <c r="A4167" s="43" t="s">
        <v>20</v>
      </c>
      <c r="B4167" s="65"/>
      <c r="C4167" s="65"/>
      <c r="D4167" s="65"/>
      <c r="E4167" s="65"/>
      <c r="F4167" s="65"/>
      <c r="G4167" s="65"/>
      <c r="H4167" s="66"/>
      <c r="I4167" s="209" t="s">
        <v>57</v>
      </c>
      <c r="J4167" s="210"/>
      <c r="K4167" s="174">
        <v>0.56999999999999995</v>
      </c>
      <c r="L4167" s="175"/>
      <c r="M4167" s="13">
        <f>K4167*12*I4128</f>
        <v>4554.0719999999992</v>
      </c>
    </row>
    <row r="4168" spans="1:13" x14ac:dyDescent="0.25">
      <c r="A4168" s="43" t="s">
        <v>21</v>
      </c>
      <c r="B4168" s="65"/>
      <c r="C4168" s="65"/>
      <c r="D4168" s="65"/>
      <c r="E4168" s="65"/>
      <c r="F4168" s="65"/>
      <c r="G4168" s="65"/>
      <c r="H4168" s="66"/>
      <c r="I4168" s="209" t="s">
        <v>74</v>
      </c>
      <c r="J4168" s="210"/>
      <c r="K4168" s="174">
        <v>0.14000000000000001</v>
      </c>
      <c r="L4168" s="175"/>
      <c r="M4168" s="13">
        <f>K4168*12*I4128</f>
        <v>1118.5440000000001</v>
      </c>
    </row>
    <row r="4169" spans="1:13" x14ac:dyDescent="0.25">
      <c r="A4169" s="46" t="s">
        <v>22</v>
      </c>
      <c r="B4169" s="59"/>
      <c r="C4169" s="59"/>
      <c r="D4169" s="59"/>
      <c r="E4169" s="59"/>
      <c r="F4169" s="59"/>
      <c r="G4169" s="59"/>
      <c r="H4169" s="60"/>
      <c r="I4169" s="209" t="s">
        <v>60</v>
      </c>
      <c r="J4169" s="210"/>
      <c r="K4169" s="203">
        <v>7.0000000000000007E-2</v>
      </c>
      <c r="L4169" s="204"/>
      <c r="M4169" s="13">
        <f>K4169*12*I4128</f>
        <v>559.27200000000005</v>
      </c>
    </row>
    <row r="4170" spans="1:13" ht="15.75" thickBot="1" x14ac:dyDescent="0.3">
      <c r="A4170" s="46" t="s">
        <v>84</v>
      </c>
      <c r="B4170" s="59"/>
      <c r="C4170" s="59"/>
      <c r="D4170" s="59"/>
      <c r="E4170" s="59"/>
      <c r="F4170" s="59"/>
      <c r="G4170" s="59"/>
      <c r="H4170" s="60"/>
      <c r="I4170" s="190" t="s">
        <v>85</v>
      </c>
      <c r="J4170" s="191"/>
      <c r="K4170" s="192">
        <v>0.12</v>
      </c>
      <c r="L4170" s="193"/>
      <c r="M4170" s="19">
        <f>K4170*12*I4128</f>
        <v>958.75199999999995</v>
      </c>
    </row>
    <row r="4171" spans="1:13" ht="15.75" thickBot="1" x14ac:dyDescent="0.3">
      <c r="A4171" s="194" t="s">
        <v>91</v>
      </c>
      <c r="B4171" s="195"/>
      <c r="C4171" s="195"/>
      <c r="D4171" s="195"/>
      <c r="E4171" s="195"/>
      <c r="F4171" s="195"/>
      <c r="G4171" s="195"/>
      <c r="H4171" s="196"/>
      <c r="I4171" s="71"/>
      <c r="J4171" s="72"/>
      <c r="K4171" s="197">
        <f>K4172+K4173+K4174</f>
        <v>1.27</v>
      </c>
      <c r="L4171" s="198"/>
      <c r="M4171" s="18">
        <f>K4171*12*I4128</f>
        <v>10146.791999999999</v>
      </c>
    </row>
    <row r="4172" spans="1:13" x14ac:dyDescent="0.25">
      <c r="A4172" s="41" t="s">
        <v>24</v>
      </c>
      <c r="B4172" s="47"/>
      <c r="C4172" s="47"/>
      <c r="D4172" s="47"/>
      <c r="E4172" s="47"/>
      <c r="F4172" s="47"/>
      <c r="G4172" s="47"/>
      <c r="H4172" s="48"/>
      <c r="I4172" s="199" t="s">
        <v>75</v>
      </c>
      <c r="J4172" s="200"/>
      <c r="K4172" s="201">
        <v>0.61</v>
      </c>
      <c r="L4172" s="202"/>
      <c r="M4172" s="13">
        <f>K4172*12*I4128</f>
        <v>4873.6559999999999</v>
      </c>
    </row>
    <row r="4173" spans="1:13" x14ac:dyDescent="0.25">
      <c r="A4173" s="43" t="s">
        <v>25</v>
      </c>
      <c r="B4173" s="65"/>
      <c r="C4173" s="65"/>
      <c r="D4173" s="65"/>
      <c r="E4173" s="65"/>
      <c r="F4173" s="65"/>
      <c r="G4173" s="65"/>
      <c r="H4173" s="66"/>
      <c r="I4173" s="44" t="s">
        <v>61</v>
      </c>
      <c r="J4173" s="45"/>
      <c r="K4173" s="203">
        <v>0.53</v>
      </c>
      <c r="L4173" s="204"/>
      <c r="M4173" s="13">
        <f>K4173*12*I4128</f>
        <v>4234.4880000000003</v>
      </c>
    </row>
    <row r="4174" spans="1:13" ht="15.75" thickBot="1" x14ac:dyDescent="0.3">
      <c r="A4174" s="46" t="s">
        <v>22</v>
      </c>
      <c r="B4174" s="59"/>
      <c r="C4174" s="59"/>
      <c r="D4174" s="59"/>
      <c r="E4174" s="59"/>
      <c r="F4174" s="59"/>
      <c r="G4174" s="59"/>
      <c r="H4174" s="60"/>
      <c r="I4174" s="190" t="s">
        <v>60</v>
      </c>
      <c r="J4174" s="191"/>
      <c r="K4174" s="192">
        <v>0.13</v>
      </c>
      <c r="L4174" s="193"/>
      <c r="M4174" s="13">
        <f>K4174*12*I4128</f>
        <v>1038.6479999999999</v>
      </c>
    </row>
    <row r="4175" spans="1:13" ht="15.75" thickBot="1" x14ac:dyDescent="0.3">
      <c r="A4175" s="73" t="s">
        <v>94</v>
      </c>
      <c r="B4175" s="74"/>
      <c r="C4175" s="74"/>
      <c r="D4175" s="74"/>
      <c r="E4175" s="74"/>
      <c r="F4175" s="74"/>
      <c r="G4175" s="74"/>
      <c r="H4175" s="75"/>
      <c r="I4175" s="226" t="s">
        <v>95</v>
      </c>
      <c r="J4175" s="227"/>
      <c r="K4175" s="228">
        <v>17.79</v>
      </c>
      <c r="L4175" s="229"/>
      <c r="M4175" s="18">
        <f>K4175*12*I4128</f>
        <v>142134.984</v>
      </c>
    </row>
    <row r="4176" spans="1:13" ht="15.75" thickBot="1" x14ac:dyDescent="0.3">
      <c r="A4176" s="181" t="s">
        <v>96</v>
      </c>
      <c r="B4176" s="182"/>
      <c r="C4176" s="182"/>
      <c r="D4176" s="182"/>
      <c r="E4176" s="182"/>
      <c r="F4176" s="182"/>
      <c r="G4176" s="182"/>
      <c r="H4176" s="205"/>
      <c r="I4176" s="63"/>
      <c r="J4176" s="64"/>
      <c r="K4176" s="206">
        <v>1.65</v>
      </c>
      <c r="L4176" s="198"/>
      <c r="M4176" s="18">
        <f>K4176*12*I4128</f>
        <v>13182.839999999997</v>
      </c>
    </row>
    <row r="4177" spans="1:13" x14ac:dyDescent="0.25">
      <c r="A4177" s="42" t="s">
        <v>32</v>
      </c>
      <c r="B4177" s="55"/>
      <c r="C4177" s="55"/>
      <c r="D4177" s="55"/>
      <c r="E4177" s="55"/>
      <c r="F4177" s="55"/>
      <c r="G4177" s="55"/>
      <c r="H4177" s="56"/>
      <c r="I4177" s="179" t="s">
        <v>13</v>
      </c>
      <c r="J4177" s="180"/>
      <c r="K4177" s="20"/>
      <c r="L4177" s="27"/>
      <c r="M4177" s="13"/>
    </row>
    <row r="4178" spans="1:13" x14ac:dyDescent="0.25">
      <c r="A4178" s="42" t="s">
        <v>26</v>
      </c>
      <c r="B4178" s="55"/>
      <c r="C4178" s="55"/>
      <c r="D4178" s="55"/>
      <c r="E4178" s="55"/>
      <c r="F4178" s="55"/>
      <c r="G4178" s="55"/>
      <c r="H4178" s="56"/>
      <c r="I4178" s="7"/>
      <c r="J4178" s="8"/>
      <c r="K4178" s="20"/>
      <c r="L4178" s="27"/>
      <c r="M4178" s="13"/>
    </row>
    <row r="4179" spans="1:13" ht="15.75" thickBot="1" x14ac:dyDescent="0.3">
      <c r="A4179" s="42" t="s">
        <v>27</v>
      </c>
      <c r="B4179" s="55"/>
      <c r="C4179" s="55"/>
      <c r="D4179" s="55"/>
      <c r="E4179" s="55"/>
      <c r="F4179" s="55"/>
      <c r="G4179" s="55"/>
      <c r="H4179" s="56"/>
      <c r="I4179" s="30"/>
      <c r="J4179" s="8"/>
      <c r="K4179" s="20"/>
      <c r="L4179" s="27"/>
      <c r="M4179" s="13"/>
    </row>
    <row r="4180" spans="1:13" ht="15.75" thickBot="1" x14ac:dyDescent="0.3">
      <c r="A4180" s="73" t="s">
        <v>97</v>
      </c>
      <c r="B4180" s="74"/>
      <c r="C4180" s="74"/>
      <c r="D4180" s="74"/>
      <c r="E4180" s="74"/>
      <c r="F4180" s="74"/>
      <c r="G4180" s="74"/>
      <c r="H4180" s="75"/>
      <c r="I4180" s="63"/>
      <c r="J4180" s="64"/>
      <c r="K4180" s="206">
        <v>7.0000000000000007E-2</v>
      </c>
      <c r="L4180" s="198"/>
      <c r="M4180" s="18">
        <f>K4180*12*I4128</f>
        <v>559.27200000000005</v>
      </c>
    </row>
    <row r="4181" spans="1:13" x14ac:dyDescent="0.25">
      <c r="A4181" s="42" t="s">
        <v>28</v>
      </c>
      <c r="B4181" s="55"/>
      <c r="C4181" s="55"/>
      <c r="D4181" s="55"/>
      <c r="E4181" s="55"/>
      <c r="F4181" s="55"/>
      <c r="G4181" s="55"/>
      <c r="H4181" s="56"/>
      <c r="I4181" s="179" t="s">
        <v>8</v>
      </c>
      <c r="J4181" s="180"/>
      <c r="K4181" s="26"/>
      <c r="L4181" s="27"/>
      <c r="M4181" s="13"/>
    </row>
    <row r="4182" spans="1:13" ht="15.75" thickBot="1" x14ac:dyDescent="0.3">
      <c r="A4182" s="42" t="s">
        <v>29</v>
      </c>
      <c r="B4182" s="55"/>
      <c r="C4182" s="55"/>
      <c r="D4182" s="55"/>
      <c r="E4182" s="55"/>
      <c r="F4182" s="55"/>
      <c r="G4182" s="55"/>
      <c r="H4182" s="56"/>
      <c r="I4182" s="7"/>
      <c r="J4182" s="8"/>
      <c r="K4182" s="26"/>
      <c r="L4182" s="27"/>
      <c r="M4182" s="13"/>
    </row>
    <row r="4183" spans="1:13" ht="15.75" thickBot="1" x14ac:dyDescent="0.3">
      <c r="A4183" s="181" t="s">
        <v>92</v>
      </c>
      <c r="B4183" s="182"/>
      <c r="C4183" s="182"/>
      <c r="D4183" s="182"/>
      <c r="E4183" s="182"/>
      <c r="F4183" s="182"/>
      <c r="G4183" s="182"/>
      <c r="H4183" s="205"/>
      <c r="I4183" s="63"/>
      <c r="J4183" s="64"/>
      <c r="K4183" s="206">
        <v>6.19</v>
      </c>
      <c r="L4183" s="198"/>
      <c r="M4183" s="18">
        <f>K4183*12*I4128</f>
        <v>49455.623999999996</v>
      </c>
    </row>
    <row r="4184" spans="1:13" x14ac:dyDescent="0.25">
      <c r="A4184" s="42" t="s">
        <v>76</v>
      </c>
      <c r="B4184" s="76"/>
      <c r="C4184" s="76"/>
      <c r="D4184" s="76"/>
      <c r="E4184" s="76"/>
      <c r="F4184" s="55"/>
      <c r="G4184" s="76"/>
      <c r="H4184" s="56"/>
      <c r="I4184" s="174" t="s">
        <v>49</v>
      </c>
      <c r="J4184" s="175"/>
      <c r="K4184" s="20"/>
      <c r="L4184" s="27"/>
      <c r="M4184" s="13"/>
    </row>
    <row r="4185" spans="1:13" x14ac:dyDescent="0.25">
      <c r="A4185" s="42" t="s">
        <v>77</v>
      </c>
      <c r="B4185" s="76"/>
      <c r="C4185" s="76"/>
      <c r="D4185" s="76"/>
      <c r="E4185" s="76"/>
      <c r="F4185" s="55"/>
      <c r="G4185" s="76"/>
      <c r="H4185" s="56"/>
      <c r="I4185" s="174" t="s">
        <v>50</v>
      </c>
      <c r="J4185" s="175"/>
      <c r="K4185" s="20"/>
      <c r="L4185" s="27"/>
      <c r="M4185" s="13"/>
    </row>
    <row r="4186" spans="1:13" x14ac:dyDescent="0.25">
      <c r="A4186" s="42" t="s">
        <v>48</v>
      </c>
      <c r="B4186" s="76"/>
      <c r="C4186" s="76"/>
      <c r="D4186" s="76"/>
      <c r="E4186" s="76"/>
      <c r="F4186" s="55"/>
      <c r="G4186" s="76"/>
      <c r="H4186" s="56"/>
      <c r="I4186" s="174" t="s">
        <v>54</v>
      </c>
      <c r="J4186" s="175"/>
      <c r="K4186" s="20"/>
      <c r="L4186" s="27"/>
      <c r="M4186" s="13"/>
    </row>
    <row r="4187" spans="1:13" x14ac:dyDescent="0.25">
      <c r="A4187" s="42" t="s">
        <v>78</v>
      </c>
      <c r="B4187" s="76"/>
      <c r="C4187" s="76"/>
      <c r="D4187" s="76"/>
      <c r="E4187" s="76"/>
      <c r="F4187" s="55"/>
      <c r="G4187" s="76"/>
      <c r="H4187" s="56"/>
      <c r="I4187" s="174" t="s">
        <v>55</v>
      </c>
      <c r="J4187" s="175"/>
      <c r="K4187" s="20"/>
      <c r="L4187" s="27"/>
      <c r="M4187" s="13"/>
    </row>
    <row r="4188" spans="1:13" x14ac:dyDescent="0.25">
      <c r="A4188" s="42" t="s">
        <v>79</v>
      </c>
      <c r="B4188" s="76"/>
      <c r="C4188" s="76"/>
      <c r="D4188" s="76"/>
      <c r="E4188" s="76"/>
      <c r="F4188" s="55"/>
      <c r="G4188" s="76"/>
      <c r="H4188" s="56"/>
      <c r="I4188" s="174" t="s">
        <v>51</v>
      </c>
      <c r="J4188" s="175"/>
      <c r="K4188" s="20"/>
      <c r="L4188" s="27"/>
      <c r="M4188" s="13"/>
    </row>
    <row r="4189" spans="1:13" x14ac:dyDescent="0.25">
      <c r="A4189" s="42" t="s">
        <v>80</v>
      </c>
      <c r="B4189" s="76"/>
      <c r="C4189" s="76"/>
      <c r="D4189" s="76"/>
      <c r="E4189" s="76"/>
      <c r="F4189" s="55"/>
      <c r="G4189" s="76"/>
      <c r="H4189" s="56"/>
      <c r="I4189" s="7"/>
      <c r="J4189" s="8"/>
      <c r="K4189" s="20"/>
      <c r="L4189" s="27"/>
      <c r="M4189" s="13"/>
    </row>
    <row r="4190" spans="1:13" x14ac:dyDescent="0.25">
      <c r="A4190" s="42" t="s">
        <v>81</v>
      </c>
      <c r="B4190" s="76"/>
      <c r="C4190" s="76"/>
      <c r="D4190" s="76"/>
      <c r="E4190" s="76"/>
      <c r="F4190" s="55"/>
      <c r="G4190" s="76"/>
      <c r="H4190" s="56"/>
      <c r="I4190" s="7"/>
      <c r="J4190" s="8"/>
      <c r="K4190" s="20"/>
      <c r="L4190" s="27"/>
      <c r="M4190" s="13"/>
    </row>
    <row r="4191" spans="1:13" x14ac:dyDescent="0.25">
      <c r="A4191" s="42" t="s">
        <v>82</v>
      </c>
      <c r="B4191" s="76"/>
      <c r="C4191" s="76"/>
      <c r="D4191" s="76"/>
      <c r="E4191" s="76"/>
      <c r="F4191" s="55"/>
      <c r="G4191" s="76"/>
      <c r="H4191" s="56"/>
      <c r="I4191" s="7"/>
      <c r="J4191" s="8"/>
      <c r="K4191" s="20"/>
      <c r="L4191" s="27"/>
      <c r="M4191" s="13"/>
    </row>
    <row r="4192" spans="1:13" x14ac:dyDescent="0.25">
      <c r="A4192" s="42" t="s">
        <v>83</v>
      </c>
      <c r="B4192" s="76"/>
      <c r="C4192" s="76"/>
      <c r="D4192" s="76"/>
      <c r="E4192" s="76"/>
      <c r="F4192" s="55"/>
      <c r="G4192" s="76"/>
      <c r="H4192" s="56"/>
      <c r="I4192" s="7"/>
      <c r="J4192" s="8"/>
      <c r="K4192" s="20"/>
      <c r="L4192" s="27"/>
      <c r="M4192" s="13"/>
    </row>
    <row r="4193" spans="1:13" x14ac:dyDescent="0.25">
      <c r="A4193" s="42" t="s">
        <v>52</v>
      </c>
      <c r="B4193" s="76"/>
      <c r="C4193" s="76"/>
      <c r="D4193" s="76"/>
      <c r="E4193" s="76"/>
      <c r="F4193" s="55"/>
      <c r="G4193" s="76"/>
      <c r="H4193" s="56"/>
      <c r="I4193" s="7"/>
      <c r="J4193" s="8"/>
      <c r="K4193" s="20"/>
      <c r="L4193" s="27"/>
      <c r="M4193" s="13"/>
    </row>
    <row r="4194" spans="1:13" ht="15.75" thickBot="1" x14ac:dyDescent="0.3">
      <c r="A4194" s="176" t="s">
        <v>53</v>
      </c>
      <c r="B4194" s="177"/>
      <c r="C4194" s="177"/>
      <c r="D4194" s="177"/>
      <c r="E4194" s="177"/>
      <c r="F4194" s="177"/>
      <c r="G4194" s="177"/>
      <c r="H4194" s="178"/>
      <c r="I4194" s="7"/>
      <c r="J4194" s="8"/>
      <c r="K4194" s="7"/>
      <c r="L4194" s="8"/>
      <c r="M4194" s="13"/>
    </row>
    <row r="4195" spans="1:13" x14ac:dyDescent="0.25">
      <c r="A4195" s="77" t="s">
        <v>93</v>
      </c>
      <c r="B4195" s="78"/>
      <c r="C4195" s="78"/>
      <c r="D4195" s="78"/>
      <c r="E4195" s="78"/>
      <c r="F4195" s="78"/>
      <c r="G4195" s="78"/>
      <c r="H4195" s="78"/>
      <c r="I4195" s="179" t="s">
        <v>9</v>
      </c>
      <c r="J4195" s="180"/>
      <c r="K4195" s="21"/>
      <c r="L4195" s="22"/>
      <c r="M4195" s="6"/>
    </row>
    <row r="4196" spans="1:13" ht="15.75" thickBot="1" x14ac:dyDescent="0.3">
      <c r="A4196" s="79" t="s">
        <v>56</v>
      </c>
      <c r="B4196" s="80"/>
      <c r="C4196" s="80"/>
      <c r="D4196" s="80"/>
      <c r="E4196" s="80"/>
      <c r="F4196" s="80"/>
      <c r="G4196" s="80"/>
      <c r="H4196" s="80"/>
      <c r="I4196" s="81"/>
      <c r="J4196" s="11"/>
      <c r="K4196" s="10"/>
      <c r="L4196" s="11"/>
      <c r="M4196" s="12"/>
    </row>
    <row r="4197" spans="1:13" ht="15.75" thickBot="1" x14ac:dyDescent="0.3">
      <c r="A4197" s="181" t="s">
        <v>98</v>
      </c>
      <c r="B4197" s="182"/>
      <c r="C4197" s="182"/>
      <c r="D4197" s="182"/>
      <c r="E4197" s="182"/>
      <c r="F4197" s="182"/>
      <c r="G4197" s="182"/>
      <c r="H4197" s="183"/>
      <c r="I4197" s="184" t="s">
        <v>99</v>
      </c>
      <c r="J4197" s="185"/>
      <c r="K4197" s="186">
        <v>1.52</v>
      </c>
      <c r="L4197" s="187"/>
      <c r="M4197" s="23">
        <f>K4197*12*I4128</f>
        <v>12144.192000000001</v>
      </c>
    </row>
    <row r="4198" spans="1:13" ht="15.75" thickBot="1" x14ac:dyDescent="0.3">
      <c r="A4198" s="24" t="s">
        <v>100</v>
      </c>
      <c r="B4198" s="25"/>
      <c r="C4198" s="25"/>
      <c r="D4198" s="25"/>
      <c r="E4198" s="25"/>
      <c r="F4198" s="25"/>
      <c r="G4198" s="25"/>
      <c r="H4198" s="25"/>
      <c r="I4198" s="82"/>
      <c r="J4198" s="83"/>
      <c r="K4198" s="186"/>
      <c r="L4198" s="187"/>
      <c r="M4198" s="23"/>
    </row>
    <row r="4199" spans="1:13" ht="15.75" thickBot="1" x14ac:dyDescent="0.3">
      <c r="A4199" s="181" t="s">
        <v>63</v>
      </c>
      <c r="B4199" s="182"/>
      <c r="C4199" s="182"/>
      <c r="D4199" s="182"/>
      <c r="E4199" s="182"/>
      <c r="F4199" s="182"/>
      <c r="G4199" s="182"/>
      <c r="H4199" s="182"/>
      <c r="I4199" s="84"/>
      <c r="J4199" s="23"/>
      <c r="K4199" s="188">
        <f>K4129+K4139+K4154+K4183+K4197+K4198</f>
        <v>46.72</v>
      </c>
      <c r="L4199" s="189"/>
      <c r="M4199" s="23">
        <f>M4129+M4139+M4154+M4183+M4197+M4198</f>
        <v>373274.11199999996</v>
      </c>
    </row>
    <row r="4201" spans="1:13" x14ac:dyDescent="0.25">
      <c r="A4201" s="223" t="s">
        <v>0</v>
      </c>
      <c r="B4201" s="223"/>
      <c r="C4201" s="223"/>
      <c r="D4201" s="223"/>
      <c r="E4201" s="223"/>
      <c r="F4201" s="223"/>
      <c r="G4201" s="223"/>
      <c r="H4201" s="223"/>
      <c r="I4201" s="223"/>
      <c r="J4201" s="223"/>
      <c r="K4201" s="223"/>
      <c r="L4201" s="223"/>
      <c r="M4201" s="1"/>
    </row>
    <row r="4202" spans="1:13" x14ac:dyDescent="0.25">
      <c r="A4202" s="224" t="s">
        <v>12</v>
      </c>
      <c r="B4202" s="224"/>
      <c r="C4202" s="224"/>
      <c r="D4202" s="224"/>
      <c r="E4202" s="224"/>
      <c r="F4202" s="224"/>
      <c r="G4202" s="224"/>
      <c r="H4202" s="224"/>
      <c r="I4202" s="224"/>
      <c r="J4202" s="224"/>
      <c r="K4202" s="224"/>
      <c r="L4202" s="224"/>
      <c r="M4202" s="1"/>
    </row>
    <row r="4203" spans="1:13" x14ac:dyDescent="0.25">
      <c r="A4203" s="29"/>
      <c r="B4203" s="29"/>
      <c r="C4203" s="29"/>
      <c r="D4203" s="29"/>
      <c r="E4203" s="29"/>
      <c r="F4203" s="29" t="s">
        <v>167</v>
      </c>
      <c r="G4203" s="29"/>
      <c r="H4203" s="29"/>
      <c r="I4203" s="29"/>
      <c r="J4203" s="29"/>
      <c r="K4203" s="29"/>
      <c r="L4203" s="29"/>
      <c r="M4203" s="1"/>
    </row>
    <row r="4204" spans="1:13" x14ac:dyDescent="0.25">
      <c r="A4204" s="2"/>
      <c r="B4204" s="3"/>
      <c r="C4204" s="225" t="s">
        <v>15</v>
      </c>
      <c r="D4204" s="225"/>
      <c r="E4204" s="225"/>
      <c r="F4204" s="3"/>
      <c r="G4204" s="3"/>
      <c r="H4204" s="4"/>
      <c r="I4204" s="207" t="s">
        <v>1</v>
      </c>
      <c r="J4204" s="208"/>
      <c r="K4204" s="207" t="s">
        <v>2</v>
      </c>
      <c r="L4204" s="208"/>
      <c r="M4204" s="14"/>
    </row>
    <row r="4205" spans="1:13" x14ac:dyDescent="0.25">
      <c r="A4205" s="30"/>
      <c r="B4205" s="7"/>
      <c r="C4205" s="7"/>
      <c r="D4205" s="7"/>
      <c r="E4205" s="7"/>
      <c r="F4205" s="7"/>
      <c r="G4205" s="7"/>
      <c r="H4205" s="8"/>
      <c r="I4205" s="7"/>
      <c r="J4205" s="8"/>
      <c r="K4205" s="174" t="s">
        <v>3</v>
      </c>
      <c r="L4205" s="175"/>
      <c r="M4205" s="31" t="s">
        <v>4</v>
      </c>
    </row>
    <row r="4206" spans="1:13" x14ac:dyDescent="0.25">
      <c r="A4206" s="30"/>
      <c r="B4206" s="7"/>
      <c r="C4206" s="7"/>
      <c r="D4206" s="7"/>
      <c r="E4206" s="7"/>
      <c r="F4206" s="7"/>
      <c r="G4206" s="7"/>
      <c r="H4206" s="8"/>
      <c r="I4206" s="174" t="s">
        <v>5</v>
      </c>
      <c r="J4206" s="175"/>
      <c r="K4206" s="214" t="s">
        <v>6</v>
      </c>
      <c r="L4206" s="215"/>
      <c r="M4206" s="31" t="s">
        <v>7</v>
      </c>
    </row>
    <row r="4207" spans="1:13" ht="15.75" thickBot="1" x14ac:dyDescent="0.3">
      <c r="A4207" s="2"/>
      <c r="B4207" s="3"/>
      <c r="C4207" s="3"/>
      <c r="D4207" s="3"/>
      <c r="E4207" s="3"/>
      <c r="F4207" s="3"/>
      <c r="G4207" s="3"/>
      <c r="H4207" s="4"/>
      <c r="I4207" s="219">
        <v>519.6</v>
      </c>
      <c r="J4207" s="220"/>
      <c r="K4207" s="190"/>
      <c r="L4207" s="191"/>
      <c r="M4207" s="5"/>
    </row>
    <row r="4208" spans="1:13" x14ac:dyDescent="0.25">
      <c r="A4208" s="32" t="s">
        <v>87</v>
      </c>
      <c r="B4208" s="33"/>
      <c r="C4208" s="33"/>
      <c r="D4208" s="33"/>
      <c r="E4208" s="33"/>
      <c r="F4208" s="33"/>
      <c r="G4208" s="33"/>
      <c r="H4208" s="34"/>
      <c r="I4208" s="21"/>
      <c r="J4208" s="22"/>
      <c r="K4208" s="221">
        <f>K4211+K4214</f>
        <v>6.4499999999999993</v>
      </c>
      <c r="L4208" s="217"/>
      <c r="M4208" s="6">
        <f>K4208*12*I4207</f>
        <v>40217.040000000001</v>
      </c>
    </row>
    <row r="4209" spans="1:13" x14ac:dyDescent="0.25">
      <c r="A4209" s="35" t="s">
        <v>64</v>
      </c>
      <c r="B4209" s="36"/>
      <c r="C4209" s="36"/>
      <c r="D4209" s="36"/>
      <c r="E4209" s="36"/>
      <c r="F4209" s="36"/>
      <c r="G4209" s="36"/>
      <c r="H4209" s="37"/>
      <c r="I4209" s="7"/>
      <c r="J4209" s="8"/>
      <c r="K4209" s="7"/>
      <c r="L4209" s="8"/>
      <c r="M4209" s="9"/>
    </row>
    <row r="4210" spans="1:13" ht="15.75" thickBot="1" x14ac:dyDescent="0.3">
      <c r="A4210" s="38" t="s">
        <v>65</v>
      </c>
      <c r="B4210" s="39"/>
      <c r="C4210" s="39"/>
      <c r="D4210" s="39"/>
      <c r="E4210" s="39"/>
      <c r="F4210" s="39"/>
      <c r="G4210" s="39"/>
      <c r="H4210" s="40"/>
      <c r="I4210" s="10"/>
      <c r="J4210" s="11"/>
      <c r="K4210" s="10"/>
      <c r="L4210" s="11"/>
      <c r="M4210" s="12"/>
    </row>
    <row r="4211" spans="1:13" x14ac:dyDescent="0.25">
      <c r="A4211" s="41" t="s">
        <v>66</v>
      </c>
      <c r="B4211" s="15"/>
      <c r="C4211" s="15"/>
      <c r="D4211" s="15"/>
      <c r="E4211" s="15"/>
      <c r="F4211" s="15"/>
      <c r="G4211" s="15"/>
      <c r="H4211" s="16"/>
      <c r="I4211" s="214" t="s">
        <v>8</v>
      </c>
      <c r="J4211" s="215"/>
      <c r="K4211" s="179">
        <v>3.86</v>
      </c>
      <c r="L4211" s="180"/>
      <c r="M4211" s="13">
        <f>K4211*12*I4207</f>
        <v>24067.871999999999</v>
      </c>
    </row>
    <row r="4212" spans="1:13" x14ac:dyDescent="0.25">
      <c r="A4212" s="42" t="s">
        <v>73</v>
      </c>
      <c r="B4212" s="7"/>
      <c r="C4212" s="7"/>
      <c r="D4212" s="7"/>
      <c r="E4212" s="7"/>
      <c r="F4212" s="7"/>
      <c r="G4212" s="7"/>
      <c r="H4212" s="8"/>
      <c r="I4212" s="174" t="s">
        <v>62</v>
      </c>
      <c r="J4212" s="175"/>
      <c r="K4212" s="1"/>
      <c r="L4212" s="8"/>
      <c r="M4212" s="13"/>
    </row>
    <row r="4213" spans="1:13" x14ac:dyDescent="0.25">
      <c r="A4213" s="41" t="s">
        <v>72</v>
      </c>
      <c r="B4213" s="15"/>
      <c r="C4213" s="15"/>
      <c r="D4213" s="15"/>
      <c r="E4213" s="15"/>
      <c r="F4213" s="15"/>
      <c r="G4213" s="15"/>
      <c r="H4213" s="16"/>
      <c r="I4213" s="214"/>
      <c r="J4213" s="215"/>
      <c r="K4213" s="1"/>
      <c r="L4213" s="8"/>
      <c r="M4213" s="13"/>
    </row>
    <row r="4214" spans="1:13" x14ac:dyDescent="0.25">
      <c r="A4214" s="41" t="s">
        <v>67</v>
      </c>
      <c r="B4214" s="15"/>
      <c r="C4214" s="15"/>
      <c r="D4214" s="15"/>
      <c r="E4214" s="15"/>
      <c r="F4214" s="15"/>
      <c r="G4214" s="15"/>
      <c r="H4214" s="16"/>
      <c r="I4214" s="209" t="s">
        <v>11</v>
      </c>
      <c r="J4214" s="210"/>
      <c r="K4214" s="174">
        <v>2.59</v>
      </c>
      <c r="L4214" s="175"/>
      <c r="M4214" s="13">
        <f>K4214*12*I4207</f>
        <v>16149.168</v>
      </c>
    </row>
    <row r="4215" spans="1:13" x14ac:dyDescent="0.25">
      <c r="A4215" s="43" t="s">
        <v>34</v>
      </c>
      <c r="B4215" s="44"/>
      <c r="C4215" s="44"/>
      <c r="D4215" s="44"/>
      <c r="E4215" s="44"/>
      <c r="F4215" s="44"/>
      <c r="G4215" s="44"/>
      <c r="H4215" s="45"/>
      <c r="I4215" s="174" t="s">
        <v>62</v>
      </c>
      <c r="J4215" s="175"/>
      <c r="K4215" s="29"/>
      <c r="L4215" s="37"/>
      <c r="M4215" s="13"/>
    </row>
    <row r="4216" spans="1:13" x14ac:dyDescent="0.25">
      <c r="A4216" s="46" t="s">
        <v>35</v>
      </c>
      <c r="B4216" s="3"/>
      <c r="C4216" s="3"/>
      <c r="D4216" s="3"/>
      <c r="E4216" s="3"/>
      <c r="F4216" s="3"/>
      <c r="G4216" s="3"/>
      <c r="H4216" s="4"/>
      <c r="I4216" s="174"/>
      <c r="J4216" s="175"/>
      <c r="K4216" s="1"/>
      <c r="L4216" s="8"/>
      <c r="M4216" s="13"/>
    </row>
    <row r="4217" spans="1:13" ht="15.75" thickBot="1" x14ac:dyDescent="0.3">
      <c r="A4217" s="41" t="s">
        <v>36</v>
      </c>
      <c r="B4217" s="47"/>
      <c r="C4217" s="47"/>
      <c r="D4217" s="47"/>
      <c r="E4217" s="47"/>
      <c r="F4217" s="47"/>
      <c r="G4217" s="47"/>
      <c r="H4217" s="48"/>
      <c r="I4217" s="15"/>
      <c r="J4217" s="16"/>
      <c r="K4217" s="203"/>
      <c r="L4217" s="204"/>
      <c r="M4217" s="13"/>
    </row>
    <row r="4218" spans="1:13" x14ac:dyDescent="0.25">
      <c r="A4218" s="32" t="s">
        <v>14</v>
      </c>
      <c r="B4218" s="49"/>
      <c r="C4218" s="49"/>
      <c r="D4218" s="49"/>
      <c r="E4218" s="49"/>
      <c r="F4218" s="49"/>
      <c r="G4218" s="49"/>
      <c r="H4218" s="50"/>
      <c r="I4218" s="21"/>
      <c r="J4218" s="51"/>
      <c r="K4218" s="222">
        <f>K4220+K4225+K4228</f>
        <v>5.28</v>
      </c>
      <c r="L4218" s="217"/>
      <c r="M4218" s="6">
        <f>K4218*12*I4207</f>
        <v>32921.856</v>
      </c>
    </row>
    <row r="4219" spans="1:13" ht="15.75" thickBot="1" x14ac:dyDescent="0.3">
      <c r="A4219" s="38" t="s">
        <v>33</v>
      </c>
      <c r="B4219" s="52"/>
      <c r="C4219" s="52"/>
      <c r="D4219" s="52"/>
      <c r="E4219" s="52"/>
      <c r="F4219" s="52"/>
      <c r="G4219" s="52"/>
      <c r="H4219" s="53"/>
      <c r="I4219" s="10"/>
      <c r="J4219" s="54"/>
      <c r="K4219" s="10"/>
      <c r="L4219" s="11"/>
      <c r="M4219" s="12"/>
    </row>
    <row r="4220" spans="1:13" x14ac:dyDescent="0.25">
      <c r="A4220" s="42" t="s">
        <v>70</v>
      </c>
      <c r="B4220" s="55"/>
      <c r="C4220" s="55"/>
      <c r="D4220" s="55"/>
      <c r="E4220" s="55"/>
      <c r="F4220" s="55"/>
      <c r="G4220" s="55"/>
      <c r="H4220" s="56"/>
      <c r="I4220" s="174" t="s">
        <v>8</v>
      </c>
      <c r="J4220" s="175"/>
      <c r="K4220" s="179">
        <v>2.64</v>
      </c>
      <c r="L4220" s="180"/>
      <c r="M4220" s="13">
        <f>K4220*12*I4207</f>
        <v>16460.928</v>
      </c>
    </row>
    <row r="4221" spans="1:13" x14ac:dyDescent="0.25">
      <c r="A4221" s="41" t="s">
        <v>71</v>
      </c>
      <c r="B4221" s="47"/>
      <c r="C4221" s="47"/>
      <c r="D4221" s="47"/>
      <c r="E4221" s="47"/>
      <c r="F4221" s="47"/>
      <c r="G4221" s="47"/>
      <c r="H4221" s="48"/>
      <c r="I4221" s="57"/>
      <c r="J4221" s="58"/>
      <c r="K4221" s="1"/>
      <c r="L4221" s="8"/>
      <c r="M4221" s="13"/>
    </row>
    <row r="4222" spans="1:13" x14ac:dyDescent="0.25">
      <c r="A4222" s="42" t="s">
        <v>73</v>
      </c>
      <c r="B4222" s="7"/>
      <c r="C4222" s="7"/>
      <c r="D4222" s="7"/>
      <c r="E4222" s="7"/>
      <c r="F4222" s="7"/>
      <c r="G4222" s="7"/>
      <c r="H4222" s="8"/>
      <c r="I4222" s="174" t="s">
        <v>62</v>
      </c>
      <c r="J4222" s="175"/>
      <c r="K4222" s="1"/>
      <c r="L4222" s="8"/>
      <c r="M4222" s="13"/>
    </row>
    <row r="4223" spans="1:13" x14ac:dyDescent="0.25">
      <c r="A4223" s="41" t="s">
        <v>72</v>
      </c>
      <c r="B4223" s="15"/>
      <c r="C4223" s="15"/>
      <c r="D4223" s="15"/>
      <c r="E4223" s="15"/>
      <c r="F4223" s="15"/>
      <c r="G4223" s="15"/>
      <c r="H4223" s="16"/>
      <c r="I4223" s="214"/>
      <c r="J4223" s="215"/>
      <c r="K4223" s="1"/>
      <c r="L4223" s="8"/>
      <c r="M4223" s="13"/>
    </row>
    <row r="4224" spans="1:13" x14ac:dyDescent="0.25">
      <c r="A4224" s="43" t="s">
        <v>68</v>
      </c>
      <c r="B4224" s="44"/>
      <c r="C4224" s="45"/>
      <c r="D4224" s="7"/>
      <c r="E4224" s="7"/>
      <c r="F4224" s="7"/>
      <c r="G4224" s="7"/>
      <c r="H4224" s="8"/>
      <c r="I4224" s="174" t="s">
        <v>62</v>
      </c>
      <c r="J4224" s="175"/>
      <c r="K4224" s="1"/>
      <c r="L4224" s="8"/>
      <c r="M4224" s="13"/>
    </row>
    <row r="4225" spans="1:13" x14ac:dyDescent="0.25">
      <c r="A4225" s="42" t="s">
        <v>69</v>
      </c>
      <c r="B4225" s="7"/>
      <c r="C4225" s="7"/>
      <c r="D4225" s="44"/>
      <c r="E4225" s="44"/>
      <c r="F4225" s="44"/>
      <c r="G4225" s="44"/>
      <c r="H4225" s="45"/>
      <c r="I4225" s="209" t="s">
        <v>11</v>
      </c>
      <c r="J4225" s="210"/>
      <c r="K4225" s="174">
        <v>1.17</v>
      </c>
      <c r="L4225" s="175"/>
      <c r="M4225" s="13">
        <f>K4225*12*I4207</f>
        <v>7295.1840000000002</v>
      </c>
    </row>
    <row r="4226" spans="1:13" x14ac:dyDescent="0.25">
      <c r="A4226" s="46" t="s">
        <v>40</v>
      </c>
      <c r="B4226" s="59"/>
      <c r="C4226" s="59"/>
      <c r="D4226" s="59"/>
      <c r="E4226" s="59"/>
      <c r="F4226" s="59"/>
      <c r="G4226" s="59"/>
      <c r="H4226" s="60"/>
      <c r="I4226" s="207" t="s">
        <v>39</v>
      </c>
      <c r="J4226" s="208"/>
      <c r="K4226" s="1"/>
      <c r="L4226" s="8"/>
      <c r="M4226" s="13"/>
    </row>
    <row r="4227" spans="1:13" x14ac:dyDescent="0.25">
      <c r="A4227" s="41"/>
      <c r="B4227" s="47"/>
      <c r="C4227" s="47"/>
      <c r="D4227" s="47"/>
      <c r="E4227" s="47"/>
      <c r="F4227" s="47"/>
      <c r="G4227" s="47"/>
      <c r="H4227" s="48"/>
      <c r="I4227" s="15" t="s">
        <v>41</v>
      </c>
      <c r="J4227" s="16"/>
      <c r="K4227" s="1"/>
      <c r="L4227" s="8"/>
      <c r="M4227" s="13"/>
    </row>
    <row r="4228" spans="1:13" x14ac:dyDescent="0.25">
      <c r="A4228" s="46" t="s">
        <v>42</v>
      </c>
      <c r="B4228" s="59"/>
      <c r="C4228" s="59"/>
      <c r="D4228" s="59"/>
      <c r="E4228" s="59"/>
      <c r="F4228" s="59"/>
      <c r="G4228" s="59"/>
      <c r="H4228" s="60"/>
      <c r="I4228" s="207" t="s">
        <v>11</v>
      </c>
      <c r="J4228" s="208"/>
      <c r="K4228" s="174">
        <v>1.47</v>
      </c>
      <c r="L4228" s="175"/>
      <c r="M4228" s="13">
        <f>K4228*12*I4207</f>
        <v>9165.7440000000006</v>
      </c>
    </row>
    <row r="4229" spans="1:13" x14ac:dyDescent="0.25">
      <c r="A4229" s="41" t="s">
        <v>43</v>
      </c>
      <c r="B4229" s="47"/>
      <c r="C4229" s="47"/>
      <c r="D4229" s="47"/>
      <c r="E4229" s="47"/>
      <c r="F4229" s="47"/>
      <c r="G4229" s="47"/>
      <c r="H4229" s="48"/>
      <c r="I4229" s="15"/>
      <c r="J4229" s="16"/>
      <c r="K4229" s="1"/>
      <c r="L4229" s="8"/>
      <c r="M4229" s="13"/>
    </row>
    <row r="4230" spans="1:13" x14ac:dyDescent="0.25">
      <c r="A4230" s="46" t="s">
        <v>44</v>
      </c>
      <c r="B4230" s="59"/>
      <c r="C4230" s="59"/>
      <c r="D4230" s="59"/>
      <c r="E4230" s="59"/>
      <c r="F4230" s="59"/>
      <c r="G4230" s="59"/>
      <c r="H4230" s="60"/>
      <c r="I4230" s="174" t="s">
        <v>62</v>
      </c>
      <c r="J4230" s="175"/>
      <c r="K4230" s="1"/>
      <c r="L4230" s="8"/>
      <c r="M4230" s="13"/>
    </row>
    <row r="4231" spans="1:13" x14ac:dyDescent="0.25">
      <c r="A4231" s="46" t="s">
        <v>47</v>
      </c>
      <c r="B4231" s="59"/>
      <c r="C4231" s="59"/>
      <c r="D4231" s="59"/>
      <c r="E4231" s="59"/>
      <c r="F4231" s="59"/>
      <c r="G4231" s="59"/>
      <c r="H4231" s="60"/>
      <c r="I4231" s="207" t="s">
        <v>45</v>
      </c>
      <c r="J4231" s="208"/>
      <c r="K4231" s="3"/>
      <c r="L4231" s="4"/>
      <c r="M4231" s="14"/>
    </row>
    <row r="4232" spans="1:13" ht="15.75" thickBot="1" x14ac:dyDescent="0.3">
      <c r="A4232" s="41"/>
      <c r="B4232" s="47"/>
      <c r="C4232" s="47"/>
      <c r="D4232" s="47"/>
      <c r="E4232" s="47"/>
      <c r="F4232" s="47"/>
      <c r="G4232" s="47"/>
      <c r="H4232" s="48"/>
      <c r="I4232" s="211" t="s">
        <v>46</v>
      </c>
      <c r="J4232" s="212"/>
      <c r="K4232" s="15"/>
      <c r="L4232" s="16"/>
      <c r="M4232" s="17"/>
    </row>
    <row r="4233" spans="1:13" x14ac:dyDescent="0.25">
      <c r="A4233" s="61" t="s">
        <v>88</v>
      </c>
      <c r="B4233" s="33"/>
      <c r="C4233" s="33"/>
      <c r="D4233" s="33"/>
      <c r="E4233" s="33"/>
      <c r="F4233" s="33"/>
      <c r="G4233" s="21"/>
      <c r="H4233" s="22"/>
      <c r="I4233" s="21"/>
      <c r="J4233" s="22"/>
      <c r="K4233" s="216">
        <f>K4235+K4242+K4250+K4254+K4255+K4259</f>
        <v>24.43</v>
      </c>
      <c r="L4233" s="217"/>
      <c r="M4233" s="6">
        <f>M4235+M4242+M4250+M4254+M4255+M4259</f>
        <v>152325.93599999999</v>
      </c>
    </row>
    <row r="4234" spans="1:13" ht="15.75" thickBot="1" x14ac:dyDescent="0.3">
      <c r="A4234" s="62"/>
      <c r="B4234" s="10"/>
      <c r="C4234" s="10"/>
      <c r="D4234" s="10"/>
      <c r="E4234" s="10"/>
      <c r="F4234" s="10"/>
      <c r="G4234" s="10"/>
      <c r="H4234" s="11"/>
      <c r="I4234" s="10"/>
      <c r="J4234" s="11"/>
      <c r="K4234" s="10"/>
      <c r="L4234" s="11"/>
      <c r="M4234" s="12"/>
    </row>
    <row r="4235" spans="1:13" ht="15.75" thickBot="1" x14ac:dyDescent="0.3">
      <c r="A4235" s="181" t="s">
        <v>89</v>
      </c>
      <c r="B4235" s="182"/>
      <c r="C4235" s="182"/>
      <c r="D4235" s="182"/>
      <c r="E4235" s="182"/>
      <c r="F4235" s="182"/>
      <c r="G4235" s="182"/>
      <c r="H4235" s="205"/>
      <c r="I4235" s="63"/>
      <c r="J4235" s="64"/>
      <c r="K4235" s="218">
        <f>K4236+K4237+K4238+K4240+K4241</f>
        <v>5.5299999999999994</v>
      </c>
      <c r="L4235" s="213"/>
      <c r="M4235" s="18">
        <f>K4235*12*I4207</f>
        <v>34480.655999999995</v>
      </c>
    </row>
    <row r="4236" spans="1:13" x14ac:dyDescent="0.25">
      <c r="A4236" s="41" t="s">
        <v>37</v>
      </c>
      <c r="B4236" s="47"/>
      <c r="C4236" s="47"/>
      <c r="D4236" s="47"/>
      <c r="E4236" s="47"/>
      <c r="F4236" s="47"/>
      <c r="G4236" s="47"/>
      <c r="H4236" s="48"/>
      <c r="I4236" s="214" t="s">
        <v>16</v>
      </c>
      <c r="J4236" s="215"/>
      <c r="K4236" s="179">
        <v>1.23</v>
      </c>
      <c r="L4236" s="180"/>
      <c r="M4236" s="13">
        <f>K4236*12*I4207</f>
        <v>7669.2960000000003</v>
      </c>
    </row>
    <row r="4237" spans="1:13" x14ac:dyDescent="0.25">
      <c r="A4237" s="43" t="s">
        <v>38</v>
      </c>
      <c r="B4237" s="65"/>
      <c r="C4237" s="65"/>
      <c r="D4237" s="65"/>
      <c r="E4237" s="65"/>
      <c r="F4237" s="65"/>
      <c r="G4237" s="65"/>
      <c r="H4237" s="66"/>
      <c r="I4237" s="209" t="s">
        <v>10</v>
      </c>
      <c r="J4237" s="210"/>
      <c r="K4237" s="174">
        <v>2.9</v>
      </c>
      <c r="L4237" s="175"/>
      <c r="M4237" s="13">
        <f>K4237*12*I4207</f>
        <v>18082.079999999998</v>
      </c>
    </row>
    <row r="4238" spans="1:13" x14ac:dyDescent="0.25">
      <c r="A4238" s="46" t="s">
        <v>30</v>
      </c>
      <c r="B4238" s="59"/>
      <c r="C4238" s="59"/>
      <c r="D4238" s="59"/>
      <c r="E4238" s="59"/>
      <c r="F4238" s="59"/>
      <c r="G4238" s="59"/>
      <c r="H4238" s="60"/>
      <c r="I4238" s="207" t="s">
        <v>11</v>
      </c>
      <c r="J4238" s="208"/>
      <c r="K4238" s="174">
        <v>0.33</v>
      </c>
      <c r="L4238" s="175"/>
      <c r="M4238" s="13">
        <f>K4238*12*I4207</f>
        <v>2057.616</v>
      </c>
    </row>
    <row r="4239" spans="1:13" x14ac:dyDescent="0.25">
      <c r="A4239" s="67" t="s">
        <v>17</v>
      </c>
      <c r="B4239" s="15"/>
      <c r="C4239" s="15"/>
      <c r="D4239" s="15"/>
      <c r="E4239" s="47"/>
      <c r="F4239" s="47"/>
      <c r="G4239" s="47"/>
      <c r="H4239" s="48"/>
      <c r="I4239" s="15"/>
      <c r="J4239" s="16"/>
      <c r="K4239" s="7"/>
      <c r="L4239" s="8"/>
      <c r="M4239" s="13"/>
    </row>
    <row r="4240" spans="1:13" x14ac:dyDescent="0.25">
      <c r="A4240" s="43" t="s">
        <v>31</v>
      </c>
      <c r="B4240" s="65"/>
      <c r="C4240" s="65"/>
      <c r="D4240" s="65"/>
      <c r="E4240" s="65"/>
      <c r="F4240" s="65"/>
      <c r="G4240" s="65"/>
      <c r="H4240" s="66"/>
      <c r="I4240" s="209" t="s">
        <v>8</v>
      </c>
      <c r="J4240" s="210"/>
      <c r="K4240" s="174">
        <v>0.1</v>
      </c>
      <c r="L4240" s="175"/>
      <c r="M4240" s="13">
        <f>K4240*12*I4207</f>
        <v>623.5200000000001</v>
      </c>
    </row>
    <row r="4241" spans="1:13" ht="15.75" thickBot="1" x14ac:dyDescent="0.3">
      <c r="A4241" s="46" t="s">
        <v>86</v>
      </c>
      <c r="B4241" s="59"/>
      <c r="C4241" s="59"/>
      <c r="D4241" s="59"/>
      <c r="E4241" s="59"/>
      <c r="F4241" s="59"/>
      <c r="G4241" s="59"/>
      <c r="H4241" s="60"/>
      <c r="I4241" s="190" t="s">
        <v>8</v>
      </c>
      <c r="J4241" s="191"/>
      <c r="K4241" s="211">
        <v>0.97</v>
      </c>
      <c r="L4241" s="212"/>
      <c r="M4241" s="13">
        <f>K4241*12*I4207</f>
        <v>6048.1440000000002</v>
      </c>
    </row>
    <row r="4242" spans="1:13" ht="15.75" thickBot="1" x14ac:dyDescent="0.3">
      <c r="A4242" s="194" t="s">
        <v>90</v>
      </c>
      <c r="B4242" s="195"/>
      <c r="C4242" s="195"/>
      <c r="D4242" s="195"/>
      <c r="E4242" s="195"/>
      <c r="F4242" s="195"/>
      <c r="G4242" s="195"/>
      <c r="H4242" s="196"/>
      <c r="I4242" s="63"/>
      <c r="J4242" s="64"/>
      <c r="K4242" s="206">
        <f>K4243+K4244+K4246+K4247+K4248+K4249</f>
        <v>1.94</v>
      </c>
      <c r="L4242" s="213"/>
      <c r="M4242" s="18">
        <f>K4242*12*I4207</f>
        <v>12096.288</v>
      </c>
    </row>
    <row r="4243" spans="1:13" x14ac:dyDescent="0.25">
      <c r="A4243" s="68" t="s">
        <v>23</v>
      </c>
      <c r="B4243" s="15"/>
      <c r="C4243" s="15"/>
      <c r="D4243" s="15"/>
      <c r="E4243" s="15"/>
      <c r="F4243" s="47"/>
      <c r="G4243" s="47"/>
      <c r="H4243" s="48"/>
      <c r="I4243" s="69"/>
      <c r="J4243" s="8"/>
      <c r="K4243" s="179">
        <v>0.11</v>
      </c>
      <c r="L4243" s="180"/>
      <c r="M4243" s="13">
        <f>K4243*12*I4207</f>
        <v>685.87200000000007</v>
      </c>
    </row>
    <row r="4244" spans="1:13" x14ac:dyDescent="0.25">
      <c r="A4244" s="2" t="s">
        <v>19</v>
      </c>
      <c r="B4244" s="3"/>
      <c r="C4244" s="3"/>
      <c r="D4244" s="3"/>
      <c r="E4244" s="3"/>
      <c r="F4244" s="59"/>
      <c r="G4244" s="59"/>
      <c r="H4244" s="60"/>
      <c r="I4244" s="174" t="s">
        <v>58</v>
      </c>
      <c r="J4244" s="175"/>
      <c r="K4244" s="174">
        <v>0.93</v>
      </c>
      <c r="L4244" s="175"/>
      <c r="M4244" s="13">
        <f>K4244*12*I4207</f>
        <v>5798.7359999999999</v>
      </c>
    </row>
    <row r="4245" spans="1:13" x14ac:dyDescent="0.25">
      <c r="A4245" s="41" t="s">
        <v>18</v>
      </c>
      <c r="B4245" s="47"/>
      <c r="C4245" s="47"/>
      <c r="D4245" s="47"/>
      <c r="E4245" s="47"/>
      <c r="F4245" s="47"/>
      <c r="G4245" s="47"/>
      <c r="H4245" s="48"/>
      <c r="I4245" s="214" t="s">
        <v>59</v>
      </c>
      <c r="J4245" s="215"/>
      <c r="K4245" s="1"/>
      <c r="L4245" s="8"/>
      <c r="M4245" s="13"/>
    </row>
    <row r="4246" spans="1:13" x14ac:dyDescent="0.25">
      <c r="A4246" s="43" t="s">
        <v>20</v>
      </c>
      <c r="B4246" s="65"/>
      <c r="C4246" s="65"/>
      <c r="D4246" s="65"/>
      <c r="E4246" s="65"/>
      <c r="F4246" s="65"/>
      <c r="G4246" s="65"/>
      <c r="H4246" s="66"/>
      <c r="I4246" s="209" t="s">
        <v>57</v>
      </c>
      <c r="J4246" s="210"/>
      <c r="K4246" s="174">
        <v>0.56999999999999995</v>
      </c>
      <c r="L4246" s="175"/>
      <c r="M4246" s="13">
        <f>K4246*12*I4207</f>
        <v>3554.0640000000003</v>
      </c>
    </row>
    <row r="4247" spans="1:13" x14ac:dyDescent="0.25">
      <c r="A4247" s="43" t="s">
        <v>21</v>
      </c>
      <c r="B4247" s="65"/>
      <c r="C4247" s="65"/>
      <c r="D4247" s="65"/>
      <c r="E4247" s="65"/>
      <c r="F4247" s="65"/>
      <c r="G4247" s="65"/>
      <c r="H4247" s="66"/>
      <c r="I4247" s="209" t="s">
        <v>74</v>
      </c>
      <c r="J4247" s="210"/>
      <c r="K4247" s="174">
        <v>0.14000000000000001</v>
      </c>
      <c r="L4247" s="175"/>
      <c r="M4247" s="13">
        <f>K4247*12*I4207</f>
        <v>872.92800000000011</v>
      </c>
    </row>
    <row r="4248" spans="1:13" x14ac:dyDescent="0.25">
      <c r="A4248" s="46" t="s">
        <v>22</v>
      </c>
      <c r="B4248" s="59"/>
      <c r="C4248" s="59"/>
      <c r="D4248" s="59"/>
      <c r="E4248" s="59"/>
      <c r="F4248" s="59"/>
      <c r="G4248" s="59"/>
      <c r="H4248" s="60"/>
      <c r="I4248" s="209" t="s">
        <v>60</v>
      </c>
      <c r="J4248" s="210"/>
      <c r="K4248" s="203">
        <v>7.0000000000000007E-2</v>
      </c>
      <c r="L4248" s="204"/>
      <c r="M4248" s="13">
        <f>K4248*12*I4207</f>
        <v>436.46400000000006</v>
      </c>
    </row>
    <row r="4249" spans="1:13" ht="15.75" thickBot="1" x14ac:dyDescent="0.3">
      <c r="A4249" s="46" t="s">
        <v>84</v>
      </c>
      <c r="B4249" s="59"/>
      <c r="C4249" s="59"/>
      <c r="D4249" s="59"/>
      <c r="E4249" s="59"/>
      <c r="F4249" s="59"/>
      <c r="G4249" s="59"/>
      <c r="H4249" s="60"/>
      <c r="I4249" s="190" t="s">
        <v>85</v>
      </c>
      <c r="J4249" s="191"/>
      <c r="K4249" s="192">
        <v>0.12</v>
      </c>
      <c r="L4249" s="193"/>
      <c r="M4249" s="19">
        <f>K4249*12*I4207</f>
        <v>748.22400000000005</v>
      </c>
    </row>
    <row r="4250" spans="1:13" ht="15.75" thickBot="1" x14ac:dyDescent="0.3">
      <c r="A4250" s="194" t="s">
        <v>91</v>
      </c>
      <c r="B4250" s="195"/>
      <c r="C4250" s="195"/>
      <c r="D4250" s="195"/>
      <c r="E4250" s="195"/>
      <c r="F4250" s="195"/>
      <c r="G4250" s="195"/>
      <c r="H4250" s="196"/>
      <c r="I4250" s="71"/>
      <c r="J4250" s="72"/>
      <c r="K4250" s="197">
        <f>K4251+K4252+K4253</f>
        <v>1.27</v>
      </c>
      <c r="L4250" s="198"/>
      <c r="M4250" s="18">
        <f>K4250*12*I4207</f>
        <v>7918.7040000000006</v>
      </c>
    </row>
    <row r="4251" spans="1:13" x14ac:dyDescent="0.25">
      <c r="A4251" s="41" t="s">
        <v>24</v>
      </c>
      <c r="B4251" s="47"/>
      <c r="C4251" s="47"/>
      <c r="D4251" s="47"/>
      <c r="E4251" s="47"/>
      <c r="F4251" s="47"/>
      <c r="G4251" s="47"/>
      <c r="H4251" s="48"/>
      <c r="I4251" s="199" t="s">
        <v>75</v>
      </c>
      <c r="J4251" s="200"/>
      <c r="K4251" s="201">
        <v>0.61</v>
      </c>
      <c r="L4251" s="202"/>
      <c r="M4251" s="13">
        <f>K4251*12*I4207</f>
        <v>3803.4720000000002</v>
      </c>
    </row>
    <row r="4252" spans="1:13" x14ac:dyDescent="0.25">
      <c r="A4252" s="43" t="s">
        <v>25</v>
      </c>
      <c r="B4252" s="65"/>
      <c r="C4252" s="65"/>
      <c r="D4252" s="65"/>
      <c r="E4252" s="65"/>
      <c r="F4252" s="65"/>
      <c r="G4252" s="65"/>
      <c r="H4252" s="66"/>
      <c r="I4252" s="44" t="s">
        <v>61</v>
      </c>
      <c r="J4252" s="45"/>
      <c r="K4252" s="203">
        <v>0.53</v>
      </c>
      <c r="L4252" s="204"/>
      <c r="M4252" s="13">
        <f>K4252*12*I4207</f>
        <v>3304.6560000000004</v>
      </c>
    </row>
    <row r="4253" spans="1:13" ht="15.75" thickBot="1" x14ac:dyDescent="0.3">
      <c r="A4253" s="46" t="s">
        <v>22</v>
      </c>
      <c r="B4253" s="59"/>
      <c r="C4253" s="59"/>
      <c r="D4253" s="59"/>
      <c r="E4253" s="59"/>
      <c r="F4253" s="59"/>
      <c r="G4253" s="59"/>
      <c r="H4253" s="60"/>
      <c r="I4253" s="190" t="s">
        <v>60</v>
      </c>
      <c r="J4253" s="191"/>
      <c r="K4253" s="192">
        <v>0.13</v>
      </c>
      <c r="L4253" s="193"/>
      <c r="M4253" s="13">
        <f>K4253*12*I4207</f>
        <v>810.57600000000002</v>
      </c>
    </row>
    <row r="4254" spans="1:13" ht="15.75" thickBot="1" x14ac:dyDescent="0.3">
      <c r="A4254" s="73" t="s">
        <v>94</v>
      </c>
      <c r="B4254" s="74"/>
      <c r="C4254" s="74"/>
      <c r="D4254" s="74"/>
      <c r="E4254" s="74"/>
      <c r="F4254" s="74"/>
      <c r="G4254" s="74"/>
      <c r="H4254" s="75"/>
      <c r="I4254" s="226" t="s">
        <v>95</v>
      </c>
      <c r="J4254" s="227"/>
      <c r="K4254" s="228">
        <v>13.97</v>
      </c>
      <c r="L4254" s="229"/>
      <c r="M4254" s="18">
        <f>K4254*12*I4207</f>
        <v>87105.744000000006</v>
      </c>
    </row>
    <row r="4255" spans="1:13" ht="15.75" thickBot="1" x14ac:dyDescent="0.3">
      <c r="A4255" s="181" t="s">
        <v>96</v>
      </c>
      <c r="B4255" s="182"/>
      <c r="C4255" s="182"/>
      <c r="D4255" s="182"/>
      <c r="E4255" s="182"/>
      <c r="F4255" s="182"/>
      <c r="G4255" s="182"/>
      <c r="H4255" s="205"/>
      <c r="I4255" s="63"/>
      <c r="J4255" s="64"/>
      <c r="K4255" s="206">
        <v>1.65</v>
      </c>
      <c r="L4255" s="198"/>
      <c r="M4255" s="18">
        <f>K4255*12*I4207</f>
        <v>10288.079999999998</v>
      </c>
    </row>
    <row r="4256" spans="1:13" x14ac:dyDescent="0.25">
      <c r="A4256" s="42" t="s">
        <v>32</v>
      </c>
      <c r="B4256" s="55"/>
      <c r="C4256" s="55"/>
      <c r="D4256" s="55"/>
      <c r="E4256" s="55"/>
      <c r="F4256" s="55"/>
      <c r="G4256" s="55"/>
      <c r="H4256" s="56"/>
      <c r="I4256" s="179" t="s">
        <v>13</v>
      </c>
      <c r="J4256" s="180"/>
      <c r="K4256" s="20"/>
      <c r="L4256" s="27"/>
      <c r="M4256" s="13"/>
    </row>
    <row r="4257" spans="1:13" x14ac:dyDescent="0.25">
      <c r="A4257" s="42" t="s">
        <v>26</v>
      </c>
      <c r="B4257" s="55"/>
      <c r="C4257" s="55"/>
      <c r="D4257" s="55"/>
      <c r="E4257" s="55"/>
      <c r="F4257" s="55"/>
      <c r="G4257" s="55"/>
      <c r="H4257" s="56"/>
      <c r="I4257" s="7"/>
      <c r="J4257" s="8"/>
      <c r="K4257" s="20"/>
      <c r="L4257" s="27"/>
      <c r="M4257" s="13"/>
    </row>
    <row r="4258" spans="1:13" ht="15.75" thickBot="1" x14ac:dyDescent="0.3">
      <c r="A4258" s="42" t="s">
        <v>27</v>
      </c>
      <c r="B4258" s="55"/>
      <c r="C4258" s="55"/>
      <c r="D4258" s="55"/>
      <c r="E4258" s="55"/>
      <c r="F4258" s="55"/>
      <c r="G4258" s="55"/>
      <c r="H4258" s="56"/>
      <c r="I4258" s="30"/>
      <c r="J4258" s="8"/>
      <c r="K4258" s="20"/>
      <c r="L4258" s="27"/>
      <c r="M4258" s="13"/>
    </row>
    <row r="4259" spans="1:13" ht="15.75" thickBot="1" x14ac:dyDescent="0.3">
      <c r="A4259" s="73" t="s">
        <v>97</v>
      </c>
      <c r="B4259" s="74"/>
      <c r="C4259" s="74"/>
      <c r="D4259" s="74"/>
      <c r="E4259" s="74"/>
      <c r="F4259" s="74"/>
      <c r="G4259" s="74"/>
      <c r="H4259" s="75"/>
      <c r="I4259" s="63"/>
      <c r="J4259" s="64"/>
      <c r="K4259" s="206">
        <v>7.0000000000000007E-2</v>
      </c>
      <c r="L4259" s="198"/>
      <c r="M4259" s="18">
        <f>K4259*12*I4207</f>
        <v>436.46400000000006</v>
      </c>
    </row>
    <row r="4260" spans="1:13" x14ac:dyDescent="0.25">
      <c r="A4260" s="42" t="s">
        <v>28</v>
      </c>
      <c r="B4260" s="55"/>
      <c r="C4260" s="55"/>
      <c r="D4260" s="55"/>
      <c r="E4260" s="55"/>
      <c r="F4260" s="55"/>
      <c r="G4260" s="55"/>
      <c r="H4260" s="56"/>
      <c r="I4260" s="179" t="s">
        <v>8</v>
      </c>
      <c r="J4260" s="180"/>
      <c r="K4260" s="26"/>
      <c r="L4260" s="27"/>
      <c r="M4260" s="13"/>
    </row>
    <row r="4261" spans="1:13" ht="15.75" thickBot="1" x14ac:dyDescent="0.3">
      <c r="A4261" s="42" t="s">
        <v>29</v>
      </c>
      <c r="B4261" s="55"/>
      <c r="C4261" s="55"/>
      <c r="D4261" s="55"/>
      <c r="E4261" s="55"/>
      <c r="F4261" s="55"/>
      <c r="G4261" s="55"/>
      <c r="H4261" s="56"/>
      <c r="I4261" s="7"/>
      <c r="J4261" s="8"/>
      <c r="K4261" s="26"/>
      <c r="L4261" s="27"/>
      <c r="M4261" s="13"/>
    </row>
    <row r="4262" spans="1:13" ht="15.75" thickBot="1" x14ac:dyDescent="0.3">
      <c r="A4262" s="181" t="s">
        <v>92</v>
      </c>
      <c r="B4262" s="182"/>
      <c r="C4262" s="182"/>
      <c r="D4262" s="182"/>
      <c r="E4262" s="182"/>
      <c r="F4262" s="182"/>
      <c r="G4262" s="182"/>
      <c r="H4262" s="205"/>
      <c r="I4262" s="63"/>
      <c r="J4262" s="64"/>
      <c r="K4262" s="206">
        <v>6.19</v>
      </c>
      <c r="L4262" s="198"/>
      <c r="M4262" s="18">
        <f>K4262*12*I4207</f>
        <v>38595.887999999999</v>
      </c>
    </row>
    <row r="4263" spans="1:13" x14ac:dyDescent="0.25">
      <c r="A4263" s="42" t="s">
        <v>76</v>
      </c>
      <c r="B4263" s="76"/>
      <c r="C4263" s="76"/>
      <c r="D4263" s="76"/>
      <c r="E4263" s="76"/>
      <c r="F4263" s="55"/>
      <c r="G4263" s="76"/>
      <c r="H4263" s="56"/>
      <c r="I4263" s="174" t="s">
        <v>49</v>
      </c>
      <c r="J4263" s="175"/>
      <c r="K4263" s="20"/>
      <c r="L4263" s="27"/>
      <c r="M4263" s="13"/>
    </row>
    <row r="4264" spans="1:13" x14ac:dyDescent="0.25">
      <c r="A4264" s="42" t="s">
        <v>77</v>
      </c>
      <c r="B4264" s="76"/>
      <c r="C4264" s="76"/>
      <c r="D4264" s="76"/>
      <c r="E4264" s="76"/>
      <c r="F4264" s="55"/>
      <c r="G4264" s="76"/>
      <c r="H4264" s="56"/>
      <c r="I4264" s="174" t="s">
        <v>50</v>
      </c>
      <c r="J4264" s="175"/>
      <c r="K4264" s="20"/>
      <c r="L4264" s="27"/>
      <c r="M4264" s="13"/>
    </row>
    <row r="4265" spans="1:13" x14ac:dyDescent="0.25">
      <c r="A4265" s="42" t="s">
        <v>48</v>
      </c>
      <c r="B4265" s="76"/>
      <c r="C4265" s="76"/>
      <c r="D4265" s="76"/>
      <c r="E4265" s="76"/>
      <c r="F4265" s="55"/>
      <c r="G4265" s="76"/>
      <c r="H4265" s="56"/>
      <c r="I4265" s="174" t="s">
        <v>54</v>
      </c>
      <c r="J4265" s="175"/>
      <c r="K4265" s="20"/>
      <c r="L4265" s="27"/>
      <c r="M4265" s="13"/>
    </row>
    <row r="4266" spans="1:13" x14ac:dyDescent="0.25">
      <c r="A4266" s="42" t="s">
        <v>78</v>
      </c>
      <c r="B4266" s="76"/>
      <c r="C4266" s="76"/>
      <c r="D4266" s="76"/>
      <c r="E4266" s="76"/>
      <c r="F4266" s="55"/>
      <c r="G4266" s="76"/>
      <c r="H4266" s="56"/>
      <c r="I4266" s="174" t="s">
        <v>55</v>
      </c>
      <c r="J4266" s="175"/>
      <c r="K4266" s="20"/>
      <c r="L4266" s="27"/>
      <c r="M4266" s="13"/>
    </row>
    <row r="4267" spans="1:13" x14ac:dyDescent="0.25">
      <c r="A4267" s="42" t="s">
        <v>79</v>
      </c>
      <c r="B4267" s="76"/>
      <c r="C4267" s="76"/>
      <c r="D4267" s="76"/>
      <c r="E4267" s="76"/>
      <c r="F4267" s="55"/>
      <c r="G4267" s="76"/>
      <c r="H4267" s="56"/>
      <c r="I4267" s="174" t="s">
        <v>51</v>
      </c>
      <c r="J4267" s="175"/>
      <c r="K4267" s="20"/>
      <c r="L4267" s="27"/>
      <c r="M4267" s="13"/>
    </row>
    <row r="4268" spans="1:13" x14ac:dyDescent="0.25">
      <c r="A4268" s="42" t="s">
        <v>80</v>
      </c>
      <c r="B4268" s="76"/>
      <c r="C4268" s="76"/>
      <c r="D4268" s="76"/>
      <c r="E4268" s="76"/>
      <c r="F4268" s="55"/>
      <c r="G4268" s="76"/>
      <c r="H4268" s="56"/>
      <c r="I4268" s="7"/>
      <c r="J4268" s="8"/>
      <c r="K4268" s="20"/>
      <c r="L4268" s="27"/>
      <c r="M4268" s="13"/>
    </row>
    <row r="4269" spans="1:13" x14ac:dyDescent="0.25">
      <c r="A4269" s="42" t="s">
        <v>81</v>
      </c>
      <c r="B4269" s="76"/>
      <c r="C4269" s="76"/>
      <c r="D4269" s="76"/>
      <c r="E4269" s="76"/>
      <c r="F4269" s="55"/>
      <c r="G4269" s="76"/>
      <c r="H4269" s="56"/>
      <c r="I4269" s="7"/>
      <c r="J4269" s="8"/>
      <c r="K4269" s="20"/>
      <c r="L4269" s="27"/>
      <c r="M4269" s="13"/>
    </row>
    <row r="4270" spans="1:13" x14ac:dyDescent="0.25">
      <c r="A4270" s="42" t="s">
        <v>82</v>
      </c>
      <c r="B4270" s="76"/>
      <c r="C4270" s="76"/>
      <c r="D4270" s="76"/>
      <c r="E4270" s="76"/>
      <c r="F4270" s="55"/>
      <c r="G4270" s="76"/>
      <c r="H4270" s="56"/>
      <c r="I4270" s="7"/>
      <c r="J4270" s="8"/>
      <c r="K4270" s="20"/>
      <c r="L4270" s="27"/>
      <c r="M4270" s="13"/>
    </row>
    <row r="4271" spans="1:13" x14ac:dyDescent="0.25">
      <c r="A4271" s="42" t="s">
        <v>83</v>
      </c>
      <c r="B4271" s="76"/>
      <c r="C4271" s="76"/>
      <c r="D4271" s="76"/>
      <c r="E4271" s="76"/>
      <c r="F4271" s="55"/>
      <c r="G4271" s="76"/>
      <c r="H4271" s="56"/>
      <c r="I4271" s="7"/>
      <c r="J4271" s="8"/>
      <c r="K4271" s="20"/>
      <c r="L4271" s="27"/>
      <c r="M4271" s="13"/>
    </row>
    <row r="4272" spans="1:13" x14ac:dyDescent="0.25">
      <c r="A4272" s="42" t="s">
        <v>52</v>
      </c>
      <c r="B4272" s="76"/>
      <c r="C4272" s="76"/>
      <c r="D4272" s="76"/>
      <c r="E4272" s="76"/>
      <c r="F4272" s="55"/>
      <c r="G4272" s="76"/>
      <c r="H4272" s="56"/>
      <c r="I4272" s="7"/>
      <c r="J4272" s="8"/>
      <c r="K4272" s="20"/>
      <c r="L4272" s="27"/>
      <c r="M4272" s="13"/>
    </row>
    <row r="4273" spans="1:13" ht="15.75" thickBot="1" x14ac:dyDescent="0.3">
      <c r="A4273" s="176" t="s">
        <v>53</v>
      </c>
      <c r="B4273" s="177"/>
      <c r="C4273" s="177"/>
      <c r="D4273" s="177"/>
      <c r="E4273" s="177"/>
      <c r="F4273" s="177"/>
      <c r="G4273" s="177"/>
      <c r="H4273" s="178"/>
      <c r="I4273" s="7"/>
      <c r="J4273" s="8"/>
      <c r="K4273" s="7"/>
      <c r="L4273" s="8"/>
      <c r="M4273" s="13"/>
    </row>
    <row r="4274" spans="1:13" x14ac:dyDescent="0.25">
      <c r="A4274" s="77" t="s">
        <v>93</v>
      </c>
      <c r="B4274" s="78"/>
      <c r="C4274" s="78"/>
      <c r="D4274" s="78"/>
      <c r="E4274" s="78"/>
      <c r="F4274" s="78"/>
      <c r="G4274" s="78"/>
      <c r="H4274" s="78"/>
      <c r="I4274" s="179" t="s">
        <v>9</v>
      </c>
      <c r="J4274" s="180"/>
      <c r="K4274" s="21"/>
      <c r="L4274" s="22"/>
      <c r="M4274" s="6"/>
    </row>
    <row r="4275" spans="1:13" ht="15.75" thickBot="1" x14ac:dyDescent="0.3">
      <c r="A4275" s="79" t="s">
        <v>56</v>
      </c>
      <c r="B4275" s="80"/>
      <c r="C4275" s="80"/>
      <c r="D4275" s="80"/>
      <c r="E4275" s="80"/>
      <c r="F4275" s="80"/>
      <c r="G4275" s="80"/>
      <c r="H4275" s="80"/>
      <c r="I4275" s="81"/>
      <c r="J4275" s="11"/>
      <c r="K4275" s="10"/>
      <c r="L4275" s="11"/>
      <c r="M4275" s="12"/>
    </row>
    <row r="4276" spans="1:13" ht="15.75" thickBot="1" x14ac:dyDescent="0.3">
      <c r="A4276" s="181" t="s">
        <v>98</v>
      </c>
      <c r="B4276" s="182"/>
      <c r="C4276" s="182"/>
      <c r="D4276" s="182"/>
      <c r="E4276" s="182"/>
      <c r="F4276" s="182"/>
      <c r="G4276" s="182"/>
      <c r="H4276" s="183"/>
      <c r="I4276" s="184" t="s">
        <v>99</v>
      </c>
      <c r="J4276" s="185"/>
      <c r="K4276" s="186">
        <v>1.52</v>
      </c>
      <c r="L4276" s="187"/>
      <c r="M4276" s="23">
        <f>K4276*12*I4207</f>
        <v>9477.5040000000008</v>
      </c>
    </row>
    <row r="4277" spans="1:13" ht="15.75" thickBot="1" x14ac:dyDescent="0.3">
      <c r="A4277" s="24" t="s">
        <v>100</v>
      </c>
      <c r="B4277" s="25"/>
      <c r="C4277" s="25"/>
      <c r="D4277" s="25"/>
      <c r="E4277" s="25"/>
      <c r="F4277" s="25"/>
      <c r="G4277" s="25"/>
      <c r="H4277" s="25"/>
      <c r="I4277" s="82"/>
      <c r="J4277" s="83"/>
      <c r="K4277" s="186">
        <v>2.4300000000000002</v>
      </c>
      <c r="L4277" s="187"/>
      <c r="M4277" s="23">
        <f>K4277*12*I4207</f>
        <v>15151.536000000002</v>
      </c>
    </row>
    <row r="4278" spans="1:13" ht="15.75" thickBot="1" x14ac:dyDescent="0.3">
      <c r="A4278" s="181" t="s">
        <v>63</v>
      </c>
      <c r="B4278" s="182"/>
      <c r="C4278" s="182"/>
      <c r="D4278" s="182"/>
      <c r="E4278" s="182"/>
      <c r="F4278" s="182"/>
      <c r="G4278" s="182"/>
      <c r="H4278" s="182"/>
      <c r="I4278" s="84"/>
      <c r="J4278" s="23"/>
      <c r="K4278" s="188">
        <f>K4208+K4218+K4233+K4262+K4276+K4277</f>
        <v>46.3</v>
      </c>
      <c r="L4278" s="189"/>
      <c r="M4278" s="23">
        <f>M4208+M4218+M4233+M4262+M4276+M4277</f>
        <v>288689.76</v>
      </c>
    </row>
    <row r="4280" spans="1:13" x14ac:dyDescent="0.25">
      <c r="A4280" s="223" t="s">
        <v>0</v>
      </c>
      <c r="B4280" s="223"/>
      <c r="C4280" s="223"/>
      <c r="D4280" s="223"/>
      <c r="E4280" s="223"/>
      <c r="F4280" s="223"/>
      <c r="G4280" s="223"/>
      <c r="H4280" s="223"/>
      <c r="I4280" s="223"/>
      <c r="J4280" s="223"/>
      <c r="K4280" s="223"/>
      <c r="L4280" s="223"/>
      <c r="M4280" s="1"/>
    </row>
    <row r="4281" spans="1:13" x14ac:dyDescent="0.25">
      <c r="A4281" s="224" t="s">
        <v>12</v>
      </c>
      <c r="B4281" s="224"/>
      <c r="C4281" s="224"/>
      <c r="D4281" s="224"/>
      <c r="E4281" s="224"/>
      <c r="F4281" s="224"/>
      <c r="G4281" s="224"/>
      <c r="H4281" s="224"/>
      <c r="I4281" s="224"/>
      <c r="J4281" s="224"/>
      <c r="K4281" s="224"/>
      <c r="L4281" s="224"/>
      <c r="M4281" s="1"/>
    </row>
    <row r="4282" spans="1:13" x14ac:dyDescent="0.25">
      <c r="A4282" s="29"/>
      <c r="B4282" s="29"/>
      <c r="C4282" s="29"/>
      <c r="D4282" s="29"/>
      <c r="E4282" s="29"/>
      <c r="F4282" s="29" t="s">
        <v>168</v>
      </c>
      <c r="G4282" s="29"/>
      <c r="H4282" s="29"/>
      <c r="I4282" s="29"/>
      <c r="J4282" s="29"/>
      <c r="K4282" s="29"/>
      <c r="L4282" s="29"/>
      <c r="M4282" s="1"/>
    </row>
    <row r="4283" spans="1:13" x14ac:dyDescent="0.25">
      <c r="A4283" s="2"/>
      <c r="B4283" s="3"/>
      <c r="C4283" s="225" t="s">
        <v>15</v>
      </c>
      <c r="D4283" s="225"/>
      <c r="E4283" s="225"/>
      <c r="F4283" s="3"/>
      <c r="G4283" s="3"/>
      <c r="H4283" s="4"/>
      <c r="I4283" s="207" t="s">
        <v>1</v>
      </c>
      <c r="J4283" s="208"/>
      <c r="K4283" s="207" t="s">
        <v>2</v>
      </c>
      <c r="L4283" s="208"/>
      <c r="M4283" s="14"/>
    </row>
    <row r="4284" spans="1:13" x14ac:dyDescent="0.25">
      <c r="A4284" s="30"/>
      <c r="B4284" s="7"/>
      <c r="C4284" s="7"/>
      <c r="D4284" s="7"/>
      <c r="E4284" s="7"/>
      <c r="F4284" s="7"/>
      <c r="G4284" s="7"/>
      <c r="H4284" s="8"/>
      <c r="I4284" s="7"/>
      <c r="J4284" s="8"/>
      <c r="K4284" s="174" t="s">
        <v>3</v>
      </c>
      <c r="L4284" s="175"/>
      <c r="M4284" s="31" t="s">
        <v>4</v>
      </c>
    </row>
    <row r="4285" spans="1:13" x14ac:dyDescent="0.25">
      <c r="A4285" s="30"/>
      <c r="B4285" s="7"/>
      <c r="C4285" s="7"/>
      <c r="D4285" s="7"/>
      <c r="E4285" s="7"/>
      <c r="F4285" s="7"/>
      <c r="G4285" s="7"/>
      <c r="H4285" s="8"/>
      <c r="I4285" s="174" t="s">
        <v>5</v>
      </c>
      <c r="J4285" s="175"/>
      <c r="K4285" s="214" t="s">
        <v>6</v>
      </c>
      <c r="L4285" s="215"/>
      <c r="M4285" s="31" t="s">
        <v>7</v>
      </c>
    </row>
    <row r="4286" spans="1:13" ht="15.75" thickBot="1" x14ac:dyDescent="0.3">
      <c r="A4286" s="2"/>
      <c r="B4286" s="3"/>
      <c r="C4286" s="3"/>
      <c r="D4286" s="3"/>
      <c r="E4286" s="3"/>
      <c r="F4286" s="3"/>
      <c r="G4286" s="3"/>
      <c r="H4286" s="4"/>
      <c r="I4286" s="219">
        <v>373</v>
      </c>
      <c r="J4286" s="220"/>
      <c r="K4286" s="190"/>
      <c r="L4286" s="191"/>
      <c r="M4286" s="5"/>
    </row>
    <row r="4287" spans="1:13" x14ac:dyDescent="0.25">
      <c r="A4287" s="32" t="s">
        <v>87</v>
      </c>
      <c r="B4287" s="33"/>
      <c r="C4287" s="33"/>
      <c r="D4287" s="33"/>
      <c r="E4287" s="33"/>
      <c r="F4287" s="33"/>
      <c r="G4287" s="33"/>
      <c r="H4287" s="34"/>
      <c r="I4287" s="21"/>
      <c r="J4287" s="22"/>
      <c r="K4287" s="221">
        <f>K4290+K4293</f>
        <v>6.4499999999999993</v>
      </c>
      <c r="L4287" s="217"/>
      <c r="M4287" s="6">
        <f>K4287*12*I4286</f>
        <v>28870.199999999997</v>
      </c>
    </row>
    <row r="4288" spans="1:13" x14ac:dyDescent="0.25">
      <c r="A4288" s="35" t="s">
        <v>64</v>
      </c>
      <c r="B4288" s="36"/>
      <c r="C4288" s="36"/>
      <c r="D4288" s="36"/>
      <c r="E4288" s="36"/>
      <c r="F4288" s="36"/>
      <c r="G4288" s="36"/>
      <c r="H4288" s="37"/>
      <c r="I4288" s="7"/>
      <c r="J4288" s="8"/>
      <c r="K4288" s="7"/>
      <c r="L4288" s="8"/>
      <c r="M4288" s="9"/>
    </row>
    <row r="4289" spans="1:13" ht="15.75" thickBot="1" x14ac:dyDescent="0.3">
      <c r="A4289" s="38" t="s">
        <v>65</v>
      </c>
      <c r="B4289" s="39"/>
      <c r="C4289" s="39"/>
      <c r="D4289" s="39"/>
      <c r="E4289" s="39"/>
      <c r="F4289" s="39"/>
      <c r="G4289" s="39"/>
      <c r="H4289" s="40"/>
      <c r="I4289" s="10"/>
      <c r="J4289" s="11"/>
      <c r="K4289" s="10"/>
      <c r="L4289" s="11"/>
      <c r="M4289" s="12"/>
    </row>
    <row r="4290" spans="1:13" x14ac:dyDescent="0.25">
      <c r="A4290" s="41" t="s">
        <v>66</v>
      </c>
      <c r="B4290" s="15"/>
      <c r="C4290" s="15"/>
      <c r="D4290" s="15"/>
      <c r="E4290" s="15"/>
      <c r="F4290" s="15"/>
      <c r="G4290" s="15"/>
      <c r="H4290" s="16"/>
      <c r="I4290" s="214" t="s">
        <v>8</v>
      </c>
      <c r="J4290" s="215"/>
      <c r="K4290" s="179">
        <v>3.86</v>
      </c>
      <c r="L4290" s="180"/>
      <c r="M4290" s="13">
        <f>K4290*12*I4286</f>
        <v>17277.36</v>
      </c>
    </row>
    <row r="4291" spans="1:13" x14ac:dyDescent="0.25">
      <c r="A4291" s="42" t="s">
        <v>73</v>
      </c>
      <c r="B4291" s="7"/>
      <c r="C4291" s="7"/>
      <c r="D4291" s="7"/>
      <c r="E4291" s="7"/>
      <c r="F4291" s="7"/>
      <c r="G4291" s="7"/>
      <c r="H4291" s="8"/>
      <c r="I4291" s="174" t="s">
        <v>62</v>
      </c>
      <c r="J4291" s="175"/>
      <c r="K4291" s="1"/>
      <c r="L4291" s="8"/>
      <c r="M4291" s="13"/>
    </row>
    <row r="4292" spans="1:13" x14ac:dyDescent="0.25">
      <c r="A4292" s="41" t="s">
        <v>72</v>
      </c>
      <c r="B4292" s="15"/>
      <c r="C4292" s="15"/>
      <c r="D4292" s="15"/>
      <c r="E4292" s="15"/>
      <c r="F4292" s="15"/>
      <c r="G4292" s="15"/>
      <c r="H4292" s="16"/>
      <c r="I4292" s="214"/>
      <c r="J4292" s="215"/>
      <c r="K4292" s="1"/>
      <c r="L4292" s="8"/>
      <c r="M4292" s="13"/>
    </row>
    <row r="4293" spans="1:13" x14ac:dyDescent="0.25">
      <c r="A4293" s="41" t="s">
        <v>67</v>
      </c>
      <c r="B4293" s="15"/>
      <c r="C4293" s="15"/>
      <c r="D4293" s="15"/>
      <c r="E4293" s="15"/>
      <c r="F4293" s="15"/>
      <c r="G4293" s="15"/>
      <c r="H4293" s="16"/>
      <c r="I4293" s="209" t="s">
        <v>11</v>
      </c>
      <c r="J4293" s="210"/>
      <c r="K4293" s="174">
        <v>2.59</v>
      </c>
      <c r="L4293" s="175"/>
      <c r="M4293" s="13">
        <f>K4293*12*I4286</f>
        <v>11592.84</v>
      </c>
    </row>
    <row r="4294" spans="1:13" x14ac:dyDescent="0.25">
      <c r="A4294" s="43" t="s">
        <v>34</v>
      </c>
      <c r="B4294" s="44"/>
      <c r="C4294" s="44"/>
      <c r="D4294" s="44"/>
      <c r="E4294" s="44"/>
      <c r="F4294" s="44"/>
      <c r="G4294" s="44"/>
      <c r="H4294" s="45"/>
      <c r="I4294" s="174" t="s">
        <v>62</v>
      </c>
      <c r="J4294" s="175"/>
      <c r="K4294" s="29"/>
      <c r="L4294" s="37"/>
      <c r="M4294" s="13"/>
    </row>
    <row r="4295" spans="1:13" x14ac:dyDescent="0.25">
      <c r="A4295" s="46" t="s">
        <v>35</v>
      </c>
      <c r="B4295" s="3"/>
      <c r="C4295" s="3"/>
      <c r="D4295" s="3"/>
      <c r="E4295" s="3"/>
      <c r="F4295" s="3"/>
      <c r="G4295" s="3"/>
      <c r="H4295" s="4"/>
      <c r="I4295" s="174"/>
      <c r="J4295" s="175"/>
      <c r="K4295" s="1"/>
      <c r="L4295" s="8"/>
      <c r="M4295" s="13"/>
    </row>
    <row r="4296" spans="1:13" ht="15.75" thickBot="1" x14ac:dyDescent="0.3">
      <c r="A4296" s="41" t="s">
        <v>36</v>
      </c>
      <c r="B4296" s="47"/>
      <c r="C4296" s="47"/>
      <c r="D4296" s="47"/>
      <c r="E4296" s="47"/>
      <c r="F4296" s="47"/>
      <c r="G4296" s="47"/>
      <c r="H4296" s="48"/>
      <c r="I4296" s="15"/>
      <c r="J4296" s="16"/>
      <c r="K4296" s="203"/>
      <c r="L4296" s="204"/>
      <c r="M4296" s="13"/>
    </row>
    <row r="4297" spans="1:13" x14ac:dyDescent="0.25">
      <c r="A4297" s="32" t="s">
        <v>14</v>
      </c>
      <c r="B4297" s="49"/>
      <c r="C4297" s="49"/>
      <c r="D4297" s="49"/>
      <c r="E4297" s="49"/>
      <c r="F4297" s="49"/>
      <c r="G4297" s="49"/>
      <c r="H4297" s="50"/>
      <c r="I4297" s="21"/>
      <c r="J4297" s="51"/>
      <c r="K4297" s="222">
        <f>K4299+K4304+K4307</f>
        <v>5.28</v>
      </c>
      <c r="L4297" s="217"/>
      <c r="M4297" s="6">
        <f>K4297*12*I4286</f>
        <v>23633.279999999999</v>
      </c>
    </row>
    <row r="4298" spans="1:13" ht="15.75" thickBot="1" x14ac:dyDescent="0.3">
      <c r="A4298" s="38" t="s">
        <v>33</v>
      </c>
      <c r="B4298" s="52"/>
      <c r="C4298" s="52"/>
      <c r="D4298" s="52"/>
      <c r="E4298" s="52"/>
      <c r="F4298" s="52"/>
      <c r="G4298" s="52"/>
      <c r="H4298" s="53"/>
      <c r="I4298" s="10"/>
      <c r="J4298" s="54"/>
      <c r="K4298" s="10"/>
      <c r="L4298" s="11"/>
      <c r="M4298" s="12"/>
    </row>
    <row r="4299" spans="1:13" x14ac:dyDescent="0.25">
      <c r="A4299" s="42" t="s">
        <v>70</v>
      </c>
      <c r="B4299" s="55"/>
      <c r="C4299" s="55"/>
      <c r="D4299" s="55"/>
      <c r="E4299" s="55"/>
      <c r="F4299" s="55"/>
      <c r="G4299" s="55"/>
      <c r="H4299" s="56"/>
      <c r="I4299" s="174" t="s">
        <v>8</v>
      </c>
      <c r="J4299" s="175"/>
      <c r="K4299" s="179">
        <v>2.64</v>
      </c>
      <c r="L4299" s="180"/>
      <c r="M4299" s="13">
        <f>K4299*12*I4286</f>
        <v>11816.64</v>
      </c>
    </row>
    <row r="4300" spans="1:13" x14ac:dyDescent="0.25">
      <c r="A4300" s="41" t="s">
        <v>71</v>
      </c>
      <c r="B4300" s="47"/>
      <c r="C4300" s="47"/>
      <c r="D4300" s="47"/>
      <c r="E4300" s="47"/>
      <c r="F4300" s="47"/>
      <c r="G4300" s="47"/>
      <c r="H4300" s="48"/>
      <c r="I4300" s="57"/>
      <c r="J4300" s="58"/>
      <c r="K4300" s="1"/>
      <c r="L4300" s="8"/>
      <c r="M4300" s="13"/>
    </row>
    <row r="4301" spans="1:13" x14ac:dyDescent="0.25">
      <c r="A4301" s="42" t="s">
        <v>73</v>
      </c>
      <c r="B4301" s="7"/>
      <c r="C4301" s="7"/>
      <c r="D4301" s="7"/>
      <c r="E4301" s="7"/>
      <c r="F4301" s="7"/>
      <c r="G4301" s="7"/>
      <c r="H4301" s="8"/>
      <c r="I4301" s="174" t="s">
        <v>62</v>
      </c>
      <c r="J4301" s="175"/>
      <c r="K4301" s="1"/>
      <c r="L4301" s="8"/>
      <c r="M4301" s="13"/>
    </row>
    <row r="4302" spans="1:13" x14ac:dyDescent="0.25">
      <c r="A4302" s="41" t="s">
        <v>72</v>
      </c>
      <c r="B4302" s="15"/>
      <c r="C4302" s="15"/>
      <c r="D4302" s="15"/>
      <c r="E4302" s="15"/>
      <c r="F4302" s="15"/>
      <c r="G4302" s="15"/>
      <c r="H4302" s="16"/>
      <c r="I4302" s="214"/>
      <c r="J4302" s="215"/>
      <c r="K4302" s="1"/>
      <c r="L4302" s="8"/>
      <c r="M4302" s="13"/>
    </row>
    <row r="4303" spans="1:13" x14ac:dyDescent="0.25">
      <c r="A4303" s="43" t="s">
        <v>68</v>
      </c>
      <c r="B4303" s="44"/>
      <c r="C4303" s="45"/>
      <c r="D4303" s="7"/>
      <c r="E4303" s="7"/>
      <c r="F4303" s="7"/>
      <c r="G4303" s="7"/>
      <c r="H4303" s="8"/>
      <c r="I4303" s="174" t="s">
        <v>62</v>
      </c>
      <c r="J4303" s="175"/>
      <c r="K4303" s="1"/>
      <c r="L4303" s="8"/>
      <c r="M4303" s="13"/>
    </row>
    <row r="4304" spans="1:13" x14ac:dyDescent="0.25">
      <c r="A4304" s="42" t="s">
        <v>69</v>
      </c>
      <c r="B4304" s="7"/>
      <c r="C4304" s="7"/>
      <c r="D4304" s="44"/>
      <c r="E4304" s="44"/>
      <c r="F4304" s="44"/>
      <c r="G4304" s="44"/>
      <c r="H4304" s="45"/>
      <c r="I4304" s="209" t="s">
        <v>11</v>
      </c>
      <c r="J4304" s="210"/>
      <c r="K4304" s="174">
        <v>1.17</v>
      </c>
      <c r="L4304" s="175"/>
      <c r="M4304" s="13">
        <f>K4304*12*I4286</f>
        <v>5236.92</v>
      </c>
    </row>
    <row r="4305" spans="1:13" x14ac:dyDescent="0.25">
      <c r="A4305" s="46" t="s">
        <v>40</v>
      </c>
      <c r="B4305" s="59"/>
      <c r="C4305" s="59"/>
      <c r="D4305" s="59"/>
      <c r="E4305" s="59"/>
      <c r="F4305" s="59"/>
      <c r="G4305" s="59"/>
      <c r="H4305" s="60"/>
      <c r="I4305" s="207" t="s">
        <v>39</v>
      </c>
      <c r="J4305" s="208"/>
      <c r="K4305" s="1"/>
      <c r="L4305" s="8"/>
      <c r="M4305" s="13"/>
    </row>
    <row r="4306" spans="1:13" x14ac:dyDescent="0.25">
      <c r="A4306" s="41"/>
      <c r="B4306" s="47"/>
      <c r="C4306" s="47"/>
      <c r="D4306" s="47"/>
      <c r="E4306" s="47"/>
      <c r="F4306" s="47"/>
      <c r="G4306" s="47"/>
      <c r="H4306" s="48"/>
      <c r="I4306" s="15" t="s">
        <v>41</v>
      </c>
      <c r="J4306" s="16"/>
      <c r="K4306" s="1"/>
      <c r="L4306" s="8"/>
      <c r="M4306" s="13"/>
    </row>
    <row r="4307" spans="1:13" x14ac:dyDescent="0.25">
      <c r="A4307" s="46" t="s">
        <v>42</v>
      </c>
      <c r="B4307" s="59"/>
      <c r="C4307" s="59"/>
      <c r="D4307" s="59"/>
      <c r="E4307" s="59"/>
      <c r="F4307" s="59"/>
      <c r="G4307" s="59"/>
      <c r="H4307" s="60"/>
      <c r="I4307" s="207" t="s">
        <v>11</v>
      </c>
      <c r="J4307" s="208"/>
      <c r="K4307" s="174">
        <v>1.47</v>
      </c>
      <c r="L4307" s="175"/>
      <c r="M4307" s="13">
        <f>K4307*12*I4286</f>
        <v>6579.72</v>
      </c>
    </row>
    <row r="4308" spans="1:13" x14ac:dyDescent="0.25">
      <c r="A4308" s="41" t="s">
        <v>43</v>
      </c>
      <c r="B4308" s="47"/>
      <c r="C4308" s="47"/>
      <c r="D4308" s="47"/>
      <c r="E4308" s="47"/>
      <c r="F4308" s="47"/>
      <c r="G4308" s="47"/>
      <c r="H4308" s="48"/>
      <c r="I4308" s="15"/>
      <c r="J4308" s="16"/>
      <c r="K4308" s="1"/>
      <c r="L4308" s="8"/>
      <c r="M4308" s="13"/>
    </row>
    <row r="4309" spans="1:13" x14ac:dyDescent="0.25">
      <c r="A4309" s="46" t="s">
        <v>44</v>
      </c>
      <c r="B4309" s="59"/>
      <c r="C4309" s="59"/>
      <c r="D4309" s="59"/>
      <c r="E4309" s="59"/>
      <c r="F4309" s="59"/>
      <c r="G4309" s="59"/>
      <c r="H4309" s="60"/>
      <c r="I4309" s="174" t="s">
        <v>62</v>
      </c>
      <c r="J4309" s="175"/>
      <c r="K4309" s="1"/>
      <c r="L4309" s="8"/>
      <c r="M4309" s="13"/>
    </row>
    <row r="4310" spans="1:13" x14ac:dyDescent="0.25">
      <c r="A4310" s="46" t="s">
        <v>47</v>
      </c>
      <c r="B4310" s="59"/>
      <c r="C4310" s="59"/>
      <c r="D4310" s="59"/>
      <c r="E4310" s="59"/>
      <c r="F4310" s="59"/>
      <c r="G4310" s="59"/>
      <c r="H4310" s="60"/>
      <c r="I4310" s="207" t="s">
        <v>45</v>
      </c>
      <c r="J4310" s="208"/>
      <c r="K4310" s="3"/>
      <c r="L4310" s="4"/>
      <c r="M4310" s="14"/>
    </row>
    <row r="4311" spans="1:13" ht="15.75" thickBot="1" x14ac:dyDescent="0.3">
      <c r="A4311" s="41"/>
      <c r="B4311" s="47"/>
      <c r="C4311" s="47"/>
      <c r="D4311" s="47"/>
      <c r="E4311" s="47"/>
      <c r="F4311" s="47"/>
      <c r="G4311" s="47"/>
      <c r="H4311" s="48"/>
      <c r="I4311" s="211" t="s">
        <v>46</v>
      </c>
      <c r="J4311" s="212"/>
      <c r="K4311" s="15"/>
      <c r="L4311" s="16"/>
      <c r="M4311" s="17"/>
    </row>
    <row r="4312" spans="1:13" x14ac:dyDescent="0.25">
      <c r="A4312" s="61" t="s">
        <v>88</v>
      </c>
      <c r="B4312" s="33"/>
      <c r="C4312" s="33"/>
      <c r="D4312" s="33"/>
      <c r="E4312" s="33"/>
      <c r="F4312" s="33"/>
      <c r="G4312" s="21"/>
      <c r="H4312" s="22"/>
      <c r="I4312" s="21"/>
      <c r="J4312" s="22"/>
      <c r="K4312" s="216">
        <f>K4314+K4321+K4329+K4333+K4337</f>
        <v>9.49</v>
      </c>
      <c r="L4312" s="217"/>
      <c r="M4312" s="6">
        <f>M4314+M4321+M4329+M4333+M4337</f>
        <v>42477.240000000005</v>
      </c>
    </row>
    <row r="4313" spans="1:13" ht="15.75" thickBot="1" x14ac:dyDescent="0.3">
      <c r="A4313" s="62"/>
      <c r="B4313" s="10"/>
      <c r="C4313" s="10"/>
      <c r="D4313" s="10"/>
      <c r="E4313" s="10"/>
      <c r="F4313" s="10"/>
      <c r="G4313" s="10"/>
      <c r="H4313" s="11"/>
      <c r="I4313" s="10"/>
      <c r="J4313" s="11"/>
      <c r="K4313" s="10"/>
      <c r="L4313" s="11"/>
      <c r="M4313" s="12"/>
    </row>
    <row r="4314" spans="1:13" ht="15.75" thickBot="1" x14ac:dyDescent="0.3">
      <c r="A4314" s="181" t="s">
        <v>89</v>
      </c>
      <c r="B4314" s="182"/>
      <c r="C4314" s="182"/>
      <c r="D4314" s="182"/>
      <c r="E4314" s="182"/>
      <c r="F4314" s="182"/>
      <c r="G4314" s="182"/>
      <c r="H4314" s="205"/>
      <c r="I4314" s="63"/>
      <c r="J4314" s="64"/>
      <c r="K4314" s="218">
        <f>K4315+K4316+K4317+K4319+K4320</f>
        <v>4.5599999999999996</v>
      </c>
      <c r="L4314" s="213"/>
      <c r="M4314" s="18">
        <f>K4314*12*I4286</f>
        <v>20410.560000000001</v>
      </c>
    </row>
    <row r="4315" spans="1:13" x14ac:dyDescent="0.25">
      <c r="A4315" s="41" t="s">
        <v>37</v>
      </c>
      <c r="B4315" s="47"/>
      <c r="C4315" s="47"/>
      <c r="D4315" s="47"/>
      <c r="E4315" s="47"/>
      <c r="F4315" s="47"/>
      <c r="G4315" s="47"/>
      <c r="H4315" s="48"/>
      <c r="I4315" s="214" t="s">
        <v>16</v>
      </c>
      <c r="J4315" s="215"/>
      <c r="K4315" s="179">
        <v>1.23</v>
      </c>
      <c r="L4315" s="180"/>
      <c r="M4315" s="13">
        <f>K4315*12*I4286</f>
        <v>5505.48</v>
      </c>
    </row>
    <row r="4316" spans="1:13" x14ac:dyDescent="0.25">
      <c r="A4316" s="43" t="s">
        <v>38</v>
      </c>
      <c r="B4316" s="65"/>
      <c r="C4316" s="65"/>
      <c r="D4316" s="65"/>
      <c r="E4316" s="65"/>
      <c r="F4316" s="65"/>
      <c r="G4316" s="65"/>
      <c r="H4316" s="66"/>
      <c r="I4316" s="209" t="s">
        <v>10</v>
      </c>
      <c r="J4316" s="210"/>
      <c r="K4316" s="174">
        <v>2.9</v>
      </c>
      <c r="L4316" s="175"/>
      <c r="M4316" s="13">
        <f>K4316*12*I4286</f>
        <v>12980.4</v>
      </c>
    </row>
    <row r="4317" spans="1:13" x14ac:dyDescent="0.25">
      <c r="A4317" s="46" t="s">
        <v>30</v>
      </c>
      <c r="B4317" s="59"/>
      <c r="C4317" s="59"/>
      <c r="D4317" s="59"/>
      <c r="E4317" s="59"/>
      <c r="F4317" s="59"/>
      <c r="G4317" s="59"/>
      <c r="H4317" s="60"/>
      <c r="I4317" s="207" t="s">
        <v>11</v>
      </c>
      <c r="J4317" s="208"/>
      <c r="K4317" s="174">
        <v>0.33</v>
      </c>
      <c r="L4317" s="175"/>
      <c r="M4317" s="13">
        <f>K4317*12*I4286</f>
        <v>1477.08</v>
      </c>
    </row>
    <row r="4318" spans="1:13" x14ac:dyDescent="0.25">
      <c r="A4318" s="67" t="s">
        <v>17</v>
      </c>
      <c r="B4318" s="15"/>
      <c r="C4318" s="15"/>
      <c r="D4318" s="15"/>
      <c r="E4318" s="47"/>
      <c r="F4318" s="47"/>
      <c r="G4318" s="47"/>
      <c r="H4318" s="48"/>
      <c r="I4318" s="15"/>
      <c r="J4318" s="16"/>
      <c r="K4318" s="7"/>
      <c r="L4318" s="8"/>
      <c r="M4318" s="13"/>
    </row>
    <row r="4319" spans="1:13" x14ac:dyDescent="0.25">
      <c r="A4319" s="43" t="s">
        <v>31</v>
      </c>
      <c r="B4319" s="65"/>
      <c r="C4319" s="65"/>
      <c r="D4319" s="65"/>
      <c r="E4319" s="65"/>
      <c r="F4319" s="65"/>
      <c r="G4319" s="65"/>
      <c r="H4319" s="66"/>
      <c r="I4319" s="209" t="s">
        <v>8</v>
      </c>
      <c r="J4319" s="210"/>
      <c r="K4319" s="174">
        <v>0.1</v>
      </c>
      <c r="L4319" s="175"/>
      <c r="M4319" s="13">
        <f>K4319*12*I4286</f>
        <v>447.60000000000008</v>
      </c>
    </row>
    <row r="4320" spans="1:13" ht="15.75" thickBot="1" x14ac:dyDescent="0.3">
      <c r="A4320" s="46" t="s">
        <v>86</v>
      </c>
      <c r="B4320" s="59"/>
      <c r="C4320" s="59"/>
      <c r="D4320" s="59"/>
      <c r="E4320" s="59"/>
      <c r="F4320" s="59"/>
      <c r="G4320" s="59"/>
      <c r="H4320" s="60"/>
      <c r="I4320" s="190" t="s">
        <v>8</v>
      </c>
      <c r="J4320" s="191"/>
      <c r="K4320" s="211"/>
      <c r="L4320" s="212"/>
      <c r="M4320" s="13"/>
    </row>
    <row r="4321" spans="1:13" ht="15.75" thickBot="1" x14ac:dyDescent="0.3">
      <c r="A4321" s="194" t="s">
        <v>90</v>
      </c>
      <c r="B4321" s="195"/>
      <c r="C4321" s="195"/>
      <c r="D4321" s="195"/>
      <c r="E4321" s="195"/>
      <c r="F4321" s="195"/>
      <c r="G4321" s="195"/>
      <c r="H4321" s="196"/>
      <c r="I4321" s="63"/>
      <c r="J4321" s="64"/>
      <c r="K4321" s="206">
        <f>K4322+K4323+K4325+K4326+K4327+K4328</f>
        <v>1.94</v>
      </c>
      <c r="L4321" s="213"/>
      <c r="M4321" s="18">
        <f>K4321*12*I4286</f>
        <v>8683.44</v>
      </c>
    </row>
    <row r="4322" spans="1:13" x14ac:dyDescent="0.25">
      <c r="A4322" s="68" t="s">
        <v>23</v>
      </c>
      <c r="B4322" s="15"/>
      <c r="C4322" s="15"/>
      <c r="D4322" s="15"/>
      <c r="E4322" s="15"/>
      <c r="F4322" s="47"/>
      <c r="G4322" s="47"/>
      <c r="H4322" s="48"/>
      <c r="I4322" s="69"/>
      <c r="J4322" s="8"/>
      <c r="K4322" s="179">
        <v>0.11</v>
      </c>
      <c r="L4322" s="180"/>
      <c r="M4322" s="13">
        <f>K4322*12*I4286</f>
        <v>492.36</v>
      </c>
    </row>
    <row r="4323" spans="1:13" x14ac:dyDescent="0.25">
      <c r="A4323" s="2" t="s">
        <v>19</v>
      </c>
      <c r="B4323" s="3"/>
      <c r="C4323" s="3"/>
      <c r="D4323" s="3"/>
      <c r="E4323" s="3"/>
      <c r="F4323" s="59"/>
      <c r="G4323" s="59"/>
      <c r="H4323" s="60"/>
      <c r="I4323" s="174" t="s">
        <v>58</v>
      </c>
      <c r="J4323" s="175"/>
      <c r="K4323" s="174">
        <v>0.93</v>
      </c>
      <c r="L4323" s="175"/>
      <c r="M4323" s="13">
        <f>K4323*12*I4286</f>
        <v>4162.68</v>
      </c>
    </row>
    <row r="4324" spans="1:13" x14ac:dyDescent="0.25">
      <c r="A4324" s="41" t="s">
        <v>18</v>
      </c>
      <c r="B4324" s="47"/>
      <c r="C4324" s="47"/>
      <c r="D4324" s="47"/>
      <c r="E4324" s="47"/>
      <c r="F4324" s="47"/>
      <c r="G4324" s="47"/>
      <c r="H4324" s="48"/>
      <c r="I4324" s="214" t="s">
        <v>59</v>
      </c>
      <c r="J4324" s="215"/>
      <c r="K4324" s="1"/>
      <c r="L4324" s="8"/>
      <c r="M4324" s="13"/>
    </row>
    <row r="4325" spans="1:13" x14ac:dyDescent="0.25">
      <c r="A4325" s="43" t="s">
        <v>20</v>
      </c>
      <c r="B4325" s="65"/>
      <c r="C4325" s="65"/>
      <c r="D4325" s="65"/>
      <c r="E4325" s="65"/>
      <c r="F4325" s="65"/>
      <c r="G4325" s="65"/>
      <c r="H4325" s="66"/>
      <c r="I4325" s="209" t="s">
        <v>57</v>
      </c>
      <c r="J4325" s="210"/>
      <c r="K4325" s="174">
        <v>0.56999999999999995</v>
      </c>
      <c r="L4325" s="175"/>
      <c r="M4325" s="13">
        <f>K4325*12*I4286</f>
        <v>2551.3200000000002</v>
      </c>
    </row>
    <row r="4326" spans="1:13" x14ac:dyDescent="0.25">
      <c r="A4326" s="43" t="s">
        <v>21</v>
      </c>
      <c r="B4326" s="65"/>
      <c r="C4326" s="65"/>
      <c r="D4326" s="65"/>
      <c r="E4326" s="65"/>
      <c r="F4326" s="65"/>
      <c r="G4326" s="65"/>
      <c r="H4326" s="66"/>
      <c r="I4326" s="209" t="s">
        <v>74</v>
      </c>
      <c r="J4326" s="210"/>
      <c r="K4326" s="174">
        <v>0.14000000000000001</v>
      </c>
      <c r="L4326" s="175"/>
      <c r="M4326" s="13">
        <f>K4326*12*I4286</f>
        <v>626.6400000000001</v>
      </c>
    </row>
    <row r="4327" spans="1:13" x14ac:dyDescent="0.25">
      <c r="A4327" s="46" t="s">
        <v>22</v>
      </c>
      <c r="B4327" s="59"/>
      <c r="C4327" s="59"/>
      <c r="D4327" s="59"/>
      <c r="E4327" s="59"/>
      <c r="F4327" s="59"/>
      <c r="G4327" s="59"/>
      <c r="H4327" s="60"/>
      <c r="I4327" s="209" t="s">
        <v>60</v>
      </c>
      <c r="J4327" s="210"/>
      <c r="K4327" s="203">
        <v>7.0000000000000007E-2</v>
      </c>
      <c r="L4327" s="204"/>
      <c r="M4327" s="13">
        <f>K4327*12*I4286</f>
        <v>313.32000000000005</v>
      </c>
    </row>
    <row r="4328" spans="1:13" ht="15.75" thickBot="1" x14ac:dyDescent="0.3">
      <c r="A4328" s="46" t="s">
        <v>84</v>
      </c>
      <c r="B4328" s="59"/>
      <c r="C4328" s="59"/>
      <c r="D4328" s="59"/>
      <c r="E4328" s="59"/>
      <c r="F4328" s="59"/>
      <c r="G4328" s="59"/>
      <c r="H4328" s="60"/>
      <c r="I4328" s="190" t="s">
        <v>85</v>
      </c>
      <c r="J4328" s="191"/>
      <c r="K4328" s="192">
        <v>0.12</v>
      </c>
      <c r="L4328" s="193"/>
      <c r="M4328" s="19">
        <f>K4328*12*I4286</f>
        <v>537.12</v>
      </c>
    </row>
    <row r="4329" spans="1:13" ht="15.75" thickBot="1" x14ac:dyDescent="0.3">
      <c r="A4329" s="194" t="s">
        <v>91</v>
      </c>
      <c r="B4329" s="195"/>
      <c r="C4329" s="195"/>
      <c r="D4329" s="195"/>
      <c r="E4329" s="195"/>
      <c r="F4329" s="195"/>
      <c r="G4329" s="195"/>
      <c r="H4329" s="196"/>
      <c r="I4329" s="71"/>
      <c r="J4329" s="72"/>
      <c r="K4329" s="197">
        <f>K4330+K4331+K4332</f>
        <v>1.27</v>
      </c>
      <c r="L4329" s="198"/>
      <c r="M4329" s="18">
        <f>K4329*12*I4286</f>
        <v>5684.52</v>
      </c>
    </row>
    <row r="4330" spans="1:13" x14ac:dyDescent="0.25">
      <c r="A4330" s="41" t="s">
        <v>24</v>
      </c>
      <c r="B4330" s="47"/>
      <c r="C4330" s="47"/>
      <c r="D4330" s="47"/>
      <c r="E4330" s="47"/>
      <c r="F4330" s="47"/>
      <c r="G4330" s="47"/>
      <c r="H4330" s="48"/>
      <c r="I4330" s="199" t="s">
        <v>75</v>
      </c>
      <c r="J4330" s="200"/>
      <c r="K4330" s="201">
        <v>0.61</v>
      </c>
      <c r="L4330" s="202"/>
      <c r="M4330" s="13">
        <f>K4330*12*I4286</f>
        <v>2730.36</v>
      </c>
    </row>
    <row r="4331" spans="1:13" x14ac:dyDescent="0.25">
      <c r="A4331" s="43" t="s">
        <v>25</v>
      </c>
      <c r="B4331" s="65"/>
      <c r="C4331" s="65"/>
      <c r="D4331" s="65"/>
      <c r="E4331" s="65"/>
      <c r="F4331" s="65"/>
      <c r="G4331" s="65"/>
      <c r="H4331" s="66"/>
      <c r="I4331" s="44" t="s">
        <v>61</v>
      </c>
      <c r="J4331" s="45"/>
      <c r="K4331" s="203">
        <v>0.53</v>
      </c>
      <c r="L4331" s="204"/>
      <c r="M4331" s="13">
        <f>K4331*12*I4286</f>
        <v>2372.2800000000002</v>
      </c>
    </row>
    <row r="4332" spans="1:13" ht="15.75" thickBot="1" x14ac:dyDescent="0.3">
      <c r="A4332" s="46" t="s">
        <v>22</v>
      </c>
      <c r="B4332" s="59"/>
      <c r="C4332" s="59"/>
      <c r="D4332" s="59"/>
      <c r="E4332" s="59"/>
      <c r="F4332" s="59"/>
      <c r="G4332" s="59"/>
      <c r="H4332" s="60"/>
      <c r="I4332" s="190" t="s">
        <v>60</v>
      </c>
      <c r="J4332" s="191"/>
      <c r="K4332" s="192">
        <v>0.13</v>
      </c>
      <c r="L4332" s="193"/>
      <c r="M4332" s="13">
        <f>K4332*12*I4286</f>
        <v>581.88</v>
      </c>
    </row>
    <row r="4333" spans="1:13" ht="15.75" thickBot="1" x14ac:dyDescent="0.3">
      <c r="A4333" s="181" t="s">
        <v>107</v>
      </c>
      <c r="B4333" s="182"/>
      <c r="C4333" s="182"/>
      <c r="D4333" s="182"/>
      <c r="E4333" s="182"/>
      <c r="F4333" s="182"/>
      <c r="G4333" s="182"/>
      <c r="H4333" s="205"/>
      <c r="I4333" s="63"/>
      <c r="J4333" s="64"/>
      <c r="K4333" s="206">
        <v>1.65</v>
      </c>
      <c r="L4333" s="198"/>
      <c r="M4333" s="18">
        <f>K4333*12*I4286</f>
        <v>7385.3999999999987</v>
      </c>
    </row>
    <row r="4334" spans="1:13" x14ac:dyDescent="0.25">
      <c r="A4334" s="42" t="s">
        <v>32</v>
      </c>
      <c r="B4334" s="55"/>
      <c r="C4334" s="55"/>
      <c r="D4334" s="55"/>
      <c r="E4334" s="55"/>
      <c r="F4334" s="55"/>
      <c r="G4334" s="55"/>
      <c r="H4334" s="56"/>
      <c r="I4334" s="179" t="s">
        <v>13</v>
      </c>
      <c r="J4334" s="180"/>
      <c r="K4334" s="20"/>
      <c r="L4334" s="27"/>
      <c r="M4334" s="13"/>
    </row>
    <row r="4335" spans="1:13" x14ac:dyDescent="0.25">
      <c r="A4335" s="42" t="s">
        <v>26</v>
      </c>
      <c r="B4335" s="55"/>
      <c r="C4335" s="55"/>
      <c r="D4335" s="55"/>
      <c r="E4335" s="55"/>
      <c r="F4335" s="55"/>
      <c r="G4335" s="55"/>
      <c r="H4335" s="56"/>
      <c r="I4335" s="7"/>
      <c r="J4335" s="8"/>
      <c r="K4335" s="20"/>
      <c r="L4335" s="27"/>
      <c r="M4335" s="13"/>
    </row>
    <row r="4336" spans="1:13" ht="15.75" thickBot="1" x14ac:dyDescent="0.3">
      <c r="A4336" s="42" t="s">
        <v>27</v>
      </c>
      <c r="B4336" s="55"/>
      <c r="C4336" s="55"/>
      <c r="D4336" s="55"/>
      <c r="E4336" s="55"/>
      <c r="F4336" s="55"/>
      <c r="G4336" s="55"/>
      <c r="H4336" s="56"/>
      <c r="I4336" s="30"/>
      <c r="J4336" s="8"/>
      <c r="K4336" s="20"/>
      <c r="L4336" s="27"/>
      <c r="M4336" s="13"/>
    </row>
    <row r="4337" spans="1:13" ht="15.75" thickBot="1" x14ac:dyDescent="0.3">
      <c r="A4337" s="73" t="s">
        <v>108</v>
      </c>
      <c r="B4337" s="74"/>
      <c r="C4337" s="74"/>
      <c r="D4337" s="74"/>
      <c r="E4337" s="74"/>
      <c r="F4337" s="74"/>
      <c r="G4337" s="74"/>
      <c r="H4337" s="75"/>
      <c r="I4337" s="63"/>
      <c r="J4337" s="64"/>
      <c r="K4337" s="206">
        <v>7.0000000000000007E-2</v>
      </c>
      <c r="L4337" s="198"/>
      <c r="M4337" s="18">
        <f>K4337*12*I4286</f>
        <v>313.32000000000005</v>
      </c>
    </row>
    <row r="4338" spans="1:13" x14ac:dyDescent="0.25">
      <c r="A4338" s="42" t="s">
        <v>28</v>
      </c>
      <c r="B4338" s="55"/>
      <c r="C4338" s="55"/>
      <c r="D4338" s="55"/>
      <c r="E4338" s="55"/>
      <c r="F4338" s="55"/>
      <c r="G4338" s="55"/>
      <c r="H4338" s="56"/>
      <c r="I4338" s="179" t="s">
        <v>8</v>
      </c>
      <c r="J4338" s="180"/>
      <c r="K4338" s="26"/>
      <c r="L4338" s="27"/>
      <c r="M4338" s="13"/>
    </row>
    <row r="4339" spans="1:13" ht="15.75" thickBot="1" x14ac:dyDescent="0.3">
      <c r="A4339" s="42" t="s">
        <v>29</v>
      </c>
      <c r="B4339" s="55"/>
      <c r="C4339" s="55"/>
      <c r="D4339" s="55"/>
      <c r="E4339" s="55"/>
      <c r="F4339" s="55"/>
      <c r="G4339" s="55"/>
      <c r="H4339" s="56"/>
      <c r="I4339" s="7"/>
      <c r="J4339" s="8"/>
      <c r="K4339" s="26"/>
      <c r="L4339" s="27"/>
      <c r="M4339" s="13"/>
    </row>
    <row r="4340" spans="1:13" ht="15.75" thickBot="1" x14ac:dyDescent="0.3">
      <c r="A4340" s="181" t="s">
        <v>92</v>
      </c>
      <c r="B4340" s="182"/>
      <c r="C4340" s="182"/>
      <c r="D4340" s="182"/>
      <c r="E4340" s="182"/>
      <c r="F4340" s="182"/>
      <c r="G4340" s="182"/>
      <c r="H4340" s="205"/>
      <c r="I4340" s="63"/>
      <c r="J4340" s="64"/>
      <c r="K4340" s="206">
        <v>6.19</v>
      </c>
      <c r="L4340" s="198"/>
      <c r="M4340" s="18">
        <f>K4340*12*I4286</f>
        <v>27706.44</v>
      </c>
    </row>
    <row r="4341" spans="1:13" x14ac:dyDescent="0.25">
      <c r="A4341" s="42" t="s">
        <v>76</v>
      </c>
      <c r="B4341" s="76"/>
      <c r="C4341" s="76"/>
      <c r="D4341" s="76"/>
      <c r="E4341" s="76"/>
      <c r="F4341" s="55"/>
      <c r="G4341" s="76"/>
      <c r="H4341" s="56"/>
      <c r="I4341" s="174" t="s">
        <v>49</v>
      </c>
      <c r="J4341" s="175"/>
      <c r="K4341" s="20"/>
      <c r="L4341" s="27"/>
      <c r="M4341" s="13"/>
    </row>
    <row r="4342" spans="1:13" x14ac:dyDescent="0.25">
      <c r="A4342" s="42" t="s">
        <v>77</v>
      </c>
      <c r="B4342" s="76"/>
      <c r="C4342" s="76"/>
      <c r="D4342" s="76"/>
      <c r="E4342" s="76"/>
      <c r="F4342" s="55"/>
      <c r="G4342" s="76"/>
      <c r="H4342" s="56"/>
      <c r="I4342" s="174" t="s">
        <v>50</v>
      </c>
      <c r="J4342" s="175"/>
      <c r="K4342" s="20"/>
      <c r="L4342" s="27"/>
      <c r="M4342" s="13"/>
    </row>
    <row r="4343" spans="1:13" x14ac:dyDescent="0.25">
      <c r="A4343" s="42" t="s">
        <v>48</v>
      </c>
      <c r="B4343" s="76"/>
      <c r="C4343" s="76"/>
      <c r="D4343" s="76"/>
      <c r="E4343" s="76"/>
      <c r="F4343" s="55"/>
      <c r="G4343" s="76"/>
      <c r="H4343" s="56"/>
      <c r="I4343" s="174" t="s">
        <v>54</v>
      </c>
      <c r="J4343" s="175"/>
      <c r="K4343" s="20"/>
      <c r="L4343" s="27"/>
      <c r="M4343" s="13"/>
    </row>
    <row r="4344" spans="1:13" x14ac:dyDescent="0.25">
      <c r="A4344" s="42" t="s">
        <v>78</v>
      </c>
      <c r="B4344" s="76"/>
      <c r="C4344" s="76"/>
      <c r="D4344" s="76"/>
      <c r="E4344" s="76"/>
      <c r="F4344" s="55"/>
      <c r="G4344" s="76"/>
      <c r="H4344" s="56"/>
      <c r="I4344" s="174" t="s">
        <v>55</v>
      </c>
      <c r="J4344" s="175"/>
      <c r="K4344" s="20"/>
      <c r="L4344" s="27"/>
      <c r="M4344" s="13"/>
    </row>
    <row r="4345" spans="1:13" x14ac:dyDescent="0.25">
      <c r="A4345" s="42" t="s">
        <v>79</v>
      </c>
      <c r="B4345" s="76"/>
      <c r="C4345" s="76"/>
      <c r="D4345" s="76"/>
      <c r="E4345" s="76"/>
      <c r="F4345" s="55"/>
      <c r="G4345" s="76"/>
      <c r="H4345" s="56"/>
      <c r="I4345" s="174" t="s">
        <v>51</v>
      </c>
      <c r="J4345" s="175"/>
      <c r="K4345" s="20"/>
      <c r="L4345" s="27"/>
      <c r="M4345" s="13"/>
    </row>
    <row r="4346" spans="1:13" x14ac:dyDescent="0.25">
      <c r="A4346" s="42" t="s">
        <v>80</v>
      </c>
      <c r="B4346" s="76"/>
      <c r="C4346" s="76"/>
      <c r="D4346" s="76"/>
      <c r="E4346" s="76"/>
      <c r="F4346" s="55"/>
      <c r="G4346" s="76"/>
      <c r="H4346" s="56"/>
      <c r="I4346" s="7"/>
      <c r="J4346" s="8"/>
      <c r="K4346" s="20"/>
      <c r="L4346" s="27"/>
      <c r="M4346" s="13"/>
    </row>
    <row r="4347" spans="1:13" x14ac:dyDescent="0.25">
      <c r="A4347" s="42" t="s">
        <v>81</v>
      </c>
      <c r="B4347" s="76"/>
      <c r="C4347" s="76"/>
      <c r="D4347" s="76"/>
      <c r="E4347" s="76"/>
      <c r="F4347" s="55"/>
      <c r="G4347" s="76"/>
      <c r="H4347" s="56"/>
      <c r="I4347" s="7"/>
      <c r="J4347" s="8"/>
      <c r="K4347" s="20"/>
      <c r="L4347" s="27"/>
      <c r="M4347" s="13"/>
    </row>
    <row r="4348" spans="1:13" x14ac:dyDescent="0.25">
      <c r="A4348" s="42" t="s">
        <v>82</v>
      </c>
      <c r="B4348" s="76"/>
      <c r="C4348" s="76"/>
      <c r="D4348" s="76"/>
      <c r="E4348" s="76"/>
      <c r="F4348" s="55"/>
      <c r="G4348" s="76"/>
      <c r="H4348" s="56"/>
      <c r="I4348" s="7"/>
      <c r="J4348" s="8"/>
      <c r="K4348" s="20"/>
      <c r="L4348" s="27"/>
      <c r="M4348" s="13"/>
    </row>
    <row r="4349" spans="1:13" x14ac:dyDescent="0.25">
      <c r="A4349" s="42" t="s">
        <v>83</v>
      </c>
      <c r="B4349" s="76"/>
      <c r="C4349" s="76"/>
      <c r="D4349" s="76"/>
      <c r="E4349" s="76"/>
      <c r="F4349" s="55"/>
      <c r="G4349" s="76"/>
      <c r="H4349" s="56"/>
      <c r="I4349" s="7"/>
      <c r="J4349" s="8"/>
      <c r="K4349" s="20"/>
      <c r="L4349" s="27"/>
      <c r="M4349" s="13"/>
    </row>
    <row r="4350" spans="1:13" x14ac:dyDescent="0.25">
      <c r="A4350" s="42" t="s">
        <v>52</v>
      </c>
      <c r="B4350" s="76"/>
      <c r="C4350" s="76"/>
      <c r="D4350" s="76"/>
      <c r="E4350" s="76"/>
      <c r="F4350" s="55"/>
      <c r="G4350" s="76"/>
      <c r="H4350" s="56"/>
      <c r="I4350" s="7"/>
      <c r="J4350" s="8"/>
      <c r="K4350" s="20"/>
      <c r="L4350" s="27"/>
      <c r="M4350" s="13"/>
    </row>
    <row r="4351" spans="1:13" ht="15.75" thickBot="1" x14ac:dyDescent="0.3">
      <c r="A4351" s="176" t="s">
        <v>53</v>
      </c>
      <c r="B4351" s="177"/>
      <c r="C4351" s="177"/>
      <c r="D4351" s="177"/>
      <c r="E4351" s="177"/>
      <c r="F4351" s="177"/>
      <c r="G4351" s="177"/>
      <c r="H4351" s="178"/>
      <c r="I4351" s="7"/>
      <c r="J4351" s="8"/>
      <c r="K4351" s="7"/>
      <c r="L4351" s="8"/>
      <c r="M4351" s="13"/>
    </row>
    <row r="4352" spans="1:13" x14ac:dyDescent="0.25">
      <c r="A4352" s="77" t="s">
        <v>93</v>
      </c>
      <c r="B4352" s="78"/>
      <c r="C4352" s="78"/>
      <c r="D4352" s="78"/>
      <c r="E4352" s="78"/>
      <c r="F4352" s="78"/>
      <c r="G4352" s="78"/>
      <c r="H4352" s="78"/>
      <c r="I4352" s="179" t="s">
        <v>9</v>
      </c>
      <c r="J4352" s="180"/>
      <c r="K4352" s="21"/>
      <c r="L4352" s="22"/>
      <c r="M4352" s="6"/>
    </row>
    <row r="4353" spans="1:13" ht="15.75" thickBot="1" x14ac:dyDescent="0.3">
      <c r="A4353" s="79" t="s">
        <v>56</v>
      </c>
      <c r="B4353" s="80"/>
      <c r="C4353" s="80"/>
      <c r="D4353" s="80"/>
      <c r="E4353" s="80"/>
      <c r="F4353" s="80"/>
      <c r="G4353" s="80"/>
      <c r="H4353" s="80"/>
      <c r="I4353" s="81"/>
      <c r="J4353" s="11"/>
      <c r="K4353" s="10"/>
      <c r="L4353" s="11"/>
      <c r="M4353" s="12"/>
    </row>
    <row r="4354" spans="1:13" ht="15.75" thickBot="1" x14ac:dyDescent="0.3">
      <c r="A4354" s="181" t="s">
        <v>98</v>
      </c>
      <c r="B4354" s="182"/>
      <c r="C4354" s="182"/>
      <c r="D4354" s="182"/>
      <c r="E4354" s="182"/>
      <c r="F4354" s="182"/>
      <c r="G4354" s="182"/>
      <c r="H4354" s="183"/>
      <c r="I4354" s="184" t="s">
        <v>99</v>
      </c>
      <c r="J4354" s="185"/>
      <c r="K4354" s="186">
        <v>1.52</v>
      </c>
      <c r="L4354" s="187"/>
      <c r="M4354" s="23">
        <f>K4354*12*I4286</f>
        <v>6803.52</v>
      </c>
    </row>
    <row r="4355" spans="1:13" ht="15.75" thickBot="1" x14ac:dyDescent="0.3">
      <c r="A4355" s="24" t="s">
        <v>100</v>
      </c>
      <c r="B4355" s="25"/>
      <c r="C4355" s="25"/>
      <c r="D4355" s="25"/>
      <c r="E4355" s="25"/>
      <c r="F4355" s="25"/>
      <c r="G4355" s="25"/>
      <c r="H4355" s="25"/>
      <c r="I4355" s="82"/>
      <c r="J4355" s="83"/>
      <c r="K4355" s="186">
        <v>3.6</v>
      </c>
      <c r="L4355" s="187"/>
      <c r="M4355" s="23">
        <f>K4355*12*I4286</f>
        <v>16113.6</v>
      </c>
    </row>
    <row r="4356" spans="1:13" ht="15.75" thickBot="1" x14ac:dyDescent="0.3">
      <c r="A4356" s="181" t="s">
        <v>63</v>
      </c>
      <c r="B4356" s="182"/>
      <c r="C4356" s="182"/>
      <c r="D4356" s="182"/>
      <c r="E4356" s="182"/>
      <c r="F4356" s="182"/>
      <c r="G4356" s="182"/>
      <c r="H4356" s="182"/>
      <c r="I4356" s="84"/>
      <c r="J4356" s="23"/>
      <c r="K4356" s="188">
        <f>K4287+K4297+K4312+K4340+K4354+K4355</f>
        <v>32.53</v>
      </c>
      <c r="L4356" s="189"/>
      <c r="M4356" s="23">
        <f>M4287+M4297+M4312+M4340+M4354+M4355</f>
        <v>145604.28</v>
      </c>
    </row>
    <row r="4358" spans="1:13" x14ac:dyDescent="0.25">
      <c r="A4358" s="223" t="s">
        <v>0</v>
      </c>
      <c r="B4358" s="223"/>
      <c r="C4358" s="223"/>
      <c r="D4358" s="223"/>
      <c r="E4358" s="223"/>
      <c r="F4358" s="223"/>
      <c r="G4358" s="223"/>
      <c r="H4358" s="223"/>
      <c r="I4358" s="223"/>
      <c r="J4358" s="223"/>
      <c r="K4358" s="223"/>
      <c r="L4358" s="223"/>
      <c r="M4358" s="1"/>
    </row>
    <row r="4359" spans="1:13" x14ac:dyDescent="0.25">
      <c r="A4359" s="224" t="s">
        <v>12</v>
      </c>
      <c r="B4359" s="224"/>
      <c r="C4359" s="224"/>
      <c r="D4359" s="224"/>
      <c r="E4359" s="224"/>
      <c r="F4359" s="224"/>
      <c r="G4359" s="224"/>
      <c r="H4359" s="224"/>
      <c r="I4359" s="224"/>
      <c r="J4359" s="224"/>
      <c r="K4359" s="224"/>
      <c r="L4359" s="224"/>
      <c r="M4359" s="1"/>
    </row>
    <row r="4360" spans="1:13" x14ac:dyDescent="0.25">
      <c r="A4360" s="29"/>
      <c r="B4360" s="29"/>
      <c r="C4360" s="29"/>
      <c r="D4360" s="29"/>
      <c r="E4360" s="29"/>
      <c r="F4360" s="29" t="s">
        <v>169</v>
      </c>
      <c r="G4360" s="29"/>
      <c r="H4360" s="29"/>
      <c r="I4360" s="29"/>
      <c r="J4360" s="29"/>
      <c r="K4360" s="29"/>
      <c r="L4360" s="29"/>
      <c r="M4360" s="1"/>
    </row>
    <row r="4361" spans="1:13" x14ac:dyDescent="0.25">
      <c r="A4361" s="2"/>
      <c r="B4361" s="3"/>
      <c r="C4361" s="225" t="s">
        <v>15</v>
      </c>
      <c r="D4361" s="225"/>
      <c r="E4361" s="225"/>
      <c r="F4361" s="3"/>
      <c r="G4361" s="3"/>
      <c r="H4361" s="4"/>
      <c r="I4361" s="207" t="s">
        <v>1</v>
      </c>
      <c r="J4361" s="208"/>
      <c r="K4361" s="207" t="s">
        <v>2</v>
      </c>
      <c r="L4361" s="208"/>
      <c r="M4361" s="14"/>
    </row>
    <row r="4362" spans="1:13" x14ac:dyDescent="0.25">
      <c r="A4362" s="30"/>
      <c r="B4362" s="7"/>
      <c r="C4362" s="7"/>
      <c r="D4362" s="7"/>
      <c r="E4362" s="7"/>
      <c r="F4362" s="7"/>
      <c r="G4362" s="7"/>
      <c r="H4362" s="8"/>
      <c r="I4362" s="7"/>
      <c r="J4362" s="8"/>
      <c r="K4362" s="174" t="s">
        <v>3</v>
      </c>
      <c r="L4362" s="175"/>
      <c r="M4362" s="31" t="s">
        <v>4</v>
      </c>
    </row>
    <row r="4363" spans="1:13" x14ac:dyDescent="0.25">
      <c r="A4363" s="30"/>
      <c r="B4363" s="7"/>
      <c r="C4363" s="7"/>
      <c r="D4363" s="7"/>
      <c r="E4363" s="7"/>
      <c r="F4363" s="7"/>
      <c r="G4363" s="7"/>
      <c r="H4363" s="8"/>
      <c r="I4363" s="174" t="s">
        <v>5</v>
      </c>
      <c r="J4363" s="175"/>
      <c r="K4363" s="214" t="s">
        <v>6</v>
      </c>
      <c r="L4363" s="215"/>
      <c r="M4363" s="31" t="s">
        <v>7</v>
      </c>
    </row>
    <row r="4364" spans="1:13" ht="15.75" thickBot="1" x14ac:dyDescent="0.3">
      <c r="A4364" s="2"/>
      <c r="B4364" s="3"/>
      <c r="C4364" s="3"/>
      <c r="D4364" s="3"/>
      <c r="E4364" s="3"/>
      <c r="F4364" s="3"/>
      <c r="G4364" s="3"/>
      <c r="H4364" s="4"/>
      <c r="I4364" s="219">
        <v>642.5</v>
      </c>
      <c r="J4364" s="220"/>
      <c r="K4364" s="190"/>
      <c r="L4364" s="191"/>
      <c r="M4364" s="5"/>
    </row>
    <row r="4365" spans="1:13" x14ac:dyDescent="0.25">
      <c r="A4365" s="32" t="s">
        <v>87</v>
      </c>
      <c r="B4365" s="33"/>
      <c r="C4365" s="33"/>
      <c r="D4365" s="33"/>
      <c r="E4365" s="33"/>
      <c r="F4365" s="33"/>
      <c r="G4365" s="33"/>
      <c r="H4365" s="34"/>
      <c r="I4365" s="21"/>
      <c r="J4365" s="22"/>
      <c r="K4365" s="221">
        <f>K4368+K4371</f>
        <v>6.4499999999999993</v>
      </c>
      <c r="L4365" s="217"/>
      <c r="M4365" s="6">
        <f>K4365*12*I4364</f>
        <v>49729.499999999993</v>
      </c>
    </row>
    <row r="4366" spans="1:13" x14ac:dyDescent="0.25">
      <c r="A4366" s="35" t="s">
        <v>64</v>
      </c>
      <c r="B4366" s="36"/>
      <c r="C4366" s="36"/>
      <c r="D4366" s="36"/>
      <c r="E4366" s="36"/>
      <c r="F4366" s="36"/>
      <c r="G4366" s="36"/>
      <c r="H4366" s="37"/>
      <c r="I4366" s="7"/>
      <c r="J4366" s="8"/>
      <c r="K4366" s="7"/>
      <c r="L4366" s="8"/>
      <c r="M4366" s="9"/>
    </row>
    <row r="4367" spans="1:13" ht="15.75" thickBot="1" x14ac:dyDescent="0.3">
      <c r="A4367" s="38" t="s">
        <v>65</v>
      </c>
      <c r="B4367" s="39"/>
      <c r="C4367" s="39"/>
      <c r="D4367" s="39"/>
      <c r="E4367" s="39"/>
      <c r="F4367" s="39"/>
      <c r="G4367" s="39"/>
      <c r="H4367" s="40"/>
      <c r="I4367" s="10"/>
      <c r="J4367" s="11"/>
      <c r="K4367" s="10"/>
      <c r="L4367" s="11"/>
      <c r="M4367" s="12"/>
    </row>
    <row r="4368" spans="1:13" x14ac:dyDescent="0.25">
      <c r="A4368" s="41" t="s">
        <v>66</v>
      </c>
      <c r="B4368" s="15"/>
      <c r="C4368" s="15"/>
      <c r="D4368" s="15"/>
      <c r="E4368" s="15"/>
      <c r="F4368" s="15"/>
      <c r="G4368" s="15"/>
      <c r="H4368" s="16"/>
      <c r="I4368" s="214" t="s">
        <v>8</v>
      </c>
      <c r="J4368" s="215"/>
      <c r="K4368" s="179">
        <v>3.86</v>
      </c>
      <c r="L4368" s="180"/>
      <c r="M4368" s="13">
        <f>K4368*12*I4364</f>
        <v>29760.6</v>
      </c>
    </row>
    <row r="4369" spans="1:13" x14ac:dyDescent="0.25">
      <c r="A4369" s="42" t="s">
        <v>73</v>
      </c>
      <c r="B4369" s="7"/>
      <c r="C4369" s="7"/>
      <c r="D4369" s="7"/>
      <c r="E4369" s="7"/>
      <c r="F4369" s="7"/>
      <c r="G4369" s="7"/>
      <c r="H4369" s="8"/>
      <c r="I4369" s="174" t="s">
        <v>62</v>
      </c>
      <c r="J4369" s="175"/>
      <c r="K4369" s="1"/>
      <c r="L4369" s="8"/>
      <c r="M4369" s="13"/>
    </row>
    <row r="4370" spans="1:13" x14ac:dyDescent="0.25">
      <c r="A4370" s="41" t="s">
        <v>72</v>
      </c>
      <c r="B4370" s="15"/>
      <c r="C4370" s="15"/>
      <c r="D4370" s="15"/>
      <c r="E4370" s="15"/>
      <c r="F4370" s="15"/>
      <c r="G4370" s="15"/>
      <c r="H4370" s="16"/>
      <c r="I4370" s="214"/>
      <c r="J4370" s="215"/>
      <c r="K4370" s="1"/>
      <c r="L4370" s="8"/>
      <c r="M4370" s="13"/>
    </row>
    <row r="4371" spans="1:13" x14ac:dyDescent="0.25">
      <c r="A4371" s="41" t="s">
        <v>67</v>
      </c>
      <c r="B4371" s="15"/>
      <c r="C4371" s="15"/>
      <c r="D4371" s="15"/>
      <c r="E4371" s="15"/>
      <c r="F4371" s="15"/>
      <c r="G4371" s="15"/>
      <c r="H4371" s="16"/>
      <c r="I4371" s="209" t="s">
        <v>11</v>
      </c>
      <c r="J4371" s="210"/>
      <c r="K4371" s="174">
        <v>2.59</v>
      </c>
      <c r="L4371" s="175"/>
      <c r="M4371" s="13">
        <f>K4371*12*I4364</f>
        <v>19968.899999999998</v>
      </c>
    </row>
    <row r="4372" spans="1:13" x14ac:dyDescent="0.25">
      <c r="A4372" s="43" t="s">
        <v>34</v>
      </c>
      <c r="B4372" s="44"/>
      <c r="C4372" s="44"/>
      <c r="D4372" s="44"/>
      <c r="E4372" s="44"/>
      <c r="F4372" s="44"/>
      <c r="G4372" s="44"/>
      <c r="H4372" s="45"/>
      <c r="I4372" s="174" t="s">
        <v>62</v>
      </c>
      <c r="J4372" s="175"/>
      <c r="K4372" s="29"/>
      <c r="L4372" s="37"/>
      <c r="M4372" s="13"/>
    </row>
    <row r="4373" spans="1:13" x14ac:dyDescent="0.25">
      <c r="A4373" s="46" t="s">
        <v>35</v>
      </c>
      <c r="B4373" s="3"/>
      <c r="C4373" s="3"/>
      <c r="D4373" s="3"/>
      <c r="E4373" s="3"/>
      <c r="F4373" s="3"/>
      <c r="G4373" s="3"/>
      <c r="H4373" s="4"/>
      <c r="I4373" s="174"/>
      <c r="J4373" s="175"/>
      <c r="K4373" s="1"/>
      <c r="L4373" s="8"/>
      <c r="M4373" s="13"/>
    </row>
    <row r="4374" spans="1:13" ht="15.75" thickBot="1" x14ac:dyDescent="0.3">
      <c r="A4374" s="41" t="s">
        <v>36</v>
      </c>
      <c r="B4374" s="47"/>
      <c r="C4374" s="47"/>
      <c r="D4374" s="47"/>
      <c r="E4374" s="47"/>
      <c r="F4374" s="47"/>
      <c r="G4374" s="47"/>
      <c r="H4374" s="48"/>
      <c r="I4374" s="15"/>
      <c r="J4374" s="16"/>
      <c r="K4374" s="203"/>
      <c r="L4374" s="204"/>
      <c r="M4374" s="13"/>
    </row>
    <row r="4375" spans="1:13" x14ac:dyDescent="0.25">
      <c r="A4375" s="32" t="s">
        <v>14</v>
      </c>
      <c r="B4375" s="49"/>
      <c r="C4375" s="49"/>
      <c r="D4375" s="49"/>
      <c r="E4375" s="49"/>
      <c r="F4375" s="49"/>
      <c r="G4375" s="49"/>
      <c r="H4375" s="50"/>
      <c r="I4375" s="21"/>
      <c r="J4375" s="51"/>
      <c r="K4375" s="222">
        <f>K4377+K4382+K4385</f>
        <v>5.28</v>
      </c>
      <c r="L4375" s="217"/>
      <c r="M4375" s="6">
        <f>K4375*12*I4364</f>
        <v>40708.800000000003</v>
      </c>
    </row>
    <row r="4376" spans="1:13" ht="15.75" thickBot="1" x14ac:dyDescent="0.3">
      <c r="A4376" s="38" t="s">
        <v>33</v>
      </c>
      <c r="B4376" s="52"/>
      <c r="C4376" s="52"/>
      <c r="D4376" s="52"/>
      <c r="E4376" s="52"/>
      <c r="F4376" s="52"/>
      <c r="G4376" s="52"/>
      <c r="H4376" s="53"/>
      <c r="I4376" s="10"/>
      <c r="J4376" s="54"/>
      <c r="K4376" s="10"/>
      <c r="L4376" s="11"/>
      <c r="M4376" s="12"/>
    </row>
    <row r="4377" spans="1:13" x14ac:dyDescent="0.25">
      <c r="A4377" s="42" t="s">
        <v>70</v>
      </c>
      <c r="B4377" s="55"/>
      <c r="C4377" s="55"/>
      <c r="D4377" s="55"/>
      <c r="E4377" s="55"/>
      <c r="F4377" s="55"/>
      <c r="G4377" s="55"/>
      <c r="H4377" s="56"/>
      <c r="I4377" s="174" t="s">
        <v>8</v>
      </c>
      <c r="J4377" s="175"/>
      <c r="K4377" s="179">
        <v>2.64</v>
      </c>
      <c r="L4377" s="180"/>
      <c r="M4377" s="13">
        <f>K4377*12*I4364</f>
        <v>20354.400000000001</v>
      </c>
    </row>
    <row r="4378" spans="1:13" x14ac:dyDescent="0.25">
      <c r="A4378" s="41" t="s">
        <v>71</v>
      </c>
      <c r="B4378" s="47"/>
      <c r="C4378" s="47"/>
      <c r="D4378" s="47"/>
      <c r="E4378" s="47"/>
      <c r="F4378" s="47"/>
      <c r="G4378" s="47"/>
      <c r="H4378" s="48"/>
      <c r="I4378" s="57"/>
      <c r="J4378" s="58"/>
      <c r="K4378" s="1"/>
      <c r="L4378" s="8"/>
      <c r="M4378" s="13"/>
    </row>
    <row r="4379" spans="1:13" x14ac:dyDescent="0.25">
      <c r="A4379" s="42" t="s">
        <v>73</v>
      </c>
      <c r="B4379" s="7"/>
      <c r="C4379" s="7"/>
      <c r="D4379" s="7"/>
      <c r="E4379" s="7"/>
      <c r="F4379" s="7"/>
      <c r="G4379" s="7"/>
      <c r="H4379" s="8"/>
      <c r="I4379" s="174" t="s">
        <v>62</v>
      </c>
      <c r="J4379" s="175"/>
      <c r="K4379" s="1"/>
      <c r="L4379" s="8"/>
      <c r="M4379" s="13"/>
    </row>
    <row r="4380" spans="1:13" x14ac:dyDescent="0.25">
      <c r="A4380" s="41" t="s">
        <v>72</v>
      </c>
      <c r="B4380" s="15"/>
      <c r="C4380" s="15"/>
      <c r="D4380" s="15"/>
      <c r="E4380" s="15"/>
      <c r="F4380" s="15"/>
      <c r="G4380" s="15"/>
      <c r="H4380" s="16"/>
      <c r="I4380" s="214"/>
      <c r="J4380" s="215"/>
      <c r="K4380" s="1"/>
      <c r="L4380" s="8"/>
      <c r="M4380" s="13"/>
    </row>
    <row r="4381" spans="1:13" x14ac:dyDescent="0.25">
      <c r="A4381" s="43" t="s">
        <v>68</v>
      </c>
      <c r="B4381" s="44"/>
      <c r="C4381" s="45"/>
      <c r="D4381" s="7"/>
      <c r="E4381" s="7"/>
      <c r="F4381" s="7"/>
      <c r="G4381" s="7"/>
      <c r="H4381" s="8"/>
      <c r="I4381" s="174" t="s">
        <v>62</v>
      </c>
      <c r="J4381" s="175"/>
      <c r="K4381" s="1"/>
      <c r="L4381" s="8"/>
      <c r="M4381" s="13"/>
    </row>
    <row r="4382" spans="1:13" x14ac:dyDescent="0.25">
      <c r="A4382" s="42" t="s">
        <v>69</v>
      </c>
      <c r="B4382" s="7"/>
      <c r="C4382" s="7"/>
      <c r="D4382" s="44"/>
      <c r="E4382" s="44"/>
      <c r="F4382" s="44"/>
      <c r="G4382" s="44"/>
      <c r="H4382" s="45"/>
      <c r="I4382" s="209" t="s">
        <v>11</v>
      </c>
      <c r="J4382" s="210"/>
      <c r="K4382" s="174">
        <v>1.17</v>
      </c>
      <c r="L4382" s="175"/>
      <c r="M4382" s="13">
        <f>K4382*12*I4364</f>
        <v>9020.6999999999989</v>
      </c>
    </row>
    <row r="4383" spans="1:13" x14ac:dyDescent="0.25">
      <c r="A4383" s="46" t="s">
        <v>40</v>
      </c>
      <c r="B4383" s="59"/>
      <c r="C4383" s="59"/>
      <c r="D4383" s="59"/>
      <c r="E4383" s="59"/>
      <c r="F4383" s="59"/>
      <c r="G4383" s="59"/>
      <c r="H4383" s="60"/>
      <c r="I4383" s="207" t="s">
        <v>39</v>
      </c>
      <c r="J4383" s="208"/>
      <c r="K4383" s="1"/>
      <c r="L4383" s="8"/>
      <c r="M4383" s="13"/>
    </row>
    <row r="4384" spans="1:13" x14ac:dyDescent="0.25">
      <c r="A4384" s="41"/>
      <c r="B4384" s="47"/>
      <c r="C4384" s="47"/>
      <c r="D4384" s="47"/>
      <c r="E4384" s="47"/>
      <c r="F4384" s="47"/>
      <c r="G4384" s="47"/>
      <c r="H4384" s="48"/>
      <c r="I4384" s="15" t="s">
        <v>41</v>
      </c>
      <c r="J4384" s="16"/>
      <c r="K4384" s="1"/>
      <c r="L4384" s="8"/>
      <c r="M4384" s="13"/>
    </row>
    <row r="4385" spans="1:13" x14ac:dyDescent="0.25">
      <c r="A4385" s="46" t="s">
        <v>42</v>
      </c>
      <c r="B4385" s="59"/>
      <c r="C4385" s="59"/>
      <c r="D4385" s="59"/>
      <c r="E4385" s="59"/>
      <c r="F4385" s="59"/>
      <c r="G4385" s="59"/>
      <c r="H4385" s="60"/>
      <c r="I4385" s="207" t="s">
        <v>11</v>
      </c>
      <c r="J4385" s="208"/>
      <c r="K4385" s="174">
        <v>1.47</v>
      </c>
      <c r="L4385" s="175"/>
      <c r="M4385" s="13">
        <f>K4385*12*I4364</f>
        <v>11333.7</v>
      </c>
    </row>
    <row r="4386" spans="1:13" x14ac:dyDescent="0.25">
      <c r="A4386" s="41" t="s">
        <v>43</v>
      </c>
      <c r="B4386" s="47"/>
      <c r="C4386" s="47"/>
      <c r="D4386" s="47"/>
      <c r="E4386" s="47"/>
      <c r="F4386" s="47"/>
      <c r="G4386" s="47"/>
      <c r="H4386" s="48"/>
      <c r="I4386" s="15"/>
      <c r="J4386" s="16"/>
      <c r="K4386" s="1"/>
      <c r="L4386" s="8"/>
      <c r="M4386" s="13"/>
    </row>
    <row r="4387" spans="1:13" x14ac:dyDescent="0.25">
      <c r="A4387" s="46" t="s">
        <v>44</v>
      </c>
      <c r="B4387" s="59"/>
      <c r="C4387" s="59"/>
      <c r="D4387" s="59"/>
      <c r="E4387" s="59"/>
      <c r="F4387" s="59"/>
      <c r="G4387" s="59"/>
      <c r="H4387" s="60"/>
      <c r="I4387" s="174" t="s">
        <v>62</v>
      </c>
      <c r="J4387" s="175"/>
      <c r="K4387" s="1"/>
      <c r="L4387" s="8"/>
      <c r="M4387" s="13"/>
    </row>
    <row r="4388" spans="1:13" x14ac:dyDescent="0.25">
      <c r="A4388" s="46" t="s">
        <v>47</v>
      </c>
      <c r="B4388" s="59"/>
      <c r="C4388" s="59"/>
      <c r="D4388" s="59"/>
      <c r="E4388" s="59"/>
      <c r="F4388" s="59"/>
      <c r="G4388" s="59"/>
      <c r="H4388" s="60"/>
      <c r="I4388" s="207" t="s">
        <v>45</v>
      </c>
      <c r="J4388" s="208"/>
      <c r="K4388" s="3"/>
      <c r="L4388" s="4"/>
      <c r="M4388" s="14"/>
    </row>
    <row r="4389" spans="1:13" ht="15.75" thickBot="1" x14ac:dyDescent="0.3">
      <c r="A4389" s="41"/>
      <c r="B4389" s="47"/>
      <c r="C4389" s="47"/>
      <c r="D4389" s="47"/>
      <c r="E4389" s="47"/>
      <c r="F4389" s="47"/>
      <c r="G4389" s="47"/>
      <c r="H4389" s="48"/>
      <c r="I4389" s="211" t="s">
        <v>46</v>
      </c>
      <c r="J4389" s="212"/>
      <c r="K4389" s="15"/>
      <c r="L4389" s="16"/>
      <c r="M4389" s="17"/>
    </row>
    <row r="4390" spans="1:13" x14ac:dyDescent="0.25">
      <c r="A4390" s="61" t="s">
        <v>88</v>
      </c>
      <c r="B4390" s="33"/>
      <c r="C4390" s="33"/>
      <c r="D4390" s="33"/>
      <c r="E4390" s="33"/>
      <c r="F4390" s="33"/>
      <c r="G4390" s="21"/>
      <c r="H4390" s="22"/>
      <c r="I4390" s="21"/>
      <c r="J4390" s="22"/>
      <c r="K4390" s="216">
        <f>K4392+K4399+K4407+K4411+K4415</f>
        <v>9.49</v>
      </c>
      <c r="L4390" s="217"/>
      <c r="M4390" s="6">
        <f>M4392+M4399+M4407+M4411+M4415</f>
        <v>73167.899999999994</v>
      </c>
    </row>
    <row r="4391" spans="1:13" ht="15.75" thickBot="1" x14ac:dyDescent="0.3">
      <c r="A4391" s="62"/>
      <c r="B4391" s="10"/>
      <c r="C4391" s="10"/>
      <c r="D4391" s="10"/>
      <c r="E4391" s="10"/>
      <c r="F4391" s="10"/>
      <c r="G4391" s="10"/>
      <c r="H4391" s="11"/>
      <c r="I4391" s="10"/>
      <c r="J4391" s="11"/>
      <c r="K4391" s="10"/>
      <c r="L4391" s="11"/>
      <c r="M4391" s="12"/>
    </row>
    <row r="4392" spans="1:13" ht="15.75" thickBot="1" x14ac:dyDescent="0.3">
      <c r="A4392" s="181" t="s">
        <v>89</v>
      </c>
      <c r="B4392" s="182"/>
      <c r="C4392" s="182"/>
      <c r="D4392" s="182"/>
      <c r="E4392" s="182"/>
      <c r="F4392" s="182"/>
      <c r="G4392" s="182"/>
      <c r="H4392" s="205"/>
      <c r="I4392" s="63"/>
      <c r="J4392" s="64"/>
      <c r="K4392" s="218">
        <f>K4393+K4394+K4395+K4397+K4398</f>
        <v>4.5599999999999996</v>
      </c>
      <c r="L4392" s="213"/>
      <c r="M4392" s="18">
        <f>K4392*12*I4364</f>
        <v>35157.599999999999</v>
      </c>
    </row>
    <row r="4393" spans="1:13" x14ac:dyDescent="0.25">
      <c r="A4393" s="41" t="s">
        <v>37</v>
      </c>
      <c r="B4393" s="47"/>
      <c r="C4393" s="47"/>
      <c r="D4393" s="47"/>
      <c r="E4393" s="47"/>
      <c r="F4393" s="47"/>
      <c r="G4393" s="47"/>
      <c r="H4393" s="48"/>
      <c r="I4393" s="214" t="s">
        <v>16</v>
      </c>
      <c r="J4393" s="215"/>
      <c r="K4393" s="179">
        <v>1.23</v>
      </c>
      <c r="L4393" s="180"/>
      <c r="M4393" s="13">
        <f>K4393*12*I4364</f>
        <v>9483.2999999999993</v>
      </c>
    </row>
    <row r="4394" spans="1:13" x14ac:dyDescent="0.25">
      <c r="A4394" s="43" t="s">
        <v>38</v>
      </c>
      <c r="B4394" s="65"/>
      <c r="C4394" s="65"/>
      <c r="D4394" s="65"/>
      <c r="E4394" s="65"/>
      <c r="F4394" s="65"/>
      <c r="G4394" s="65"/>
      <c r="H4394" s="66"/>
      <c r="I4394" s="209" t="s">
        <v>10</v>
      </c>
      <c r="J4394" s="210"/>
      <c r="K4394" s="174">
        <v>2.9</v>
      </c>
      <c r="L4394" s="175"/>
      <c r="M4394" s="13">
        <f>K4394*12*I4364</f>
        <v>22358.999999999996</v>
      </c>
    </row>
    <row r="4395" spans="1:13" x14ac:dyDescent="0.25">
      <c r="A4395" s="46" t="s">
        <v>30</v>
      </c>
      <c r="B4395" s="59"/>
      <c r="C4395" s="59"/>
      <c r="D4395" s="59"/>
      <c r="E4395" s="59"/>
      <c r="F4395" s="59"/>
      <c r="G4395" s="59"/>
      <c r="H4395" s="60"/>
      <c r="I4395" s="207" t="s">
        <v>11</v>
      </c>
      <c r="J4395" s="208"/>
      <c r="K4395" s="174">
        <v>0.33</v>
      </c>
      <c r="L4395" s="175"/>
      <c r="M4395" s="13">
        <f>K4395*12*I4364</f>
        <v>2544.3000000000002</v>
      </c>
    </row>
    <row r="4396" spans="1:13" x14ac:dyDescent="0.25">
      <c r="A4396" s="67" t="s">
        <v>17</v>
      </c>
      <c r="B4396" s="15"/>
      <c r="C4396" s="15"/>
      <c r="D4396" s="15"/>
      <c r="E4396" s="47"/>
      <c r="F4396" s="47"/>
      <c r="G4396" s="47"/>
      <c r="H4396" s="48"/>
      <c r="I4396" s="15"/>
      <c r="J4396" s="16"/>
      <c r="K4396" s="7"/>
      <c r="L4396" s="8"/>
      <c r="M4396" s="13"/>
    </row>
    <row r="4397" spans="1:13" x14ac:dyDescent="0.25">
      <c r="A4397" s="43" t="s">
        <v>31</v>
      </c>
      <c r="B4397" s="65"/>
      <c r="C4397" s="65"/>
      <c r="D4397" s="65"/>
      <c r="E4397" s="65"/>
      <c r="F4397" s="65"/>
      <c r="G4397" s="65"/>
      <c r="H4397" s="66"/>
      <c r="I4397" s="209" t="s">
        <v>8</v>
      </c>
      <c r="J4397" s="210"/>
      <c r="K4397" s="174">
        <v>0.1</v>
      </c>
      <c r="L4397" s="175"/>
      <c r="M4397" s="13">
        <f>K4397*12*I4364</f>
        <v>771.00000000000011</v>
      </c>
    </row>
    <row r="4398" spans="1:13" ht="15.75" thickBot="1" x14ac:dyDescent="0.3">
      <c r="A4398" s="46" t="s">
        <v>86</v>
      </c>
      <c r="B4398" s="59"/>
      <c r="C4398" s="59"/>
      <c r="D4398" s="59"/>
      <c r="E4398" s="59"/>
      <c r="F4398" s="59"/>
      <c r="G4398" s="59"/>
      <c r="H4398" s="60"/>
      <c r="I4398" s="190" t="s">
        <v>8</v>
      </c>
      <c r="J4398" s="191"/>
      <c r="K4398" s="211"/>
      <c r="L4398" s="212"/>
      <c r="M4398" s="13"/>
    </row>
    <row r="4399" spans="1:13" ht="15.75" thickBot="1" x14ac:dyDescent="0.3">
      <c r="A4399" s="194" t="s">
        <v>90</v>
      </c>
      <c r="B4399" s="195"/>
      <c r="C4399" s="195"/>
      <c r="D4399" s="195"/>
      <c r="E4399" s="195"/>
      <c r="F4399" s="195"/>
      <c r="G4399" s="195"/>
      <c r="H4399" s="196"/>
      <c r="I4399" s="63"/>
      <c r="J4399" s="64"/>
      <c r="K4399" s="206">
        <f>K4400+K4401+K4403+K4404+K4405+K4406</f>
        <v>1.94</v>
      </c>
      <c r="L4399" s="213"/>
      <c r="M4399" s="18">
        <f>K4399*12*I4364</f>
        <v>14957.400000000001</v>
      </c>
    </row>
    <row r="4400" spans="1:13" x14ac:dyDescent="0.25">
      <c r="A4400" s="68" t="s">
        <v>23</v>
      </c>
      <c r="B4400" s="15"/>
      <c r="C4400" s="15"/>
      <c r="D4400" s="15"/>
      <c r="E4400" s="15"/>
      <c r="F4400" s="47"/>
      <c r="G4400" s="47"/>
      <c r="H4400" s="48"/>
      <c r="I4400" s="69"/>
      <c r="J4400" s="8"/>
      <c r="K4400" s="179">
        <v>0.11</v>
      </c>
      <c r="L4400" s="180"/>
      <c r="M4400" s="13">
        <f>K4400*12*I4364</f>
        <v>848.1</v>
      </c>
    </row>
    <row r="4401" spans="1:13" x14ac:dyDescent="0.25">
      <c r="A4401" s="2" t="s">
        <v>19</v>
      </c>
      <c r="B4401" s="3"/>
      <c r="C4401" s="3"/>
      <c r="D4401" s="3"/>
      <c r="E4401" s="3"/>
      <c r="F4401" s="59"/>
      <c r="G4401" s="59"/>
      <c r="H4401" s="60"/>
      <c r="I4401" s="174" t="s">
        <v>58</v>
      </c>
      <c r="J4401" s="175"/>
      <c r="K4401" s="174">
        <v>0.93</v>
      </c>
      <c r="L4401" s="175"/>
      <c r="M4401" s="13">
        <f>K4401*12*I4364</f>
        <v>7170.3</v>
      </c>
    </row>
    <row r="4402" spans="1:13" x14ac:dyDescent="0.25">
      <c r="A4402" s="41" t="s">
        <v>18</v>
      </c>
      <c r="B4402" s="47"/>
      <c r="C4402" s="47"/>
      <c r="D4402" s="47"/>
      <c r="E4402" s="47"/>
      <c r="F4402" s="47"/>
      <c r="G4402" s="47"/>
      <c r="H4402" s="48"/>
      <c r="I4402" s="214" t="s">
        <v>59</v>
      </c>
      <c r="J4402" s="215"/>
      <c r="K4402" s="1"/>
      <c r="L4402" s="8"/>
      <c r="M4402" s="13"/>
    </row>
    <row r="4403" spans="1:13" x14ac:dyDescent="0.25">
      <c r="A4403" s="43" t="s">
        <v>20</v>
      </c>
      <c r="B4403" s="65"/>
      <c r="C4403" s="65"/>
      <c r="D4403" s="65"/>
      <c r="E4403" s="65"/>
      <c r="F4403" s="65"/>
      <c r="G4403" s="65"/>
      <c r="H4403" s="66"/>
      <c r="I4403" s="209" t="s">
        <v>57</v>
      </c>
      <c r="J4403" s="210"/>
      <c r="K4403" s="174">
        <v>0.56999999999999995</v>
      </c>
      <c r="L4403" s="175"/>
      <c r="M4403" s="13">
        <f>K4403*12*I4364</f>
        <v>4394.7</v>
      </c>
    </row>
    <row r="4404" spans="1:13" x14ac:dyDescent="0.25">
      <c r="A4404" s="43" t="s">
        <v>21</v>
      </c>
      <c r="B4404" s="65"/>
      <c r="C4404" s="65"/>
      <c r="D4404" s="65"/>
      <c r="E4404" s="65"/>
      <c r="F4404" s="65"/>
      <c r="G4404" s="65"/>
      <c r="H4404" s="66"/>
      <c r="I4404" s="209" t="s">
        <v>74</v>
      </c>
      <c r="J4404" s="210"/>
      <c r="K4404" s="174">
        <v>0.14000000000000001</v>
      </c>
      <c r="L4404" s="175"/>
      <c r="M4404" s="13">
        <f>K4404*12*I4364</f>
        <v>1079.4000000000001</v>
      </c>
    </row>
    <row r="4405" spans="1:13" x14ac:dyDescent="0.25">
      <c r="A4405" s="46" t="s">
        <v>22</v>
      </c>
      <c r="B4405" s="59"/>
      <c r="C4405" s="59"/>
      <c r="D4405" s="59"/>
      <c r="E4405" s="59"/>
      <c r="F4405" s="59"/>
      <c r="G4405" s="59"/>
      <c r="H4405" s="60"/>
      <c r="I4405" s="209" t="s">
        <v>60</v>
      </c>
      <c r="J4405" s="210"/>
      <c r="K4405" s="203">
        <v>7.0000000000000007E-2</v>
      </c>
      <c r="L4405" s="204"/>
      <c r="M4405" s="13">
        <f>K4405*12*I4364</f>
        <v>539.70000000000005</v>
      </c>
    </row>
    <row r="4406" spans="1:13" ht="15.75" thickBot="1" x14ac:dyDescent="0.3">
      <c r="A4406" s="46" t="s">
        <v>84</v>
      </c>
      <c r="B4406" s="59"/>
      <c r="C4406" s="59"/>
      <c r="D4406" s="59"/>
      <c r="E4406" s="59"/>
      <c r="F4406" s="59"/>
      <c r="G4406" s="59"/>
      <c r="H4406" s="60"/>
      <c r="I4406" s="190" t="s">
        <v>85</v>
      </c>
      <c r="J4406" s="191"/>
      <c r="K4406" s="192">
        <v>0.12</v>
      </c>
      <c r="L4406" s="193"/>
      <c r="M4406" s="19">
        <f>K4406*12*I4364</f>
        <v>925.19999999999993</v>
      </c>
    </row>
    <row r="4407" spans="1:13" ht="15.75" thickBot="1" x14ac:dyDescent="0.3">
      <c r="A4407" s="194" t="s">
        <v>91</v>
      </c>
      <c r="B4407" s="195"/>
      <c r="C4407" s="195"/>
      <c r="D4407" s="195"/>
      <c r="E4407" s="195"/>
      <c r="F4407" s="195"/>
      <c r="G4407" s="195"/>
      <c r="H4407" s="196"/>
      <c r="I4407" s="71"/>
      <c r="J4407" s="72"/>
      <c r="K4407" s="197">
        <f>K4408+K4409+K4410</f>
        <v>1.27</v>
      </c>
      <c r="L4407" s="198"/>
      <c r="M4407" s="18">
        <f>K4407*12*I4364</f>
        <v>9791.7000000000007</v>
      </c>
    </row>
    <row r="4408" spans="1:13" x14ac:dyDescent="0.25">
      <c r="A4408" s="41" t="s">
        <v>24</v>
      </c>
      <c r="B4408" s="47"/>
      <c r="C4408" s="47"/>
      <c r="D4408" s="47"/>
      <c r="E4408" s="47"/>
      <c r="F4408" s="47"/>
      <c r="G4408" s="47"/>
      <c r="H4408" s="48"/>
      <c r="I4408" s="199" t="s">
        <v>75</v>
      </c>
      <c r="J4408" s="200"/>
      <c r="K4408" s="201">
        <v>0.61</v>
      </c>
      <c r="L4408" s="202"/>
      <c r="M4408" s="13">
        <f>K4408*12*I4364</f>
        <v>4703.1000000000004</v>
      </c>
    </row>
    <row r="4409" spans="1:13" x14ac:dyDescent="0.25">
      <c r="A4409" s="43" t="s">
        <v>25</v>
      </c>
      <c r="B4409" s="65"/>
      <c r="C4409" s="65"/>
      <c r="D4409" s="65"/>
      <c r="E4409" s="65"/>
      <c r="F4409" s="65"/>
      <c r="G4409" s="65"/>
      <c r="H4409" s="66"/>
      <c r="I4409" s="44" t="s">
        <v>61</v>
      </c>
      <c r="J4409" s="45"/>
      <c r="K4409" s="203">
        <v>0.53</v>
      </c>
      <c r="L4409" s="204"/>
      <c r="M4409" s="13">
        <f>K4409*12*I4364</f>
        <v>4086.3</v>
      </c>
    </row>
    <row r="4410" spans="1:13" ht="15.75" thickBot="1" x14ac:dyDescent="0.3">
      <c r="A4410" s="46" t="s">
        <v>22</v>
      </c>
      <c r="B4410" s="59"/>
      <c r="C4410" s="59"/>
      <c r="D4410" s="59"/>
      <c r="E4410" s="59"/>
      <c r="F4410" s="59"/>
      <c r="G4410" s="59"/>
      <c r="H4410" s="60"/>
      <c r="I4410" s="190" t="s">
        <v>60</v>
      </c>
      <c r="J4410" s="191"/>
      <c r="K4410" s="192">
        <v>0.13</v>
      </c>
      <c r="L4410" s="193"/>
      <c r="M4410" s="13">
        <f>K4410*12*I4364</f>
        <v>1002.3000000000001</v>
      </c>
    </row>
    <row r="4411" spans="1:13" ht="15.75" thickBot="1" x14ac:dyDescent="0.3">
      <c r="A4411" s="181" t="s">
        <v>107</v>
      </c>
      <c r="B4411" s="182"/>
      <c r="C4411" s="182"/>
      <c r="D4411" s="182"/>
      <c r="E4411" s="182"/>
      <c r="F4411" s="182"/>
      <c r="G4411" s="182"/>
      <c r="H4411" s="205"/>
      <c r="I4411" s="63"/>
      <c r="J4411" s="64"/>
      <c r="K4411" s="206">
        <v>1.65</v>
      </c>
      <c r="L4411" s="198"/>
      <c r="M4411" s="18">
        <f>K4411*12*I4364</f>
        <v>12721.499999999998</v>
      </c>
    </row>
    <row r="4412" spans="1:13" x14ac:dyDescent="0.25">
      <c r="A4412" s="42" t="s">
        <v>32</v>
      </c>
      <c r="B4412" s="55"/>
      <c r="C4412" s="55"/>
      <c r="D4412" s="55"/>
      <c r="E4412" s="55"/>
      <c r="F4412" s="55"/>
      <c r="G4412" s="55"/>
      <c r="H4412" s="56"/>
      <c r="I4412" s="179" t="s">
        <v>13</v>
      </c>
      <c r="J4412" s="180"/>
      <c r="K4412" s="20"/>
      <c r="L4412" s="27"/>
      <c r="M4412" s="13"/>
    </row>
    <row r="4413" spans="1:13" x14ac:dyDescent="0.25">
      <c r="A4413" s="42" t="s">
        <v>26</v>
      </c>
      <c r="B4413" s="55"/>
      <c r="C4413" s="55"/>
      <c r="D4413" s="55"/>
      <c r="E4413" s="55"/>
      <c r="F4413" s="55"/>
      <c r="G4413" s="55"/>
      <c r="H4413" s="56"/>
      <c r="I4413" s="7"/>
      <c r="J4413" s="8"/>
      <c r="K4413" s="20"/>
      <c r="L4413" s="27"/>
      <c r="M4413" s="13"/>
    </row>
    <row r="4414" spans="1:13" ht="15.75" thickBot="1" x14ac:dyDescent="0.3">
      <c r="A4414" s="42" t="s">
        <v>27</v>
      </c>
      <c r="B4414" s="55"/>
      <c r="C4414" s="55"/>
      <c r="D4414" s="55"/>
      <c r="E4414" s="55"/>
      <c r="F4414" s="55"/>
      <c r="G4414" s="55"/>
      <c r="H4414" s="56"/>
      <c r="I4414" s="30"/>
      <c r="J4414" s="8"/>
      <c r="K4414" s="20"/>
      <c r="L4414" s="27"/>
      <c r="M4414" s="13"/>
    </row>
    <row r="4415" spans="1:13" ht="15.75" thickBot="1" x14ac:dyDescent="0.3">
      <c r="A4415" s="73" t="s">
        <v>108</v>
      </c>
      <c r="B4415" s="74"/>
      <c r="C4415" s="74"/>
      <c r="D4415" s="74"/>
      <c r="E4415" s="74"/>
      <c r="F4415" s="74"/>
      <c r="G4415" s="74"/>
      <c r="H4415" s="75"/>
      <c r="I4415" s="63"/>
      <c r="J4415" s="64"/>
      <c r="K4415" s="206">
        <v>7.0000000000000007E-2</v>
      </c>
      <c r="L4415" s="198"/>
      <c r="M4415" s="18">
        <f>K4415*12*I4364</f>
        <v>539.70000000000005</v>
      </c>
    </row>
    <row r="4416" spans="1:13" x14ac:dyDescent="0.25">
      <c r="A4416" s="42" t="s">
        <v>28</v>
      </c>
      <c r="B4416" s="55"/>
      <c r="C4416" s="55"/>
      <c r="D4416" s="55"/>
      <c r="E4416" s="55"/>
      <c r="F4416" s="55"/>
      <c r="G4416" s="55"/>
      <c r="H4416" s="56"/>
      <c r="I4416" s="179" t="s">
        <v>8</v>
      </c>
      <c r="J4416" s="180"/>
      <c r="K4416" s="26"/>
      <c r="L4416" s="27"/>
      <c r="M4416" s="13"/>
    </row>
    <row r="4417" spans="1:13" ht="15.75" thickBot="1" x14ac:dyDescent="0.3">
      <c r="A4417" s="42" t="s">
        <v>29</v>
      </c>
      <c r="B4417" s="55"/>
      <c r="C4417" s="55"/>
      <c r="D4417" s="55"/>
      <c r="E4417" s="55"/>
      <c r="F4417" s="55"/>
      <c r="G4417" s="55"/>
      <c r="H4417" s="56"/>
      <c r="I4417" s="7"/>
      <c r="J4417" s="8"/>
      <c r="K4417" s="26"/>
      <c r="L4417" s="27"/>
      <c r="M4417" s="13"/>
    </row>
    <row r="4418" spans="1:13" ht="15.75" thickBot="1" x14ac:dyDescent="0.3">
      <c r="A4418" s="181" t="s">
        <v>92</v>
      </c>
      <c r="B4418" s="182"/>
      <c r="C4418" s="182"/>
      <c r="D4418" s="182"/>
      <c r="E4418" s="182"/>
      <c r="F4418" s="182"/>
      <c r="G4418" s="182"/>
      <c r="H4418" s="205"/>
      <c r="I4418" s="63"/>
      <c r="J4418" s="64"/>
      <c r="K4418" s="206">
        <v>6.19</v>
      </c>
      <c r="L4418" s="198"/>
      <c r="M4418" s="18">
        <f>K4418*12*I4364</f>
        <v>47724.9</v>
      </c>
    </row>
    <row r="4419" spans="1:13" x14ac:dyDescent="0.25">
      <c r="A4419" s="42" t="s">
        <v>76</v>
      </c>
      <c r="B4419" s="76"/>
      <c r="C4419" s="76"/>
      <c r="D4419" s="76"/>
      <c r="E4419" s="76"/>
      <c r="F4419" s="55"/>
      <c r="G4419" s="76"/>
      <c r="H4419" s="56"/>
      <c r="I4419" s="174" t="s">
        <v>49</v>
      </c>
      <c r="J4419" s="175"/>
      <c r="K4419" s="20"/>
      <c r="L4419" s="27"/>
      <c r="M4419" s="13"/>
    </row>
    <row r="4420" spans="1:13" x14ac:dyDescent="0.25">
      <c r="A4420" s="42" t="s">
        <v>77</v>
      </c>
      <c r="B4420" s="76"/>
      <c r="C4420" s="76"/>
      <c r="D4420" s="76"/>
      <c r="E4420" s="76"/>
      <c r="F4420" s="55"/>
      <c r="G4420" s="76"/>
      <c r="H4420" s="56"/>
      <c r="I4420" s="174" t="s">
        <v>50</v>
      </c>
      <c r="J4420" s="175"/>
      <c r="K4420" s="20"/>
      <c r="L4420" s="27"/>
      <c r="M4420" s="13"/>
    </row>
    <row r="4421" spans="1:13" x14ac:dyDescent="0.25">
      <c r="A4421" s="42" t="s">
        <v>48</v>
      </c>
      <c r="B4421" s="76"/>
      <c r="C4421" s="76"/>
      <c r="D4421" s="76"/>
      <c r="E4421" s="76"/>
      <c r="F4421" s="55"/>
      <c r="G4421" s="76"/>
      <c r="H4421" s="56"/>
      <c r="I4421" s="174" t="s">
        <v>54</v>
      </c>
      <c r="J4421" s="175"/>
      <c r="K4421" s="20"/>
      <c r="L4421" s="27"/>
      <c r="M4421" s="13"/>
    </row>
    <row r="4422" spans="1:13" x14ac:dyDescent="0.25">
      <c r="A4422" s="42" t="s">
        <v>78</v>
      </c>
      <c r="B4422" s="76"/>
      <c r="C4422" s="76"/>
      <c r="D4422" s="76"/>
      <c r="E4422" s="76"/>
      <c r="F4422" s="55"/>
      <c r="G4422" s="76"/>
      <c r="H4422" s="56"/>
      <c r="I4422" s="174" t="s">
        <v>55</v>
      </c>
      <c r="J4422" s="175"/>
      <c r="K4422" s="20"/>
      <c r="L4422" s="27"/>
      <c r="M4422" s="13"/>
    </row>
    <row r="4423" spans="1:13" x14ac:dyDescent="0.25">
      <c r="A4423" s="42" t="s">
        <v>79</v>
      </c>
      <c r="B4423" s="76"/>
      <c r="C4423" s="76"/>
      <c r="D4423" s="76"/>
      <c r="E4423" s="76"/>
      <c r="F4423" s="55"/>
      <c r="G4423" s="76"/>
      <c r="H4423" s="56"/>
      <c r="I4423" s="174" t="s">
        <v>51</v>
      </c>
      <c r="J4423" s="175"/>
      <c r="K4423" s="20"/>
      <c r="L4423" s="27"/>
      <c r="M4423" s="13"/>
    </row>
    <row r="4424" spans="1:13" x14ac:dyDescent="0.25">
      <c r="A4424" s="42" t="s">
        <v>80</v>
      </c>
      <c r="B4424" s="76"/>
      <c r="C4424" s="76"/>
      <c r="D4424" s="76"/>
      <c r="E4424" s="76"/>
      <c r="F4424" s="55"/>
      <c r="G4424" s="76"/>
      <c r="H4424" s="56"/>
      <c r="I4424" s="7"/>
      <c r="J4424" s="8"/>
      <c r="K4424" s="20"/>
      <c r="L4424" s="27"/>
      <c r="M4424" s="13"/>
    </row>
    <row r="4425" spans="1:13" x14ac:dyDescent="0.25">
      <c r="A4425" s="42" t="s">
        <v>81</v>
      </c>
      <c r="B4425" s="76"/>
      <c r="C4425" s="76"/>
      <c r="D4425" s="76"/>
      <c r="E4425" s="76"/>
      <c r="F4425" s="55"/>
      <c r="G4425" s="76"/>
      <c r="H4425" s="56"/>
      <c r="I4425" s="7"/>
      <c r="J4425" s="8"/>
      <c r="K4425" s="20"/>
      <c r="L4425" s="27"/>
      <c r="M4425" s="13"/>
    </row>
    <row r="4426" spans="1:13" x14ac:dyDescent="0.25">
      <c r="A4426" s="42" t="s">
        <v>82</v>
      </c>
      <c r="B4426" s="76"/>
      <c r="C4426" s="76"/>
      <c r="D4426" s="76"/>
      <c r="E4426" s="76"/>
      <c r="F4426" s="55"/>
      <c r="G4426" s="76"/>
      <c r="H4426" s="56"/>
      <c r="I4426" s="7"/>
      <c r="J4426" s="8"/>
      <c r="K4426" s="20"/>
      <c r="L4426" s="27"/>
      <c r="M4426" s="13"/>
    </row>
    <row r="4427" spans="1:13" x14ac:dyDescent="0.25">
      <c r="A4427" s="42" t="s">
        <v>83</v>
      </c>
      <c r="B4427" s="76"/>
      <c r="C4427" s="76"/>
      <c r="D4427" s="76"/>
      <c r="E4427" s="76"/>
      <c r="F4427" s="55"/>
      <c r="G4427" s="76"/>
      <c r="H4427" s="56"/>
      <c r="I4427" s="7"/>
      <c r="J4427" s="8"/>
      <c r="K4427" s="20"/>
      <c r="L4427" s="27"/>
      <c r="M4427" s="13"/>
    </row>
    <row r="4428" spans="1:13" x14ac:dyDescent="0.25">
      <c r="A4428" s="42" t="s">
        <v>52</v>
      </c>
      <c r="B4428" s="76"/>
      <c r="C4428" s="76"/>
      <c r="D4428" s="76"/>
      <c r="E4428" s="76"/>
      <c r="F4428" s="55"/>
      <c r="G4428" s="76"/>
      <c r="H4428" s="56"/>
      <c r="I4428" s="7"/>
      <c r="J4428" s="8"/>
      <c r="K4428" s="20"/>
      <c r="L4428" s="27"/>
      <c r="M4428" s="13"/>
    </row>
    <row r="4429" spans="1:13" ht="15.75" thickBot="1" x14ac:dyDescent="0.3">
      <c r="A4429" s="176" t="s">
        <v>53</v>
      </c>
      <c r="B4429" s="177"/>
      <c r="C4429" s="177"/>
      <c r="D4429" s="177"/>
      <c r="E4429" s="177"/>
      <c r="F4429" s="177"/>
      <c r="G4429" s="177"/>
      <c r="H4429" s="178"/>
      <c r="I4429" s="7"/>
      <c r="J4429" s="8"/>
      <c r="K4429" s="7"/>
      <c r="L4429" s="8"/>
      <c r="M4429" s="13"/>
    </row>
    <row r="4430" spans="1:13" x14ac:dyDescent="0.25">
      <c r="A4430" s="77" t="s">
        <v>93</v>
      </c>
      <c r="B4430" s="78"/>
      <c r="C4430" s="78"/>
      <c r="D4430" s="78"/>
      <c r="E4430" s="78"/>
      <c r="F4430" s="78"/>
      <c r="G4430" s="78"/>
      <c r="H4430" s="78"/>
      <c r="I4430" s="179" t="s">
        <v>9</v>
      </c>
      <c r="J4430" s="180"/>
      <c r="K4430" s="21"/>
      <c r="L4430" s="22"/>
      <c r="M4430" s="6"/>
    </row>
    <row r="4431" spans="1:13" ht="15.75" thickBot="1" x14ac:dyDescent="0.3">
      <c r="A4431" s="79" t="s">
        <v>56</v>
      </c>
      <c r="B4431" s="80"/>
      <c r="C4431" s="80"/>
      <c r="D4431" s="80"/>
      <c r="E4431" s="80"/>
      <c r="F4431" s="80"/>
      <c r="G4431" s="80"/>
      <c r="H4431" s="80"/>
      <c r="I4431" s="81"/>
      <c r="J4431" s="11"/>
      <c r="K4431" s="10"/>
      <c r="L4431" s="11"/>
      <c r="M4431" s="12"/>
    </row>
    <row r="4432" spans="1:13" ht="15.75" thickBot="1" x14ac:dyDescent="0.3">
      <c r="A4432" s="181" t="s">
        <v>98</v>
      </c>
      <c r="B4432" s="182"/>
      <c r="C4432" s="182"/>
      <c r="D4432" s="182"/>
      <c r="E4432" s="182"/>
      <c r="F4432" s="182"/>
      <c r="G4432" s="182"/>
      <c r="H4432" s="183"/>
      <c r="I4432" s="184" t="s">
        <v>99</v>
      </c>
      <c r="J4432" s="185"/>
      <c r="K4432" s="186">
        <v>1.52</v>
      </c>
      <c r="L4432" s="187"/>
      <c r="M4432" s="23">
        <f>K4432*12*I4364</f>
        <v>11719.2</v>
      </c>
    </row>
    <row r="4433" spans="1:13" ht="15.75" thickBot="1" x14ac:dyDescent="0.3">
      <c r="A4433" s="24" t="s">
        <v>100</v>
      </c>
      <c r="B4433" s="25"/>
      <c r="C4433" s="25"/>
      <c r="D4433" s="25"/>
      <c r="E4433" s="25"/>
      <c r="F4433" s="25"/>
      <c r="G4433" s="25"/>
      <c r="H4433" s="25"/>
      <c r="I4433" s="82"/>
      <c r="J4433" s="83"/>
      <c r="K4433" s="186">
        <v>1.96</v>
      </c>
      <c r="L4433" s="187"/>
      <c r="M4433" s="23">
        <f>K4433*12*I4364</f>
        <v>15111.6</v>
      </c>
    </row>
    <row r="4434" spans="1:13" ht="15.75" thickBot="1" x14ac:dyDescent="0.3">
      <c r="A4434" s="181" t="s">
        <v>63</v>
      </c>
      <c r="B4434" s="182"/>
      <c r="C4434" s="182"/>
      <c r="D4434" s="182"/>
      <c r="E4434" s="182"/>
      <c r="F4434" s="182"/>
      <c r="G4434" s="182"/>
      <c r="H4434" s="182"/>
      <c r="I4434" s="84"/>
      <c r="J4434" s="23"/>
      <c r="K4434" s="188">
        <f>K4365+K4375+K4390+K4418+K4432+K4433</f>
        <v>30.89</v>
      </c>
      <c r="L4434" s="189"/>
      <c r="M4434" s="23">
        <f>M4365+M4375+M4390+M4418+M4432+M4433</f>
        <v>238161.9</v>
      </c>
    </row>
    <row r="4436" spans="1:13" x14ac:dyDescent="0.25">
      <c r="A4436" s="223" t="s">
        <v>0</v>
      </c>
      <c r="B4436" s="223"/>
      <c r="C4436" s="223"/>
      <c r="D4436" s="223"/>
      <c r="E4436" s="223"/>
      <c r="F4436" s="223"/>
      <c r="G4436" s="223"/>
      <c r="H4436" s="223"/>
      <c r="I4436" s="223"/>
      <c r="J4436" s="223"/>
      <c r="K4436" s="223"/>
      <c r="L4436" s="223"/>
      <c r="M4436" s="1"/>
    </row>
    <row r="4437" spans="1:13" x14ac:dyDescent="0.25">
      <c r="A4437" s="224" t="s">
        <v>12</v>
      </c>
      <c r="B4437" s="224"/>
      <c r="C4437" s="224"/>
      <c r="D4437" s="224"/>
      <c r="E4437" s="224"/>
      <c r="F4437" s="224"/>
      <c r="G4437" s="224"/>
      <c r="H4437" s="224"/>
      <c r="I4437" s="224"/>
      <c r="J4437" s="224"/>
      <c r="K4437" s="224"/>
      <c r="L4437" s="224"/>
      <c r="M4437" s="1"/>
    </row>
    <row r="4438" spans="1:13" x14ac:dyDescent="0.25">
      <c r="A4438" s="29"/>
      <c r="B4438" s="29"/>
      <c r="C4438" s="29"/>
      <c r="D4438" s="29"/>
      <c r="E4438" s="29"/>
      <c r="F4438" s="29" t="s">
        <v>170</v>
      </c>
      <c r="G4438" s="29"/>
      <c r="H4438" s="29"/>
      <c r="I4438" s="29"/>
      <c r="J4438" s="29"/>
      <c r="K4438" s="29"/>
      <c r="L4438" s="29"/>
      <c r="M4438" s="1"/>
    </row>
    <row r="4439" spans="1:13" x14ac:dyDescent="0.25">
      <c r="A4439" s="2"/>
      <c r="B4439" s="3"/>
      <c r="C4439" s="225" t="s">
        <v>15</v>
      </c>
      <c r="D4439" s="225"/>
      <c r="E4439" s="225"/>
      <c r="F4439" s="3"/>
      <c r="G4439" s="3"/>
      <c r="H4439" s="4"/>
      <c r="I4439" s="207" t="s">
        <v>1</v>
      </c>
      <c r="J4439" s="208"/>
      <c r="K4439" s="207" t="s">
        <v>2</v>
      </c>
      <c r="L4439" s="208"/>
      <c r="M4439" s="14"/>
    </row>
    <row r="4440" spans="1:13" x14ac:dyDescent="0.25">
      <c r="A4440" s="30"/>
      <c r="B4440" s="7"/>
      <c r="C4440" s="7"/>
      <c r="D4440" s="7"/>
      <c r="E4440" s="7"/>
      <c r="F4440" s="7"/>
      <c r="G4440" s="7"/>
      <c r="H4440" s="8"/>
      <c r="I4440" s="7"/>
      <c r="J4440" s="8"/>
      <c r="K4440" s="174" t="s">
        <v>3</v>
      </c>
      <c r="L4440" s="175"/>
      <c r="M4440" s="31" t="s">
        <v>4</v>
      </c>
    </row>
    <row r="4441" spans="1:13" x14ac:dyDescent="0.25">
      <c r="A4441" s="30"/>
      <c r="B4441" s="7"/>
      <c r="C4441" s="7"/>
      <c r="D4441" s="7"/>
      <c r="E4441" s="7"/>
      <c r="F4441" s="7"/>
      <c r="G4441" s="7"/>
      <c r="H4441" s="8"/>
      <c r="I4441" s="174" t="s">
        <v>5</v>
      </c>
      <c r="J4441" s="175"/>
      <c r="K4441" s="214" t="s">
        <v>6</v>
      </c>
      <c r="L4441" s="215"/>
      <c r="M4441" s="31" t="s">
        <v>7</v>
      </c>
    </row>
    <row r="4442" spans="1:13" ht="15.75" thickBot="1" x14ac:dyDescent="0.3">
      <c r="A4442" s="2"/>
      <c r="B4442" s="3"/>
      <c r="C4442" s="3"/>
      <c r="D4442" s="3"/>
      <c r="E4442" s="3"/>
      <c r="F4442" s="3"/>
      <c r="G4442" s="3"/>
      <c r="H4442" s="4"/>
      <c r="I4442" s="219">
        <v>713.6</v>
      </c>
      <c r="J4442" s="220"/>
      <c r="K4442" s="190"/>
      <c r="L4442" s="191"/>
      <c r="M4442" s="5"/>
    </row>
    <row r="4443" spans="1:13" x14ac:dyDescent="0.25">
      <c r="A4443" s="32" t="s">
        <v>87</v>
      </c>
      <c r="B4443" s="33"/>
      <c r="C4443" s="33"/>
      <c r="D4443" s="33"/>
      <c r="E4443" s="33"/>
      <c r="F4443" s="33"/>
      <c r="G4443" s="33"/>
      <c r="H4443" s="34"/>
      <c r="I4443" s="21"/>
      <c r="J4443" s="22"/>
      <c r="K4443" s="221">
        <f>K4446+K4449</f>
        <v>6.4499999999999993</v>
      </c>
      <c r="L4443" s="217"/>
      <c r="M4443" s="6">
        <f>K4443*12*I4442</f>
        <v>55232.639999999992</v>
      </c>
    </row>
    <row r="4444" spans="1:13" x14ac:dyDescent="0.25">
      <c r="A4444" s="35" t="s">
        <v>64</v>
      </c>
      <c r="B4444" s="36"/>
      <c r="C4444" s="36"/>
      <c r="D4444" s="36"/>
      <c r="E4444" s="36"/>
      <c r="F4444" s="36"/>
      <c r="G4444" s="36"/>
      <c r="H4444" s="37"/>
      <c r="I4444" s="7"/>
      <c r="J4444" s="8"/>
      <c r="K4444" s="7"/>
      <c r="L4444" s="8"/>
      <c r="M4444" s="9"/>
    </row>
    <row r="4445" spans="1:13" ht="15.75" thickBot="1" x14ac:dyDescent="0.3">
      <c r="A4445" s="38" t="s">
        <v>65</v>
      </c>
      <c r="B4445" s="39"/>
      <c r="C4445" s="39"/>
      <c r="D4445" s="39"/>
      <c r="E4445" s="39"/>
      <c r="F4445" s="39"/>
      <c r="G4445" s="39"/>
      <c r="H4445" s="40"/>
      <c r="I4445" s="10"/>
      <c r="J4445" s="11"/>
      <c r="K4445" s="10"/>
      <c r="L4445" s="11"/>
      <c r="M4445" s="12"/>
    </row>
    <row r="4446" spans="1:13" x14ac:dyDescent="0.25">
      <c r="A4446" s="41" t="s">
        <v>66</v>
      </c>
      <c r="B4446" s="15"/>
      <c r="C4446" s="15"/>
      <c r="D4446" s="15"/>
      <c r="E4446" s="15"/>
      <c r="F4446" s="15"/>
      <c r="G4446" s="15"/>
      <c r="H4446" s="16"/>
      <c r="I4446" s="214" t="s">
        <v>8</v>
      </c>
      <c r="J4446" s="215"/>
      <c r="K4446" s="179">
        <v>3.86</v>
      </c>
      <c r="L4446" s="180"/>
      <c r="M4446" s="13">
        <f>K4446*12*I4442</f>
        <v>33053.952000000005</v>
      </c>
    </row>
    <row r="4447" spans="1:13" x14ac:dyDescent="0.25">
      <c r="A4447" s="42" t="s">
        <v>73</v>
      </c>
      <c r="B4447" s="7"/>
      <c r="C4447" s="7"/>
      <c r="D4447" s="7"/>
      <c r="E4447" s="7"/>
      <c r="F4447" s="7"/>
      <c r="G4447" s="7"/>
      <c r="H4447" s="8"/>
      <c r="I4447" s="174" t="s">
        <v>62</v>
      </c>
      <c r="J4447" s="175"/>
      <c r="K4447" s="1"/>
      <c r="L4447" s="8"/>
      <c r="M4447" s="13"/>
    </row>
    <row r="4448" spans="1:13" x14ac:dyDescent="0.25">
      <c r="A4448" s="41" t="s">
        <v>72</v>
      </c>
      <c r="B4448" s="15"/>
      <c r="C4448" s="15"/>
      <c r="D4448" s="15"/>
      <c r="E4448" s="15"/>
      <c r="F4448" s="15"/>
      <c r="G4448" s="15"/>
      <c r="H4448" s="16"/>
      <c r="I4448" s="214"/>
      <c r="J4448" s="215"/>
      <c r="K4448" s="1"/>
      <c r="L4448" s="8"/>
      <c r="M4448" s="13"/>
    </row>
    <row r="4449" spans="1:13" x14ac:dyDescent="0.25">
      <c r="A4449" s="41" t="s">
        <v>67</v>
      </c>
      <c r="B4449" s="15"/>
      <c r="C4449" s="15"/>
      <c r="D4449" s="15"/>
      <c r="E4449" s="15"/>
      <c r="F4449" s="15"/>
      <c r="G4449" s="15"/>
      <c r="H4449" s="16"/>
      <c r="I4449" s="209" t="s">
        <v>11</v>
      </c>
      <c r="J4449" s="210"/>
      <c r="K4449" s="174">
        <v>2.59</v>
      </c>
      <c r="L4449" s="175"/>
      <c r="M4449" s="13">
        <f>K4449*12*I4442</f>
        <v>22178.687999999998</v>
      </c>
    </row>
    <row r="4450" spans="1:13" x14ac:dyDescent="0.25">
      <c r="A4450" s="43" t="s">
        <v>34</v>
      </c>
      <c r="B4450" s="44"/>
      <c r="C4450" s="44"/>
      <c r="D4450" s="44"/>
      <c r="E4450" s="44"/>
      <c r="F4450" s="44"/>
      <c r="G4450" s="44"/>
      <c r="H4450" s="45"/>
      <c r="I4450" s="174" t="s">
        <v>62</v>
      </c>
      <c r="J4450" s="175"/>
      <c r="K4450" s="29"/>
      <c r="L4450" s="37"/>
      <c r="M4450" s="13"/>
    </row>
    <row r="4451" spans="1:13" x14ac:dyDescent="0.25">
      <c r="A4451" s="46" t="s">
        <v>35</v>
      </c>
      <c r="B4451" s="3"/>
      <c r="C4451" s="3"/>
      <c r="D4451" s="3"/>
      <c r="E4451" s="3"/>
      <c r="F4451" s="3"/>
      <c r="G4451" s="3"/>
      <c r="H4451" s="4"/>
      <c r="I4451" s="174"/>
      <c r="J4451" s="175"/>
      <c r="K4451" s="1"/>
      <c r="L4451" s="8"/>
      <c r="M4451" s="13"/>
    </row>
    <row r="4452" spans="1:13" ht="15.75" thickBot="1" x14ac:dyDescent="0.3">
      <c r="A4452" s="41" t="s">
        <v>36</v>
      </c>
      <c r="B4452" s="47"/>
      <c r="C4452" s="47"/>
      <c r="D4452" s="47"/>
      <c r="E4452" s="47"/>
      <c r="F4452" s="47"/>
      <c r="G4452" s="47"/>
      <c r="H4452" s="48"/>
      <c r="I4452" s="15"/>
      <c r="J4452" s="16"/>
      <c r="K4452" s="203"/>
      <c r="L4452" s="204"/>
      <c r="M4452" s="13"/>
    </row>
    <row r="4453" spans="1:13" x14ac:dyDescent="0.25">
      <c r="A4453" s="32" t="s">
        <v>14</v>
      </c>
      <c r="B4453" s="49"/>
      <c r="C4453" s="49"/>
      <c r="D4453" s="49"/>
      <c r="E4453" s="49"/>
      <c r="F4453" s="49"/>
      <c r="G4453" s="49"/>
      <c r="H4453" s="50"/>
      <c r="I4453" s="21"/>
      <c r="J4453" s="51"/>
      <c r="K4453" s="222">
        <f>K4455+K4460+K4463</f>
        <v>5.28</v>
      </c>
      <c r="L4453" s="217"/>
      <c r="M4453" s="6">
        <f>K4453*12*I4442</f>
        <v>45213.696000000004</v>
      </c>
    </row>
    <row r="4454" spans="1:13" ht="15.75" thickBot="1" x14ac:dyDescent="0.3">
      <c r="A4454" s="38" t="s">
        <v>33</v>
      </c>
      <c r="B4454" s="52"/>
      <c r="C4454" s="52"/>
      <c r="D4454" s="52"/>
      <c r="E4454" s="52"/>
      <c r="F4454" s="52"/>
      <c r="G4454" s="52"/>
      <c r="H4454" s="53"/>
      <c r="I4454" s="10"/>
      <c r="J4454" s="54"/>
      <c r="K4454" s="10"/>
      <c r="L4454" s="11"/>
      <c r="M4454" s="12"/>
    </row>
    <row r="4455" spans="1:13" x14ac:dyDescent="0.25">
      <c r="A4455" s="42" t="s">
        <v>70</v>
      </c>
      <c r="B4455" s="55"/>
      <c r="C4455" s="55"/>
      <c r="D4455" s="55"/>
      <c r="E4455" s="55"/>
      <c r="F4455" s="55"/>
      <c r="G4455" s="55"/>
      <c r="H4455" s="56"/>
      <c r="I4455" s="174" t="s">
        <v>8</v>
      </c>
      <c r="J4455" s="175"/>
      <c r="K4455" s="179">
        <v>2.64</v>
      </c>
      <c r="L4455" s="180"/>
      <c r="M4455" s="13">
        <f>K4455*12*I4442</f>
        <v>22606.848000000002</v>
      </c>
    </row>
    <row r="4456" spans="1:13" x14ac:dyDescent="0.25">
      <c r="A4456" s="41" t="s">
        <v>71</v>
      </c>
      <c r="B4456" s="47"/>
      <c r="C4456" s="47"/>
      <c r="D4456" s="47"/>
      <c r="E4456" s="47"/>
      <c r="F4456" s="47"/>
      <c r="G4456" s="47"/>
      <c r="H4456" s="48"/>
      <c r="I4456" s="57"/>
      <c r="J4456" s="58"/>
      <c r="K4456" s="1"/>
      <c r="L4456" s="8"/>
      <c r="M4456" s="13"/>
    </row>
    <row r="4457" spans="1:13" x14ac:dyDescent="0.25">
      <c r="A4457" s="42" t="s">
        <v>73</v>
      </c>
      <c r="B4457" s="7"/>
      <c r="C4457" s="7"/>
      <c r="D4457" s="7"/>
      <c r="E4457" s="7"/>
      <c r="F4457" s="7"/>
      <c r="G4457" s="7"/>
      <c r="H4457" s="8"/>
      <c r="I4457" s="174" t="s">
        <v>62</v>
      </c>
      <c r="J4457" s="175"/>
      <c r="K4457" s="1"/>
      <c r="L4457" s="8"/>
      <c r="M4457" s="13"/>
    </row>
    <row r="4458" spans="1:13" x14ac:dyDescent="0.25">
      <c r="A4458" s="41" t="s">
        <v>72</v>
      </c>
      <c r="B4458" s="15"/>
      <c r="C4458" s="15"/>
      <c r="D4458" s="15"/>
      <c r="E4458" s="15"/>
      <c r="F4458" s="15"/>
      <c r="G4458" s="15"/>
      <c r="H4458" s="16"/>
      <c r="I4458" s="214"/>
      <c r="J4458" s="215"/>
      <c r="K4458" s="1"/>
      <c r="L4458" s="8"/>
      <c r="M4458" s="13"/>
    </row>
    <row r="4459" spans="1:13" x14ac:dyDescent="0.25">
      <c r="A4459" s="43" t="s">
        <v>68</v>
      </c>
      <c r="B4459" s="44"/>
      <c r="C4459" s="45"/>
      <c r="D4459" s="7"/>
      <c r="E4459" s="7"/>
      <c r="F4459" s="7"/>
      <c r="G4459" s="7"/>
      <c r="H4459" s="8"/>
      <c r="I4459" s="174" t="s">
        <v>62</v>
      </c>
      <c r="J4459" s="175"/>
      <c r="K4459" s="1"/>
      <c r="L4459" s="8"/>
      <c r="M4459" s="13"/>
    </row>
    <row r="4460" spans="1:13" x14ac:dyDescent="0.25">
      <c r="A4460" s="42" t="s">
        <v>69</v>
      </c>
      <c r="B4460" s="7"/>
      <c r="C4460" s="7"/>
      <c r="D4460" s="44"/>
      <c r="E4460" s="44"/>
      <c r="F4460" s="44"/>
      <c r="G4460" s="44"/>
      <c r="H4460" s="45"/>
      <c r="I4460" s="209" t="s">
        <v>11</v>
      </c>
      <c r="J4460" s="210"/>
      <c r="K4460" s="174">
        <v>1.17</v>
      </c>
      <c r="L4460" s="175"/>
      <c r="M4460" s="13">
        <f>K4460*12*I4442</f>
        <v>10018.944</v>
      </c>
    </row>
    <row r="4461" spans="1:13" x14ac:dyDescent="0.25">
      <c r="A4461" s="46" t="s">
        <v>40</v>
      </c>
      <c r="B4461" s="59"/>
      <c r="C4461" s="59"/>
      <c r="D4461" s="59"/>
      <c r="E4461" s="59"/>
      <c r="F4461" s="59"/>
      <c r="G4461" s="59"/>
      <c r="H4461" s="60"/>
      <c r="I4461" s="207" t="s">
        <v>39</v>
      </c>
      <c r="J4461" s="208"/>
      <c r="K4461" s="1"/>
      <c r="L4461" s="8"/>
      <c r="M4461" s="13"/>
    </row>
    <row r="4462" spans="1:13" x14ac:dyDescent="0.25">
      <c r="A4462" s="41"/>
      <c r="B4462" s="47"/>
      <c r="C4462" s="47"/>
      <c r="D4462" s="47"/>
      <c r="E4462" s="47"/>
      <c r="F4462" s="47"/>
      <c r="G4462" s="47"/>
      <c r="H4462" s="48"/>
      <c r="I4462" s="15" t="s">
        <v>41</v>
      </c>
      <c r="J4462" s="16"/>
      <c r="K4462" s="1"/>
      <c r="L4462" s="8"/>
      <c r="M4462" s="13"/>
    </row>
    <row r="4463" spans="1:13" x14ac:dyDescent="0.25">
      <c r="A4463" s="46" t="s">
        <v>42</v>
      </c>
      <c r="B4463" s="59"/>
      <c r="C4463" s="59"/>
      <c r="D4463" s="59"/>
      <c r="E4463" s="59"/>
      <c r="F4463" s="59"/>
      <c r="G4463" s="59"/>
      <c r="H4463" s="60"/>
      <c r="I4463" s="207" t="s">
        <v>11</v>
      </c>
      <c r="J4463" s="208"/>
      <c r="K4463" s="174">
        <v>1.47</v>
      </c>
      <c r="L4463" s="175"/>
      <c r="M4463" s="13">
        <f>K4463*12*I4442</f>
        <v>12587.904</v>
      </c>
    </row>
    <row r="4464" spans="1:13" x14ac:dyDescent="0.25">
      <c r="A4464" s="41" t="s">
        <v>43</v>
      </c>
      <c r="B4464" s="47"/>
      <c r="C4464" s="47"/>
      <c r="D4464" s="47"/>
      <c r="E4464" s="47"/>
      <c r="F4464" s="47"/>
      <c r="G4464" s="47"/>
      <c r="H4464" s="48"/>
      <c r="I4464" s="15"/>
      <c r="J4464" s="16"/>
      <c r="K4464" s="1"/>
      <c r="L4464" s="8"/>
      <c r="M4464" s="13"/>
    </row>
    <row r="4465" spans="1:13" x14ac:dyDescent="0.25">
      <c r="A4465" s="46" t="s">
        <v>44</v>
      </c>
      <c r="B4465" s="59"/>
      <c r="C4465" s="59"/>
      <c r="D4465" s="59"/>
      <c r="E4465" s="59"/>
      <c r="F4465" s="59"/>
      <c r="G4465" s="59"/>
      <c r="H4465" s="60"/>
      <c r="I4465" s="174" t="s">
        <v>62</v>
      </c>
      <c r="J4465" s="175"/>
      <c r="K4465" s="1"/>
      <c r="L4465" s="8"/>
      <c r="M4465" s="13"/>
    </row>
    <row r="4466" spans="1:13" x14ac:dyDescent="0.25">
      <c r="A4466" s="46" t="s">
        <v>47</v>
      </c>
      <c r="B4466" s="59"/>
      <c r="C4466" s="59"/>
      <c r="D4466" s="59"/>
      <c r="E4466" s="59"/>
      <c r="F4466" s="59"/>
      <c r="G4466" s="59"/>
      <c r="H4466" s="60"/>
      <c r="I4466" s="207" t="s">
        <v>45</v>
      </c>
      <c r="J4466" s="208"/>
      <c r="K4466" s="3"/>
      <c r="L4466" s="4"/>
      <c r="M4466" s="14"/>
    </row>
    <row r="4467" spans="1:13" ht="15.75" thickBot="1" x14ac:dyDescent="0.3">
      <c r="A4467" s="41"/>
      <c r="B4467" s="47"/>
      <c r="C4467" s="47"/>
      <c r="D4467" s="47"/>
      <c r="E4467" s="47"/>
      <c r="F4467" s="47"/>
      <c r="G4467" s="47"/>
      <c r="H4467" s="48"/>
      <c r="I4467" s="211" t="s">
        <v>46</v>
      </c>
      <c r="J4467" s="212"/>
      <c r="K4467" s="15"/>
      <c r="L4467" s="16"/>
      <c r="M4467" s="17"/>
    </row>
    <row r="4468" spans="1:13" x14ac:dyDescent="0.25">
      <c r="A4468" s="61" t="s">
        <v>88</v>
      </c>
      <c r="B4468" s="33"/>
      <c r="C4468" s="33"/>
      <c r="D4468" s="33"/>
      <c r="E4468" s="33"/>
      <c r="F4468" s="33"/>
      <c r="G4468" s="21"/>
      <c r="H4468" s="22"/>
      <c r="I4468" s="21"/>
      <c r="J4468" s="22"/>
      <c r="K4468" s="216">
        <f>K4470+K4477+K4485+K4489+K4493</f>
        <v>11.73</v>
      </c>
      <c r="L4468" s="217"/>
      <c r="M4468" s="6">
        <f>M4470+M4477+M4485+M4489+M4493</f>
        <v>100446.33599999998</v>
      </c>
    </row>
    <row r="4469" spans="1:13" ht="15.75" thickBot="1" x14ac:dyDescent="0.3">
      <c r="A4469" s="62"/>
      <c r="B4469" s="10"/>
      <c r="C4469" s="10"/>
      <c r="D4469" s="10"/>
      <c r="E4469" s="10"/>
      <c r="F4469" s="10"/>
      <c r="G4469" s="10"/>
      <c r="H4469" s="11"/>
      <c r="I4469" s="10"/>
      <c r="J4469" s="11"/>
      <c r="K4469" s="10"/>
      <c r="L4469" s="11"/>
      <c r="M4469" s="12"/>
    </row>
    <row r="4470" spans="1:13" ht="15.75" thickBot="1" x14ac:dyDescent="0.3">
      <c r="A4470" s="181" t="s">
        <v>89</v>
      </c>
      <c r="B4470" s="182"/>
      <c r="C4470" s="182"/>
      <c r="D4470" s="182"/>
      <c r="E4470" s="182"/>
      <c r="F4470" s="182"/>
      <c r="G4470" s="182"/>
      <c r="H4470" s="205"/>
      <c r="I4470" s="63"/>
      <c r="J4470" s="64"/>
      <c r="K4470" s="218">
        <f>K4471+K4472+K4473+K4475+K4476</f>
        <v>6.8</v>
      </c>
      <c r="L4470" s="213"/>
      <c r="M4470" s="18">
        <f>K4470*12*I4442</f>
        <v>58229.759999999995</v>
      </c>
    </row>
    <row r="4471" spans="1:13" x14ac:dyDescent="0.25">
      <c r="A4471" s="41" t="s">
        <v>37</v>
      </c>
      <c r="B4471" s="47"/>
      <c r="C4471" s="47"/>
      <c r="D4471" s="47"/>
      <c r="E4471" s="47"/>
      <c r="F4471" s="47"/>
      <c r="G4471" s="47"/>
      <c r="H4471" s="48"/>
      <c r="I4471" s="214" t="s">
        <v>16</v>
      </c>
      <c r="J4471" s="215"/>
      <c r="K4471" s="179">
        <v>1.23</v>
      </c>
      <c r="L4471" s="180"/>
      <c r="M4471" s="13">
        <f>K4471*12*I4442</f>
        <v>10532.736000000001</v>
      </c>
    </row>
    <row r="4472" spans="1:13" x14ac:dyDescent="0.25">
      <c r="A4472" s="43" t="s">
        <v>38</v>
      </c>
      <c r="B4472" s="65"/>
      <c r="C4472" s="65"/>
      <c r="D4472" s="65"/>
      <c r="E4472" s="65"/>
      <c r="F4472" s="65"/>
      <c r="G4472" s="65"/>
      <c r="H4472" s="66"/>
      <c r="I4472" s="209" t="s">
        <v>10</v>
      </c>
      <c r="J4472" s="210"/>
      <c r="K4472" s="174">
        <v>2.9</v>
      </c>
      <c r="L4472" s="175"/>
      <c r="M4472" s="13">
        <f>K4472*12*I4442</f>
        <v>24833.279999999999</v>
      </c>
    </row>
    <row r="4473" spans="1:13" x14ac:dyDescent="0.25">
      <c r="A4473" s="46" t="s">
        <v>30</v>
      </c>
      <c r="B4473" s="59"/>
      <c r="C4473" s="59"/>
      <c r="D4473" s="59"/>
      <c r="E4473" s="59"/>
      <c r="F4473" s="59"/>
      <c r="G4473" s="59"/>
      <c r="H4473" s="60"/>
      <c r="I4473" s="207" t="s">
        <v>11</v>
      </c>
      <c r="J4473" s="208"/>
      <c r="K4473" s="174">
        <v>0.33</v>
      </c>
      <c r="L4473" s="175"/>
      <c r="M4473" s="13">
        <f>K4473*12*I4442</f>
        <v>2825.8560000000002</v>
      </c>
    </row>
    <row r="4474" spans="1:13" x14ac:dyDescent="0.25">
      <c r="A4474" s="67" t="s">
        <v>17</v>
      </c>
      <c r="B4474" s="15"/>
      <c r="C4474" s="15"/>
      <c r="D4474" s="15"/>
      <c r="E4474" s="47"/>
      <c r="F4474" s="47"/>
      <c r="G4474" s="47"/>
      <c r="H4474" s="48"/>
      <c r="I4474" s="15"/>
      <c r="J4474" s="16"/>
      <c r="K4474" s="7"/>
      <c r="L4474" s="8"/>
      <c r="M4474" s="13"/>
    </row>
    <row r="4475" spans="1:13" x14ac:dyDescent="0.25">
      <c r="A4475" s="43" t="s">
        <v>31</v>
      </c>
      <c r="B4475" s="65"/>
      <c r="C4475" s="65"/>
      <c r="D4475" s="65"/>
      <c r="E4475" s="65"/>
      <c r="F4475" s="65"/>
      <c r="G4475" s="65"/>
      <c r="H4475" s="66"/>
      <c r="I4475" s="209" t="s">
        <v>8</v>
      </c>
      <c r="J4475" s="210"/>
      <c r="K4475" s="174">
        <v>0.1</v>
      </c>
      <c r="L4475" s="175"/>
      <c r="M4475" s="13">
        <f>K4475*12*I4442</f>
        <v>856.32000000000016</v>
      </c>
    </row>
    <row r="4476" spans="1:13" ht="15.75" thickBot="1" x14ac:dyDescent="0.3">
      <c r="A4476" s="46" t="s">
        <v>86</v>
      </c>
      <c r="B4476" s="59"/>
      <c r="C4476" s="59"/>
      <c r="D4476" s="59"/>
      <c r="E4476" s="59"/>
      <c r="F4476" s="59"/>
      <c r="G4476" s="59"/>
      <c r="H4476" s="60"/>
      <c r="I4476" s="190" t="s">
        <v>8</v>
      </c>
      <c r="J4476" s="191"/>
      <c r="K4476" s="211">
        <v>2.2400000000000002</v>
      </c>
      <c r="L4476" s="212"/>
      <c r="M4476" s="13">
        <f>K4476*12*I4442</f>
        <v>19181.568000000003</v>
      </c>
    </row>
    <row r="4477" spans="1:13" ht="15.75" thickBot="1" x14ac:dyDescent="0.3">
      <c r="A4477" s="194" t="s">
        <v>90</v>
      </c>
      <c r="B4477" s="195"/>
      <c r="C4477" s="195"/>
      <c r="D4477" s="195"/>
      <c r="E4477" s="195"/>
      <c r="F4477" s="195"/>
      <c r="G4477" s="195"/>
      <c r="H4477" s="196"/>
      <c r="I4477" s="63"/>
      <c r="J4477" s="64"/>
      <c r="K4477" s="206">
        <f>K4478+K4479+K4481+K4482+K4483+K4484</f>
        <v>1.94</v>
      </c>
      <c r="L4477" s="213"/>
      <c r="M4477" s="18">
        <f>K4477*12*I4442</f>
        <v>16612.608</v>
      </c>
    </row>
    <row r="4478" spans="1:13" x14ac:dyDescent="0.25">
      <c r="A4478" s="68" t="s">
        <v>23</v>
      </c>
      <c r="B4478" s="15"/>
      <c r="C4478" s="15"/>
      <c r="D4478" s="15"/>
      <c r="E4478" s="15"/>
      <c r="F4478" s="47"/>
      <c r="G4478" s="47"/>
      <c r="H4478" s="48"/>
      <c r="I4478" s="69"/>
      <c r="J4478" s="8"/>
      <c r="K4478" s="179">
        <v>0.11</v>
      </c>
      <c r="L4478" s="180"/>
      <c r="M4478" s="13">
        <f>K4478*12*I4442</f>
        <v>941.95200000000011</v>
      </c>
    </row>
    <row r="4479" spans="1:13" x14ac:dyDescent="0.25">
      <c r="A4479" s="2" t="s">
        <v>19</v>
      </c>
      <c r="B4479" s="3"/>
      <c r="C4479" s="3"/>
      <c r="D4479" s="3"/>
      <c r="E4479" s="3"/>
      <c r="F4479" s="59"/>
      <c r="G4479" s="59"/>
      <c r="H4479" s="60"/>
      <c r="I4479" s="174" t="s">
        <v>58</v>
      </c>
      <c r="J4479" s="175"/>
      <c r="K4479" s="174">
        <v>0.93</v>
      </c>
      <c r="L4479" s="175"/>
      <c r="M4479" s="13">
        <f>K4479*12*I4442</f>
        <v>7963.7760000000007</v>
      </c>
    </row>
    <row r="4480" spans="1:13" x14ac:dyDescent="0.25">
      <c r="A4480" s="41" t="s">
        <v>18</v>
      </c>
      <c r="B4480" s="47"/>
      <c r="C4480" s="47"/>
      <c r="D4480" s="47"/>
      <c r="E4480" s="47"/>
      <c r="F4480" s="47"/>
      <c r="G4480" s="47"/>
      <c r="H4480" s="48"/>
      <c r="I4480" s="214" t="s">
        <v>59</v>
      </c>
      <c r="J4480" s="215"/>
      <c r="K4480" s="1"/>
      <c r="L4480" s="8"/>
      <c r="M4480" s="13"/>
    </row>
    <row r="4481" spans="1:13" x14ac:dyDescent="0.25">
      <c r="A4481" s="43" t="s">
        <v>20</v>
      </c>
      <c r="B4481" s="65"/>
      <c r="C4481" s="65"/>
      <c r="D4481" s="65"/>
      <c r="E4481" s="65"/>
      <c r="F4481" s="65"/>
      <c r="G4481" s="65"/>
      <c r="H4481" s="66"/>
      <c r="I4481" s="209" t="s">
        <v>57</v>
      </c>
      <c r="J4481" s="210"/>
      <c r="K4481" s="174">
        <v>0.56999999999999995</v>
      </c>
      <c r="L4481" s="175"/>
      <c r="M4481" s="13">
        <f>K4481*12*I4442</f>
        <v>4881.0240000000003</v>
      </c>
    </row>
    <row r="4482" spans="1:13" x14ac:dyDescent="0.25">
      <c r="A4482" s="43" t="s">
        <v>21</v>
      </c>
      <c r="B4482" s="65"/>
      <c r="C4482" s="65"/>
      <c r="D4482" s="65"/>
      <c r="E4482" s="65"/>
      <c r="F4482" s="65"/>
      <c r="G4482" s="65"/>
      <c r="H4482" s="66"/>
      <c r="I4482" s="209" t="s">
        <v>74</v>
      </c>
      <c r="J4482" s="210"/>
      <c r="K4482" s="174">
        <v>0.14000000000000001</v>
      </c>
      <c r="L4482" s="175"/>
      <c r="M4482" s="13">
        <f>K4482*12*I4442</f>
        <v>1198.8480000000002</v>
      </c>
    </row>
    <row r="4483" spans="1:13" x14ac:dyDescent="0.25">
      <c r="A4483" s="46" t="s">
        <v>22</v>
      </c>
      <c r="B4483" s="59"/>
      <c r="C4483" s="59"/>
      <c r="D4483" s="59"/>
      <c r="E4483" s="59"/>
      <c r="F4483" s="59"/>
      <c r="G4483" s="59"/>
      <c r="H4483" s="60"/>
      <c r="I4483" s="209" t="s">
        <v>60</v>
      </c>
      <c r="J4483" s="210"/>
      <c r="K4483" s="203">
        <v>7.0000000000000007E-2</v>
      </c>
      <c r="L4483" s="204"/>
      <c r="M4483" s="13">
        <f>K4483*12*I4442</f>
        <v>599.42400000000009</v>
      </c>
    </row>
    <row r="4484" spans="1:13" ht="15.75" thickBot="1" x14ac:dyDescent="0.3">
      <c r="A4484" s="46" t="s">
        <v>84</v>
      </c>
      <c r="B4484" s="59"/>
      <c r="C4484" s="59"/>
      <c r="D4484" s="59"/>
      <c r="E4484" s="59"/>
      <c r="F4484" s="59"/>
      <c r="G4484" s="59"/>
      <c r="H4484" s="60"/>
      <c r="I4484" s="190" t="s">
        <v>85</v>
      </c>
      <c r="J4484" s="191"/>
      <c r="K4484" s="192">
        <v>0.12</v>
      </c>
      <c r="L4484" s="193"/>
      <c r="M4484" s="19">
        <f>K4484*12*I4442</f>
        <v>1027.5840000000001</v>
      </c>
    </row>
    <row r="4485" spans="1:13" ht="15.75" thickBot="1" x14ac:dyDescent="0.3">
      <c r="A4485" s="194" t="s">
        <v>91</v>
      </c>
      <c r="B4485" s="195"/>
      <c r="C4485" s="195"/>
      <c r="D4485" s="195"/>
      <c r="E4485" s="195"/>
      <c r="F4485" s="195"/>
      <c r="G4485" s="195"/>
      <c r="H4485" s="196"/>
      <c r="I4485" s="71"/>
      <c r="J4485" s="72"/>
      <c r="K4485" s="197">
        <f>K4486+K4487+K4488</f>
        <v>1.27</v>
      </c>
      <c r="L4485" s="198"/>
      <c r="M4485" s="18">
        <f>K4485*12*I4442</f>
        <v>10875.264000000001</v>
      </c>
    </row>
    <row r="4486" spans="1:13" x14ac:dyDescent="0.25">
      <c r="A4486" s="41" t="s">
        <v>24</v>
      </c>
      <c r="B4486" s="47"/>
      <c r="C4486" s="47"/>
      <c r="D4486" s="47"/>
      <c r="E4486" s="47"/>
      <c r="F4486" s="47"/>
      <c r="G4486" s="47"/>
      <c r="H4486" s="48"/>
      <c r="I4486" s="199" t="s">
        <v>75</v>
      </c>
      <c r="J4486" s="200"/>
      <c r="K4486" s="201">
        <v>0.61</v>
      </c>
      <c r="L4486" s="202"/>
      <c r="M4486" s="13">
        <f>K4486*12*I4442</f>
        <v>5223.5520000000006</v>
      </c>
    </row>
    <row r="4487" spans="1:13" x14ac:dyDescent="0.25">
      <c r="A4487" s="43" t="s">
        <v>25</v>
      </c>
      <c r="B4487" s="65"/>
      <c r="C4487" s="65"/>
      <c r="D4487" s="65"/>
      <c r="E4487" s="65"/>
      <c r="F4487" s="65"/>
      <c r="G4487" s="65"/>
      <c r="H4487" s="66"/>
      <c r="I4487" s="44" t="s">
        <v>61</v>
      </c>
      <c r="J4487" s="45"/>
      <c r="K4487" s="203">
        <v>0.53</v>
      </c>
      <c r="L4487" s="204"/>
      <c r="M4487" s="13">
        <f>K4487*12*I4442</f>
        <v>4538.4960000000001</v>
      </c>
    </row>
    <row r="4488" spans="1:13" ht="15.75" thickBot="1" x14ac:dyDescent="0.3">
      <c r="A4488" s="46" t="s">
        <v>22</v>
      </c>
      <c r="B4488" s="59"/>
      <c r="C4488" s="59"/>
      <c r="D4488" s="59"/>
      <c r="E4488" s="59"/>
      <c r="F4488" s="59"/>
      <c r="G4488" s="59"/>
      <c r="H4488" s="60"/>
      <c r="I4488" s="190" t="s">
        <v>60</v>
      </c>
      <c r="J4488" s="191"/>
      <c r="K4488" s="192">
        <v>0.13</v>
      </c>
      <c r="L4488" s="193"/>
      <c r="M4488" s="13">
        <f>K4488*12*I4442</f>
        <v>1113.2160000000001</v>
      </c>
    </row>
    <row r="4489" spans="1:13" ht="15.75" thickBot="1" x14ac:dyDescent="0.3">
      <c r="A4489" s="181" t="s">
        <v>107</v>
      </c>
      <c r="B4489" s="182"/>
      <c r="C4489" s="182"/>
      <c r="D4489" s="182"/>
      <c r="E4489" s="182"/>
      <c r="F4489" s="182"/>
      <c r="G4489" s="182"/>
      <c r="H4489" s="205"/>
      <c r="I4489" s="63"/>
      <c r="J4489" s="64"/>
      <c r="K4489" s="206">
        <v>1.65</v>
      </c>
      <c r="L4489" s="198"/>
      <c r="M4489" s="18">
        <f>K4489*12*I4442</f>
        <v>14129.279999999999</v>
      </c>
    </row>
    <row r="4490" spans="1:13" x14ac:dyDescent="0.25">
      <c r="A4490" s="42" t="s">
        <v>32</v>
      </c>
      <c r="B4490" s="55"/>
      <c r="C4490" s="55"/>
      <c r="D4490" s="55"/>
      <c r="E4490" s="55"/>
      <c r="F4490" s="55"/>
      <c r="G4490" s="55"/>
      <c r="H4490" s="56"/>
      <c r="I4490" s="179" t="s">
        <v>13</v>
      </c>
      <c r="J4490" s="180"/>
      <c r="K4490" s="20"/>
      <c r="L4490" s="27"/>
      <c r="M4490" s="13"/>
    </row>
    <row r="4491" spans="1:13" x14ac:dyDescent="0.25">
      <c r="A4491" s="42" t="s">
        <v>26</v>
      </c>
      <c r="B4491" s="55"/>
      <c r="C4491" s="55"/>
      <c r="D4491" s="55"/>
      <c r="E4491" s="55"/>
      <c r="F4491" s="55"/>
      <c r="G4491" s="55"/>
      <c r="H4491" s="56"/>
      <c r="I4491" s="7"/>
      <c r="J4491" s="8"/>
      <c r="K4491" s="20"/>
      <c r="L4491" s="27"/>
      <c r="M4491" s="13"/>
    </row>
    <row r="4492" spans="1:13" ht="15.75" thickBot="1" x14ac:dyDescent="0.3">
      <c r="A4492" s="42" t="s">
        <v>27</v>
      </c>
      <c r="B4492" s="55"/>
      <c r="C4492" s="55"/>
      <c r="D4492" s="55"/>
      <c r="E4492" s="55"/>
      <c r="F4492" s="55"/>
      <c r="G4492" s="55"/>
      <c r="H4492" s="56"/>
      <c r="I4492" s="30"/>
      <c r="J4492" s="8"/>
      <c r="K4492" s="20"/>
      <c r="L4492" s="27"/>
      <c r="M4492" s="13"/>
    </row>
    <row r="4493" spans="1:13" ht="15.75" thickBot="1" x14ac:dyDescent="0.3">
      <c r="A4493" s="73" t="s">
        <v>108</v>
      </c>
      <c r="B4493" s="74"/>
      <c r="C4493" s="74"/>
      <c r="D4493" s="74"/>
      <c r="E4493" s="74"/>
      <c r="F4493" s="74"/>
      <c r="G4493" s="74"/>
      <c r="H4493" s="75"/>
      <c r="I4493" s="63"/>
      <c r="J4493" s="64"/>
      <c r="K4493" s="206">
        <v>7.0000000000000007E-2</v>
      </c>
      <c r="L4493" s="198"/>
      <c r="M4493" s="18">
        <f>K4493*12*I4442</f>
        <v>599.42400000000009</v>
      </c>
    </row>
    <row r="4494" spans="1:13" x14ac:dyDescent="0.25">
      <c r="A4494" s="42" t="s">
        <v>28</v>
      </c>
      <c r="B4494" s="55"/>
      <c r="C4494" s="55"/>
      <c r="D4494" s="55"/>
      <c r="E4494" s="55"/>
      <c r="F4494" s="55"/>
      <c r="G4494" s="55"/>
      <c r="H4494" s="56"/>
      <c r="I4494" s="179" t="s">
        <v>8</v>
      </c>
      <c r="J4494" s="180"/>
      <c r="K4494" s="26"/>
      <c r="L4494" s="27"/>
      <c r="M4494" s="13"/>
    </row>
    <row r="4495" spans="1:13" ht="15.75" thickBot="1" x14ac:dyDescent="0.3">
      <c r="A4495" s="42" t="s">
        <v>29</v>
      </c>
      <c r="B4495" s="55"/>
      <c r="C4495" s="55"/>
      <c r="D4495" s="55"/>
      <c r="E4495" s="55"/>
      <c r="F4495" s="55"/>
      <c r="G4495" s="55"/>
      <c r="H4495" s="56"/>
      <c r="I4495" s="7"/>
      <c r="J4495" s="8"/>
      <c r="K4495" s="26"/>
      <c r="L4495" s="27"/>
      <c r="M4495" s="13"/>
    </row>
    <row r="4496" spans="1:13" ht="15.75" thickBot="1" x14ac:dyDescent="0.3">
      <c r="A4496" s="181" t="s">
        <v>92</v>
      </c>
      <c r="B4496" s="182"/>
      <c r="C4496" s="182"/>
      <c r="D4496" s="182"/>
      <c r="E4496" s="182"/>
      <c r="F4496" s="182"/>
      <c r="G4496" s="182"/>
      <c r="H4496" s="205"/>
      <c r="I4496" s="63"/>
      <c r="J4496" s="64"/>
      <c r="K4496" s="206">
        <v>6.19</v>
      </c>
      <c r="L4496" s="198"/>
      <c r="M4496" s="18">
        <f>K4496*12*I4442</f>
        <v>53006.208000000006</v>
      </c>
    </row>
    <row r="4497" spans="1:13" x14ac:dyDescent="0.25">
      <c r="A4497" s="42" t="s">
        <v>76</v>
      </c>
      <c r="B4497" s="76"/>
      <c r="C4497" s="76"/>
      <c r="D4497" s="76"/>
      <c r="E4497" s="76"/>
      <c r="F4497" s="55"/>
      <c r="G4497" s="76"/>
      <c r="H4497" s="56"/>
      <c r="I4497" s="174" t="s">
        <v>49</v>
      </c>
      <c r="J4497" s="175"/>
      <c r="K4497" s="20"/>
      <c r="L4497" s="27"/>
      <c r="M4497" s="13"/>
    </row>
    <row r="4498" spans="1:13" x14ac:dyDescent="0.25">
      <c r="A4498" s="42" t="s">
        <v>77</v>
      </c>
      <c r="B4498" s="76"/>
      <c r="C4498" s="76"/>
      <c r="D4498" s="76"/>
      <c r="E4498" s="76"/>
      <c r="F4498" s="55"/>
      <c r="G4498" s="76"/>
      <c r="H4498" s="56"/>
      <c r="I4498" s="174" t="s">
        <v>50</v>
      </c>
      <c r="J4498" s="175"/>
      <c r="K4498" s="20"/>
      <c r="L4498" s="27"/>
      <c r="M4498" s="13"/>
    </row>
    <row r="4499" spans="1:13" x14ac:dyDescent="0.25">
      <c r="A4499" s="42" t="s">
        <v>48</v>
      </c>
      <c r="B4499" s="76"/>
      <c r="C4499" s="76"/>
      <c r="D4499" s="76"/>
      <c r="E4499" s="76"/>
      <c r="F4499" s="55"/>
      <c r="G4499" s="76"/>
      <c r="H4499" s="56"/>
      <c r="I4499" s="174" t="s">
        <v>54</v>
      </c>
      <c r="J4499" s="175"/>
      <c r="K4499" s="20"/>
      <c r="L4499" s="27"/>
      <c r="M4499" s="13"/>
    </row>
    <row r="4500" spans="1:13" x14ac:dyDescent="0.25">
      <c r="A4500" s="42" t="s">
        <v>78</v>
      </c>
      <c r="B4500" s="76"/>
      <c r="C4500" s="76"/>
      <c r="D4500" s="76"/>
      <c r="E4500" s="76"/>
      <c r="F4500" s="55"/>
      <c r="G4500" s="76"/>
      <c r="H4500" s="56"/>
      <c r="I4500" s="174" t="s">
        <v>55</v>
      </c>
      <c r="J4500" s="175"/>
      <c r="K4500" s="20"/>
      <c r="L4500" s="27"/>
      <c r="M4500" s="13"/>
    </row>
    <row r="4501" spans="1:13" x14ac:dyDescent="0.25">
      <c r="A4501" s="42" t="s">
        <v>79</v>
      </c>
      <c r="B4501" s="76"/>
      <c r="C4501" s="76"/>
      <c r="D4501" s="76"/>
      <c r="E4501" s="76"/>
      <c r="F4501" s="55"/>
      <c r="G4501" s="76"/>
      <c r="H4501" s="56"/>
      <c r="I4501" s="174" t="s">
        <v>51</v>
      </c>
      <c r="J4501" s="175"/>
      <c r="K4501" s="20"/>
      <c r="L4501" s="27"/>
      <c r="M4501" s="13"/>
    </row>
    <row r="4502" spans="1:13" x14ac:dyDescent="0.25">
      <c r="A4502" s="42" t="s">
        <v>80</v>
      </c>
      <c r="B4502" s="76"/>
      <c r="C4502" s="76"/>
      <c r="D4502" s="76"/>
      <c r="E4502" s="76"/>
      <c r="F4502" s="55"/>
      <c r="G4502" s="76"/>
      <c r="H4502" s="56"/>
      <c r="I4502" s="7"/>
      <c r="J4502" s="8"/>
      <c r="K4502" s="20"/>
      <c r="L4502" s="27"/>
      <c r="M4502" s="13"/>
    </row>
    <row r="4503" spans="1:13" x14ac:dyDescent="0.25">
      <c r="A4503" s="42" t="s">
        <v>81</v>
      </c>
      <c r="B4503" s="76"/>
      <c r="C4503" s="76"/>
      <c r="D4503" s="76"/>
      <c r="E4503" s="76"/>
      <c r="F4503" s="55"/>
      <c r="G4503" s="76"/>
      <c r="H4503" s="56"/>
      <c r="I4503" s="7"/>
      <c r="J4503" s="8"/>
      <c r="K4503" s="20"/>
      <c r="L4503" s="27"/>
      <c r="M4503" s="13"/>
    </row>
    <row r="4504" spans="1:13" x14ac:dyDescent="0.25">
      <c r="A4504" s="42" t="s">
        <v>82</v>
      </c>
      <c r="B4504" s="76"/>
      <c r="C4504" s="76"/>
      <c r="D4504" s="76"/>
      <c r="E4504" s="76"/>
      <c r="F4504" s="55"/>
      <c r="G4504" s="76"/>
      <c r="H4504" s="56"/>
      <c r="I4504" s="7"/>
      <c r="J4504" s="8"/>
      <c r="K4504" s="20"/>
      <c r="L4504" s="27"/>
      <c r="M4504" s="13"/>
    </row>
    <row r="4505" spans="1:13" x14ac:dyDescent="0.25">
      <c r="A4505" s="42" t="s">
        <v>83</v>
      </c>
      <c r="B4505" s="76"/>
      <c r="C4505" s="76"/>
      <c r="D4505" s="76"/>
      <c r="E4505" s="76"/>
      <c r="F4505" s="55"/>
      <c r="G4505" s="76"/>
      <c r="H4505" s="56"/>
      <c r="I4505" s="7"/>
      <c r="J4505" s="8"/>
      <c r="K4505" s="20"/>
      <c r="L4505" s="27"/>
      <c r="M4505" s="13"/>
    </row>
    <row r="4506" spans="1:13" x14ac:dyDescent="0.25">
      <c r="A4506" s="42" t="s">
        <v>52</v>
      </c>
      <c r="B4506" s="76"/>
      <c r="C4506" s="76"/>
      <c r="D4506" s="76"/>
      <c r="E4506" s="76"/>
      <c r="F4506" s="55"/>
      <c r="G4506" s="76"/>
      <c r="H4506" s="56"/>
      <c r="I4506" s="7"/>
      <c r="J4506" s="8"/>
      <c r="K4506" s="20"/>
      <c r="L4506" s="27"/>
      <c r="M4506" s="13"/>
    </row>
    <row r="4507" spans="1:13" ht="15.75" thickBot="1" x14ac:dyDescent="0.3">
      <c r="A4507" s="176" t="s">
        <v>53</v>
      </c>
      <c r="B4507" s="177"/>
      <c r="C4507" s="177"/>
      <c r="D4507" s="177"/>
      <c r="E4507" s="177"/>
      <c r="F4507" s="177"/>
      <c r="G4507" s="177"/>
      <c r="H4507" s="178"/>
      <c r="I4507" s="7"/>
      <c r="J4507" s="8"/>
      <c r="K4507" s="7"/>
      <c r="L4507" s="8"/>
      <c r="M4507" s="13"/>
    </row>
    <row r="4508" spans="1:13" x14ac:dyDescent="0.25">
      <c r="A4508" s="77" t="s">
        <v>93</v>
      </c>
      <c r="B4508" s="78"/>
      <c r="C4508" s="78"/>
      <c r="D4508" s="78"/>
      <c r="E4508" s="78"/>
      <c r="F4508" s="78"/>
      <c r="G4508" s="78"/>
      <c r="H4508" s="78"/>
      <c r="I4508" s="179" t="s">
        <v>9</v>
      </c>
      <c r="J4508" s="180"/>
      <c r="K4508" s="21"/>
      <c r="L4508" s="22"/>
      <c r="M4508" s="6"/>
    </row>
    <row r="4509" spans="1:13" ht="15.75" thickBot="1" x14ac:dyDescent="0.3">
      <c r="A4509" s="79" t="s">
        <v>56</v>
      </c>
      <c r="B4509" s="80"/>
      <c r="C4509" s="80"/>
      <c r="D4509" s="80"/>
      <c r="E4509" s="80"/>
      <c r="F4509" s="80"/>
      <c r="G4509" s="80"/>
      <c r="H4509" s="80"/>
      <c r="I4509" s="81"/>
      <c r="J4509" s="11"/>
      <c r="K4509" s="10"/>
      <c r="L4509" s="11"/>
      <c r="M4509" s="12"/>
    </row>
    <row r="4510" spans="1:13" ht="15.75" thickBot="1" x14ac:dyDescent="0.3">
      <c r="A4510" s="181" t="s">
        <v>63</v>
      </c>
      <c r="B4510" s="182"/>
      <c r="C4510" s="182"/>
      <c r="D4510" s="182"/>
      <c r="E4510" s="182"/>
      <c r="F4510" s="182"/>
      <c r="G4510" s="182"/>
      <c r="H4510" s="182"/>
      <c r="I4510" s="84"/>
      <c r="J4510" s="23"/>
      <c r="K4510" s="188">
        <f>K4443+K4453+K4468+K4496</f>
        <v>29.650000000000002</v>
      </c>
      <c r="L4510" s="189"/>
      <c r="M4510" s="23">
        <f>M4443+M4453+M4468+M4496</f>
        <v>253898.87999999998</v>
      </c>
    </row>
    <row r="4512" spans="1:13" x14ac:dyDescent="0.25">
      <c r="A4512" s="223" t="s">
        <v>0</v>
      </c>
      <c r="B4512" s="223"/>
      <c r="C4512" s="223"/>
      <c r="D4512" s="223"/>
      <c r="E4512" s="223"/>
      <c r="F4512" s="223"/>
      <c r="G4512" s="223"/>
      <c r="H4512" s="223"/>
      <c r="I4512" s="223"/>
      <c r="J4512" s="223"/>
      <c r="K4512" s="223"/>
      <c r="L4512" s="223"/>
      <c r="M4512" s="1"/>
    </row>
    <row r="4513" spans="1:13" x14ac:dyDescent="0.25">
      <c r="A4513" s="224" t="s">
        <v>12</v>
      </c>
      <c r="B4513" s="224"/>
      <c r="C4513" s="224"/>
      <c r="D4513" s="224"/>
      <c r="E4513" s="224"/>
      <c r="F4513" s="224"/>
      <c r="G4513" s="224"/>
      <c r="H4513" s="224"/>
      <c r="I4513" s="224"/>
      <c r="J4513" s="224"/>
      <c r="K4513" s="224"/>
      <c r="L4513" s="224"/>
      <c r="M4513" s="1"/>
    </row>
    <row r="4514" spans="1:13" x14ac:dyDescent="0.25">
      <c r="A4514" s="29"/>
      <c r="B4514" s="29"/>
      <c r="C4514" s="29"/>
      <c r="D4514" s="29"/>
      <c r="E4514" s="29"/>
      <c r="F4514" s="29" t="s">
        <v>171</v>
      </c>
      <c r="G4514" s="29"/>
      <c r="H4514" s="29"/>
      <c r="I4514" s="29"/>
      <c r="J4514" s="29"/>
      <c r="K4514" s="29"/>
      <c r="L4514" s="29"/>
      <c r="M4514" s="1"/>
    </row>
    <row r="4515" spans="1:13" x14ac:dyDescent="0.25">
      <c r="A4515" s="2"/>
      <c r="B4515" s="3"/>
      <c r="C4515" s="225" t="s">
        <v>15</v>
      </c>
      <c r="D4515" s="225"/>
      <c r="E4515" s="225"/>
      <c r="F4515" s="3"/>
      <c r="G4515" s="3"/>
      <c r="H4515" s="4"/>
      <c r="I4515" s="207" t="s">
        <v>1</v>
      </c>
      <c r="J4515" s="208"/>
      <c r="K4515" s="207" t="s">
        <v>2</v>
      </c>
      <c r="L4515" s="208"/>
      <c r="M4515" s="14"/>
    </row>
    <row r="4516" spans="1:13" x14ac:dyDescent="0.25">
      <c r="A4516" s="30"/>
      <c r="B4516" s="7"/>
      <c r="C4516" s="7"/>
      <c r="D4516" s="7"/>
      <c r="E4516" s="7"/>
      <c r="F4516" s="7"/>
      <c r="G4516" s="7"/>
      <c r="H4516" s="8"/>
      <c r="I4516" s="7"/>
      <c r="J4516" s="8"/>
      <c r="K4516" s="174" t="s">
        <v>3</v>
      </c>
      <c r="L4516" s="175"/>
      <c r="M4516" s="31" t="s">
        <v>4</v>
      </c>
    </row>
    <row r="4517" spans="1:13" x14ac:dyDescent="0.25">
      <c r="A4517" s="30"/>
      <c r="B4517" s="7"/>
      <c r="C4517" s="7"/>
      <c r="D4517" s="7"/>
      <c r="E4517" s="7"/>
      <c r="F4517" s="7"/>
      <c r="G4517" s="7"/>
      <c r="H4517" s="8"/>
      <c r="I4517" s="174" t="s">
        <v>5</v>
      </c>
      <c r="J4517" s="175"/>
      <c r="K4517" s="214" t="s">
        <v>6</v>
      </c>
      <c r="L4517" s="215"/>
      <c r="M4517" s="31" t="s">
        <v>7</v>
      </c>
    </row>
    <row r="4518" spans="1:13" ht="15.75" thickBot="1" x14ac:dyDescent="0.3">
      <c r="A4518" s="2"/>
      <c r="B4518" s="3"/>
      <c r="C4518" s="3"/>
      <c r="D4518" s="3"/>
      <c r="E4518" s="3"/>
      <c r="F4518" s="3"/>
      <c r="G4518" s="3"/>
      <c r="H4518" s="4"/>
      <c r="I4518" s="219">
        <v>1235.9000000000001</v>
      </c>
      <c r="J4518" s="220"/>
      <c r="K4518" s="190"/>
      <c r="L4518" s="191"/>
      <c r="M4518" s="5"/>
    </row>
    <row r="4519" spans="1:13" x14ac:dyDescent="0.25">
      <c r="A4519" s="32" t="s">
        <v>87</v>
      </c>
      <c r="B4519" s="33"/>
      <c r="C4519" s="33"/>
      <c r="D4519" s="33"/>
      <c r="E4519" s="33"/>
      <c r="F4519" s="33"/>
      <c r="G4519" s="33"/>
      <c r="H4519" s="34"/>
      <c r="I4519" s="21"/>
      <c r="J4519" s="22"/>
      <c r="K4519" s="221">
        <f>K4522+K4525</f>
        <v>6.4499999999999993</v>
      </c>
      <c r="L4519" s="217"/>
      <c r="M4519" s="6">
        <f>K4519*12*I4518</f>
        <v>95658.66</v>
      </c>
    </row>
    <row r="4520" spans="1:13" x14ac:dyDescent="0.25">
      <c r="A4520" s="35" t="s">
        <v>64</v>
      </c>
      <c r="B4520" s="36"/>
      <c r="C4520" s="36"/>
      <c r="D4520" s="36"/>
      <c r="E4520" s="36"/>
      <c r="F4520" s="36"/>
      <c r="G4520" s="36"/>
      <c r="H4520" s="37"/>
      <c r="I4520" s="7"/>
      <c r="J4520" s="8"/>
      <c r="K4520" s="7"/>
      <c r="L4520" s="8"/>
      <c r="M4520" s="9"/>
    </row>
    <row r="4521" spans="1:13" ht="15.75" thickBot="1" x14ac:dyDescent="0.3">
      <c r="A4521" s="38" t="s">
        <v>65</v>
      </c>
      <c r="B4521" s="39"/>
      <c r="C4521" s="39"/>
      <c r="D4521" s="39"/>
      <c r="E4521" s="39"/>
      <c r="F4521" s="39"/>
      <c r="G4521" s="39"/>
      <c r="H4521" s="40"/>
      <c r="I4521" s="10"/>
      <c r="J4521" s="11"/>
      <c r="K4521" s="10"/>
      <c r="L4521" s="11"/>
      <c r="M4521" s="12"/>
    </row>
    <row r="4522" spans="1:13" x14ac:dyDescent="0.25">
      <c r="A4522" s="41" t="s">
        <v>66</v>
      </c>
      <c r="B4522" s="15"/>
      <c r="C4522" s="15"/>
      <c r="D4522" s="15"/>
      <c r="E4522" s="15"/>
      <c r="F4522" s="15"/>
      <c r="G4522" s="15"/>
      <c r="H4522" s="16"/>
      <c r="I4522" s="214" t="s">
        <v>8</v>
      </c>
      <c r="J4522" s="215"/>
      <c r="K4522" s="179">
        <v>3.86</v>
      </c>
      <c r="L4522" s="180"/>
      <c r="M4522" s="13">
        <f>K4522*12*I4518</f>
        <v>57246.888000000006</v>
      </c>
    </row>
    <row r="4523" spans="1:13" x14ac:dyDescent="0.25">
      <c r="A4523" s="42" t="s">
        <v>73</v>
      </c>
      <c r="B4523" s="7"/>
      <c r="C4523" s="7"/>
      <c r="D4523" s="7"/>
      <c r="E4523" s="7"/>
      <c r="F4523" s="7"/>
      <c r="G4523" s="7"/>
      <c r="H4523" s="8"/>
      <c r="I4523" s="174" t="s">
        <v>62</v>
      </c>
      <c r="J4523" s="175"/>
      <c r="K4523" s="1"/>
      <c r="L4523" s="8"/>
      <c r="M4523" s="13"/>
    </row>
    <row r="4524" spans="1:13" x14ac:dyDescent="0.25">
      <c r="A4524" s="41" t="s">
        <v>72</v>
      </c>
      <c r="B4524" s="15"/>
      <c r="C4524" s="15"/>
      <c r="D4524" s="15"/>
      <c r="E4524" s="15"/>
      <c r="F4524" s="15"/>
      <c r="G4524" s="15"/>
      <c r="H4524" s="16"/>
      <c r="I4524" s="214"/>
      <c r="J4524" s="215"/>
      <c r="K4524" s="1"/>
      <c r="L4524" s="8"/>
      <c r="M4524" s="13"/>
    </row>
    <row r="4525" spans="1:13" x14ac:dyDescent="0.25">
      <c r="A4525" s="41" t="s">
        <v>67</v>
      </c>
      <c r="B4525" s="15"/>
      <c r="C4525" s="15"/>
      <c r="D4525" s="15"/>
      <c r="E4525" s="15"/>
      <c r="F4525" s="15"/>
      <c r="G4525" s="15"/>
      <c r="H4525" s="16"/>
      <c r="I4525" s="209" t="s">
        <v>11</v>
      </c>
      <c r="J4525" s="210"/>
      <c r="K4525" s="174">
        <v>2.59</v>
      </c>
      <c r="L4525" s="175"/>
      <c r="M4525" s="13">
        <f>K4525*12*I4518</f>
        <v>38411.771999999997</v>
      </c>
    </row>
    <row r="4526" spans="1:13" x14ac:dyDescent="0.25">
      <c r="A4526" s="43" t="s">
        <v>34</v>
      </c>
      <c r="B4526" s="44"/>
      <c r="C4526" s="44"/>
      <c r="D4526" s="44"/>
      <c r="E4526" s="44"/>
      <c r="F4526" s="44"/>
      <c r="G4526" s="44"/>
      <c r="H4526" s="45"/>
      <c r="I4526" s="174" t="s">
        <v>62</v>
      </c>
      <c r="J4526" s="175"/>
      <c r="K4526" s="29"/>
      <c r="L4526" s="37"/>
      <c r="M4526" s="13"/>
    </row>
    <row r="4527" spans="1:13" x14ac:dyDescent="0.25">
      <c r="A4527" s="46" t="s">
        <v>35</v>
      </c>
      <c r="B4527" s="3"/>
      <c r="C4527" s="3"/>
      <c r="D4527" s="3"/>
      <c r="E4527" s="3"/>
      <c r="F4527" s="3"/>
      <c r="G4527" s="3"/>
      <c r="H4527" s="4"/>
      <c r="I4527" s="174"/>
      <c r="J4527" s="175"/>
      <c r="K4527" s="1"/>
      <c r="L4527" s="8"/>
      <c r="M4527" s="13"/>
    </row>
    <row r="4528" spans="1:13" ht="15.75" thickBot="1" x14ac:dyDescent="0.3">
      <c r="A4528" s="41" t="s">
        <v>36</v>
      </c>
      <c r="B4528" s="47"/>
      <c r="C4528" s="47"/>
      <c r="D4528" s="47"/>
      <c r="E4528" s="47"/>
      <c r="F4528" s="47"/>
      <c r="G4528" s="47"/>
      <c r="H4528" s="48"/>
      <c r="I4528" s="15"/>
      <c r="J4528" s="16"/>
      <c r="K4528" s="203"/>
      <c r="L4528" s="204"/>
      <c r="M4528" s="13"/>
    </row>
    <row r="4529" spans="1:13" x14ac:dyDescent="0.25">
      <c r="A4529" s="32" t="s">
        <v>14</v>
      </c>
      <c r="B4529" s="49"/>
      <c r="C4529" s="49"/>
      <c r="D4529" s="49"/>
      <c r="E4529" s="49"/>
      <c r="F4529" s="49"/>
      <c r="G4529" s="49"/>
      <c r="H4529" s="50"/>
      <c r="I4529" s="21"/>
      <c r="J4529" s="51"/>
      <c r="K4529" s="222">
        <f>K4531+K4536+K4539</f>
        <v>5.28</v>
      </c>
      <c r="L4529" s="217"/>
      <c r="M4529" s="6">
        <f>K4529*12*I4518</f>
        <v>78306.624000000011</v>
      </c>
    </row>
    <row r="4530" spans="1:13" ht="15.75" thickBot="1" x14ac:dyDescent="0.3">
      <c r="A4530" s="38" t="s">
        <v>33</v>
      </c>
      <c r="B4530" s="52"/>
      <c r="C4530" s="52"/>
      <c r="D4530" s="52"/>
      <c r="E4530" s="52"/>
      <c r="F4530" s="52"/>
      <c r="G4530" s="52"/>
      <c r="H4530" s="53"/>
      <c r="I4530" s="10"/>
      <c r="J4530" s="54"/>
      <c r="K4530" s="10"/>
      <c r="L4530" s="11"/>
      <c r="M4530" s="12"/>
    </row>
    <row r="4531" spans="1:13" x14ac:dyDescent="0.25">
      <c r="A4531" s="42" t="s">
        <v>70</v>
      </c>
      <c r="B4531" s="55"/>
      <c r="C4531" s="55"/>
      <c r="D4531" s="55"/>
      <c r="E4531" s="55"/>
      <c r="F4531" s="55"/>
      <c r="G4531" s="55"/>
      <c r="H4531" s="56"/>
      <c r="I4531" s="174" t="s">
        <v>8</v>
      </c>
      <c r="J4531" s="175"/>
      <c r="K4531" s="179">
        <v>2.64</v>
      </c>
      <c r="L4531" s="180"/>
      <c r="M4531" s="13">
        <f>K4531*12*I4518</f>
        <v>39153.312000000005</v>
      </c>
    </row>
    <row r="4532" spans="1:13" x14ac:dyDescent="0.25">
      <c r="A4532" s="41" t="s">
        <v>71</v>
      </c>
      <c r="B4532" s="47"/>
      <c r="C4532" s="47"/>
      <c r="D4532" s="47"/>
      <c r="E4532" s="47"/>
      <c r="F4532" s="47"/>
      <c r="G4532" s="47"/>
      <c r="H4532" s="48"/>
      <c r="I4532" s="57"/>
      <c r="J4532" s="58"/>
      <c r="K4532" s="1"/>
      <c r="L4532" s="8"/>
      <c r="M4532" s="13"/>
    </row>
    <row r="4533" spans="1:13" x14ac:dyDescent="0.25">
      <c r="A4533" s="42" t="s">
        <v>73</v>
      </c>
      <c r="B4533" s="7"/>
      <c r="C4533" s="7"/>
      <c r="D4533" s="7"/>
      <c r="E4533" s="7"/>
      <c r="F4533" s="7"/>
      <c r="G4533" s="7"/>
      <c r="H4533" s="8"/>
      <c r="I4533" s="174" t="s">
        <v>62</v>
      </c>
      <c r="J4533" s="175"/>
      <c r="K4533" s="1"/>
      <c r="L4533" s="8"/>
      <c r="M4533" s="13"/>
    </row>
    <row r="4534" spans="1:13" x14ac:dyDescent="0.25">
      <c r="A4534" s="41" t="s">
        <v>72</v>
      </c>
      <c r="B4534" s="15"/>
      <c r="C4534" s="15"/>
      <c r="D4534" s="15"/>
      <c r="E4534" s="15"/>
      <c r="F4534" s="15"/>
      <c r="G4534" s="15"/>
      <c r="H4534" s="16"/>
      <c r="I4534" s="214"/>
      <c r="J4534" s="215"/>
      <c r="K4534" s="1"/>
      <c r="L4534" s="8"/>
      <c r="M4534" s="13"/>
    </row>
    <row r="4535" spans="1:13" x14ac:dyDescent="0.25">
      <c r="A4535" s="43" t="s">
        <v>68</v>
      </c>
      <c r="B4535" s="44"/>
      <c r="C4535" s="45"/>
      <c r="D4535" s="7"/>
      <c r="E4535" s="7"/>
      <c r="F4535" s="7"/>
      <c r="G4535" s="7"/>
      <c r="H4535" s="8"/>
      <c r="I4535" s="174" t="s">
        <v>62</v>
      </c>
      <c r="J4535" s="175"/>
      <c r="K4535" s="1"/>
      <c r="L4535" s="8"/>
      <c r="M4535" s="13"/>
    </row>
    <row r="4536" spans="1:13" x14ac:dyDescent="0.25">
      <c r="A4536" s="42" t="s">
        <v>69</v>
      </c>
      <c r="B4536" s="7"/>
      <c r="C4536" s="7"/>
      <c r="D4536" s="44"/>
      <c r="E4536" s="44"/>
      <c r="F4536" s="44"/>
      <c r="G4536" s="44"/>
      <c r="H4536" s="45"/>
      <c r="I4536" s="209" t="s">
        <v>11</v>
      </c>
      <c r="J4536" s="210"/>
      <c r="K4536" s="174">
        <v>1.17</v>
      </c>
      <c r="L4536" s="175"/>
      <c r="M4536" s="13">
        <f>K4536*12*I4518</f>
        <v>17352.036</v>
      </c>
    </row>
    <row r="4537" spans="1:13" x14ac:dyDescent="0.25">
      <c r="A4537" s="46" t="s">
        <v>40</v>
      </c>
      <c r="B4537" s="59"/>
      <c r="C4537" s="59"/>
      <c r="D4537" s="59"/>
      <c r="E4537" s="59"/>
      <c r="F4537" s="59"/>
      <c r="G4537" s="59"/>
      <c r="H4537" s="60"/>
      <c r="I4537" s="207" t="s">
        <v>39</v>
      </c>
      <c r="J4537" s="208"/>
      <c r="K4537" s="1"/>
      <c r="L4537" s="8"/>
      <c r="M4537" s="13"/>
    </row>
    <row r="4538" spans="1:13" x14ac:dyDescent="0.25">
      <c r="A4538" s="41"/>
      <c r="B4538" s="47"/>
      <c r="C4538" s="47"/>
      <c r="D4538" s="47"/>
      <c r="E4538" s="47"/>
      <c r="F4538" s="47"/>
      <c r="G4538" s="47"/>
      <c r="H4538" s="48"/>
      <c r="I4538" s="15" t="s">
        <v>41</v>
      </c>
      <c r="J4538" s="16"/>
      <c r="K4538" s="1"/>
      <c r="L4538" s="8"/>
      <c r="M4538" s="13"/>
    </row>
    <row r="4539" spans="1:13" x14ac:dyDescent="0.25">
      <c r="A4539" s="46" t="s">
        <v>42</v>
      </c>
      <c r="B4539" s="59"/>
      <c r="C4539" s="59"/>
      <c r="D4539" s="59"/>
      <c r="E4539" s="59"/>
      <c r="F4539" s="59"/>
      <c r="G4539" s="59"/>
      <c r="H4539" s="60"/>
      <c r="I4539" s="207" t="s">
        <v>11</v>
      </c>
      <c r="J4539" s="208"/>
      <c r="K4539" s="174">
        <v>1.47</v>
      </c>
      <c r="L4539" s="175"/>
      <c r="M4539" s="13">
        <f>K4539*12*I4518</f>
        <v>21801.276000000002</v>
      </c>
    </row>
    <row r="4540" spans="1:13" x14ac:dyDescent="0.25">
      <c r="A4540" s="41" t="s">
        <v>43</v>
      </c>
      <c r="B4540" s="47"/>
      <c r="C4540" s="47"/>
      <c r="D4540" s="47"/>
      <c r="E4540" s="47"/>
      <c r="F4540" s="47"/>
      <c r="G4540" s="47"/>
      <c r="H4540" s="48"/>
      <c r="I4540" s="15"/>
      <c r="J4540" s="16"/>
      <c r="K4540" s="1"/>
      <c r="L4540" s="8"/>
      <c r="M4540" s="13"/>
    </row>
    <row r="4541" spans="1:13" x14ac:dyDescent="0.25">
      <c r="A4541" s="46" t="s">
        <v>44</v>
      </c>
      <c r="B4541" s="59"/>
      <c r="C4541" s="59"/>
      <c r="D4541" s="59"/>
      <c r="E4541" s="59"/>
      <c r="F4541" s="59"/>
      <c r="G4541" s="59"/>
      <c r="H4541" s="60"/>
      <c r="I4541" s="174" t="s">
        <v>62</v>
      </c>
      <c r="J4541" s="175"/>
      <c r="K4541" s="1"/>
      <c r="L4541" s="8"/>
      <c r="M4541" s="13"/>
    </row>
    <row r="4542" spans="1:13" x14ac:dyDescent="0.25">
      <c r="A4542" s="46" t="s">
        <v>47</v>
      </c>
      <c r="B4542" s="59"/>
      <c r="C4542" s="59"/>
      <c r="D4542" s="59"/>
      <c r="E4542" s="59"/>
      <c r="F4542" s="59"/>
      <c r="G4542" s="59"/>
      <c r="H4542" s="60"/>
      <c r="I4542" s="207" t="s">
        <v>45</v>
      </c>
      <c r="J4542" s="208"/>
      <c r="K4542" s="3"/>
      <c r="L4542" s="4"/>
      <c r="M4542" s="14"/>
    </row>
    <row r="4543" spans="1:13" ht="15.75" thickBot="1" x14ac:dyDescent="0.3">
      <c r="A4543" s="41"/>
      <c r="B4543" s="47"/>
      <c r="C4543" s="47"/>
      <c r="D4543" s="47"/>
      <c r="E4543" s="47"/>
      <c r="F4543" s="47"/>
      <c r="G4543" s="47"/>
      <c r="H4543" s="48"/>
      <c r="I4543" s="211" t="s">
        <v>46</v>
      </c>
      <c r="J4543" s="212"/>
      <c r="K4543" s="15"/>
      <c r="L4543" s="16"/>
      <c r="M4543" s="17"/>
    </row>
    <row r="4544" spans="1:13" x14ac:dyDescent="0.25">
      <c r="A4544" s="61" t="s">
        <v>88</v>
      </c>
      <c r="B4544" s="33"/>
      <c r="C4544" s="33"/>
      <c r="D4544" s="33"/>
      <c r="E4544" s="33"/>
      <c r="F4544" s="33"/>
      <c r="G4544" s="21"/>
      <c r="H4544" s="22"/>
      <c r="I4544" s="21"/>
      <c r="J4544" s="22"/>
      <c r="K4544" s="216">
        <f>K4546+K4553+K4561+K4565+K4569</f>
        <v>11.26</v>
      </c>
      <c r="L4544" s="217"/>
      <c r="M4544" s="6">
        <f>M4546+M4553+M4561+M4565+M4569</f>
        <v>166994.80800000002</v>
      </c>
    </row>
    <row r="4545" spans="1:13" ht="15.75" thickBot="1" x14ac:dyDescent="0.3">
      <c r="A4545" s="62"/>
      <c r="B4545" s="10"/>
      <c r="C4545" s="10"/>
      <c r="D4545" s="10"/>
      <c r="E4545" s="10"/>
      <c r="F4545" s="10"/>
      <c r="G4545" s="10"/>
      <c r="H4545" s="11"/>
      <c r="I4545" s="10"/>
      <c r="J4545" s="11"/>
      <c r="K4545" s="10"/>
      <c r="L4545" s="11"/>
      <c r="M4545" s="12"/>
    </row>
    <row r="4546" spans="1:13" ht="15.75" thickBot="1" x14ac:dyDescent="0.3">
      <c r="A4546" s="181" t="s">
        <v>89</v>
      </c>
      <c r="B4546" s="182"/>
      <c r="C4546" s="182"/>
      <c r="D4546" s="182"/>
      <c r="E4546" s="182"/>
      <c r="F4546" s="182"/>
      <c r="G4546" s="182"/>
      <c r="H4546" s="205"/>
      <c r="I4546" s="63"/>
      <c r="J4546" s="64"/>
      <c r="K4546" s="218">
        <f>K4547+K4548+K4549+K4551+K4552</f>
        <v>6.33</v>
      </c>
      <c r="L4546" s="213"/>
      <c r="M4546" s="18">
        <f>K4546*12*I4518</f>
        <v>93878.964000000022</v>
      </c>
    </row>
    <row r="4547" spans="1:13" x14ac:dyDescent="0.25">
      <c r="A4547" s="41" t="s">
        <v>37</v>
      </c>
      <c r="B4547" s="47"/>
      <c r="C4547" s="47"/>
      <c r="D4547" s="47"/>
      <c r="E4547" s="47"/>
      <c r="F4547" s="47"/>
      <c r="G4547" s="47"/>
      <c r="H4547" s="48"/>
      <c r="I4547" s="214" t="s">
        <v>16</v>
      </c>
      <c r="J4547" s="215"/>
      <c r="K4547" s="179">
        <v>1.23</v>
      </c>
      <c r="L4547" s="180"/>
      <c r="M4547" s="13">
        <f>K4547*12*I4518</f>
        <v>18241.884000000002</v>
      </c>
    </row>
    <row r="4548" spans="1:13" x14ac:dyDescent="0.25">
      <c r="A4548" s="43" t="s">
        <v>38</v>
      </c>
      <c r="B4548" s="65"/>
      <c r="C4548" s="65"/>
      <c r="D4548" s="65"/>
      <c r="E4548" s="65"/>
      <c r="F4548" s="65"/>
      <c r="G4548" s="65"/>
      <c r="H4548" s="66"/>
      <c r="I4548" s="209" t="s">
        <v>10</v>
      </c>
      <c r="J4548" s="210"/>
      <c r="K4548" s="174">
        <v>2.9</v>
      </c>
      <c r="L4548" s="175"/>
      <c r="M4548" s="13">
        <f>K4548*12*I4518</f>
        <v>43009.32</v>
      </c>
    </row>
    <row r="4549" spans="1:13" x14ac:dyDescent="0.25">
      <c r="A4549" s="46" t="s">
        <v>30</v>
      </c>
      <c r="B4549" s="59"/>
      <c r="C4549" s="59"/>
      <c r="D4549" s="59"/>
      <c r="E4549" s="59"/>
      <c r="F4549" s="59"/>
      <c r="G4549" s="59"/>
      <c r="H4549" s="60"/>
      <c r="I4549" s="207" t="s">
        <v>11</v>
      </c>
      <c r="J4549" s="208"/>
      <c r="K4549" s="174">
        <v>0.33</v>
      </c>
      <c r="L4549" s="175"/>
      <c r="M4549" s="13">
        <f>K4549*12*I4518</f>
        <v>4894.1640000000007</v>
      </c>
    </row>
    <row r="4550" spans="1:13" x14ac:dyDescent="0.25">
      <c r="A4550" s="67" t="s">
        <v>17</v>
      </c>
      <c r="B4550" s="15"/>
      <c r="C4550" s="15"/>
      <c r="D4550" s="15"/>
      <c r="E4550" s="47"/>
      <c r="F4550" s="47"/>
      <c r="G4550" s="47"/>
      <c r="H4550" s="48"/>
      <c r="I4550" s="15"/>
      <c r="J4550" s="16"/>
      <c r="K4550" s="7"/>
      <c r="L4550" s="8"/>
      <c r="M4550" s="13"/>
    </row>
    <row r="4551" spans="1:13" x14ac:dyDescent="0.25">
      <c r="A4551" s="43" t="s">
        <v>31</v>
      </c>
      <c r="B4551" s="65"/>
      <c r="C4551" s="65"/>
      <c r="D4551" s="65"/>
      <c r="E4551" s="65"/>
      <c r="F4551" s="65"/>
      <c r="G4551" s="65"/>
      <c r="H4551" s="66"/>
      <c r="I4551" s="209" t="s">
        <v>8</v>
      </c>
      <c r="J4551" s="210"/>
      <c r="K4551" s="174">
        <v>0.1</v>
      </c>
      <c r="L4551" s="175"/>
      <c r="M4551" s="13">
        <f>K4551*12*I4518</f>
        <v>1483.0800000000004</v>
      </c>
    </row>
    <row r="4552" spans="1:13" ht="15.75" thickBot="1" x14ac:dyDescent="0.3">
      <c r="A4552" s="46" t="s">
        <v>86</v>
      </c>
      <c r="B4552" s="59"/>
      <c r="C4552" s="59"/>
      <c r="D4552" s="59"/>
      <c r="E4552" s="59"/>
      <c r="F4552" s="59"/>
      <c r="G4552" s="59"/>
      <c r="H4552" s="60"/>
      <c r="I4552" s="190" t="s">
        <v>8</v>
      </c>
      <c r="J4552" s="191"/>
      <c r="K4552" s="211">
        <v>1.77</v>
      </c>
      <c r="L4552" s="212"/>
      <c r="M4552" s="13">
        <f>K4552*12*I4518</f>
        <v>26250.516000000003</v>
      </c>
    </row>
    <row r="4553" spans="1:13" ht="15.75" thickBot="1" x14ac:dyDescent="0.3">
      <c r="A4553" s="194" t="s">
        <v>90</v>
      </c>
      <c r="B4553" s="195"/>
      <c r="C4553" s="195"/>
      <c r="D4553" s="195"/>
      <c r="E4553" s="195"/>
      <c r="F4553" s="195"/>
      <c r="G4553" s="195"/>
      <c r="H4553" s="196"/>
      <c r="I4553" s="63"/>
      <c r="J4553" s="64"/>
      <c r="K4553" s="206">
        <f>K4554+K4555+K4557+K4558+K4559+K4560</f>
        <v>1.94</v>
      </c>
      <c r="L4553" s="213"/>
      <c r="M4553" s="18">
        <f>K4553*12*I4518</f>
        <v>28771.752000000004</v>
      </c>
    </row>
    <row r="4554" spans="1:13" x14ac:dyDescent="0.25">
      <c r="A4554" s="68" t="s">
        <v>23</v>
      </c>
      <c r="B4554" s="15"/>
      <c r="C4554" s="15"/>
      <c r="D4554" s="15"/>
      <c r="E4554" s="15"/>
      <c r="F4554" s="47"/>
      <c r="G4554" s="47"/>
      <c r="H4554" s="48"/>
      <c r="I4554" s="69"/>
      <c r="J4554" s="8"/>
      <c r="K4554" s="179">
        <v>0.11</v>
      </c>
      <c r="L4554" s="180"/>
      <c r="M4554" s="13">
        <f>K4554*12*I4518</f>
        <v>1631.3880000000001</v>
      </c>
    </row>
    <row r="4555" spans="1:13" x14ac:dyDescent="0.25">
      <c r="A4555" s="2" t="s">
        <v>19</v>
      </c>
      <c r="B4555" s="3"/>
      <c r="C4555" s="3"/>
      <c r="D4555" s="3"/>
      <c r="E4555" s="3"/>
      <c r="F4555" s="59"/>
      <c r="G4555" s="59"/>
      <c r="H4555" s="60"/>
      <c r="I4555" s="174" t="s">
        <v>58</v>
      </c>
      <c r="J4555" s="175"/>
      <c r="K4555" s="174">
        <v>0.93</v>
      </c>
      <c r="L4555" s="175"/>
      <c r="M4555" s="13">
        <f>K4555*12*I4518</f>
        <v>13792.644000000002</v>
      </c>
    </row>
    <row r="4556" spans="1:13" x14ac:dyDescent="0.25">
      <c r="A4556" s="41" t="s">
        <v>18</v>
      </c>
      <c r="B4556" s="47"/>
      <c r="C4556" s="47"/>
      <c r="D4556" s="47"/>
      <c r="E4556" s="47"/>
      <c r="F4556" s="47"/>
      <c r="G4556" s="47"/>
      <c r="H4556" s="48"/>
      <c r="I4556" s="214" t="s">
        <v>59</v>
      </c>
      <c r="J4556" s="215"/>
      <c r="K4556" s="1"/>
      <c r="L4556" s="8"/>
      <c r="M4556" s="13"/>
    </row>
    <row r="4557" spans="1:13" x14ac:dyDescent="0.25">
      <c r="A4557" s="43" t="s">
        <v>20</v>
      </c>
      <c r="B4557" s="65"/>
      <c r="C4557" s="65"/>
      <c r="D4557" s="65"/>
      <c r="E4557" s="65"/>
      <c r="F4557" s="65"/>
      <c r="G4557" s="65"/>
      <c r="H4557" s="66"/>
      <c r="I4557" s="209" t="s">
        <v>57</v>
      </c>
      <c r="J4557" s="210"/>
      <c r="K4557" s="174">
        <v>0.56999999999999995</v>
      </c>
      <c r="L4557" s="175"/>
      <c r="M4557" s="13">
        <f>K4557*12*I4518</f>
        <v>8453.5560000000005</v>
      </c>
    </row>
    <row r="4558" spans="1:13" x14ac:dyDescent="0.25">
      <c r="A4558" s="43" t="s">
        <v>21</v>
      </c>
      <c r="B4558" s="65"/>
      <c r="C4558" s="65"/>
      <c r="D4558" s="65"/>
      <c r="E4558" s="65"/>
      <c r="F4558" s="65"/>
      <c r="G4558" s="65"/>
      <c r="H4558" s="66"/>
      <c r="I4558" s="209" t="s">
        <v>74</v>
      </c>
      <c r="J4558" s="210"/>
      <c r="K4558" s="174">
        <v>0.14000000000000001</v>
      </c>
      <c r="L4558" s="175"/>
      <c r="M4558" s="13">
        <f>K4558*12*I4518</f>
        <v>2076.3120000000004</v>
      </c>
    </row>
    <row r="4559" spans="1:13" x14ac:dyDescent="0.25">
      <c r="A4559" s="46" t="s">
        <v>22</v>
      </c>
      <c r="B4559" s="59"/>
      <c r="C4559" s="59"/>
      <c r="D4559" s="59"/>
      <c r="E4559" s="59"/>
      <c r="F4559" s="59"/>
      <c r="G4559" s="59"/>
      <c r="H4559" s="60"/>
      <c r="I4559" s="209" t="s">
        <v>60</v>
      </c>
      <c r="J4559" s="210"/>
      <c r="K4559" s="203">
        <v>7.0000000000000007E-2</v>
      </c>
      <c r="L4559" s="204"/>
      <c r="M4559" s="13">
        <f>K4559*12*I4518</f>
        <v>1038.1560000000002</v>
      </c>
    </row>
    <row r="4560" spans="1:13" ht="15.75" thickBot="1" x14ac:dyDescent="0.3">
      <c r="A4560" s="46" t="s">
        <v>84</v>
      </c>
      <c r="B4560" s="59"/>
      <c r="C4560" s="59"/>
      <c r="D4560" s="59"/>
      <c r="E4560" s="59"/>
      <c r="F4560" s="59"/>
      <c r="G4560" s="59"/>
      <c r="H4560" s="60"/>
      <c r="I4560" s="190" t="s">
        <v>85</v>
      </c>
      <c r="J4560" s="191"/>
      <c r="K4560" s="192">
        <v>0.12</v>
      </c>
      <c r="L4560" s="193"/>
      <c r="M4560" s="19">
        <f>K4560*12*I4518</f>
        <v>1779.6960000000001</v>
      </c>
    </row>
    <row r="4561" spans="1:13" ht="15.75" thickBot="1" x14ac:dyDescent="0.3">
      <c r="A4561" s="194" t="s">
        <v>91</v>
      </c>
      <c r="B4561" s="195"/>
      <c r="C4561" s="195"/>
      <c r="D4561" s="195"/>
      <c r="E4561" s="195"/>
      <c r="F4561" s="195"/>
      <c r="G4561" s="195"/>
      <c r="H4561" s="196"/>
      <c r="I4561" s="71"/>
      <c r="J4561" s="72"/>
      <c r="K4561" s="197">
        <f>K4562+K4563+K4564</f>
        <v>1.27</v>
      </c>
      <c r="L4561" s="198"/>
      <c r="M4561" s="18">
        <f>K4561*12*I4518</f>
        <v>18835.116000000002</v>
      </c>
    </row>
    <row r="4562" spans="1:13" x14ac:dyDescent="0.25">
      <c r="A4562" s="41" t="s">
        <v>24</v>
      </c>
      <c r="B4562" s="47"/>
      <c r="C4562" s="47"/>
      <c r="D4562" s="47"/>
      <c r="E4562" s="47"/>
      <c r="F4562" s="47"/>
      <c r="G4562" s="47"/>
      <c r="H4562" s="48"/>
      <c r="I4562" s="199" t="s">
        <v>75</v>
      </c>
      <c r="J4562" s="200"/>
      <c r="K4562" s="201">
        <v>0.61</v>
      </c>
      <c r="L4562" s="202"/>
      <c r="M4562" s="13">
        <f>K4562*12*I4518</f>
        <v>9046.7880000000005</v>
      </c>
    </row>
    <row r="4563" spans="1:13" x14ac:dyDescent="0.25">
      <c r="A4563" s="43" t="s">
        <v>25</v>
      </c>
      <c r="B4563" s="65"/>
      <c r="C4563" s="65"/>
      <c r="D4563" s="65"/>
      <c r="E4563" s="65"/>
      <c r="F4563" s="65"/>
      <c r="G4563" s="65"/>
      <c r="H4563" s="66"/>
      <c r="I4563" s="44" t="s">
        <v>61</v>
      </c>
      <c r="J4563" s="45"/>
      <c r="K4563" s="203">
        <v>0.53</v>
      </c>
      <c r="L4563" s="204"/>
      <c r="M4563" s="13">
        <f>K4563*12*I4518</f>
        <v>7860.3240000000005</v>
      </c>
    </row>
    <row r="4564" spans="1:13" ht="15.75" thickBot="1" x14ac:dyDescent="0.3">
      <c r="A4564" s="46" t="s">
        <v>22</v>
      </c>
      <c r="B4564" s="59"/>
      <c r="C4564" s="59"/>
      <c r="D4564" s="59"/>
      <c r="E4564" s="59"/>
      <c r="F4564" s="59"/>
      <c r="G4564" s="59"/>
      <c r="H4564" s="60"/>
      <c r="I4564" s="190" t="s">
        <v>60</v>
      </c>
      <c r="J4564" s="191"/>
      <c r="K4564" s="192">
        <v>0.13</v>
      </c>
      <c r="L4564" s="193"/>
      <c r="M4564" s="13">
        <f>K4564*12*I4518</f>
        <v>1928.0040000000001</v>
      </c>
    </row>
    <row r="4565" spans="1:13" ht="15.75" thickBot="1" x14ac:dyDescent="0.3">
      <c r="A4565" s="181" t="s">
        <v>107</v>
      </c>
      <c r="B4565" s="182"/>
      <c r="C4565" s="182"/>
      <c r="D4565" s="182"/>
      <c r="E4565" s="182"/>
      <c r="F4565" s="182"/>
      <c r="G4565" s="182"/>
      <c r="H4565" s="205"/>
      <c r="I4565" s="63"/>
      <c r="J4565" s="64"/>
      <c r="K4565" s="206">
        <v>1.65</v>
      </c>
      <c r="L4565" s="198"/>
      <c r="M4565" s="18">
        <f>K4565*12*I4518</f>
        <v>24470.82</v>
      </c>
    </row>
    <row r="4566" spans="1:13" x14ac:dyDescent="0.25">
      <c r="A4566" s="42" t="s">
        <v>32</v>
      </c>
      <c r="B4566" s="55"/>
      <c r="C4566" s="55"/>
      <c r="D4566" s="55"/>
      <c r="E4566" s="55"/>
      <c r="F4566" s="55"/>
      <c r="G4566" s="55"/>
      <c r="H4566" s="56"/>
      <c r="I4566" s="179" t="s">
        <v>13</v>
      </c>
      <c r="J4566" s="180"/>
      <c r="K4566" s="20"/>
      <c r="L4566" s="27"/>
      <c r="M4566" s="13"/>
    </row>
    <row r="4567" spans="1:13" x14ac:dyDescent="0.25">
      <c r="A4567" s="42" t="s">
        <v>26</v>
      </c>
      <c r="B4567" s="55"/>
      <c r="C4567" s="55"/>
      <c r="D4567" s="55"/>
      <c r="E4567" s="55"/>
      <c r="F4567" s="55"/>
      <c r="G4567" s="55"/>
      <c r="H4567" s="56"/>
      <c r="I4567" s="7"/>
      <c r="J4567" s="8"/>
      <c r="K4567" s="20"/>
      <c r="L4567" s="27"/>
      <c r="M4567" s="13"/>
    </row>
    <row r="4568" spans="1:13" ht="15.75" thickBot="1" x14ac:dyDescent="0.3">
      <c r="A4568" s="42" t="s">
        <v>27</v>
      </c>
      <c r="B4568" s="55"/>
      <c r="C4568" s="55"/>
      <c r="D4568" s="55"/>
      <c r="E4568" s="55"/>
      <c r="F4568" s="55"/>
      <c r="G4568" s="55"/>
      <c r="H4568" s="56"/>
      <c r="I4568" s="30"/>
      <c r="J4568" s="8"/>
      <c r="K4568" s="20"/>
      <c r="L4568" s="27"/>
      <c r="M4568" s="13"/>
    </row>
    <row r="4569" spans="1:13" ht="15.75" thickBot="1" x14ac:dyDescent="0.3">
      <c r="A4569" s="73" t="s">
        <v>108</v>
      </c>
      <c r="B4569" s="74"/>
      <c r="C4569" s="74"/>
      <c r="D4569" s="74"/>
      <c r="E4569" s="74"/>
      <c r="F4569" s="74"/>
      <c r="G4569" s="74"/>
      <c r="H4569" s="75"/>
      <c r="I4569" s="63"/>
      <c r="J4569" s="64"/>
      <c r="K4569" s="206">
        <v>7.0000000000000007E-2</v>
      </c>
      <c r="L4569" s="198"/>
      <c r="M4569" s="18">
        <f>K4569*12*I4518</f>
        <v>1038.1560000000002</v>
      </c>
    </row>
    <row r="4570" spans="1:13" x14ac:dyDescent="0.25">
      <c r="A4570" s="42" t="s">
        <v>28</v>
      </c>
      <c r="B4570" s="55"/>
      <c r="C4570" s="55"/>
      <c r="D4570" s="55"/>
      <c r="E4570" s="55"/>
      <c r="F4570" s="55"/>
      <c r="G4570" s="55"/>
      <c r="H4570" s="56"/>
      <c r="I4570" s="179" t="s">
        <v>8</v>
      </c>
      <c r="J4570" s="180"/>
      <c r="K4570" s="26"/>
      <c r="L4570" s="27"/>
      <c r="M4570" s="13"/>
    </row>
    <row r="4571" spans="1:13" ht="15.75" thickBot="1" x14ac:dyDescent="0.3">
      <c r="A4571" s="42" t="s">
        <v>29</v>
      </c>
      <c r="B4571" s="55"/>
      <c r="C4571" s="55"/>
      <c r="D4571" s="55"/>
      <c r="E4571" s="55"/>
      <c r="F4571" s="55"/>
      <c r="G4571" s="55"/>
      <c r="H4571" s="56"/>
      <c r="I4571" s="7"/>
      <c r="J4571" s="8"/>
      <c r="K4571" s="26"/>
      <c r="L4571" s="27"/>
      <c r="M4571" s="13"/>
    </row>
    <row r="4572" spans="1:13" ht="15.75" thickBot="1" x14ac:dyDescent="0.3">
      <c r="A4572" s="181" t="s">
        <v>92</v>
      </c>
      <c r="B4572" s="182"/>
      <c r="C4572" s="182"/>
      <c r="D4572" s="182"/>
      <c r="E4572" s="182"/>
      <c r="F4572" s="182"/>
      <c r="G4572" s="182"/>
      <c r="H4572" s="205"/>
      <c r="I4572" s="63"/>
      <c r="J4572" s="64"/>
      <c r="K4572" s="206">
        <v>6.19</v>
      </c>
      <c r="L4572" s="198"/>
      <c r="M4572" s="18">
        <f>K4572*12*I4518</f>
        <v>91802.652000000002</v>
      </c>
    </row>
    <row r="4573" spans="1:13" x14ac:dyDescent="0.25">
      <c r="A4573" s="42" t="s">
        <v>76</v>
      </c>
      <c r="B4573" s="76"/>
      <c r="C4573" s="76"/>
      <c r="D4573" s="76"/>
      <c r="E4573" s="76"/>
      <c r="F4573" s="55"/>
      <c r="G4573" s="76"/>
      <c r="H4573" s="56"/>
      <c r="I4573" s="174" t="s">
        <v>49</v>
      </c>
      <c r="J4573" s="175"/>
      <c r="K4573" s="20"/>
      <c r="L4573" s="27"/>
      <c r="M4573" s="13"/>
    </row>
    <row r="4574" spans="1:13" x14ac:dyDescent="0.25">
      <c r="A4574" s="42" t="s">
        <v>77</v>
      </c>
      <c r="B4574" s="76"/>
      <c r="C4574" s="76"/>
      <c r="D4574" s="76"/>
      <c r="E4574" s="76"/>
      <c r="F4574" s="55"/>
      <c r="G4574" s="76"/>
      <c r="H4574" s="56"/>
      <c r="I4574" s="174" t="s">
        <v>50</v>
      </c>
      <c r="J4574" s="175"/>
      <c r="K4574" s="20"/>
      <c r="L4574" s="27"/>
      <c r="M4574" s="13"/>
    </row>
    <row r="4575" spans="1:13" x14ac:dyDescent="0.25">
      <c r="A4575" s="42" t="s">
        <v>48</v>
      </c>
      <c r="B4575" s="76"/>
      <c r="C4575" s="76"/>
      <c r="D4575" s="76"/>
      <c r="E4575" s="76"/>
      <c r="F4575" s="55"/>
      <c r="G4575" s="76"/>
      <c r="H4575" s="56"/>
      <c r="I4575" s="174" t="s">
        <v>54</v>
      </c>
      <c r="J4575" s="175"/>
      <c r="K4575" s="20"/>
      <c r="L4575" s="27"/>
      <c r="M4575" s="13"/>
    </row>
    <row r="4576" spans="1:13" x14ac:dyDescent="0.25">
      <c r="A4576" s="42" t="s">
        <v>78</v>
      </c>
      <c r="B4576" s="76"/>
      <c r="C4576" s="76"/>
      <c r="D4576" s="76"/>
      <c r="E4576" s="76"/>
      <c r="F4576" s="55"/>
      <c r="G4576" s="76"/>
      <c r="H4576" s="56"/>
      <c r="I4576" s="174" t="s">
        <v>55</v>
      </c>
      <c r="J4576" s="175"/>
      <c r="K4576" s="20"/>
      <c r="L4576" s="27"/>
      <c r="M4576" s="13"/>
    </row>
    <row r="4577" spans="1:13" x14ac:dyDescent="0.25">
      <c r="A4577" s="42" t="s">
        <v>79</v>
      </c>
      <c r="B4577" s="76"/>
      <c r="C4577" s="76"/>
      <c r="D4577" s="76"/>
      <c r="E4577" s="76"/>
      <c r="F4577" s="55"/>
      <c r="G4577" s="76"/>
      <c r="H4577" s="56"/>
      <c r="I4577" s="174" t="s">
        <v>51</v>
      </c>
      <c r="J4577" s="175"/>
      <c r="K4577" s="20"/>
      <c r="L4577" s="27"/>
      <c r="M4577" s="13"/>
    </row>
    <row r="4578" spans="1:13" x14ac:dyDescent="0.25">
      <c r="A4578" s="42" t="s">
        <v>80</v>
      </c>
      <c r="B4578" s="76"/>
      <c r="C4578" s="76"/>
      <c r="D4578" s="76"/>
      <c r="E4578" s="76"/>
      <c r="F4578" s="55"/>
      <c r="G4578" s="76"/>
      <c r="H4578" s="56"/>
      <c r="I4578" s="7"/>
      <c r="J4578" s="8"/>
      <c r="K4578" s="20"/>
      <c r="L4578" s="27"/>
      <c r="M4578" s="13"/>
    </row>
    <row r="4579" spans="1:13" x14ac:dyDescent="0.25">
      <c r="A4579" s="42" t="s">
        <v>81</v>
      </c>
      <c r="B4579" s="76"/>
      <c r="C4579" s="76"/>
      <c r="D4579" s="76"/>
      <c r="E4579" s="76"/>
      <c r="F4579" s="55"/>
      <c r="G4579" s="76"/>
      <c r="H4579" s="56"/>
      <c r="I4579" s="7"/>
      <c r="J4579" s="8"/>
      <c r="K4579" s="20"/>
      <c r="L4579" s="27"/>
      <c r="M4579" s="13"/>
    </row>
    <row r="4580" spans="1:13" x14ac:dyDescent="0.25">
      <c r="A4580" s="42" t="s">
        <v>82</v>
      </c>
      <c r="B4580" s="76"/>
      <c r="C4580" s="76"/>
      <c r="D4580" s="76"/>
      <c r="E4580" s="76"/>
      <c r="F4580" s="55"/>
      <c r="G4580" s="76"/>
      <c r="H4580" s="56"/>
      <c r="I4580" s="7"/>
      <c r="J4580" s="8"/>
      <c r="K4580" s="20"/>
      <c r="L4580" s="27"/>
      <c r="M4580" s="13"/>
    </row>
    <row r="4581" spans="1:13" x14ac:dyDescent="0.25">
      <c r="A4581" s="42" t="s">
        <v>83</v>
      </c>
      <c r="B4581" s="76"/>
      <c r="C4581" s="76"/>
      <c r="D4581" s="76"/>
      <c r="E4581" s="76"/>
      <c r="F4581" s="55"/>
      <c r="G4581" s="76"/>
      <c r="H4581" s="56"/>
      <c r="I4581" s="7"/>
      <c r="J4581" s="8"/>
      <c r="K4581" s="20"/>
      <c r="L4581" s="27"/>
      <c r="M4581" s="13"/>
    </row>
    <row r="4582" spans="1:13" x14ac:dyDescent="0.25">
      <c r="A4582" s="42" t="s">
        <v>52</v>
      </c>
      <c r="B4582" s="76"/>
      <c r="C4582" s="76"/>
      <c r="D4582" s="76"/>
      <c r="E4582" s="76"/>
      <c r="F4582" s="55"/>
      <c r="G4582" s="76"/>
      <c r="H4582" s="56"/>
      <c r="I4582" s="7"/>
      <c r="J4582" s="8"/>
      <c r="K4582" s="20"/>
      <c r="L4582" s="27"/>
      <c r="M4582" s="13"/>
    </row>
    <row r="4583" spans="1:13" ht="15.75" thickBot="1" x14ac:dyDescent="0.3">
      <c r="A4583" s="176" t="s">
        <v>53</v>
      </c>
      <c r="B4583" s="177"/>
      <c r="C4583" s="177"/>
      <c r="D4583" s="177"/>
      <c r="E4583" s="177"/>
      <c r="F4583" s="177"/>
      <c r="G4583" s="177"/>
      <c r="H4583" s="178"/>
      <c r="I4583" s="7"/>
      <c r="J4583" s="8"/>
      <c r="K4583" s="7"/>
      <c r="L4583" s="8"/>
      <c r="M4583" s="13"/>
    </row>
    <row r="4584" spans="1:13" x14ac:dyDescent="0.25">
      <c r="A4584" s="77" t="s">
        <v>93</v>
      </c>
      <c r="B4584" s="78"/>
      <c r="C4584" s="78"/>
      <c r="D4584" s="78"/>
      <c r="E4584" s="78"/>
      <c r="F4584" s="78"/>
      <c r="G4584" s="78"/>
      <c r="H4584" s="78"/>
      <c r="I4584" s="179" t="s">
        <v>9</v>
      </c>
      <c r="J4584" s="180"/>
      <c r="K4584" s="21"/>
      <c r="L4584" s="22"/>
      <c r="M4584" s="6"/>
    </row>
    <row r="4585" spans="1:13" ht="15.75" thickBot="1" x14ac:dyDescent="0.3">
      <c r="A4585" s="79" t="s">
        <v>56</v>
      </c>
      <c r="B4585" s="80"/>
      <c r="C4585" s="80"/>
      <c r="D4585" s="80"/>
      <c r="E4585" s="80"/>
      <c r="F4585" s="80"/>
      <c r="G4585" s="80"/>
      <c r="H4585" s="80"/>
      <c r="I4585" s="81"/>
      <c r="J4585" s="11"/>
      <c r="K4585" s="10"/>
      <c r="L4585" s="11"/>
      <c r="M4585" s="12"/>
    </row>
    <row r="4586" spans="1:13" ht="15.75" thickBot="1" x14ac:dyDescent="0.3">
      <c r="A4586" s="181" t="s">
        <v>98</v>
      </c>
      <c r="B4586" s="182"/>
      <c r="C4586" s="182"/>
      <c r="D4586" s="182"/>
      <c r="E4586" s="182"/>
      <c r="F4586" s="182"/>
      <c r="G4586" s="182"/>
      <c r="H4586" s="183"/>
      <c r="I4586" s="184" t="s">
        <v>99</v>
      </c>
      <c r="J4586" s="185"/>
      <c r="K4586" s="186">
        <v>1.52</v>
      </c>
      <c r="L4586" s="187"/>
      <c r="M4586" s="23">
        <f>K4586*12*I4518</f>
        <v>22542.816000000003</v>
      </c>
    </row>
    <row r="4587" spans="1:13" ht="15.75" thickBot="1" x14ac:dyDescent="0.3">
      <c r="A4587" s="24" t="s">
        <v>100</v>
      </c>
      <c r="B4587" s="25"/>
      <c r="C4587" s="25"/>
      <c r="D4587" s="25"/>
      <c r="E4587" s="25"/>
      <c r="F4587" s="25"/>
      <c r="G4587" s="25"/>
      <c r="H4587" s="25"/>
      <c r="I4587" s="82"/>
      <c r="J4587" s="83"/>
      <c r="K4587" s="186"/>
      <c r="L4587" s="187"/>
      <c r="M4587" s="23">
        <f>K4587*12*I4518</f>
        <v>0</v>
      </c>
    </row>
    <row r="4588" spans="1:13" ht="15.75" thickBot="1" x14ac:dyDescent="0.3">
      <c r="A4588" s="181" t="s">
        <v>63</v>
      </c>
      <c r="B4588" s="182"/>
      <c r="C4588" s="182"/>
      <c r="D4588" s="182"/>
      <c r="E4588" s="182"/>
      <c r="F4588" s="182"/>
      <c r="G4588" s="182"/>
      <c r="H4588" s="182"/>
      <c r="I4588" s="84"/>
      <c r="J4588" s="23"/>
      <c r="K4588" s="188">
        <f>K4519+K4529+K4544+K4572+K4586+K4587</f>
        <v>30.700000000000003</v>
      </c>
      <c r="L4588" s="189"/>
      <c r="M4588" s="23">
        <f>M4519+M4529+M4544+M4572+M4586+M4587</f>
        <v>455305.56000000006</v>
      </c>
    </row>
    <row r="4591" spans="1:13" x14ac:dyDescent="0.25">
      <c r="A4591" s="223" t="s">
        <v>0</v>
      </c>
      <c r="B4591" s="223"/>
      <c r="C4591" s="223"/>
      <c r="D4591" s="223"/>
      <c r="E4591" s="223"/>
      <c r="F4591" s="223"/>
      <c r="G4591" s="223"/>
      <c r="H4591" s="223"/>
      <c r="I4591" s="223"/>
      <c r="J4591" s="223"/>
      <c r="K4591" s="223"/>
      <c r="L4591" s="223"/>
      <c r="M4591" s="1"/>
    </row>
    <row r="4592" spans="1:13" x14ac:dyDescent="0.25">
      <c r="A4592" s="224" t="s">
        <v>12</v>
      </c>
      <c r="B4592" s="224"/>
      <c r="C4592" s="224"/>
      <c r="D4592" s="224"/>
      <c r="E4592" s="224"/>
      <c r="F4592" s="224"/>
      <c r="G4592" s="224"/>
      <c r="H4592" s="224"/>
      <c r="I4592" s="224"/>
      <c r="J4592" s="224"/>
      <c r="K4592" s="224"/>
      <c r="L4592" s="224"/>
      <c r="M4592" s="1"/>
    </row>
    <row r="4593" spans="1:13" x14ac:dyDescent="0.25">
      <c r="A4593" s="29"/>
      <c r="B4593" s="29"/>
      <c r="C4593" s="29"/>
      <c r="D4593" s="29"/>
      <c r="E4593" s="29"/>
      <c r="F4593" s="29" t="s">
        <v>172</v>
      </c>
      <c r="G4593" s="29"/>
      <c r="H4593" s="29"/>
      <c r="I4593" s="29"/>
      <c r="J4593" s="29"/>
      <c r="K4593" s="29"/>
      <c r="L4593" s="29"/>
      <c r="M4593" s="1"/>
    </row>
    <row r="4594" spans="1:13" x14ac:dyDescent="0.25">
      <c r="A4594" s="2"/>
      <c r="B4594" s="3"/>
      <c r="C4594" s="225" t="s">
        <v>15</v>
      </c>
      <c r="D4594" s="225"/>
      <c r="E4594" s="225"/>
      <c r="F4594" s="3"/>
      <c r="G4594" s="3"/>
      <c r="H4594" s="4"/>
      <c r="I4594" s="207" t="s">
        <v>1</v>
      </c>
      <c r="J4594" s="208"/>
      <c r="K4594" s="207" t="s">
        <v>2</v>
      </c>
      <c r="L4594" s="208"/>
      <c r="M4594" s="14"/>
    </row>
    <row r="4595" spans="1:13" x14ac:dyDescent="0.25">
      <c r="A4595" s="30"/>
      <c r="B4595" s="7"/>
      <c r="C4595" s="7"/>
      <c r="D4595" s="7"/>
      <c r="E4595" s="7"/>
      <c r="F4595" s="7"/>
      <c r="G4595" s="7"/>
      <c r="H4595" s="8"/>
      <c r="I4595" s="7"/>
      <c r="J4595" s="8"/>
      <c r="K4595" s="174" t="s">
        <v>3</v>
      </c>
      <c r="L4595" s="175"/>
      <c r="M4595" s="31" t="s">
        <v>4</v>
      </c>
    </row>
    <row r="4596" spans="1:13" x14ac:dyDescent="0.25">
      <c r="A4596" s="30"/>
      <c r="B4596" s="7"/>
      <c r="C4596" s="7"/>
      <c r="D4596" s="7"/>
      <c r="E4596" s="7"/>
      <c r="F4596" s="7"/>
      <c r="G4596" s="7"/>
      <c r="H4596" s="8"/>
      <c r="I4596" s="174" t="s">
        <v>5</v>
      </c>
      <c r="J4596" s="175"/>
      <c r="K4596" s="214" t="s">
        <v>6</v>
      </c>
      <c r="L4596" s="215"/>
      <c r="M4596" s="31" t="s">
        <v>7</v>
      </c>
    </row>
    <row r="4597" spans="1:13" ht="15.75" thickBot="1" x14ac:dyDescent="0.3">
      <c r="A4597" s="2"/>
      <c r="B4597" s="3"/>
      <c r="C4597" s="3"/>
      <c r="D4597" s="3"/>
      <c r="E4597" s="3"/>
      <c r="F4597" s="3"/>
      <c r="G4597" s="3"/>
      <c r="H4597" s="4"/>
      <c r="I4597" s="219">
        <v>948.2</v>
      </c>
      <c r="J4597" s="220"/>
      <c r="K4597" s="190"/>
      <c r="L4597" s="191"/>
      <c r="M4597" s="5"/>
    </row>
    <row r="4598" spans="1:13" x14ac:dyDescent="0.25">
      <c r="A4598" s="32" t="s">
        <v>87</v>
      </c>
      <c r="B4598" s="33"/>
      <c r="C4598" s="33"/>
      <c r="D4598" s="33"/>
      <c r="E4598" s="33"/>
      <c r="F4598" s="33"/>
      <c r="G4598" s="33"/>
      <c r="H4598" s="34"/>
      <c r="I4598" s="21"/>
      <c r="J4598" s="22"/>
      <c r="K4598" s="221">
        <f>K4601+K4604</f>
        <v>6.4499999999999993</v>
      </c>
      <c r="L4598" s="217"/>
      <c r="M4598" s="6">
        <f>K4598*12*I4597</f>
        <v>73390.679999999993</v>
      </c>
    </row>
    <row r="4599" spans="1:13" x14ac:dyDescent="0.25">
      <c r="A4599" s="35" t="s">
        <v>64</v>
      </c>
      <c r="B4599" s="36"/>
      <c r="C4599" s="36"/>
      <c r="D4599" s="36"/>
      <c r="E4599" s="36"/>
      <c r="F4599" s="36"/>
      <c r="G4599" s="36"/>
      <c r="H4599" s="37"/>
      <c r="I4599" s="7"/>
      <c r="J4599" s="8"/>
      <c r="K4599" s="7"/>
      <c r="L4599" s="8"/>
      <c r="M4599" s="9"/>
    </row>
    <row r="4600" spans="1:13" ht="15.75" thickBot="1" x14ac:dyDescent="0.3">
      <c r="A4600" s="38" t="s">
        <v>65</v>
      </c>
      <c r="B4600" s="39"/>
      <c r="C4600" s="39"/>
      <c r="D4600" s="39"/>
      <c r="E4600" s="39"/>
      <c r="F4600" s="39"/>
      <c r="G4600" s="39"/>
      <c r="H4600" s="40"/>
      <c r="I4600" s="10"/>
      <c r="J4600" s="11"/>
      <c r="K4600" s="10"/>
      <c r="L4600" s="11"/>
      <c r="M4600" s="12"/>
    </row>
    <row r="4601" spans="1:13" x14ac:dyDescent="0.25">
      <c r="A4601" s="41" t="s">
        <v>66</v>
      </c>
      <c r="B4601" s="15"/>
      <c r="C4601" s="15"/>
      <c r="D4601" s="15"/>
      <c r="E4601" s="15"/>
      <c r="F4601" s="15"/>
      <c r="G4601" s="15"/>
      <c r="H4601" s="16"/>
      <c r="I4601" s="214" t="s">
        <v>8</v>
      </c>
      <c r="J4601" s="215"/>
      <c r="K4601" s="179">
        <v>3.86</v>
      </c>
      <c r="L4601" s="180"/>
      <c r="M4601" s="13">
        <f>K4601*12*I4597</f>
        <v>43920.624000000003</v>
      </c>
    </row>
    <row r="4602" spans="1:13" x14ac:dyDescent="0.25">
      <c r="A4602" s="42" t="s">
        <v>73</v>
      </c>
      <c r="B4602" s="7"/>
      <c r="C4602" s="7"/>
      <c r="D4602" s="7"/>
      <c r="E4602" s="7"/>
      <c r="F4602" s="7"/>
      <c r="G4602" s="7"/>
      <c r="H4602" s="8"/>
      <c r="I4602" s="174" t="s">
        <v>62</v>
      </c>
      <c r="J4602" s="175"/>
      <c r="K4602" s="1"/>
      <c r="L4602" s="8"/>
      <c r="M4602" s="13"/>
    </row>
    <row r="4603" spans="1:13" x14ac:dyDescent="0.25">
      <c r="A4603" s="41" t="s">
        <v>72</v>
      </c>
      <c r="B4603" s="15"/>
      <c r="C4603" s="15"/>
      <c r="D4603" s="15"/>
      <c r="E4603" s="15"/>
      <c r="F4603" s="15"/>
      <c r="G4603" s="15"/>
      <c r="H4603" s="16"/>
      <c r="I4603" s="214"/>
      <c r="J4603" s="215"/>
      <c r="K4603" s="1"/>
      <c r="L4603" s="8"/>
      <c r="M4603" s="13"/>
    </row>
    <row r="4604" spans="1:13" x14ac:dyDescent="0.25">
      <c r="A4604" s="41" t="s">
        <v>67</v>
      </c>
      <c r="B4604" s="15"/>
      <c r="C4604" s="15"/>
      <c r="D4604" s="15"/>
      <c r="E4604" s="15"/>
      <c r="F4604" s="15"/>
      <c r="G4604" s="15"/>
      <c r="H4604" s="16"/>
      <c r="I4604" s="209" t="s">
        <v>11</v>
      </c>
      <c r="J4604" s="210"/>
      <c r="K4604" s="174">
        <v>2.59</v>
      </c>
      <c r="L4604" s="175"/>
      <c r="M4604" s="13">
        <f>K4604*12*I4597</f>
        <v>29470.056</v>
      </c>
    </row>
    <row r="4605" spans="1:13" x14ac:dyDescent="0.25">
      <c r="A4605" s="43" t="s">
        <v>34</v>
      </c>
      <c r="B4605" s="44"/>
      <c r="C4605" s="44"/>
      <c r="D4605" s="44"/>
      <c r="E4605" s="44"/>
      <c r="F4605" s="44"/>
      <c r="G4605" s="44"/>
      <c r="H4605" s="45"/>
      <c r="I4605" s="174" t="s">
        <v>62</v>
      </c>
      <c r="J4605" s="175"/>
      <c r="K4605" s="29"/>
      <c r="L4605" s="37"/>
      <c r="M4605" s="13"/>
    </row>
    <row r="4606" spans="1:13" x14ac:dyDescent="0.25">
      <c r="A4606" s="46" t="s">
        <v>35</v>
      </c>
      <c r="B4606" s="3"/>
      <c r="C4606" s="3"/>
      <c r="D4606" s="3"/>
      <c r="E4606" s="3"/>
      <c r="F4606" s="3"/>
      <c r="G4606" s="3"/>
      <c r="H4606" s="4"/>
      <c r="I4606" s="174"/>
      <c r="J4606" s="175"/>
      <c r="K4606" s="1"/>
      <c r="L4606" s="8"/>
      <c r="M4606" s="13"/>
    </row>
    <row r="4607" spans="1:13" ht="15.75" thickBot="1" x14ac:dyDescent="0.3">
      <c r="A4607" s="41" t="s">
        <v>36</v>
      </c>
      <c r="B4607" s="47"/>
      <c r="C4607" s="47"/>
      <c r="D4607" s="47"/>
      <c r="E4607" s="47"/>
      <c r="F4607" s="47"/>
      <c r="G4607" s="47"/>
      <c r="H4607" s="48"/>
      <c r="I4607" s="15"/>
      <c r="J4607" s="16"/>
      <c r="K4607" s="203"/>
      <c r="L4607" s="204"/>
      <c r="M4607" s="13"/>
    </row>
    <row r="4608" spans="1:13" x14ac:dyDescent="0.25">
      <c r="A4608" s="32" t="s">
        <v>14</v>
      </c>
      <c r="B4608" s="49"/>
      <c r="C4608" s="49"/>
      <c r="D4608" s="49"/>
      <c r="E4608" s="49"/>
      <c r="F4608" s="49"/>
      <c r="G4608" s="49"/>
      <c r="H4608" s="50"/>
      <c r="I4608" s="21"/>
      <c r="J4608" s="51"/>
      <c r="K4608" s="222">
        <f>K4610+K4615+K4618</f>
        <v>5.28</v>
      </c>
      <c r="L4608" s="217"/>
      <c r="M4608" s="6">
        <f>K4608*12*I4597</f>
        <v>60077.952000000005</v>
      </c>
    </row>
    <row r="4609" spans="1:13" ht="15.75" thickBot="1" x14ac:dyDescent="0.3">
      <c r="A4609" s="38" t="s">
        <v>33</v>
      </c>
      <c r="B4609" s="52"/>
      <c r="C4609" s="52"/>
      <c r="D4609" s="52"/>
      <c r="E4609" s="52"/>
      <c r="F4609" s="52"/>
      <c r="G4609" s="52"/>
      <c r="H4609" s="53"/>
      <c r="I4609" s="10"/>
      <c r="J4609" s="54"/>
      <c r="K4609" s="10"/>
      <c r="L4609" s="11"/>
      <c r="M4609" s="12"/>
    </row>
    <row r="4610" spans="1:13" x14ac:dyDescent="0.25">
      <c r="A4610" s="42" t="s">
        <v>70</v>
      </c>
      <c r="B4610" s="55"/>
      <c r="C4610" s="55"/>
      <c r="D4610" s="55"/>
      <c r="E4610" s="55"/>
      <c r="F4610" s="55"/>
      <c r="G4610" s="55"/>
      <c r="H4610" s="56"/>
      <c r="I4610" s="174" t="s">
        <v>8</v>
      </c>
      <c r="J4610" s="175"/>
      <c r="K4610" s="179">
        <v>2.64</v>
      </c>
      <c r="L4610" s="180"/>
      <c r="M4610" s="13">
        <f>K4610*12*I4597</f>
        <v>30038.976000000002</v>
      </c>
    </row>
    <row r="4611" spans="1:13" x14ac:dyDescent="0.25">
      <c r="A4611" s="41" t="s">
        <v>71</v>
      </c>
      <c r="B4611" s="47"/>
      <c r="C4611" s="47"/>
      <c r="D4611" s="47"/>
      <c r="E4611" s="47"/>
      <c r="F4611" s="47"/>
      <c r="G4611" s="47"/>
      <c r="H4611" s="48"/>
      <c r="I4611" s="57"/>
      <c r="J4611" s="58"/>
      <c r="K4611" s="1"/>
      <c r="L4611" s="8"/>
      <c r="M4611" s="13"/>
    </row>
    <row r="4612" spans="1:13" x14ac:dyDescent="0.25">
      <c r="A4612" s="42" t="s">
        <v>73</v>
      </c>
      <c r="B4612" s="7"/>
      <c r="C4612" s="7"/>
      <c r="D4612" s="7"/>
      <c r="E4612" s="7"/>
      <c r="F4612" s="7"/>
      <c r="G4612" s="7"/>
      <c r="H4612" s="8"/>
      <c r="I4612" s="174" t="s">
        <v>62</v>
      </c>
      <c r="J4612" s="175"/>
      <c r="K4612" s="1"/>
      <c r="L4612" s="8"/>
      <c r="M4612" s="13"/>
    </row>
    <row r="4613" spans="1:13" x14ac:dyDescent="0.25">
      <c r="A4613" s="41" t="s">
        <v>72</v>
      </c>
      <c r="B4613" s="15"/>
      <c r="C4613" s="15"/>
      <c r="D4613" s="15"/>
      <c r="E4613" s="15"/>
      <c r="F4613" s="15"/>
      <c r="G4613" s="15"/>
      <c r="H4613" s="16"/>
      <c r="I4613" s="214"/>
      <c r="J4613" s="215"/>
      <c r="K4613" s="1"/>
      <c r="L4613" s="8"/>
      <c r="M4613" s="13"/>
    </row>
    <row r="4614" spans="1:13" x14ac:dyDescent="0.25">
      <c r="A4614" s="43" t="s">
        <v>68</v>
      </c>
      <c r="B4614" s="44"/>
      <c r="C4614" s="45"/>
      <c r="D4614" s="7"/>
      <c r="E4614" s="7"/>
      <c r="F4614" s="7"/>
      <c r="G4614" s="7"/>
      <c r="H4614" s="8"/>
      <c r="I4614" s="174" t="s">
        <v>62</v>
      </c>
      <c r="J4614" s="175"/>
      <c r="K4614" s="1"/>
      <c r="L4614" s="8"/>
      <c r="M4614" s="13"/>
    </row>
    <row r="4615" spans="1:13" x14ac:dyDescent="0.25">
      <c r="A4615" s="42" t="s">
        <v>69</v>
      </c>
      <c r="B4615" s="7"/>
      <c r="C4615" s="7"/>
      <c r="D4615" s="44"/>
      <c r="E4615" s="44"/>
      <c r="F4615" s="44"/>
      <c r="G4615" s="44"/>
      <c r="H4615" s="45"/>
      <c r="I4615" s="209" t="s">
        <v>11</v>
      </c>
      <c r="J4615" s="210"/>
      <c r="K4615" s="174">
        <v>1.17</v>
      </c>
      <c r="L4615" s="175"/>
      <c r="M4615" s="13">
        <f>K4615*12*I4597</f>
        <v>13312.727999999999</v>
      </c>
    </row>
    <row r="4616" spans="1:13" x14ac:dyDescent="0.25">
      <c r="A4616" s="46" t="s">
        <v>40</v>
      </c>
      <c r="B4616" s="59"/>
      <c r="C4616" s="59"/>
      <c r="D4616" s="59"/>
      <c r="E4616" s="59"/>
      <c r="F4616" s="59"/>
      <c r="G4616" s="59"/>
      <c r="H4616" s="60"/>
      <c r="I4616" s="207" t="s">
        <v>39</v>
      </c>
      <c r="J4616" s="208"/>
      <c r="K4616" s="1"/>
      <c r="L4616" s="8"/>
      <c r="M4616" s="13"/>
    </row>
    <row r="4617" spans="1:13" x14ac:dyDescent="0.25">
      <c r="A4617" s="41"/>
      <c r="B4617" s="47"/>
      <c r="C4617" s="47"/>
      <c r="D4617" s="47"/>
      <c r="E4617" s="47"/>
      <c r="F4617" s="47"/>
      <c r="G4617" s="47"/>
      <c r="H4617" s="48"/>
      <c r="I4617" s="15" t="s">
        <v>41</v>
      </c>
      <c r="J4617" s="16"/>
      <c r="K4617" s="1"/>
      <c r="L4617" s="8"/>
      <c r="M4617" s="13"/>
    </row>
    <row r="4618" spans="1:13" x14ac:dyDescent="0.25">
      <c r="A4618" s="46" t="s">
        <v>42</v>
      </c>
      <c r="B4618" s="59"/>
      <c r="C4618" s="59"/>
      <c r="D4618" s="59"/>
      <c r="E4618" s="59"/>
      <c r="F4618" s="59"/>
      <c r="G4618" s="59"/>
      <c r="H4618" s="60"/>
      <c r="I4618" s="207" t="s">
        <v>11</v>
      </c>
      <c r="J4618" s="208"/>
      <c r="K4618" s="174">
        <v>1.47</v>
      </c>
      <c r="L4618" s="175"/>
      <c r="M4618" s="13">
        <f>K4618*12*I4597</f>
        <v>16726.248</v>
      </c>
    </row>
    <row r="4619" spans="1:13" x14ac:dyDescent="0.25">
      <c r="A4619" s="41" t="s">
        <v>43</v>
      </c>
      <c r="B4619" s="47"/>
      <c r="C4619" s="47"/>
      <c r="D4619" s="47"/>
      <c r="E4619" s="47"/>
      <c r="F4619" s="47"/>
      <c r="G4619" s="47"/>
      <c r="H4619" s="48"/>
      <c r="I4619" s="15"/>
      <c r="J4619" s="16"/>
      <c r="K4619" s="1"/>
      <c r="L4619" s="8"/>
      <c r="M4619" s="13"/>
    </row>
    <row r="4620" spans="1:13" x14ac:dyDescent="0.25">
      <c r="A4620" s="46" t="s">
        <v>44</v>
      </c>
      <c r="B4620" s="59"/>
      <c r="C4620" s="59"/>
      <c r="D4620" s="59"/>
      <c r="E4620" s="59"/>
      <c r="F4620" s="59"/>
      <c r="G4620" s="59"/>
      <c r="H4620" s="60"/>
      <c r="I4620" s="174" t="s">
        <v>62</v>
      </c>
      <c r="J4620" s="175"/>
      <c r="K4620" s="1"/>
      <c r="L4620" s="8"/>
      <c r="M4620" s="13"/>
    </row>
    <row r="4621" spans="1:13" x14ac:dyDescent="0.25">
      <c r="A4621" s="46" t="s">
        <v>47</v>
      </c>
      <c r="B4621" s="59"/>
      <c r="C4621" s="59"/>
      <c r="D4621" s="59"/>
      <c r="E4621" s="59"/>
      <c r="F4621" s="59"/>
      <c r="G4621" s="59"/>
      <c r="H4621" s="60"/>
      <c r="I4621" s="207" t="s">
        <v>45</v>
      </c>
      <c r="J4621" s="208"/>
      <c r="K4621" s="3"/>
      <c r="L4621" s="4"/>
      <c r="M4621" s="14"/>
    </row>
    <row r="4622" spans="1:13" ht="15.75" thickBot="1" x14ac:dyDescent="0.3">
      <c r="A4622" s="41"/>
      <c r="B4622" s="47"/>
      <c r="C4622" s="47"/>
      <c r="D4622" s="47"/>
      <c r="E4622" s="47"/>
      <c r="F4622" s="47"/>
      <c r="G4622" s="47"/>
      <c r="H4622" s="48"/>
      <c r="I4622" s="211" t="s">
        <v>46</v>
      </c>
      <c r="J4622" s="212"/>
      <c r="K4622" s="15"/>
      <c r="L4622" s="16"/>
      <c r="M4622" s="17"/>
    </row>
    <row r="4623" spans="1:13" x14ac:dyDescent="0.25">
      <c r="A4623" s="61" t="s">
        <v>88</v>
      </c>
      <c r="B4623" s="33"/>
      <c r="C4623" s="33"/>
      <c r="D4623" s="33"/>
      <c r="E4623" s="33"/>
      <c r="F4623" s="33"/>
      <c r="G4623" s="21"/>
      <c r="H4623" s="22"/>
      <c r="I4623" s="21"/>
      <c r="J4623" s="22"/>
      <c r="K4623" s="216">
        <f>K4625+K4632+K4640+K4644+K4645+K4649</f>
        <v>26.699999999999996</v>
      </c>
      <c r="L4623" s="217"/>
      <c r="M4623" s="6">
        <f>M4625+M4632+M4640+M4644+M4645+M4649</f>
        <v>303803.28000000003</v>
      </c>
    </row>
    <row r="4624" spans="1:13" ht="15.75" thickBot="1" x14ac:dyDescent="0.3">
      <c r="A4624" s="62"/>
      <c r="B4624" s="10"/>
      <c r="C4624" s="10"/>
      <c r="D4624" s="10"/>
      <c r="E4624" s="10"/>
      <c r="F4624" s="10"/>
      <c r="G4624" s="10"/>
      <c r="H4624" s="11"/>
      <c r="I4624" s="10"/>
      <c r="J4624" s="11"/>
      <c r="K4624" s="10"/>
      <c r="L4624" s="11"/>
      <c r="M4624" s="12"/>
    </row>
    <row r="4625" spans="1:13" ht="15.75" thickBot="1" x14ac:dyDescent="0.3">
      <c r="A4625" s="181" t="s">
        <v>89</v>
      </c>
      <c r="B4625" s="182"/>
      <c r="C4625" s="182"/>
      <c r="D4625" s="182"/>
      <c r="E4625" s="182"/>
      <c r="F4625" s="182"/>
      <c r="G4625" s="182"/>
      <c r="H4625" s="205"/>
      <c r="I4625" s="63"/>
      <c r="J4625" s="64"/>
      <c r="K4625" s="218">
        <f>K4626+K4627+K4628+K4630+K4631</f>
        <v>5.09</v>
      </c>
      <c r="L4625" s="213"/>
      <c r="M4625" s="18">
        <f>K4625*12*I4597</f>
        <v>57916.056000000004</v>
      </c>
    </row>
    <row r="4626" spans="1:13" x14ac:dyDescent="0.25">
      <c r="A4626" s="41" t="s">
        <v>37</v>
      </c>
      <c r="B4626" s="47"/>
      <c r="C4626" s="47"/>
      <c r="D4626" s="47"/>
      <c r="E4626" s="47"/>
      <c r="F4626" s="47"/>
      <c r="G4626" s="47"/>
      <c r="H4626" s="48"/>
      <c r="I4626" s="214" t="s">
        <v>16</v>
      </c>
      <c r="J4626" s="215"/>
      <c r="K4626" s="179">
        <v>1.23</v>
      </c>
      <c r="L4626" s="180"/>
      <c r="M4626" s="13">
        <f>K4626*12*I4597</f>
        <v>13995.432000000001</v>
      </c>
    </row>
    <row r="4627" spans="1:13" x14ac:dyDescent="0.25">
      <c r="A4627" s="43" t="s">
        <v>38</v>
      </c>
      <c r="B4627" s="65"/>
      <c r="C4627" s="65"/>
      <c r="D4627" s="65"/>
      <c r="E4627" s="65"/>
      <c r="F4627" s="65"/>
      <c r="G4627" s="65"/>
      <c r="H4627" s="66"/>
      <c r="I4627" s="209" t="s">
        <v>10</v>
      </c>
      <c r="J4627" s="210"/>
      <c r="K4627" s="174">
        <v>2.9</v>
      </c>
      <c r="L4627" s="175"/>
      <c r="M4627" s="13">
        <f>K4627*12*I4597</f>
        <v>32997.360000000001</v>
      </c>
    </row>
    <row r="4628" spans="1:13" x14ac:dyDescent="0.25">
      <c r="A4628" s="46" t="s">
        <v>30</v>
      </c>
      <c r="B4628" s="59"/>
      <c r="C4628" s="59"/>
      <c r="D4628" s="59"/>
      <c r="E4628" s="59"/>
      <c r="F4628" s="59"/>
      <c r="G4628" s="59"/>
      <c r="H4628" s="60"/>
      <c r="I4628" s="207" t="s">
        <v>11</v>
      </c>
      <c r="J4628" s="208"/>
      <c r="K4628" s="174">
        <v>0.33</v>
      </c>
      <c r="L4628" s="175"/>
      <c r="M4628" s="13">
        <f>K4628*12*I4597</f>
        <v>3754.8720000000003</v>
      </c>
    </row>
    <row r="4629" spans="1:13" x14ac:dyDescent="0.25">
      <c r="A4629" s="67" t="s">
        <v>17</v>
      </c>
      <c r="B4629" s="15"/>
      <c r="C4629" s="15"/>
      <c r="D4629" s="15"/>
      <c r="E4629" s="47"/>
      <c r="F4629" s="47"/>
      <c r="G4629" s="47"/>
      <c r="H4629" s="48"/>
      <c r="I4629" s="15"/>
      <c r="J4629" s="16"/>
      <c r="K4629" s="7"/>
      <c r="L4629" s="8"/>
      <c r="M4629" s="13"/>
    </row>
    <row r="4630" spans="1:13" x14ac:dyDescent="0.25">
      <c r="A4630" s="43" t="s">
        <v>31</v>
      </c>
      <c r="B4630" s="65"/>
      <c r="C4630" s="65"/>
      <c r="D4630" s="65"/>
      <c r="E4630" s="65"/>
      <c r="F4630" s="65"/>
      <c r="G4630" s="65"/>
      <c r="H4630" s="66"/>
      <c r="I4630" s="209" t="s">
        <v>8</v>
      </c>
      <c r="J4630" s="210"/>
      <c r="K4630" s="174">
        <v>0.1</v>
      </c>
      <c r="L4630" s="175"/>
      <c r="M4630" s="13">
        <f>K4630*12*I4597</f>
        <v>1137.8400000000001</v>
      </c>
    </row>
    <row r="4631" spans="1:13" ht="15.75" thickBot="1" x14ac:dyDescent="0.3">
      <c r="A4631" s="46" t="s">
        <v>86</v>
      </c>
      <c r="B4631" s="59"/>
      <c r="C4631" s="59"/>
      <c r="D4631" s="59"/>
      <c r="E4631" s="59"/>
      <c r="F4631" s="59"/>
      <c r="G4631" s="59"/>
      <c r="H4631" s="60"/>
      <c r="I4631" s="190" t="s">
        <v>8</v>
      </c>
      <c r="J4631" s="191"/>
      <c r="K4631" s="211">
        <v>0.53</v>
      </c>
      <c r="L4631" s="212"/>
      <c r="M4631" s="13">
        <f>K4631*12*I4597</f>
        <v>6030.5520000000006</v>
      </c>
    </row>
    <row r="4632" spans="1:13" ht="15.75" thickBot="1" x14ac:dyDescent="0.3">
      <c r="A4632" s="194" t="s">
        <v>90</v>
      </c>
      <c r="B4632" s="195"/>
      <c r="C4632" s="195"/>
      <c r="D4632" s="195"/>
      <c r="E4632" s="195"/>
      <c r="F4632" s="195"/>
      <c r="G4632" s="195"/>
      <c r="H4632" s="196"/>
      <c r="I4632" s="63"/>
      <c r="J4632" s="64"/>
      <c r="K4632" s="206">
        <f>K4633+K4634+K4636+K4637+K4638+K4639</f>
        <v>1.94</v>
      </c>
      <c r="L4632" s="213"/>
      <c r="M4632" s="18">
        <f>K4632*12*I4597</f>
        <v>22074.096000000001</v>
      </c>
    </row>
    <row r="4633" spans="1:13" x14ac:dyDescent="0.25">
      <c r="A4633" s="68" t="s">
        <v>23</v>
      </c>
      <c r="B4633" s="15"/>
      <c r="C4633" s="15"/>
      <c r="D4633" s="15"/>
      <c r="E4633" s="15"/>
      <c r="F4633" s="47"/>
      <c r="G4633" s="47"/>
      <c r="H4633" s="48"/>
      <c r="I4633" s="69"/>
      <c r="J4633" s="8"/>
      <c r="K4633" s="179">
        <v>0.11</v>
      </c>
      <c r="L4633" s="180"/>
      <c r="M4633" s="13">
        <f>K4633*12*I4597</f>
        <v>1251.624</v>
      </c>
    </row>
    <row r="4634" spans="1:13" x14ac:dyDescent="0.25">
      <c r="A4634" s="2" t="s">
        <v>19</v>
      </c>
      <c r="B4634" s="3"/>
      <c r="C4634" s="3"/>
      <c r="D4634" s="3"/>
      <c r="E4634" s="3"/>
      <c r="F4634" s="59"/>
      <c r="G4634" s="59"/>
      <c r="H4634" s="60"/>
      <c r="I4634" s="174" t="s">
        <v>58</v>
      </c>
      <c r="J4634" s="175"/>
      <c r="K4634" s="174">
        <v>0.93</v>
      </c>
      <c r="L4634" s="175"/>
      <c r="M4634" s="13">
        <f>K4634*12*I4597</f>
        <v>10581.912</v>
      </c>
    </row>
    <row r="4635" spans="1:13" x14ac:dyDescent="0.25">
      <c r="A4635" s="41" t="s">
        <v>18</v>
      </c>
      <c r="B4635" s="47"/>
      <c r="C4635" s="47"/>
      <c r="D4635" s="47"/>
      <c r="E4635" s="47"/>
      <c r="F4635" s="47"/>
      <c r="G4635" s="47"/>
      <c r="H4635" s="48"/>
      <c r="I4635" s="214" t="s">
        <v>59</v>
      </c>
      <c r="J4635" s="215"/>
      <c r="K4635" s="1"/>
      <c r="L4635" s="8"/>
      <c r="M4635" s="13"/>
    </row>
    <row r="4636" spans="1:13" x14ac:dyDescent="0.25">
      <c r="A4636" s="43" t="s">
        <v>20</v>
      </c>
      <c r="B4636" s="65"/>
      <c r="C4636" s="65"/>
      <c r="D4636" s="65"/>
      <c r="E4636" s="65"/>
      <c r="F4636" s="65"/>
      <c r="G4636" s="65"/>
      <c r="H4636" s="66"/>
      <c r="I4636" s="209" t="s">
        <v>57</v>
      </c>
      <c r="J4636" s="210"/>
      <c r="K4636" s="174">
        <v>0.56999999999999995</v>
      </c>
      <c r="L4636" s="175"/>
      <c r="M4636" s="13">
        <f>K4636*12*I4597</f>
        <v>6485.6880000000001</v>
      </c>
    </row>
    <row r="4637" spans="1:13" x14ac:dyDescent="0.25">
      <c r="A4637" s="43" t="s">
        <v>21</v>
      </c>
      <c r="B4637" s="65"/>
      <c r="C4637" s="65"/>
      <c r="D4637" s="65"/>
      <c r="E4637" s="65"/>
      <c r="F4637" s="65"/>
      <c r="G4637" s="65"/>
      <c r="H4637" s="66"/>
      <c r="I4637" s="209" t="s">
        <v>74</v>
      </c>
      <c r="J4637" s="210"/>
      <c r="K4637" s="174">
        <v>0.14000000000000001</v>
      </c>
      <c r="L4637" s="175"/>
      <c r="M4637" s="13">
        <f>K4637*12*I4597</f>
        <v>1592.9760000000003</v>
      </c>
    </row>
    <row r="4638" spans="1:13" x14ac:dyDescent="0.25">
      <c r="A4638" s="46" t="s">
        <v>22</v>
      </c>
      <c r="B4638" s="59"/>
      <c r="C4638" s="59"/>
      <c r="D4638" s="59"/>
      <c r="E4638" s="59"/>
      <c r="F4638" s="59"/>
      <c r="G4638" s="59"/>
      <c r="H4638" s="60"/>
      <c r="I4638" s="209" t="s">
        <v>60</v>
      </c>
      <c r="J4638" s="210"/>
      <c r="K4638" s="203">
        <v>7.0000000000000007E-2</v>
      </c>
      <c r="L4638" s="204"/>
      <c r="M4638" s="13">
        <f>K4638*12*I4597</f>
        <v>796.48800000000017</v>
      </c>
    </row>
    <row r="4639" spans="1:13" ht="15.75" thickBot="1" x14ac:dyDescent="0.3">
      <c r="A4639" s="46" t="s">
        <v>84</v>
      </c>
      <c r="B4639" s="59"/>
      <c r="C4639" s="59"/>
      <c r="D4639" s="59"/>
      <c r="E4639" s="59"/>
      <c r="F4639" s="59"/>
      <c r="G4639" s="59"/>
      <c r="H4639" s="60"/>
      <c r="I4639" s="190" t="s">
        <v>85</v>
      </c>
      <c r="J4639" s="191"/>
      <c r="K4639" s="192">
        <v>0.12</v>
      </c>
      <c r="L4639" s="193"/>
      <c r="M4639" s="19">
        <f>K4639*12*I4597</f>
        <v>1365.4079999999999</v>
      </c>
    </row>
    <row r="4640" spans="1:13" ht="15.75" thickBot="1" x14ac:dyDescent="0.3">
      <c r="A4640" s="194" t="s">
        <v>91</v>
      </c>
      <c r="B4640" s="195"/>
      <c r="C4640" s="195"/>
      <c r="D4640" s="195"/>
      <c r="E4640" s="195"/>
      <c r="F4640" s="195"/>
      <c r="G4640" s="195"/>
      <c r="H4640" s="196"/>
      <c r="I4640" s="71"/>
      <c r="J4640" s="72"/>
      <c r="K4640" s="197">
        <f>K4641+K4642+K4643</f>
        <v>1.27</v>
      </c>
      <c r="L4640" s="198"/>
      <c r="M4640" s="18">
        <f>K4640*12*I4597</f>
        <v>14450.568000000001</v>
      </c>
    </row>
    <row r="4641" spans="1:13" x14ac:dyDescent="0.25">
      <c r="A4641" s="41" t="s">
        <v>24</v>
      </c>
      <c r="B4641" s="47"/>
      <c r="C4641" s="47"/>
      <c r="D4641" s="47"/>
      <c r="E4641" s="47"/>
      <c r="F4641" s="47"/>
      <c r="G4641" s="47"/>
      <c r="H4641" s="48"/>
      <c r="I4641" s="199" t="s">
        <v>75</v>
      </c>
      <c r="J4641" s="200"/>
      <c r="K4641" s="201">
        <v>0.61</v>
      </c>
      <c r="L4641" s="202"/>
      <c r="M4641" s="13">
        <f>K4641*12*I4597</f>
        <v>6940.8240000000005</v>
      </c>
    </row>
    <row r="4642" spans="1:13" x14ac:dyDescent="0.25">
      <c r="A4642" s="43" t="s">
        <v>25</v>
      </c>
      <c r="B4642" s="65"/>
      <c r="C4642" s="65"/>
      <c r="D4642" s="65"/>
      <c r="E4642" s="65"/>
      <c r="F4642" s="65"/>
      <c r="G4642" s="65"/>
      <c r="H4642" s="66"/>
      <c r="I4642" s="44" t="s">
        <v>61</v>
      </c>
      <c r="J4642" s="45"/>
      <c r="K4642" s="203">
        <v>0.53</v>
      </c>
      <c r="L4642" s="204"/>
      <c r="M4642" s="13">
        <f>K4642*12*I4597</f>
        <v>6030.5520000000006</v>
      </c>
    </row>
    <row r="4643" spans="1:13" ht="15.75" thickBot="1" x14ac:dyDescent="0.3">
      <c r="A4643" s="46" t="s">
        <v>22</v>
      </c>
      <c r="B4643" s="59"/>
      <c r="C4643" s="59"/>
      <c r="D4643" s="59"/>
      <c r="E4643" s="59"/>
      <c r="F4643" s="59"/>
      <c r="G4643" s="59"/>
      <c r="H4643" s="60"/>
      <c r="I4643" s="190" t="s">
        <v>60</v>
      </c>
      <c r="J4643" s="191"/>
      <c r="K4643" s="192">
        <v>0.13</v>
      </c>
      <c r="L4643" s="193"/>
      <c r="M4643" s="13">
        <f>K4643*12*I4597</f>
        <v>1479.1920000000002</v>
      </c>
    </row>
    <row r="4644" spans="1:13" ht="15.75" thickBot="1" x14ac:dyDescent="0.3">
      <c r="A4644" s="73" t="s">
        <v>94</v>
      </c>
      <c r="B4644" s="74"/>
      <c r="C4644" s="74"/>
      <c r="D4644" s="74"/>
      <c r="E4644" s="74"/>
      <c r="F4644" s="74"/>
      <c r="G4644" s="74"/>
      <c r="H4644" s="75"/>
      <c r="I4644" s="226" t="s">
        <v>95</v>
      </c>
      <c r="J4644" s="227"/>
      <c r="K4644" s="228">
        <v>16.68</v>
      </c>
      <c r="L4644" s="229"/>
      <c r="M4644" s="18">
        <f>K4644*12*I4597</f>
        <v>189791.712</v>
      </c>
    </row>
    <row r="4645" spans="1:13" ht="15.75" thickBot="1" x14ac:dyDescent="0.3">
      <c r="A4645" s="181" t="s">
        <v>96</v>
      </c>
      <c r="B4645" s="182"/>
      <c r="C4645" s="182"/>
      <c r="D4645" s="182"/>
      <c r="E4645" s="182"/>
      <c r="F4645" s="182"/>
      <c r="G4645" s="182"/>
      <c r="H4645" s="205"/>
      <c r="I4645" s="63"/>
      <c r="J4645" s="64"/>
      <c r="K4645" s="206">
        <v>1.65</v>
      </c>
      <c r="L4645" s="198"/>
      <c r="M4645" s="18">
        <f>K4645*12*I4597</f>
        <v>18774.359999999997</v>
      </c>
    </row>
    <row r="4646" spans="1:13" x14ac:dyDescent="0.25">
      <c r="A4646" s="42" t="s">
        <v>32</v>
      </c>
      <c r="B4646" s="55"/>
      <c r="C4646" s="55"/>
      <c r="D4646" s="55"/>
      <c r="E4646" s="55"/>
      <c r="F4646" s="55"/>
      <c r="G4646" s="55"/>
      <c r="H4646" s="56"/>
      <c r="I4646" s="179" t="s">
        <v>13</v>
      </c>
      <c r="J4646" s="180"/>
      <c r="K4646" s="20"/>
      <c r="L4646" s="27"/>
      <c r="M4646" s="13"/>
    </row>
    <row r="4647" spans="1:13" x14ac:dyDescent="0.25">
      <c r="A4647" s="42" t="s">
        <v>26</v>
      </c>
      <c r="B4647" s="55"/>
      <c r="C4647" s="55"/>
      <c r="D4647" s="55"/>
      <c r="E4647" s="55"/>
      <c r="F4647" s="55"/>
      <c r="G4647" s="55"/>
      <c r="H4647" s="56"/>
      <c r="I4647" s="7"/>
      <c r="J4647" s="8"/>
      <c r="K4647" s="20"/>
      <c r="L4647" s="27"/>
      <c r="M4647" s="13"/>
    </row>
    <row r="4648" spans="1:13" ht="15.75" thickBot="1" x14ac:dyDescent="0.3">
      <c r="A4648" s="42" t="s">
        <v>27</v>
      </c>
      <c r="B4648" s="55"/>
      <c r="C4648" s="55"/>
      <c r="D4648" s="55"/>
      <c r="E4648" s="55"/>
      <c r="F4648" s="55"/>
      <c r="G4648" s="55"/>
      <c r="H4648" s="56"/>
      <c r="I4648" s="30"/>
      <c r="J4648" s="8"/>
      <c r="K4648" s="20"/>
      <c r="L4648" s="27"/>
      <c r="M4648" s="13"/>
    </row>
    <row r="4649" spans="1:13" ht="15.75" thickBot="1" x14ac:dyDescent="0.3">
      <c r="A4649" s="73" t="s">
        <v>97</v>
      </c>
      <c r="B4649" s="74"/>
      <c r="C4649" s="74"/>
      <c r="D4649" s="74"/>
      <c r="E4649" s="74"/>
      <c r="F4649" s="74"/>
      <c r="G4649" s="74"/>
      <c r="H4649" s="75"/>
      <c r="I4649" s="63"/>
      <c r="J4649" s="64"/>
      <c r="K4649" s="206">
        <v>7.0000000000000007E-2</v>
      </c>
      <c r="L4649" s="198"/>
      <c r="M4649" s="18">
        <f>K4649*12*I4597</f>
        <v>796.48800000000017</v>
      </c>
    </row>
    <row r="4650" spans="1:13" x14ac:dyDescent="0.25">
      <c r="A4650" s="42" t="s">
        <v>28</v>
      </c>
      <c r="B4650" s="55"/>
      <c r="C4650" s="55"/>
      <c r="D4650" s="55"/>
      <c r="E4650" s="55"/>
      <c r="F4650" s="55"/>
      <c r="G4650" s="55"/>
      <c r="H4650" s="56"/>
      <c r="I4650" s="179" t="s">
        <v>8</v>
      </c>
      <c r="J4650" s="180"/>
      <c r="K4650" s="26"/>
      <c r="L4650" s="27"/>
      <c r="M4650" s="13"/>
    </row>
    <row r="4651" spans="1:13" ht="15.75" thickBot="1" x14ac:dyDescent="0.3">
      <c r="A4651" s="42" t="s">
        <v>29</v>
      </c>
      <c r="B4651" s="55"/>
      <c r="C4651" s="55"/>
      <c r="D4651" s="55"/>
      <c r="E4651" s="55"/>
      <c r="F4651" s="55"/>
      <c r="G4651" s="55"/>
      <c r="H4651" s="56"/>
      <c r="I4651" s="7"/>
      <c r="J4651" s="8"/>
      <c r="K4651" s="26"/>
      <c r="L4651" s="27"/>
      <c r="M4651" s="13"/>
    </row>
    <row r="4652" spans="1:13" ht="15.75" thickBot="1" x14ac:dyDescent="0.3">
      <c r="A4652" s="181" t="s">
        <v>92</v>
      </c>
      <c r="B4652" s="182"/>
      <c r="C4652" s="182"/>
      <c r="D4652" s="182"/>
      <c r="E4652" s="182"/>
      <c r="F4652" s="182"/>
      <c r="G4652" s="182"/>
      <c r="H4652" s="205"/>
      <c r="I4652" s="63"/>
      <c r="J4652" s="64"/>
      <c r="K4652" s="206">
        <v>6.19</v>
      </c>
      <c r="L4652" s="198"/>
      <c r="M4652" s="18">
        <f>K4652*12*I4597</f>
        <v>70432.296000000002</v>
      </c>
    </row>
    <row r="4653" spans="1:13" x14ac:dyDescent="0.25">
      <c r="A4653" s="42" t="s">
        <v>76</v>
      </c>
      <c r="B4653" s="76"/>
      <c r="C4653" s="76"/>
      <c r="D4653" s="76"/>
      <c r="E4653" s="76"/>
      <c r="F4653" s="55"/>
      <c r="G4653" s="76"/>
      <c r="H4653" s="56"/>
      <c r="I4653" s="174" t="s">
        <v>49</v>
      </c>
      <c r="J4653" s="175"/>
      <c r="K4653" s="20"/>
      <c r="L4653" s="27"/>
      <c r="M4653" s="13"/>
    </row>
    <row r="4654" spans="1:13" x14ac:dyDescent="0.25">
      <c r="A4654" s="42" t="s">
        <v>77</v>
      </c>
      <c r="B4654" s="76"/>
      <c r="C4654" s="76"/>
      <c r="D4654" s="76"/>
      <c r="E4654" s="76"/>
      <c r="F4654" s="55"/>
      <c r="G4654" s="76"/>
      <c r="H4654" s="56"/>
      <c r="I4654" s="174" t="s">
        <v>50</v>
      </c>
      <c r="J4654" s="175"/>
      <c r="K4654" s="20"/>
      <c r="L4654" s="27"/>
      <c r="M4654" s="13"/>
    </row>
    <row r="4655" spans="1:13" x14ac:dyDescent="0.25">
      <c r="A4655" s="42" t="s">
        <v>48</v>
      </c>
      <c r="B4655" s="76"/>
      <c r="C4655" s="76"/>
      <c r="D4655" s="76"/>
      <c r="E4655" s="76"/>
      <c r="F4655" s="55"/>
      <c r="G4655" s="76"/>
      <c r="H4655" s="56"/>
      <c r="I4655" s="174" t="s">
        <v>54</v>
      </c>
      <c r="J4655" s="175"/>
      <c r="K4655" s="20"/>
      <c r="L4655" s="27"/>
      <c r="M4655" s="13"/>
    </row>
    <row r="4656" spans="1:13" x14ac:dyDescent="0.25">
      <c r="A4656" s="42" t="s">
        <v>78</v>
      </c>
      <c r="B4656" s="76"/>
      <c r="C4656" s="76"/>
      <c r="D4656" s="76"/>
      <c r="E4656" s="76"/>
      <c r="F4656" s="55"/>
      <c r="G4656" s="76"/>
      <c r="H4656" s="56"/>
      <c r="I4656" s="174" t="s">
        <v>55</v>
      </c>
      <c r="J4656" s="175"/>
      <c r="K4656" s="20"/>
      <c r="L4656" s="27"/>
      <c r="M4656" s="13"/>
    </row>
    <row r="4657" spans="1:13" x14ac:dyDescent="0.25">
      <c r="A4657" s="42" t="s">
        <v>79</v>
      </c>
      <c r="B4657" s="76"/>
      <c r="C4657" s="76"/>
      <c r="D4657" s="76"/>
      <c r="E4657" s="76"/>
      <c r="F4657" s="55"/>
      <c r="G4657" s="76"/>
      <c r="H4657" s="56"/>
      <c r="I4657" s="174" t="s">
        <v>51</v>
      </c>
      <c r="J4657" s="175"/>
      <c r="K4657" s="20"/>
      <c r="L4657" s="27"/>
      <c r="M4657" s="13"/>
    </row>
    <row r="4658" spans="1:13" x14ac:dyDescent="0.25">
      <c r="A4658" s="42" t="s">
        <v>80</v>
      </c>
      <c r="B4658" s="76"/>
      <c r="C4658" s="76"/>
      <c r="D4658" s="76"/>
      <c r="E4658" s="76"/>
      <c r="F4658" s="55"/>
      <c r="G4658" s="76"/>
      <c r="H4658" s="56"/>
      <c r="I4658" s="7"/>
      <c r="J4658" s="8"/>
      <c r="K4658" s="20"/>
      <c r="L4658" s="27"/>
      <c r="M4658" s="13"/>
    </row>
    <row r="4659" spans="1:13" x14ac:dyDescent="0.25">
      <c r="A4659" s="42" t="s">
        <v>81</v>
      </c>
      <c r="B4659" s="76"/>
      <c r="C4659" s="76"/>
      <c r="D4659" s="76"/>
      <c r="E4659" s="76"/>
      <c r="F4659" s="55"/>
      <c r="G4659" s="76"/>
      <c r="H4659" s="56"/>
      <c r="I4659" s="7"/>
      <c r="J4659" s="8"/>
      <c r="K4659" s="20"/>
      <c r="L4659" s="27"/>
      <c r="M4659" s="13"/>
    </row>
    <row r="4660" spans="1:13" x14ac:dyDescent="0.25">
      <c r="A4660" s="42" t="s">
        <v>82</v>
      </c>
      <c r="B4660" s="76"/>
      <c r="C4660" s="76"/>
      <c r="D4660" s="76"/>
      <c r="E4660" s="76"/>
      <c r="F4660" s="55"/>
      <c r="G4660" s="76"/>
      <c r="H4660" s="56"/>
      <c r="I4660" s="7"/>
      <c r="J4660" s="8"/>
      <c r="K4660" s="20"/>
      <c r="L4660" s="27"/>
      <c r="M4660" s="13"/>
    </row>
    <row r="4661" spans="1:13" x14ac:dyDescent="0.25">
      <c r="A4661" s="42" t="s">
        <v>83</v>
      </c>
      <c r="B4661" s="76"/>
      <c r="C4661" s="76"/>
      <c r="D4661" s="76"/>
      <c r="E4661" s="76"/>
      <c r="F4661" s="55"/>
      <c r="G4661" s="76"/>
      <c r="H4661" s="56"/>
      <c r="I4661" s="7"/>
      <c r="J4661" s="8"/>
      <c r="K4661" s="20"/>
      <c r="L4661" s="27"/>
      <c r="M4661" s="13"/>
    </row>
    <row r="4662" spans="1:13" x14ac:dyDescent="0.25">
      <c r="A4662" s="42" t="s">
        <v>52</v>
      </c>
      <c r="B4662" s="76"/>
      <c r="C4662" s="76"/>
      <c r="D4662" s="76"/>
      <c r="E4662" s="76"/>
      <c r="F4662" s="55"/>
      <c r="G4662" s="76"/>
      <c r="H4662" s="56"/>
      <c r="I4662" s="7"/>
      <c r="J4662" s="8"/>
      <c r="K4662" s="20"/>
      <c r="L4662" s="27"/>
      <c r="M4662" s="13"/>
    </row>
    <row r="4663" spans="1:13" ht="15.75" thickBot="1" x14ac:dyDescent="0.3">
      <c r="A4663" s="176" t="s">
        <v>53</v>
      </c>
      <c r="B4663" s="177"/>
      <c r="C4663" s="177"/>
      <c r="D4663" s="177"/>
      <c r="E4663" s="177"/>
      <c r="F4663" s="177"/>
      <c r="G4663" s="177"/>
      <c r="H4663" s="178"/>
      <c r="I4663" s="7"/>
      <c r="J4663" s="8"/>
      <c r="K4663" s="7"/>
      <c r="L4663" s="8"/>
      <c r="M4663" s="13"/>
    </row>
    <row r="4664" spans="1:13" x14ac:dyDescent="0.25">
      <c r="A4664" s="77" t="s">
        <v>93</v>
      </c>
      <c r="B4664" s="78"/>
      <c r="C4664" s="78"/>
      <c r="D4664" s="78"/>
      <c r="E4664" s="78"/>
      <c r="F4664" s="78"/>
      <c r="G4664" s="78"/>
      <c r="H4664" s="78"/>
      <c r="I4664" s="179" t="s">
        <v>9</v>
      </c>
      <c r="J4664" s="180"/>
      <c r="K4664" s="21"/>
      <c r="L4664" s="22"/>
      <c r="M4664" s="6"/>
    </row>
    <row r="4665" spans="1:13" ht="15.75" thickBot="1" x14ac:dyDescent="0.3">
      <c r="A4665" s="79" t="s">
        <v>56</v>
      </c>
      <c r="B4665" s="80"/>
      <c r="C4665" s="80"/>
      <c r="D4665" s="80"/>
      <c r="E4665" s="80"/>
      <c r="F4665" s="80"/>
      <c r="G4665" s="80"/>
      <c r="H4665" s="80"/>
      <c r="I4665" s="81"/>
      <c r="J4665" s="11"/>
      <c r="K4665" s="10"/>
      <c r="L4665" s="11"/>
      <c r="M4665" s="12"/>
    </row>
    <row r="4666" spans="1:13" ht="15.75" thickBot="1" x14ac:dyDescent="0.3">
      <c r="A4666" s="181" t="s">
        <v>98</v>
      </c>
      <c r="B4666" s="182"/>
      <c r="C4666" s="182"/>
      <c r="D4666" s="182"/>
      <c r="E4666" s="182"/>
      <c r="F4666" s="182"/>
      <c r="G4666" s="182"/>
      <c r="H4666" s="183"/>
      <c r="I4666" s="184" t="s">
        <v>99</v>
      </c>
      <c r="J4666" s="185"/>
      <c r="K4666" s="186">
        <v>1.52</v>
      </c>
      <c r="L4666" s="187"/>
      <c r="M4666" s="23">
        <f>K4666*12*I4597</f>
        <v>17295.168000000001</v>
      </c>
    </row>
    <row r="4667" spans="1:13" ht="15.75" thickBot="1" x14ac:dyDescent="0.3">
      <c r="A4667" s="24" t="s">
        <v>100</v>
      </c>
      <c r="B4667" s="25"/>
      <c r="C4667" s="25"/>
      <c r="D4667" s="25"/>
      <c r="E4667" s="25"/>
      <c r="F4667" s="25"/>
      <c r="G4667" s="25"/>
      <c r="H4667" s="25"/>
      <c r="I4667" s="82"/>
      <c r="J4667" s="83"/>
      <c r="K4667" s="186">
        <v>1.42</v>
      </c>
      <c r="L4667" s="187"/>
      <c r="M4667" s="23">
        <f>K4667*12*I4597</f>
        <v>16157.328</v>
      </c>
    </row>
    <row r="4668" spans="1:13" ht="15.75" thickBot="1" x14ac:dyDescent="0.3">
      <c r="A4668" s="181" t="s">
        <v>63</v>
      </c>
      <c r="B4668" s="182"/>
      <c r="C4668" s="182"/>
      <c r="D4668" s="182"/>
      <c r="E4668" s="182"/>
      <c r="F4668" s="182"/>
      <c r="G4668" s="182"/>
      <c r="H4668" s="182"/>
      <c r="I4668" s="84"/>
      <c r="J4668" s="23"/>
      <c r="K4668" s="188">
        <f>K4598+K4608+K4623+K4652+K4666+K4667</f>
        <v>47.559999999999995</v>
      </c>
      <c r="L4668" s="189"/>
      <c r="M4668" s="23">
        <f>M4598+M4608+M4623+M4652+M4666+M4667</f>
        <v>541156.70399999991</v>
      </c>
    </row>
    <row r="4670" spans="1:13" x14ac:dyDescent="0.25">
      <c r="A4670" s="223" t="s">
        <v>0</v>
      </c>
      <c r="B4670" s="223"/>
      <c r="C4670" s="223"/>
      <c r="D4670" s="223"/>
      <c r="E4670" s="223"/>
      <c r="F4670" s="223"/>
      <c r="G4670" s="223"/>
      <c r="H4670" s="223"/>
      <c r="I4670" s="223"/>
      <c r="J4670" s="223"/>
      <c r="K4670" s="223"/>
      <c r="L4670" s="223"/>
      <c r="M4670" s="1"/>
    </row>
    <row r="4671" spans="1:13" x14ac:dyDescent="0.25">
      <c r="A4671" s="224" t="s">
        <v>12</v>
      </c>
      <c r="B4671" s="224"/>
      <c r="C4671" s="224"/>
      <c r="D4671" s="224"/>
      <c r="E4671" s="224"/>
      <c r="F4671" s="224"/>
      <c r="G4671" s="224"/>
      <c r="H4671" s="224"/>
      <c r="I4671" s="224"/>
      <c r="J4671" s="224"/>
      <c r="K4671" s="224"/>
      <c r="L4671" s="224"/>
      <c r="M4671" s="1"/>
    </row>
    <row r="4672" spans="1:13" x14ac:dyDescent="0.25">
      <c r="A4672" s="29"/>
      <c r="B4672" s="29"/>
      <c r="C4672" s="29"/>
      <c r="D4672" s="29"/>
      <c r="E4672" s="29"/>
      <c r="F4672" s="29" t="s">
        <v>173</v>
      </c>
      <c r="G4672" s="29"/>
      <c r="H4672" s="29"/>
      <c r="I4672" s="29"/>
      <c r="J4672" s="29"/>
      <c r="K4672" s="29"/>
      <c r="L4672" s="29"/>
      <c r="M4672" s="1"/>
    </row>
    <row r="4673" spans="1:13" x14ac:dyDescent="0.25">
      <c r="A4673" s="2"/>
      <c r="B4673" s="3"/>
      <c r="C4673" s="225" t="s">
        <v>15</v>
      </c>
      <c r="D4673" s="225"/>
      <c r="E4673" s="225"/>
      <c r="F4673" s="3"/>
      <c r="G4673" s="3"/>
      <c r="H4673" s="4"/>
      <c r="I4673" s="207" t="s">
        <v>1</v>
      </c>
      <c r="J4673" s="208"/>
      <c r="K4673" s="207" t="s">
        <v>2</v>
      </c>
      <c r="L4673" s="208"/>
      <c r="M4673" s="14"/>
    </row>
    <row r="4674" spans="1:13" x14ac:dyDescent="0.25">
      <c r="A4674" s="30"/>
      <c r="B4674" s="7"/>
      <c r="C4674" s="7"/>
      <c r="D4674" s="7"/>
      <c r="E4674" s="7"/>
      <c r="F4674" s="7"/>
      <c r="G4674" s="7"/>
      <c r="H4674" s="8"/>
      <c r="I4674" s="7"/>
      <c r="J4674" s="8"/>
      <c r="K4674" s="174" t="s">
        <v>3</v>
      </c>
      <c r="L4674" s="175"/>
      <c r="M4674" s="31" t="s">
        <v>4</v>
      </c>
    </row>
    <row r="4675" spans="1:13" x14ac:dyDescent="0.25">
      <c r="A4675" s="30"/>
      <c r="B4675" s="7"/>
      <c r="C4675" s="7"/>
      <c r="D4675" s="7"/>
      <c r="E4675" s="7"/>
      <c r="F4675" s="7"/>
      <c r="G4675" s="7"/>
      <c r="H4675" s="8"/>
      <c r="I4675" s="174" t="s">
        <v>5</v>
      </c>
      <c r="J4675" s="175"/>
      <c r="K4675" s="214" t="s">
        <v>6</v>
      </c>
      <c r="L4675" s="215"/>
      <c r="M4675" s="31" t="s">
        <v>7</v>
      </c>
    </row>
    <row r="4676" spans="1:13" ht="15.75" thickBot="1" x14ac:dyDescent="0.3">
      <c r="A4676" s="2"/>
      <c r="B4676" s="3"/>
      <c r="C4676" s="3"/>
      <c r="D4676" s="3"/>
      <c r="E4676" s="3"/>
      <c r="F4676" s="3"/>
      <c r="G4676" s="3"/>
      <c r="H4676" s="4"/>
      <c r="I4676" s="219">
        <v>222.5</v>
      </c>
      <c r="J4676" s="220"/>
      <c r="K4676" s="190"/>
      <c r="L4676" s="191"/>
      <c r="M4676" s="5"/>
    </row>
    <row r="4677" spans="1:13" x14ac:dyDescent="0.25">
      <c r="A4677" s="32" t="s">
        <v>87</v>
      </c>
      <c r="B4677" s="33"/>
      <c r="C4677" s="33"/>
      <c r="D4677" s="33"/>
      <c r="E4677" s="33"/>
      <c r="F4677" s="33"/>
      <c r="G4677" s="33"/>
      <c r="H4677" s="34"/>
      <c r="I4677" s="21"/>
      <c r="J4677" s="22"/>
      <c r="K4677" s="221">
        <f>K4680+K4683</f>
        <v>6.4499999999999993</v>
      </c>
      <c r="L4677" s="217"/>
      <c r="M4677" s="6">
        <f>K4677*12*I4676</f>
        <v>17221.499999999996</v>
      </c>
    </row>
    <row r="4678" spans="1:13" x14ac:dyDescent="0.25">
      <c r="A4678" s="35" t="s">
        <v>64</v>
      </c>
      <c r="B4678" s="36"/>
      <c r="C4678" s="36"/>
      <c r="D4678" s="36"/>
      <c r="E4678" s="36"/>
      <c r="F4678" s="36"/>
      <c r="G4678" s="36"/>
      <c r="H4678" s="37"/>
      <c r="I4678" s="7"/>
      <c r="J4678" s="8"/>
      <c r="K4678" s="7"/>
      <c r="L4678" s="8"/>
      <c r="M4678" s="9"/>
    </row>
    <row r="4679" spans="1:13" ht="15.75" thickBot="1" x14ac:dyDescent="0.3">
      <c r="A4679" s="38" t="s">
        <v>65</v>
      </c>
      <c r="B4679" s="39"/>
      <c r="C4679" s="39"/>
      <c r="D4679" s="39"/>
      <c r="E4679" s="39"/>
      <c r="F4679" s="39"/>
      <c r="G4679" s="39"/>
      <c r="H4679" s="40"/>
      <c r="I4679" s="10"/>
      <c r="J4679" s="11"/>
      <c r="K4679" s="10"/>
      <c r="L4679" s="11"/>
      <c r="M4679" s="12"/>
    </row>
    <row r="4680" spans="1:13" x14ac:dyDescent="0.25">
      <c r="A4680" s="41" t="s">
        <v>66</v>
      </c>
      <c r="B4680" s="15"/>
      <c r="C4680" s="15"/>
      <c r="D4680" s="15"/>
      <c r="E4680" s="15"/>
      <c r="F4680" s="15"/>
      <c r="G4680" s="15"/>
      <c r="H4680" s="16"/>
      <c r="I4680" s="214" t="s">
        <v>8</v>
      </c>
      <c r="J4680" s="215"/>
      <c r="K4680" s="179">
        <v>3.86</v>
      </c>
      <c r="L4680" s="180"/>
      <c r="M4680" s="13">
        <f>K4680*12*I4676</f>
        <v>10306.200000000001</v>
      </c>
    </row>
    <row r="4681" spans="1:13" x14ac:dyDescent="0.25">
      <c r="A4681" s="42" t="s">
        <v>73</v>
      </c>
      <c r="B4681" s="7"/>
      <c r="C4681" s="7"/>
      <c r="D4681" s="7"/>
      <c r="E4681" s="7"/>
      <c r="F4681" s="7"/>
      <c r="G4681" s="7"/>
      <c r="H4681" s="8"/>
      <c r="I4681" s="174" t="s">
        <v>62</v>
      </c>
      <c r="J4681" s="175"/>
      <c r="K4681" s="1"/>
      <c r="L4681" s="8"/>
      <c r="M4681" s="13"/>
    </row>
    <row r="4682" spans="1:13" x14ac:dyDescent="0.25">
      <c r="A4682" s="41" t="s">
        <v>72</v>
      </c>
      <c r="B4682" s="15"/>
      <c r="C4682" s="15"/>
      <c r="D4682" s="15"/>
      <c r="E4682" s="15"/>
      <c r="F4682" s="15"/>
      <c r="G4682" s="15"/>
      <c r="H4682" s="16"/>
      <c r="I4682" s="214"/>
      <c r="J4682" s="215"/>
      <c r="K4682" s="1"/>
      <c r="L4682" s="8"/>
      <c r="M4682" s="13"/>
    </row>
    <row r="4683" spans="1:13" x14ac:dyDescent="0.25">
      <c r="A4683" s="41" t="s">
        <v>67</v>
      </c>
      <c r="B4683" s="15"/>
      <c r="C4683" s="15"/>
      <c r="D4683" s="15"/>
      <c r="E4683" s="15"/>
      <c r="F4683" s="15"/>
      <c r="G4683" s="15"/>
      <c r="H4683" s="16"/>
      <c r="I4683" s="209" t="s">
        <v>11</v>
      </c>
      <c r="J4683" s="210"/>
      <c r="K4683" s="174">
        <v>2.59</v>
      </c>
      <c r="L4683" s="175"/>
      <c r="M4683" s="13">
        <f>K4683*12*I4676</f>
        <v>6915.2999999999993</v>
      </c>
    </row>
    <row r="4684" spans="1:13" x14ac:dyDescent="0.25">
      <c r="A4684" s="43" t="s">
        <v>34</v>
      </c>
      <c r="B4684" s="44"/>
      <c r="C4684" s="44"/>
      <c r="D4684" s="44"/>
      <c r="E4684" s="44"/>
      <c r="F4684" s="44"/>
      <c r="G4684" s="44"/>
      <c r="H4684" s="45"/>
      <c r="I4684" s="174" t="s">
        <v>62</v>
      </c>
      <c r="J4684" s="175"/>
      <c r="K4684" s="29"/>
      <c r="L4684" s="37"/>
      <c r="M4684" s="13"/>
    </row>
    <row r="4685" spans="1:13" x14ac:dyDescent="0.25">
      <c r="A4685" s="46" t="s">
        <v>35</v>
      </c>
      <c r="B4685" s="3"/>
      <c r="C4685" s="3"/>
      <c r="D4685" s="3"/>
      <c r="E4685" s="3"/>
      <c r="F4685" s="3"/>
      <c r="G4685" s="3"/>
      <c r="H4685" s="4"/>
      <c r="I4685" s="174"/>
      <c r="J4685" s="175"/>
      <c r="K4685" s="1"/>
      <c r="L4685" s="8"/>
      <c r="M4685" s="13"/>
    </row>
    <row r="4686" spans="1:13" ht="15.75" thickBot="1" x14ac:dyDescent="0.3">
      <c r="A4686" s="41" t="s">
        <v>36</v>
      </c>
      <c r="B4686" s="47"/>
      <c r="C4686" s="47"/>
      <c r="D4686" s="47"/>
      <c r="E4686" s="47"/>
      <c r="F4686" s="47"/>
      <c r="G4686" s="47"/>
      <c r="H4686" s="48"/>
      <c r="I4686" s="15"/>
      <c r="J4686" s="16"/>
      <c r="K4686" s="203"/>
      <c r="L4686" s="204"/>
      <c r="M4686" s="13"/>
    </row>
    <row r="4687" spans="1:13" x14ac:dyDescent="0.25">
      <c r="A4687" s="32" t="s">
        <v>14</v>
      </c>
      <c r="B4687" s="49"/>
      <c r="C4687" s="49"/>
      <c r="D4687" s="49"/>
      <c r="E4687" s="49"/>
      <c r="F4687" s="49"/>
      <c r="G4687" s="49"/>
      <c r="H4687" s="50"/>
      <c r="I4687" s="21"/>
      <c r="J4687" s="51"/>
      <c r="K4687" s="222">
        <f>K4689+K4694+K4697</f>
        <v>5.28</v>
      </c>
      <c r="L4687" s="217"/>
      <c r="M4687" s="6">
        <f>K4687*12*I4676</f>
        <v>14097.6</v>
      </c>
    </row>
    <row r="4688" spans="1:13" ht="15.75" thickBot="1" x14ac:dyDescent="0.3">
      <c r="A4688" s="38" t="s">
        <v>33</v>
      </c>
      <c r="B4688" s="52"/>
      <c r="C4688" s="52"/>
      <c r="D4688" s="52"/>
      <c r="E4688" s="52"/>
      <c r="F4688" s="52"/>
      <c r="G4688" s="52"/>
      <c r="H4688" s="53"/>
      <c r="I4688" s="10"/>
      <c r="J4688" s="54"/>
      <c r="K4688" s="10"/>
      <c r="L4688" s="11"/>
      <c r="M4688" s="12"/>
    </row>
    <row r="4689" spans="1:13" x14ac:dyDescent="0.25">
      <c r="A4689" s="42" t="s">
        <v>70</v>
      </c>
      <c r="B4689" s="55"/>
      <c r="C4689" s="55"/>
      <c r="D4689" s="55"/>
      <c r="E4689" s="55"/>
      <c r="F4689" s="55"/>
      <c r="G4689" s="55"/>
      <c r="H4689" s="56"/>
      <c r="I4689" s="174" t="s">
        <v>8</v>
      </c>
      <c r="J4689" s="175"/>
      <c r="K4689" s="179">
        <v>2.64</v>
      </c>
      <c r="L4689" s="180"/>
      <c r="M4689" s="13">
        <f>K4689*12*I4676</f>
        <v>7048.8</v>
      </c>
    </row>
    <row r="4690" spans="1:13" x14ac:dyDescent="0.25">
      <c r="A4690" s="41" t="s">
        <v>71</v>
      </c>
      <c r="B4690" s="47"/>
      <c r="C4690" s="47"/>
      <c r="D4690" s="47"/>
      <c r="E4690" s="47"/>
      <c r="F4690" s="47"/>
      <c r="G4690" s="47"/>
      <c r="H4690" s="48"/>
      <c r="I4690" s="57"/>
      <c r="J4690" s="58"/>
      <c r="K4690" s="1"/>
      <c r="L4690" s="8"/>
      <c r="M4690" s="13"/>
    </row>
    <row r="4691" spans="1:13" x14ac:dyDescent="0.25">
      <c r="A4691" s="42" t="s">
        <v>73</v>
      </c>
      <c r="B4691" s="7"/>
      <c r="C4691" s="7"/>
      <c r="D4691" s="7"/>
      <c r="E4691" s="7"/>
      <c r="F4691" s="7"/>
      <c r="G4691" s="7"/>
      <c r="H4691" s="8"/>
      <c r="I4691" s="174" t="s">
        <v>62</v>
      </c>
      <c r="J4691" s="175"/>
      <c r="K4691" s="1"/>
      <c r="L4691" s="8"/>
      <c r="M4691" s="13"/>
    </row>
    <row r="4692" spans="1:13" x14ac:dyDescent="0.25">
      <c r="A4692" s="41" t="s">
        <v>72</v>
      </c>
      <c r="B4692" s="15"/>
      <c r="C4692" s="15"/>
      <c r="D4692" s="15"/>
      <c r="E4692" s="15"/>
      <c r="F4692" s="15"/>
      <c r="G4692" s="15"/>
      <c r="H4692" s="16"/>
      <c r="I4692" s="214"/>
      <c r="J4692" s="215"/>
      <c r="K4692" s="1"/>
      <c r="L4692" s="8"/>
      <c r="M4692" s="13"/>
    </row>
    <row r="4693" spans="1:13" x14ac:dyDescent="0.25">
      <c r="A4693" s="43" t="s">
        <v>68</v>
      </c>
      <c r="B4693" s="44"/>
      <c r="C4693" s="45"/>
      <c r="D4693" s="7"/>
      <c r="E4693" s="7"/>
      <c r="F4693" s="7"/>
      <c r="G4693" s="7"/>
      <c r="H4693" s="8"/>
      <c r="I4693" s="174" t="s">
        <v>62</v>
      </c>
      <c r="J4693" s="175"/>
      <c r="K4693" s="1"/>
      <c r="L4693" s="8"/>
      <c r="M4693" s="13"/>
    </row>
    <row r="4694" spans="1:13" x14ac:dyDescent="0.25">
      <c r="A4694" s="42" t="s">
        <v>69</v>
      </c>
      <c r="B4694" s="7"/>
      <c r="C4694" s="7"/>
      <c r="D4694" s="44"/>
      <c r="E4694" s="44"/>
      <c r="F4694" s="44"/>
      <c r="G4694" s="44"/>
      <c r="H4694" s="45"/>
      <c r="I4694" s="209" t="s">
        <v>11</v>
      </c>
      <c r="J4694" s="210"/>
      <c r="K4694" s="174">
        <v>1.17</v>
      </c>
      <c r="L4694" s="175"/>
      <c r="M4694" s="13">
        <f>K4694*12*I4676</f>
        <v>3123.8999999999996</v>
      </c>
    </row>
    <row r="4695" spans="1:13" x14ac:dyDescent="0.25">
      <c r="A4695" s="46" t="s">
        <v>40</v>
      </c>
      <c r="B4695" s="59"/>
      <c r="C4695" s="59"/>
      <c r="D4695" s="59"/>
      <c r="E4695" s="59"/>
      <c r="F4695" s="59"/>
      <c r="G4695" s="59"/>
      <c r="H4695" s="60"/>
      <c r="I4695" s="207" t="s">
        <v>39</v>
      </c>
      <c r="J4695" s="208"/>
      <c r="K4695" s="1"/>
      <c r="L4695" s="8"/>
      <c r="M4695" s="13"/>
    </row>
    <row r="4696" spans="1:13" x14ac:dyDescent="0.25">
      <c r="A4696" s="41"/>
      <c r="B4696" s="47"/>
      <c r="C4696" s="47"/>
      <c r="D4696" s="47"/>
      <c r="E4696" s="47"/>
      <c r="F4696" s="47"/>
      <c r="G4696" s="47"/>
      <c r="H4696" s="48"/>
      <c r="I4696" s="15" t="s">
        <v>41</v>
      </c>
      <c r="J4696" s="16"/>
      <c r="K4696" s="1"/>
      <c r="L4696" s="8"/>
      <c r="M4696" s="13"/>
    </row>
    <row r="4697" spans="1:13" x14ac:dyDescent="0.25">
      <c r="A4697" s="46" t="s">
        <v>42</v>
      </c>
      <c r="B4697" s="59"/>
      <c r="C4697" s="59"/>
      <c r="D4697" s="59"/>
      <c r="E4697" s="59"/>
      <c r="F4697" s="59"/>
      <c r="G4697" s="59"/>
      <c r="H4697" s="60"/>
      <c r="I4697" s="207" t="s">
        <v>11</v>
      </c>
      <c r="J4697" s="208"/>
      <c r="K4697" s="174">
        <v>1.47</v>
      </c>
      <c r="L4697" s="175"/>
      <c r="M4697" s="13">
        <f>K4697*12*I4676</f>
        <v>3924.9</v>
      </c>
    </row>
    <row r="4698" spans="1:13" x14ac:dyDescent="0.25">
      <c r="A4698" s="41" t="s">
        <v>43</v>
      </c>
      <c r="B4698" s="47"/>
      <c r="C4698" s="47"/>
      <c r="D4698" s="47"/>
      <c r="E4698" s="47"/>
      <c r="F4698" s="47"/>
      <c r="G4698" s="47"/>
      <c r="H4698" s="48"/>
      <c r="I4698" s="15"/>
      <c r="J4698" s="16"/>
      <c r="K4698" s="1"/>
      <c r="L4698" s="8"/>
      <c r="M4698" s="13"/>
    </row>
    <row r="4699" spans="1:13" x14ac:dyDescent="0.25">
      <c r="A4699" s="46" t="s">
        <v>44</v>
      </c>
      <c r="B4699" s="59"/>
      <c r="C4699" s="59"/>
      <c r="D4699" s="59"/>
      <c r="E4699" s="59"/>
      <c r="F4699" s="59"/>
      <c r="G4699" s="59"/>
      <c r="H4699" s="60"/>
      <c r="I4699" s="174" t="s">
        <v>62</v>
      </c>
      <c r="J4699" s="175"/>
      <c r="K4699" s="1"/>
      <c r="L4699" s="8"/>
      <c r="M4699" s="13"/>
    </row>
    <row r="4700" spans="1:13" x14ac:dyDescent="0.25">
      <c r="A4700" s="46" t="s">
        <v>47</v>
      </c>
      <c r="B4700" s="59"/>
      <c r="C4700" s="59"/>
      <c r="D4700" s="59"/>
      <c r="E4700" s="59"/>
      <c r="F4700" s="59"/>
      <c r="G4700" s="59"/>
      <c r="H4700" s="60"/>
      <c r="I4700" s="207" t="s">
        <v>45</v>
      </c>
      <c r="J4700" s="208"/>
      <c r="K4700" s="3"/>
      <c r="L4700" s="4"/>
      <c r="M4700" s="14"/>
    </row>
    <row r="4701" spans="1:13" ht="15.75" thickBot="1" x14ac:dyDescent="0.3">
      <c r="A4701" s="41"/>
      <c r="B4701" s="47"/>
      <c r="C4701" s="47"/>
      <c r="D4701" s="47"/>
      <c r="E4701" s="47"/>
      <c r="F4701" s="47"/>
      <c r="G4701" s="47"/>
      <c r="H4701" s="48"/>
      <c r="I4701" s="211" t="s">
        <v>46</v>
      </c>
      <c r="J4701" s="212"/>
      <c r="K4701" s="15"/>
      <c r="L4701" s="16"/>
      <c r="M4701" s="17"/>
    </row>
    <row r="4702" spans="1:13" x14ac:dyDescent="0.25">
      <c r="A4702" s="61" t="s">
        <v>88</v>
      </c>
      <c r="B4702" s="33"/>
      <c r="C4702" s="33"/>
      <c r="D4702" s="33"/>
      <c r="E4702" s="33"/>
      <c r="F4702" s="33"/>
      <c r="G4702" s="21"/>
      <c r="H4702" s="22"/>
      <c r="I4702" s="21"/>
      <c r="J4702" s="22"/>
      <c r="K4702" s="216">
        <f>K4704+K4711+K4719+K4723+K4727</f>
        <v>9.49</v>
      </c>
      <c r="L4702" s="217"/>
      <c r="M4702" s="6">
        <f>M4704+M4711+M4719+M4723+M4727</f>
        <v>25338.300000000003</v>
      </c>
    </row>
    <row r="4703" spans="1:13" ht="15.75" thickBot="1" x14ac:dyDescent="0.3">
      <c r="A4703" s="62"/>
      <c r="B4703" s="10"/>
      <c r="C4703" s="10"/>
      <c r="D4703" s="10"/>
      <c r="E4703" s="10"/>
      <c r="F4703" s="10"/>
      <c r="G4703" s="10"/>
      <c r="H4703" s="11"/>
      <c r="I4703" s="10"/>
      <c r="J4703" s="11"/>
      <c r="K4703" s="10"/>
      <c r="L4703" s="11"/>
      <c r="M4703" s="12"/>
    </row>
    <row r="4704" spans="1:13" ht="15.75" thickBot="1" x14ac:dyDescent="0.3">
      <c r="A4704" s="181" t="s">
        <v>89</v>
      </c>
      <c r="B4704" s="182"/>
      <c r="C4704" s="182"/>
      <c r="D4704" s="182"/>
      <c r="E4704" s="182"/>
      <c r="F4704" s="182"/>
      <c r="G4704" s="182"/>
      <c r="H4704" s="205"/>
      <c r="I4704" s="63"/>
      <c r="J4704" s="64"/>
      <c r="K4704" s="218">
        <f>K4705+K4706+K4707+K4709+K4710</f>
        <v>4.5599999999999996</v>
      </c>
      <c r="L4704" s="213"/>
      <c r="M4704" s="18">
        <f>K4704*12*I4676</f>
        <v>12175.199999999999</v>
      </c>
    </row>
    <row r="4705" spans="1:13" x14ac:dyDescent="0.25">
      <c r="A4705" s="41" t="s">
        <v>37</v>
      </c>
      <c r="B4705" s="47"/>
      <c r="C4705" s="47"/>
      <c r="D4705" s="47"/>
      <c r="E4705" s="47"/>
      <c r="F4705" s="47"/>
      <c r="G4705" s="47"/>
      <c r="H4705" s="48"/>
      <c r="I4705" s="214" t="s">
        <v>16</v>
      </c>
      <c r="J4705" s="215"/>
      <c r="K4705" s="179">
        <v>1.23</v>
      </c>
      <c r="L4705" s="180"/>
      <c r="M4705" s="13">
        <f>K4705*12*I4676</f>
        <v>3284.1</v>
      </c>
    </row>
    <row r="4706" spans="1:13" x14ac:dyDescent="0.25">
      <c r="A4706" s="43" t="s">
        <v>38</v>
      </c>
      <c r="B4706" s="65"/>
      <c r="C4706" s="65"/>
      <c r="D4706" s="65"/>
      <c r="E4706" s="65"/>
      <c r="F4706" s="65"/>
      <c r="G4706" s="65"/>
      <c r="H4706" s="66"/>
      <c r="I4706" s="209" t="s">
        <v>10</v>
      </c>
      <c r="J4706" s="210"/>
      <c r="K4706" s="174">
        <v>2.9</v>
      </c>
      <c r="L4706" s="175"/>
      <c r="M4706" s="13">
        <f>K4706*12*I4676</f>
        <v>7742.9999999999991</v>
      </c>
    </row>
    <row r="4707" spans="1:13" x14ac:dyDescent="0.25">
      <c r="A4707" s="46" t="s">
        <v>30</v>
      </c>
      <c r="B4707" s="59"/>
      <c r="C4707" s="59"/>
      <c r="D4707" s="59"/>
      <c r="E4707" s="59"/>
      <c r="F4707" s="59"/>
      <c r="G4707" s="59"/>
      <c r="H4707" s="60"/>
      <c r="I4707" s="207" t="s">
        <v>11</v>
      </c>
      <c r="J4707" s="208"/>
      <c r="K4707" s="174">
        <v>0.33</v>
      </c>
      <c r="L4707" s="175"/>
      <c r="M4707" s="13">
        <f>K4707*12*I4676</f>
        <v>881.1</v>
      </c>
    </row>
    <row r="4708" spans="1:13" x14ac:dyDescent="0.25">
      <c r="A4708" s="67" t="s">
        <v>17</v>
      </c>
      <c r="B4708" s="15"/>
      <c r="C4708" s="15"/>
      <c r="D4708" s="15"/>
      <c r="E4708" s="47"/>
      <c r="F4708" s="47"/>
      <c r="G4708" s="47"/>
      <c r="H4708" s="48"/>
      <c r="I4708" s="15"/>
      <c r="J4708" s="16"/>
      <c r="K4708" s="7"/>
      <c r="L4708" s="8"/>
      <c r="M4708" s="13"/>
    </row>
    <row r="4709" spans="1:13" x14ac:dyDescent="0.25">
      <c r="A4709" s="43" t="s">
        <v>31</v>
      </c>
      <c r="B4709" s="65"/>
      <c r="C4709" s="65"/>
      <c r="D4709" s="65"/>
      <c r="E4709" s="65"/>
      <c r="F4709" s="65"/>
      <c r="G4709" s="65"/>
      <c r="H4709" s="66"/>
      <c r="I4709" s="209" t="s">
        <v>8</v>
      </c>
      <c r="J4709" s="210"/>
      <c r="K4709" s="174">
        <v>0.1</v>
      </c>
      <c r="L4709" s="175"/>
      <c r="M4709" s="13">
        <f>K4709*12*I4676</f>
        <v>267.00000000000006</v>
      </c>
    </row>
    <row r="4710" spans="1:13" ht="15.75" thickBot="1" x14ac:dyDescent="0.3">
      <c r="A4710" s="46" t="s">
        <v>86</v>
      </c>
      <c r="B4710" s="59"/>
      <c r="C4710" s="59"/>
      <c r="D4710" s="59"/>
      <c r="E4710" s="59"/>
      <c r="F4710" s="59"/>
      <c r="G4710" s="59"/>
      <c r="H4710" s="60"/>
      <c r="I4710" s="190" t="s">
        <v>8</v>
      </c>
      <c r="J4710" s="191"/>
      <c r="K4710" s="211"/>
      <c r="L4710" s="212"/>
      <c r="M4710" s="13"/>
    </row>
    <row r="4711" spans="1:13" ht="15.75" thickBot="1" x14ac:dyDescent="0.3">
      <c r="A4711" s="194" t="s">
        <v>90</v>
      </c>
      <c r="B4711" s="195"/>
      <c r="C4711" s="195"/>
      <c r="D4711" s="195"/>
      <c r="E4711" s="195"/>
      <c r="F4711" s="195"/>
      <c r="G4711" s="195"/>
      <c r="H4711" s="196"/>
      <c r="I4711" s="63"/>
      <c r="J4711" s="64"/>
      <c r="K4711" s="206">
        <f>K4712+K4713+K4715+K4716+K4717+K4718</f>
        <v>1.94</v>
      </c>
      <c r="L4711" s="213"/>
      <c r="M4711" s="18">
        <f>K4711*12*I4676</f>
        <v>5179.8</v>
      </c>
    </row>
    <row r="4712" spans="1:13" x14ac:dyDescent="0.25">
      <c r="A4712" s="68" t="s">
        <v>23</v>
      </c>
      <c r="B4712" s="15"/>
      <c r="C4712" s="15"/>
      <c r="D4712" s="15"/>
      <c r="E4712" s="15"/>
      <c r="F4712" s="47"/>
      <c r="G4712" s="47"/>
      <c r="H4712" s="48"/>
      <c r="I4712" s="69"/>
      <c r="J4712" s="8"/>
      <c r="K4712" s="179">
        <v>0.11</v>
      </c>
      <c r="L4712" s="180"/>
      <c r="M4712" s="13">
        <f>K4712*12*I4676</f>
        <v>293.7</v>
      </c>
    </row>
    <row r="4713" spans="1:13" x14ac:dyDescent="0.25">
      <c r="A4713" s="2" t="s">
        <v>19</v>
      </c>
      <c r="B4713" s="3"/>
      <c r="C4713" s="3"/>
      <c r="D4713" s="3"/>
      <c r="E4713" s="3"/>
      <c r="F4713" s="59"/>
      <c r="G4713" s="59"/>
      <c r="H4713" s="60"/>
      <c r="I4713" s="174" t="s">
        <v>58</v>
      </c>
      <c r="J4713" s="175"/>
      <c r="K4713" s="174">
        <v>0.93</v>
      </c>
      <c r="L4713" s="175"/>
      <c r="M4713" s="13">
        <f>K4713*12*I4676</f>
        <v>2483.1</v>
      </c>
    </row>
    <row r="4714" spans="1:13" x14ac:dyDescent="0.25">
      <c r="A4714" s="41" t="s">
        <v>18</v>
      </c>
      <c r="B4714" s="47"/>
      <c r="C4714" s="47"/>
      <c r="D4714" s="47"/>
      <c r="E4714" s="47"/>
      <c r="F4714" s="47"/>
      <c r="G4714" s="47"/>
      <c r="H4714" s="48"/>
      <c r="I4714" s="214" t="s">
        <v>59</v>
      </c>
      <c r="J4714" s="215"/>
      <c r="K4714" s="1"/>
      <c r="L4714" s="8"/>
      <c r="M4714" s="13"/>
    </row>
    <row r="4715" spans="1:13" x14ac:dyDescent="0.25">
      <c r="A4715" s="43" t="s">
        <v>20</v>
      </c>
      <c r="B4715" s="65"/>
      <c r="C4715" s="65"/>
      <c r="D4715" s="65"/>
      <c r="E4715" s="65"/>
      <c r="F4715" s="65"/>
      <c r="G4715" s="65"/>
      <c r="H4715" s="66"/>
      <c r="I4715" s="209" t="s">
        <v>57</v>
      </c>
      <c r="J4715" s="210"/>
      <c r="K4715" s="174">
        <v>0.56999999999999995</v>
      </c>
      <c r="L4715" s="175"/>
      <c r="M4715" s="13">
        <f>K4715*12*I4676</f>
        <v>1521.8999999999999</v>
      </c>
    </row>
    <row r="4716" spans="1:13" x14ac:dyDescent="0.25">
      <c r="A4716" s="43" t="s">
        <v>21</v>
      </c>
      <c r="B4716" s="65"/>
      <c r="C4716" s="65"/>
      <c r="D4716" s="65"/>
      <c r="E4716" s="65"/>
      <c r="F4716" s="65"/>
      <c r="G4716" s="65"/>
      <c r="H4716" s="66"/>
      <c r="I4716" s="209" t="s">
        <v>74</v>
      </c>
      <c r="J4716" s="210"/>
      <c r="K4716" s="174">
        <v>0.14000000000000001</v>
      </c>
      <c r="L4716" s="175"/>
      <c r="M4716" s="13">
        <f>K4716*12*I4676</f>
        <v>373.8</v>
      </c>
    </row>
    <row r="4717" spans="1:13" x14ac:dyDescent="0.25">
      <c r="A4717" s="46" t="s">
        <v>22</v>
      </c>
      <c r="B4717" s="59"/>
      <c r="C4717" s="59"/>
      <c r="D4717" s="59"/>
      <c r="E4717" s="59"/>
      <c r="F4717" s="59"/>
      <c r="G4717" s="59"/>
      <c r="H4717" s="60"/>
      <c r="I4717" s="209" t="s">
        <v>60</v>
      </c>
      <c r="J4717" s="210"/>
      <c r="K4717" s="203">
        <v>7.0000000000000007E-2</v>
      </c>
      <c r="L4717" s="204"/>
      <c r="M4717" s="13">
        <f>K4717*12*I4676</f>
        <v>186.9</v>
      </c>
    </row>
    <row r="4718" spans="1:13" ht="15.75" thickBot="1" x14ac:dyDescent="0.3">
      <c r="A4718" s="46" t="s">
        <v>84</v>
      </c>
      <c r="B4718" s="59"/>
      <c r="C4718" s="59"/>
      <c r="D4718" s="59"/>
      <c r="E4718" s="59"/>
      <c r="F4718" s="59"/>
      <c r="G4718" s="59"/>
      <c r="H4718" s="60"/>
      <c r="I4718" s="190" t="s">
        <v>85</v>
      </c>
      <c r="J4718" s="191"/>
      <c r="K4718" s="192">
        <v>0.12</v>
      </c>
      <c r="L4718" s="193"/>
      <c r="M4718" s="19">
        <f>K4718*12*I4676</f>
        <v>320.39999999999998</v>
      </c>
    </row>
    <row r="4719" spans="1:13" ht="15.75" thickBot="1" x14ac:dyDescent="0.3">
      <c r="A4719" s="194" t="s">
        <v>91</v>
      </c>
      <c r="B4719" s="195"/>
      <c r="C4719" s="195"/>
      <c r="D4719" s="195"/>
      <c r="E4719" s="195"/>
      <c r="F4719" s="195"/>
      <c r="G4719" s="195"/>
      <c r="H4719" s="196"/>
      <c r="I4719" s="71"/>
      <c r="J4719" s="72"/>
      <c r="K4719" s="197">
        <f>K4720+K4721+K4722</f>
        <v>1.27</v>
      </c>
      <c r="L4719" s="198"/>
      <c r="M4719" s="18">
        <f>K4719*12*I4676</f>
        <v>3390.9</v>
      </c>
    </row>
    <row r="4720" spans="1:13" x14ac:dyDescent="0.25">
      <c r="A4720" s="41" t="s">
        <v>24</v>
      </c>
      <c r="B4720" s="47"/>
      <c r="C4720" s="47"/>
      <c r="D4720" s="47"/>
      <c r="E4720" s="47"/>
      <c r="F4720" s="47"/>
      <c r="G4720" s="47"/>
      <c r="H4720" s="48"/>
      <c r="I4720" s="199" t="s">
        <v>75</v>
      </c>
      <c r="J4720" s="200"/>
      <c r="K4720" s="201">
        <v>0.61</v>
      </c>
      <c r="L4720" s="202"/>
      <c r="M4720" s="13">
        <f>K4720*12*I4676</f>
        <v>1628.7</v>
      </c>
    </row>
    <row r="4721" spans="1:13" x14ac:dyDescent="0.25">
      <c r="A4721" s="43" t="s">
        <v>25</v>
      </c>
      <c r="B4721" s="65"/>
      <c r="C4721" s="65"/>
      <c r="D4721" s="65"/>
      <c r="E4721" s="65"/>
      <c r="F4721" s="65"/>
      <c r="G4721" s="65"/>
      <c r="H4721" s="66"/>
      <c r="I4721" s="44" t="s">
        <v>61</v>
      </c>
      <c r="J4721" s="45"/>
      <c r="K4721" s="203">
        <v>0.53</v>
      </c>
      <c r="L4721" s="204"/>
      <c r="M4721" s="13">
        <f>K4721*12*I4676</f>
        <v>1415.1000000000001</v>
      </c>
    </row>
    <row r="4722" spans="1:13" ht="15.75" thickBot="1" x14ac:dyDescent="0.3">
      <c r="A4722" s="46" t="s">
        <v>22</v>
      </c>
      <c r="B4722" s="59"/>
      <c r="C4722" s="59"/>
      <c r="D4722" s="59"/>
      <c r="E4722" s="59"/>
      <c r="F4722" s="59"/>
      <c r="G4722" s="59"/>
      <c r="H4722" s="60"/>
      <c r="I4722" s="190" t="s">
        <v>60</v>
      </c>
      <c r="J4722" s="191"/>
      <c r="K4722" s="192">
        <v>0.13</v>
      </c>
      <c r="L4722" s="193"/>
      <c r="M4722" s="13">
        <f>K4722*12*I4676</f>
        <v>347.1</v>
      </c>
    </row>
    <row r="4723" spans="1:13" ht="15.75" thickBot="1" x14ac:dyDescent="0.3">
      <c r="A4723" s="181" t="s">
        <v>107</v>
      </c>
      <c r="B4723" s="182"/>
      <c r="C4723" s="182"/>
      <c r="D4723" s="182"/>
      <c r="E4723" s="182"/>
      <c r="F4723" s="182"/>
      <c r="G4723" s="182"/>
      <c r="H4723" s="205"/>
      <c r="I4723" s="63"/>
      <c r="J4723" s="64"/>
      <c r="K4723" s="206">
        <v>1.65</v>
      </c>
      <c r="L4723" s="198"/>
      <c r="M4723" s="18">
        <f>K4723*12*I4676</f>
        <v>4405.4999999999991</v>
      </c>
    </row>
    <row r="4724" spans="1:13" x14ac:dyDescent="0.25">
      <c r="A4724" s="42" t="s">
        <v>32</v>
      </c>
      <c r="B4724" s="55"/>
      <c r="C4724" s="55"/>
      <c r="D4724" s="55"/>
      <c r="E4724" s="55"/>
      <c r="F4724" s="55"/>
      <c r="G4724" s="55"/>
      <c r="H4724" s="56"/>
      <c r="I4724" s="179" t="s">
        <v>13</v>
      </c>
      <c r="J4724" s="180"/>
      <c r="K4724" s="20"/>
      <c r="L4724" s="27"/>
      <c r="M4724" s="13"/>
    </row>
    <row r="4725" spans="1:13" x14ac:dyDescent="0.25">
      <c r="A4725" s="42" t="s">
        <v>26</v>
      </c>
      <c r="B4725" s="55"/>
      <c r="C4725" s="55"/>
      <c r="D4725" s="55"/>
      <c r="E4725" s="55"/>
      <c r="F4725" s="55"/>
      <c r="G4725" s="55"/>
      <c r="H4725" s="56"/>
      <c r="I4725" s="7"/>
      <c r="J4725" s="8"/>
      <c r="K4725" s="20"/>
      <c r="L4725" s="27"/>
      <c r="M4725" s="13"/>
    </row>
    <row r="4726" spans="1:13" ht="15.75" thickBot="1" x14ac:dyDescent="0.3">
      <c r="A4726" s="42" t="s">
        <v>27</v>
      </c>
      <c r="B4726" s="55"/>
      <c r="C4726" s="55"/>
      <c r="D4726" s="55"/>
      <c r="E4726" s="55"/>
      <c r="F4726" s="55"/>
      <c r="G4726" s="55"/>
      <c r="H4726" s="56"/>
      <c r="I4726" s="30"/>
      <c r="J4726" s="8"/>
      <c r="K4726" s="20"/>
      <c r="L4726" s="27"/>
      <c r="M4726" s="13"/>
    </row>
    <row r="4727" spans="1:13" ht="15.75" thickBot="1" x14ac:dyDescent="0.3">
      <c r="A4727" s="73" t="s">
        <v>108</v>
      </c>
      <c r="B4727" s="74"/>
      <c r="C4727" s="74"/>
      <c r="D4727" s="74"/>
      <c r="E4727" s="74"/>
      <c r="F4727" s="74"/>
      <c r="G4727" s="74"/>
      <c r="H4727" s="75"/>
      <c r="I4727" s="63"/>
      <c r="J4727" s="64"/>
      <c r="K4727" s="206">
        <v>7.0000000000000007E-2</v>
      </c>
      <c r="L4727" s="198"/>
      <c r="M4727" s="18">
        <f>K4727*12*I4676</f>
        <v>186.9</v>
      </c>
    </row>
    <row r="4728" spans="1:13" x14ac:dyDescent="0.25">
      <c r="A4728" s="42" t="s">
        <v>28</v>
      </c>
      <c r="B4728" s="55"/>
      <c r="C4728" s="55"/>
      <c r="D4728" s="55"/>
      <c r="E4728" s="55"/>
      <c r="F4728" s="55"/>
      <c r="G4728" s="55"/>
      <c r="H4728" s="56"/>
      <c r="I4728" s="179" t="s">
        <v>8</v>
      </c>
      <c r="J4728" s="180"/>
      <c r="K4728" s="26"/>
      <c r="L4728" s="27"/>
      <c r="M4728" s="13"/>
    </row>
    <row r="4729" spans="1:13" ht="15.75" thickBot="1" x14ac:dyDescent="0.3">
      <c r="A4729" s="42" t="s">
        <v>29</v>
      </c>
      <c r="B4729" s="55"/>
      <c r="C4729" s="55"/>
      <c r="D4729" s="55"/>
      <c r="E4729" s="55"/>
      <c r="F4729" s="55"/>
      <c r="G4729" s="55"/>
      <c r="H4729" s="56"/>
      <c r="I4729" s="7"/>
      <c r="J4729" s="8"/>
      <c r="K4729" s="26"/>
      <c r="L4729" s="27"/>
      <c r="M4729" s="13"/>
    </row>
    <row r="4730" spans="1:13" ht="15.75" thickBot="1" x14ac:dyDescent="0.3">
      <c r="A4730" s="181" t="s">
        <v>92</v>
      </c>
      <c r="B4730" s="182"/>
      <c r="C4730" s="182"/>
      <c r="D4730" s="182"/>
      <c r="E4730" s="182"/>
      <c r="F4730" s="182"/>
      <c r="G4730" s="182"/>
      <c r="H4730" s="205"/>
      <c r="I4730" s="63"/>
      <c r="J4730" s="64"/>
      <c r="K4730" s="206">
        <v>4.32</v>
      </c>
      <c r="L4730" s="198"/>
      <c r="M4730" s="18">
        <f>K4730*12*I4676</f>
        <v>11534.400000000001</v>
      </c>
    </row>
    <row r="4731" spans="1:13" x14ac:dyDescent="0.25">
      <c r="A4731" s="42" t="s">
        <v>76</v>
      </c>
      <c r="B4731" s="76"/>
      <c r="C4731" s="76"/>
      <c r="D4731" s="76"/>
      <c r="E4731" s="76"/>
      <c r="F4731" s="55"/>
      <c r="G4731" s="76"/>
      <c r="H4731" s="56"/>
      <c r="I4731" s="174" t="s">
        <v>49</v>
      </c>
      <c r="J4731" s="175"/>
      <c r="K4731" s="20"/>
      <c r="L4731" s="27"/>
      <c r="M4731" s="13"/>
    </row>
    <row r="4732" spans="1:13" x14ac:dyDescent="0.25">
      <c r="A4732" s="42" t="s">
        <v>77</v>
      </c>
      <c r="B4732" s="76"/>
      <c r="C4732" s="76"/>
      <c r="D4732" s="76"/>
      <c r="E4732" s="76"/>
      <c r="F4732" s="55"/>
      <c r="G4732" s="76"/>
      <c r="H4732" s="56"/>
      <c r="I4732" s="174" t="s">
        <v>50</v>
      </c>
      <c r="J4732" s="175"/>
      <c r="K4732" s="20"/>
      <c r="L4732" s="27"/>
      <c r="M4732" s="13"/>
    </row>
    <row r="4733" spans="1:13" x14ac:dyDescent="0.25">
      <c r="A4733" s="42" t="s">
        <v>48</v>
      </c>
      <c r="B4733" s="76"/>
      <c r="C4733" s="76"/>
      <c r="D4733" s="76"/>
      <c r="E4733" s="76"/>
      <c r="F4733" s="55"/>
      <c r="G4733" s="76"/>
      <c r="H4733" s="56"/>
      <c r="I4733" s="174" t="s">
        <v>54</v>
      </c>
      <c r="J4733" s="175"/>
      <c r="K4733" s="20"/>
      <c r="L4733" s="27"/>
      <c r="M4733" s="13"/>
    </row>
    <row r="4734" spans="1:13" x14ac:dyDescent="0.25">
      <c r="A4734" s="42" t="s">
        <v>78</v>
      </c>
      <c r="B4734" s="76"/>
      <c r="C4734" s="76"/>
      <c r="D4734" s="76"/>
      <c r="E4734" s="76"/>
      <c r="F4734" s="55"/>
      <c r="G4734" s="76"/>
      <c r="H4734" s="56"/>
      <c r="I4734" s="174" t="s">
        <v>55</v>
      </c>
      <c r="J4734" s="175"/>
      <c r="K4734" s="20"/>
      <c r="L4734" s="27"/>
      <c r="M4734" s="13"/>
    </row>
    <row r="4735" spans="1:13" x14ac:dyDescent="0.25">
      <c r="A4735" s="42" t="s">
        <v>79</v>
      </c>
      <c r="B4735" s="76"/>
      <c r="C4735" s="76"/>
      <c r="D4735" s="76"/>
      <c r="E4735" s="76"/>
      <c r="F4735" s="55"/>
      <c r="G4735" s="76"/>
      <c r="H4735" s="56"/>
      <c r="I4735" s="174" t="s">
        <v>51</v>
      </c>
      <c r="J4735" s="175"/>
      <c r="K4735" s="20"/>
      <c r="L4735" s="27"/>
      <c r="M4735" s="13"/>
    </row>
    <row r="4736" spans="1:13" x14ac:dyDescent="0.25">
      <c r="A4736" s="42" t="s">
        <v>80</v>
      </c>
      <c r="B4736" s="76"/>
      <c r="C4736" s="76"/>
      <c r="D4736" s="76"/>
      <c r="E4736" s="76"/>
      <c r="F4736" s="55"/>
      <c r="G4736" s="76"/>
      <c r="H4736" s="56"/>
      <c r="I4736" s="7"/>
      <c r="J4736" s="8"/>
      <c r="K4736" s="20"/>
      <c r="L4736" s="27"/>
      <c r="M4736" s="13"/>
    </row>
    <row r="4737" spans="1:13" x14ac:dyDescent="0.25">
      <c r="A4737" s="42" t="s">
        <v>81</v>
      </c>
      <c r="B4737" s="76"/>
      <c r="C4737" s="76"/>
      <c r="D4737" s="76"/>
      <c r="E4737" s="76"/>
      <c r="F4737" s="55"/>
      <c r="G4737" s="76"/>
      <c r="H4737" s="56"/>
      <c r="I4737" s="7"/>
      <c r="J4737" s="8"/>
      <c r="K4737" s="20"/>
      <c r="L4737" s="27"/>
      <c r="M4737" s="13"/>
    </row>
    <row r="4738" spans="1:13" x14ac:dyDescent="0.25">
      <c r="A4738" s="42" t="s">
        <v>82</v>
      </c>
      <c r="B4738" s="76"/>
      <c r="C4738" s="76"/>
      <c r="D4738" s="76"/>
      <c r="E4738" s="76"/>
      <c r="F4738" s="55"/>
      <c r="G4738" s="76"/>
      <c r="H4738" s="56"/>
      <c r="I4738" s="7"/>
      <c r="J4738" s="8"/>
      <c r="K4738" s="20"/>
      <c r="L4738" s="27"/>
      <c r="M4738" s="13"/>
    </row>
    <row r="4739" spans="1:13" x14ac:dyDescent="0.25">
      <c r="A4739" s="42" t="s">
        <v>83</v>
      </c>
      <c r="B4739" s="76"/>
      <c r="C4739" s="76"/>
      <c r="D4739" s="76"/>
      <c r="E4739" s="76"/>
      <c r="F4739" s="55"/>
      <c r="G4739" s="76"/>
      <c r="H4739" s="56"/>
      <c r="I4739" s="7"/>
      <c r="J4739" s="8"/>
      <c r="K4739" s="20"/>
      <c r="L4739" s="27"/>
      <c r="M4739" s="13"/>
    </row>
    <row r="4740" spans="1:13" x14ac:dyDescent="0.25">
      <c r="A4740" s="42" t="s">
        <v>52</v>
      </c>
      <c r="B4740" s="76"/>
      <c r="C4740" s="76"/>
      <c r="D4740" s="76"/>
      <c r="E4740" s="76"/>
      <c r="F4740" s="55"/>
      <c r="G4740" s="76"/>
      <c r="H4740" s="56"/>
      <c r="I4740" s="7"/>
      <c r="J4740" s="8"/>
      <c r="K4740" s="20"/>
      <c r="L4740" s="27"/>
      <c r="M4740" s="13"/>
    </row>
    <row r="4741" spans="1:13" ht="15.75" thickBot="1" x14ac:dyDescent="0.3">
      <c r="A4741" s="176" t="s">
        <v>53</v>
      </c>
      <c r="B4741" s="177"/>
      <c r="C4741" s="177"/>
      <c r="D4741" s="177"/>
      <c r="E4741" s="177"/>
      <c r="F4741" s="177"/>
      <c r="G4741" s="177"/>
      <c r="H4741" s="178"/>
      <c r="I4741" s="7"/>
      <c r="J4741" s="8"/>
      <c r="K4741" s="7"/>
      <c r="L4741" s="8"/>
      <c r="M4741" s="13"/>
    </row>
    <row r="4742" spans="1:13" x14ac:dyDescent="0.25">
      <c r="A4742" s="77" t="s">
        <v>93</v>
      </c>
      <c r="B4742" s="78"/>
      <c r="C4742" s="78"/>
      <c r="D4742" s="78"/>
      <c r="E4742" s="78"/>
      <c r="F4742" s="78"/>
      <c r="G4742" s="78"/>
      <c r="H4742" s="78"/>
      <c r="I4742" s="179" t="s">
        <v>9</v>
      </c>
      <c r="J4742" s="180"/>
      <c r="K4742" s="21"/>
      <c r="L4742" s="22"/>
      <c r="M4742" s="6"/>
    </row>
    <row r="4743" spans="1:13" ht="15.75" thickBot="1" x14ac:dyDescent="0.3">
      <c r="A4743" s="79" t="s">
        <v>56</v>
      </c>
      <c r="B4743" s="80"/>
      <c r="C4743" s="80"/>
      <c r="D4743" s="80"/>
      <c r="E4743" s="80"/>
      <c r="F4743" s="80"/>
      <c r="G4743" s="80"/>
      <c r="H4743" s="80"/>
      <c r="I4743" s="81"/>
      <c r="J4743" s="11"/>
      <c r="K4743" s="10"/>
      <c r="L4743" s="11"/>
      <c r="M4743" s="12"/>
    </row>
    <row r="4744" spans="1:13" ht="15.75" thickBot="1" x14ac:dyDescent="0.3">
      <c r="A4744" s="181" t="s">
        <v>63</v>
      </c>
      <c r="B4744" s="182"/>
      <c r="C4744" s="182"/>
      <c r="D4744" s="182"/>
      <c r="E4744" s="182"/>
      <c r="F4744" s="182"/>
      <c r="G4744" s="182"/>
      <c r="H4744" s="182"/>
      <c r="I4744" s="84"/>
      <c r="J4744" s="23"/>
      <c r="K4744" s="188">
        <f>K4677+K4687+K4702+K4730</f>
        <v>25.54</v>
      </c>
      <c r="L4744" s="189"/>
      <c r="M4744" s="23">
        <f>M4677+M4687+M4702+M4730</f>
        <v>68191.8</v>
      </c>
    </row>
    <row r="4746" spans="1:13" x14ac:dyDescent="0.25">
      <c r="A4746" s="223" t="s">
        <v>0</v>
      </c>
      <c r="B4746" s="223"/>
      <c r="C4746" s="223"/>
      <c r="D4746" s="223"/>
      <c r="E4746" s="223"/>
      <c r="F4746" s="223"/>
      <c r="G4746" s="223"/>
      <c r="H4746" s="223"/>
      <c r="I4746" s="223"/>
      <c r="J4746" s="223"/>
      <c r="K4746" s="223"/>
      <c r="L4746" s="223"/>
      <c r="M4746" s="1"/>
    </row>
    <row r="4747" spans="1:13" x14ac:dyDescent="0.25">
      <c r="A4747" s="224" t="s">
        <v>12</v>
      </c>
      <c r="B4747" s="224"/>
      <c r="C4747" s="224"/>
      <c r="D4747" s="224"/>
      <c r="E4747" s="224"/>
      <c r="F4747" s="224"/>
      <c r="G4747" s="224"/>
      <c r="H4747" s="224"/>
      <c r="I4747" s="224"/>
      <c r="J4747" s="224"/>
      <c r="K4747" s="224"/>
      <c r="L4747" s="224"/>
      <c r="M4747" s="1"/>
    </row>
    <row r="4748" spans="1:13" x14ac:dyDescent="0.25">
      <c r="A4748" s="29"/>
      <c r="B4748" s="29"/>
      <c r="C4748" s="29"/>
      <c r="D4748" s="29"/>
      <c r="E4748" s="29"/>
      <c r="F4748" s="29" t="s">
        <v>174</v>
      </c>
      <c r="G4748" s="29"/>
      <c r="H4748" s="29"/>
      <c r="I4748" s="29"/>
      <c r="J4748" s="29"/>
      <c r="K4748" s="29"/>
      <c r="L4748" s="29"/>
      <c r="M4748" s="1"/>
    </row>
    <row r="4749" spans="1:13" x14ac:dyDescent="0.25">
      <c r="A4749" s="2"/>
      <c r="B4749" s="3"/>
      <c r="C4749" s="225" t="s">
        <v>15</v>
      </c>
      <c r="D4749" s="225"/>
      <c r="E4749" s="225"/>
      <c r="F4749" s="3"/>
      <c r="G4749" s="3"/>
      <c r="H4749" s="4"/>
      <c r="I4749" s="207" t="s">
        <v>1</v>
      </c>
      <c r="J4749" s="208"/>
      <c r="K4749" s="207" t="s">
        <v>2</v>
      </c>
      <c r="L4749" s="208"/>
      <c r="M4749" s="14"/>
    </row>
    <row r="4750" spans="1:13" x14ac:dyDescent="0.25">
      <c r="A4750" s="30"/>
      <c r="B4750" s="7"/>
      <c r="C4750" s="7"/>
      <c r="D4750" s="7"/>
      <c r="E4750" s="7"/>
      <c r="F4750" s="7"/>
      <c r="G4750" s="7"/>
      <c r="H4750" s="8"/>
      <c r="I4750" s="7"/>
      <c r="J4750" s="8"/>
      <c r="K4750" s="174" t="s">
        <v>3</v>
      </c>
      <c r="L4750" s="175"/>
      <c r="M4750" s="31" t="s">
        <v>4</v>
      </c>
    </row>
    <row r="4751" spans="1:13" x14ac:dyDescent="0.25">
      <c r="A4751" s="30"/>
      <c r="B4751" s="7"/>
      <c r="C4751" s="7"/>
      <c r="D4751" s="7"/>
      <c r="E4751" s="7"/>
      <c r="F4751" s="7"/>
      <c r="G4751" s="7"/>
      <c r="H4751" s="8"/>
      <c r="I4751" s="174" t="s">
        <v>5</v>
      </c>
      <c r="J4751" s="175"/>
      <c r="K4751" s="214" t="s">
        <v>6</v>
      </c>
      <c r="L4751" s="215"/>
      <c r="M4751" s="31" t="s">
        <v>7</v>
      </c>
    </row>
    <row r="4752" spans="1:13" ht="15.75" thickBot="1" x14ac:dyDescent="0.3">
      <c r="A4752" s="2"/>
      <c r="B4752" s="3"/>
      <c r="C4752" s="3"/>
      <c r="D4752" s="3"/>
      <c r="E4752" s="3"/>
      <c r="F4752" s="3"/>
      <c r="G4752" s="3"/>
      <c r="H4752" s="4"/>
      <c r="I4752" s="219">
        <v>382.1</v>
      </c>
      <c r="J4752" s="220"/>
      <c r="K4752" s="190"/>
      <c r="L4752" s="191"/>
      <c r="M4752" s="5"/>
    </row>
    <row r="4753" spans="1:13" x14ac:dyDescent="0.25">
      <c r="A4753" s="32" t="s">
        <v>87</v>
      </c>
      <c r="B4753" s="33"/>
      <c r="C4753" s="33"/>
      <c r="D4753" s="33"/>
      <c r="E4753" s="33"/>
      <c r="F4753" s="33"/>
      <c r="G4753" s="33"/>
      <c r="H4753" s="34"/>
      <c r="I4753" s="21"/>
      <c r="J4753" s="22"/>
      <c r="K4753" s="221">
        <f>K4756+K4759</f>
        <v>6.4499999999999993</v>
      </c>
      <c r="L4753" s="217"/>
      <c r="M4753" s="6">
        <f>K4753*12*I4752</f>
        <v>29574.539999999997</v>
      </c>
    </row>
    <row r="4754" spans="1:13" x14ac:dyDescent="0.25">
      <c r="A4754" s="35" t="s">
        <v>64</v>
      </c>
      <c r="B4754" s="36"/>
      <c r="C4754" s="36"/>
      <c r="D4754" s="36"/>
      <c r="E4754" s="36"/>
      <c r="F4754" s="36"/>
      <c r="G4754" s="36"/>
      <c r="H4754" s="37"/>
      <c r="I4754" s="7"/>
      <c r="J4754" s="8"/>
      <c r="K4754" s="7"/>
      <c r="L4754" s="8"/>
      <c r="M4754" s="9"/>
    </row>
    <row r="4755" spans="1:13" ht="15.75" thickBot="1" x14ac:dyDescent="0.3">
      <c r="A4755" s="38" t="s">
        <v>65</v>
      </c>
      <c r="B4755" s="39"/>
      <c r="C4755" s="39"/>
      <c r="D4755" s="39"/>
      <c r="E4755" s="39"/>
      <c r="F4755" s="39"/>
      <c r="G4755" s="39"/>
      <c r="H4755" s="40"/>
      <c r="I4755" s="10"/>
      <c r="J4755" s="11"/>
      <c r="K4755" s="10"/>
      <c r="L4755" s="11"/>
      <c r="M4755" s="12"/>
    </row>
    <row r="4756" spans="1:13" x14ac:dyDescent="0.25">
      <c r="A4756" s="41" t="s">
        <v>66</v>
      </c>
      <c r="B4756" s="15"/>
      <c r="C4756" s="15"/>
      <c r="D4756" s="15"/>
      <c r="E4756" s="15"/>
      <c r="F4756" s="15"/>
      <c r="G4756" s="15"/>
      <c r="H4756" s="16"/>
      <c r="I4756" s="214" t="s">
        <v>8</v>
      </c>
      <c r="J4756" s="215"/>
      <c r="K4756" s="179">
        <v>3.86</v>
      </c>
      <c r="L4756" s="180"/>
      <c r="M4756" s="13">
        <f>K4756*12*I4752</f>
        <v>17698.871999999999</v>
      </c>
    </row>
    <row r="4757" spans="1:13" x14ac:dyDescent="0.25">
      <c r="A4757" s="42" t="s">
        <v>73</v>
      </c>
      <c r="B4757" s="7"/>
      <c r="C4757" s="7"/>
      <c r="D4757" s="7"/>
      <c r="E4757" s="7"/>
      <c r="F4757" s="7"/>
      <c r="G4757" s="7"/>
      <c r="H4757" s="8"/>
      <c r="I4757" s="174" t="s">
        <v>62</v>
      </c>
      <c r="J4757" s="175"/>
      <c r="K4757" s="1"/>
      <c r="L4757" s="8"/>
      <c r="M4757" s="13"/>
    </row>
    <row r="4758" spans="1:13" x14ac:dyDescent="0.25">
      <c r="A4758" s="41" t="s">
        <v>72</v>
      </c>
      <c r="B4758" s="15"/>
      <c r="C4758" s="15"/>
      <c r="D4758" s="15"/>
      <c r="E4758" s="15"/>
      <c r="F4758" s="15"/>
      <c r="G4758" s="15"/>
      <c r="H4758" s="16"/>
      <c r="I4758" s="214"/>
      <c r="J4758" s="215"/>
      <c r="K4758" s="1"/>
      <c r="L4758" s="8"/>
      <c r="M4758" s="13"/>
    </row>
    <row r="4759" spans="1:13" x14ac:dyDescent="0.25">
      <c r="A4759" s="41" t="s">
        <v>67</v>
      </c>
      <c r="B4759" s="15"/>
      <c r="C4759" s="15"/>
      <c r="D4759" s="15"/>
      <c r="E4759" s="15"/>
      <c r="F4759" s="15"/>
      <c r="G4759" s="15"/>
      <c r="H4759" s="16"/>
      <c r="I4759" s="209" t="s">
        <v>11</v>
      </c>
      <c r="J4759" s="210"/>
      <c r="K4759" s="174">
        <v>2.59</v>
      </c>
      <c r="L4759" s="175"/>
      <c r="M4759" s="13">
        <f>K4759*12*I4752</f>
        <v>11875.668</v>
      </c>
    </row>
    <row r="4760" spans="1:13" x14ac:dyDescent="0.25">
      <c r="A4760" s="43" t="s">
        <v>34</v>
      </c>
      <c r="B4760" s="44"/>
      <c r="C4760" s="44"/>
      <c r="D4760" s="44"/>
      <c r="E4760" s="44"/>
      <c r="F4760" s="44"/>
      <c r="G4760" s="44"/>
      <c r="H4760" s="45"/>
      <c r="I4760" s="174" t="s">
        <v>62</v>
      </c>
      <c r="J4760" s="175"/>
      <c r="K4760" s="29"/>
      <c r="L4760" s="37"/>
      <c r="M4760" s="13"/>
    </row>
    <row r="4761" spans="1:13" x14ac:dyDescent="0.25">
      <c r="A4761" s="46" t="s">
        <v>35</v>
      </c>
      <c r="B4761" s="3"/>
      <c r="C4761" s="3"/>
      <c r="D4761" s="3"/>
      <c r="E4761" s="3"/>
      <c r="F4761" s="3"/>
      <c r="G4761" s="3"/>
      <c r="H4761" s="4"/>
      <c r="I4761" s="174"/>
      <c r="J4761" s="175"/>
      <c r="K4761" s="1"/>
      <c r="L4761" s="8"/>
      <c r="M4761" s="13"/>
    </row>
    <row r="4762" spans="1:13" ht="15.75" thickBot="1" x14ac:dyDescent="0.3">
      <c r="A4762" s="41" t="s">
        <v>36</v>
      </c>
      <c r="B4762" s="47"/>
      <c r="C4762" s="47"/>
      <c r="D4762" s="47"/>
      <c r="E4762" s="47"/>
      <c r="F4762" s="47"/>
      <c r="G4762" s="47"/>
      <c r="H4762" s="48"/>
      <c r="I4762" s="15"/>
      <c r="J4762" s="16"/>
      <c r="K4762" s="203"/>
      <c r="L4762" s="204"/>
      <c r="M4762" s="13"/>
    </row>
    <row r="4763" spans="1:13" x14ac:dyDescent="0.25">
      <c r="A4763" s="32" t="s">
        <v>14</v>
      </c>
      <c r="B4763" s="49"/>
      <c r="C4763" s="49"/>
      <c r="D4763" s="49"/>
      <c r="E4763" s="49"/>
      <c r="F4763" s="49"/>
      <c r="G4763" s="49"/>
      <c r="H4763" s="50"/>
      <c r="I4763" s="21"/>
      <c r="J4763" s="51"/>
      <c r="K4763" s="222">
        <f>K4765+K4770+K4773</f>
        <v>5.28</v>
      </c>
      <c r="L4763" s="217"/>
      <c r="M4763" s="6">
        <f>K4763*12*I4752</f>
        <v>24209.856</v>
      </c>
    </row>
    <row r="4764" spans="1:13" ht="15.75" thickBot="1" x14ac:dyDescent="0.3">
      <c r="A4764" s="38" t="s">
        <v>33</v>
      </c>
      <c r="B4764" s="52"/>
      <c r="C4764" s="52"/>
      <c r="D4764" s="52"/>
      <c r="E4764" s="52"/>
      <c r="F4764" s="52"/>
      <c r="G4764" s="52"/>
      <c r="H4764" s="53"/>
      <c r="I4764" s="10"/>
      <c r="J4764" s="54"/>
      <c r="K4764" s="10"/>
      <c r="L4764" s="11"/>
      <c r="M4764" s="12"/>
    </row>
    <row r="4765" spans="1:13" x14ac:dyDescent="0.25">
      <c r="A4765" s="42" t="s">
        <v>70</v>
      </c>
      <c r="B4765" s="55"/>
      <c r="C4765" s="55"/>
      <c r="D4765" s="55"/>
      <c r="E4765" s="55"/>
      <c r="F4765" s="55"/>
      <c r="G4765" s="55"/>
      <c r="H4765" s="56"/>
      <c r="I4765" s="174" t="s">
        <v>8</v>
      </c>
      <c r="J4765" s="175"/>
      <c r="K4765" s="179">
        <v>2.64</v>
      </c>
      <c r="L4765" s="180"/>
      <c r="M4765" s="13">
        <f>K4765*12*I4752</f>
        <v>12104.928</v>
      </c>
    </row>
    <row r="4766" spans="1:13" x14ac:dyDescent="0.25">
      <c r="A4766" s="41" t="s">
        <v>71</v>
      </c>
      <c r="B4766" s="47"/>
      <c r="C4766" s="47"/>
      <c r="D4766" s="47"/>
      <c r="E4766" s="47"/>
      <c r="F4766" s="47"/>
      <c r="G4766" s="47"/>
      <c r="H4766" s="48"/>
      <c r="I4766" s="57"/>
      <c r="J4766" s="58"/>
      <c r="K4766" s="1"/>
      <c r="L4766" s="8"/>
      <c r="M4766" s="13"/>
    </row>
    <row r="4767" spans="1:13" x14ac:dyDescent="0.25">
      <c r="A4767" s="42" t="s">
        <v>73</v>
      </c>
      <c r="B4767" s="7"/>
      <c r="C4767" s="7"/>
      <c r="D4767" s="7"/>
      <c r="E4767" s="7"/>
      <c r="F4767" s="7"/>
      <c r="G4767" s="7"/>
      <c r="H4767" s="8"/>
      <c r="I4767" s="174" t="s">
        <v>62</v>
      </c>
      <c r="J4767" s="175"/>
      <c r="K4767" s="1"/>
      <c r="L4767" s="8"/>
      <c r="M4767" s="13"/>
    </row>
    <row r="4768" spans="1:13" x14ac:dyDescent="0.25">
      <c r="A4768" s="41" t="s">
        <v>72</v>
      </c>
      <c r="B4768" s="15"/>
      <c r="C4768" s="15"/>
      <c r="D4768" s="15"/>
      <c r="E4768" s="15"/>
      <c r="F4768" s="15"/>
      <c r="G4768" s="15"/>
      <c r="H4768" s="16"/>
      <c r="I4768" s="214"/>
      <c r="J4768" s="215"/>
      <c r="K4768" s="1"/>
      <c r="L4768" s="8"/>
      <c r="M4768" s="13"/>
    </row>
    <row r="4769" spans="1:13" x14ac:dyDescent="0.25">
      <c r="A4769" s="43" t="s">
        <v>68</v>
      </c>
      <c r="B4769" s="44"/>
      <c r="C4769" s="45"/>
      <c r="D4769" s="7"/>
      <c r="E4769" s="7"/>
      <c r="F4769" s="7"/>
      <c r="G4769" s="7"/>
      <c r="H4769" s="8"/>
      <c r="I4769" s="174" t="s">
        <v>62</v>
      </c>
      <c r="J4769" s="175"/>
      <c r="K4769" s="1"/>
      <c r="L4769" s="8"/>
      <c r="M4769" s="13"/>
    </row>
    <row r="4770" spans="1:13" x14ac:dyDescent="0.25">
      <c r="A4770" s="42" t="s">
        <v>69</v>
      </c>
      <c r="B4770" s="7"/>
      <c r="C4770" s="7"/>
      <c r="D4770" s="44"/>
      <c r="E4770" s="44"/>
      <c r="F4770" s="44"/>
      <c r="G4770" s="44"/>
      <c r="H4770" s="45"/>
      <c r="I4770" s="209" t="s">
        <v>11</v>
      </c>
      <c r="J4770" s="210"/>
      <c r="K4770" s="174">
        <v>1.17</v>
      </c>
      <c r="L4770" s="175"/>
      <c r="M4770" s="13">
        <f>K4770*12*I4752</f>
        <v>5364.6840000000002</v>
      </c>
    </row>
    <row r="4771" spans="1:13" x14ac:dyDescent="0.25">
      <c r="A4771" s="46" t="s">
        <v>40</v>
      </c>
      <c r="B4771" s="59"/>
      <c r="C4771" s="59"/>
      <c r="D4771" s="59"/>
      <c r="E4771" s="59"/>
      <c r="F4771" s="59"/>
      <c r="G4771" s="59"/>
      <c r="H4771" s="60"/>
      <c r="I4771" s="207" t="s">
        <v>39</v>
      </c>
      <c r="J4771" s="208"/>
      <c r="K4771" s="1"/>
      <c r="L4771" s="8"/>
      <c r="M4771" s="13"/>
    </row>
    <row r="4772" spans="1:13" x14ac:dyDescent="0.25">
      <c r="A4772" s="41"/>
      <c r="B4772" s="47"/>
      <c r="C4772" s="47"/>
      <c r="D4772" s="47"/>
      <c r="E4772" s="47"/>
      <c r="F4772" s="47"/>
      <c r="G4772" s="47"/>
      <c r="H4772" s="48"/>
      <c r="I4772" s="15" t="s">
        <v>41</v>
      </c>
      <c r="J4772" s="16"/>
      <c r="K4772" s="1"/>
      <c r="L4772" s="8"/>
      <c r="M4772" s="13"/>
    </row>
    <row r="4773" spans="1:13" x14ac:dyDescent="0.25">
      <c r="A4773" s="46" t="s">
        <v>42</v>
      </c>
      <c r="B4773" s="59"/>
      <c r="C4773" s="59"/>
      <c r="D4773" s="59"/>
      <c r="E4773" s="59"/>
      <c r="F4773" s="59"/>
      <c r="G4773" s="59"/>
      <c r="H4773" s="60"/>
      <c r="I4773" s="207" t="s">
        <v>11</v>
      </c>
      <c r="J4773" s="208"/>
      <c r="K4773" s="174">
        <v>1.47</v>
      </c>
      <c r="L4773" s="175"/>
      <c r="M4773" s="13">
        <f>K4773*12*I4752</f>
        <v>6740.2440000000006</v>
      </c>
    </row>
    <row r="4774" spans="1:13" x14ac:dyDescent="0.25">
      <c r="A4774" s="41" t="s">
        <v>43</v>
      </c>
      <c r="B4774" s="47"/>
      <c r="C4774" s="47"/>
      <c r="D4774" s="47"/>
      <c r="E4774" s="47"/>
      <c r="F4774" s="47"/>
      <c r="G4774" s="47"/>
      <c r="H4774" s="48"/>
      <c r="I4774" s="15"/>
      <c r="J4774" s="16"/>
      <c r="K4774" s="1"/>
      <c r="L4774" s="8"/>
      <c r="M4774" s="13"/>
    </row>
    <row r="4775" spans="1:13" x14ac:dyDescent="0.25">
      <c r="A4775" s="46" t="s">
        <v>44</v>
      </c>
      <c r="B4775" s="59"/>
      <c r="C4775" s="59"/>
      <c r="D4775" s="59"/>
      <c r="E4775" s="59"/>
      <c r="F4775" s="59"/>
      <c r="G4775" s="59"/>
      <c r="H4775" s="60"/>
      <c r="I4775" s="174" t="s">
        <v>62</v>
      </c>
      <c r="J4775" s="175"/>
      <c r="K4775" s="1"/>
      <c r="L4775" s="8"/>
      <c r="M4775" s="13"/>
    </row>
    <row r="4776" spans="1:13" x14ac:dyDescent="0.25">
      <c r="A4776" s="46" t="s">
        <v>47</v>
      </c>
      <c r="B4776" s="59"/>
      <c r="C4776" s="59"/>
      <c r="D4776" s="59"/>
      <c r="E4776" s="59"/>
      <c r="F4776" s="59"/>
      <c r="G4776" s="59"/>
      <c r="H4776" s="60"/>
      <c r="I4776" s="207" t="s">
        <v>45</v>
      </c>
      <c r="J4776" s="208"/>
      <c r="K4776" s="3"/>
      <c r="L4776" s="4"/>
      <c r="M4776" s="14"/>
    </row>
    <row r="4777" spans="1:13" ht="15.75" thickBot="1" x14ac:dyDescent="0.3">
      <c r="A4777" s="41"/>
      <c r="B4777" s="47"/>
      <c r="C4777" s="47"/>
      <c r="D4777" s="47"/>
      <c r="E4777" s="47"/>
      <c r="F4777" s="47"/>
      <c r="G4777" s="47"/>
      <c r="H4777" s="48"/>
      <c r="I4777" s="211" t="s">
        <v>46</v>
      </c>
      <c r="J4777" s="212"/>
      <c r="K4777" s="15"/>
      <c r="L4777" s="16"/>
      <c r="M4777" s="17"/>
    </row>
    <row r="4778" spans="1:13" x14ac:dyDescent="0.25">
      <c r="A4778" s="61" t="s">
        <v>88</v>
      </c>
      <c r="B4778" s="33"/>
      <c r="C4778" s="33"/>
      <c r="D4778" s="33"/>
      <c r="E4778" s="33"/>
      <c r="F4778" s="33"/>
      <c r="G4778" s="21"/>
      <c r="H4778" s="22"/>
      <c r="I4778" s="21"/>
      <c r="J4778" s="22"/>
      <c r="K4778" s="216">
        <f>K4780+K4787+K4795+K4799+K4803</f>
        <v>9.49</v>
      </c>
      <c r="L4778" s="217"/>
      <c r="M4778" s="6">
        <f>M4780+M4787+M4795+M4799+M4803</f>
        <v>43513.548000000003</v>
      </c>
    </row>
    <row r="4779" spans="1:13" ht="15.75" thickBot="1" x14ac:dyDescent="0.3">
      <c r="A4779" s="62"/>
      <c r="B4779" s="10"/>
      <c r="C4779" s="10"/>
      <c r="D4779" s="10"/>
      <c r="E4779" s="10"/>
      <c r="F4779" s="10"/>
      <c r="G4779" s="10"/>
      <c r="H4779" s="11"/>
      <c r="I4779" s="10"/>
      <c r="J4779" s="11"/>
      <c r="K4779" s="10"/>
      <c r="L4779" s="11"/>
      <c r="M4779" s="12"/>
    </row>
    <row r="4780" spans="1:13" ht="15.75" thickBot="1" x14ac:dyDescent="0.3">
      <c r="A4780" s="181" t="s">
        <v>89</v>
      </c>
      <c r="B4780" s="182"/>
      <c r="C4780" s="182"/>
      <c r="D4780" s="182"/>
      <c r="E4780" s="182"/>
      <c r="F4780" s="182"/>
      <c r="G4780" s="182"/>
      <c r="H4780" s="205"/>
      <c r="I4780" s="63"/>
      <c r="J4780" s="64"/>
      <c r="K4780" s="218">
        <f>K4781+K4782+K4783+K4785+K4786</f>
        <v>4.5599999999999996</v>
      </c>
      <c r="L4780" s="213"/>
      <c r="M4780" s="18">
        <f>K4780*12*I4752</f>
        <v>20908.512000000002</v>
      </c>
    </row>
    <row r="4781" spans="1:13" x14ac:dyDescent="0.25">
      <c r="A4781" s="41" t="s">
        <v>37</v>
      </c>
      <c r="B4781" s="47"/>
      <c r="C4781" s="47"/>
      <c r="D4781" s="47"/>
      <c r="E4781" s="47"/>
      <c r="F4781" s="47"/>
      <c r="G4781" s="47"/>
      <c r="H4781" s="48"/>
      <c r="I4781" s="214" t="s">
        <v>16</v>
      </c>
      <c r="J4781" s="215"/>
      <c r="K4781" s="179">
        <v>1.23</v>
      </c>
      <c r="L4781" s="180"/>
      <c r="M4781" s="13">
        <f>K4781*12*I4752</f>
        <v>5639.7960000000003</v>
      </c>
    </row>
    <row r="4782" spans="1:13" x14ac:dyDescent="0.25">
      <c r="A4782" s="43" t="s">
        <v>38</v>
      </c>
      <c r="B4782" s="65"/>
      <c r="C4782" s="65"/>
      <c r="D4782" s="65"/>
      <c r="E4782" s="65"/>
      <c r="F4782" s="65"/>
      <c r="G4782" s="65"/>
      <c r="H4782" s="66"/>
      <c r="I4782" s="209" t="s">
        <v>10</v>
      </c>
      <c r="J4782" s="210"/>
      <c r="K4782" s="174">
        <v>2.9</v>
      </c>
      <c r="L4782" s="175"/>
      <c r="M4782" s="13">
        <f>K4782*12*I4752</f>
        <v>13297.08</v>
      </c>
    </row>
    <row r="4783" spans="1:13" x14ac:dyDescent="0.25">
      <c r="A4783" s="46" t="s">
        <v>30</v>
      </c>
      <c r="B4783" s="59"/>
      <c r="C4783" s="59"/>
      <c r="D4783" s="59"/>
      <c r="E4783" s="59"/>
      <c r="F4783" s="59"/>
      <c r="G4783" s="59"/>
      <c r="H4783" s="60"/>
      <c r="I4783" s="207" t="s">
        <v>11</v>
      </c>
      <c r="J4783" s="208"/>
      <c r="K4783" s="174">
        <v>0.33</v>
      </c>
      <c r="L4783" s="175"/>
      <c r="M4783" s="13">
        <f>K4783*12*I4752</f>
        <v>1513.116</v>
      </c>
    </row>
    <row r="4784" spans="1:13" x14ac:dyDescent="0.25">
      <c r="A4784" s="67" t="s">
        <v>17</v>
      </c>
      <c r="B4784" s="15"/>
      <c r="C4784" s="15"/>
      <c r="D4784" s="15"/>
      <c r="E4784" s="47"/>
      <c r="F4784" s="47"/>
      <c r="G4784" s="47"/>
      <c r="H4784" s="48"/>
      <c r="I4784" s="15"/>
      <c r="J4784" s="16"/>
      <c r="K4784" s="7"/>
      <c r="L4784" s="8"/>
      <c r="M4784" s="13"/>
    </row>
    <row r="4785" spans="1:13" x14ac:dyDescent="0.25">
      <c r="A4785" s="43" t="s">
        <v>31</v>
      </c>
      <c r="B4785" s="65"/>
      <c r="C4785" s="65"/>
      <c r="D4785" s="65"/>
      <c r="E4785" s="65"/>
      <c r="F4785" s="65"/>
      <c r="G4785" s="65"/>
      <c r="H4785" s="66"/>
      <c r="I4785" s="209" t="s">
        <v>8</v>
      </c>
      <c r="J4785" s="210"/>
      <c r="K4785" s="174">
        <v>0.1</v>
      </c>
      <c r="L4785" s="175"/>
      <c r="M4785" s="13">
        <f>K4785*12*I4752</f>
        <v>458.5200000000001</v>
      </c>
    </row>
    <row r="4786" spans="1:13" ht="15.75" thickBot="1" x14ac:dyDescent="0.3">
      <c r="A4786" s="46" t="s">
        <v>86</v>
      </c>
      <c r="B4786" s="59"/>
      <c r="C4786" s="59"/>
      <c r="D4786" s="59"/>
      <c r="E4786" s="59"/>
      <c r="F4786" s="59"/>
      <c r="G4786" s="59"/>
      <c r="H4786" s="60"/>
      <c r="I4786" s="190" t="s">
        <v>8</v>
      </c>
      <c r="J4786" s="191"/>
      <c r="K4786" s="211"/>
      <c r="L4786" s="212"/>
      <c r="M4786" s="13"/>
    </row>
    <row r="4787" spans="1:13" ht="15.75" thickBot="1" x14ac:dyDescent="0.3">
      <c r="A4787" s="194" t="s">
        <v>90</v>
      </c>
      <c r="B4787" s="195"/>
      <c r="C4787" s="195"/>
      <c r="D4787" s="195"/>
      <c r="E4787" s="195"/>
      <c r="F4787" s="195"/>
      <c r="G4787" s="195"/>
      <c r="H4787" s="196"/>
      <c r="I4787" s="63"/>
      <c r="J4787" s="64"/>
      <c r="K4787" s="206">
        <f>K4788+K4789+K4791+K4792+K4793+K4794</f>
        <v>1.94</v>
      </c>
      <c r="L4787" s="213"/>
      <c r="M4787" s="18">
        <f>K4787*12*I4752</f>
        <v>8895.2880000000005</v>
      </c>
    </row>
    <row r="4788" spans="1:13" x14ac:dyDescent="0.25">
      <c r="A4788" s="68" t="s">
        <v>23</v>
      </c>
      <c r="B4788" s="15"/>
      <c r="C4788" s="15"/>
      <c r="D4788" s="15"/>
      <c r="E4788" s="15"/>
      <c r="F4788" s="47"/>
      <c r="G4788" s="47"/>
      <c r="H4788" s="48"/>
      <c r="I4788" s="69"/>
      <c r="J4788" s="8"/>
      <c r="K4788" s="179">
        <v>0.11</v>
      </c>
      <c r="L4788" s="180"/>
      <c r="M4788" s="13">
        <f>K4788*12*I4752</f>
        <v>504.37200000000007</v>
      </c>
    </row>
    <row r="4789" spans="1:13" x14ac:dyDescent="0.25">
      <c r="A4789" s="2" t="s">
        <v>19</v>
      </c>
      <c r="B4789" s="3"/>
      <c r="C4789" s="3"/>
      <c r="D4789" s="3"/>
      <c r="E4789" s="3"/>
      <c r="F4789" s="59"/>
      <c r="G4789" s="59"/>
      <c r="H4789" s="60"/>
      <c r="I4789" s="174" t="s">
        <v>58</v>
      </c>
      <c r="J4789" s="175"/>
      <c r="K4789" s="174">
        <v>0.93</v>
      </c>
      <c r="L4789" s="175"/>
      <c r="M4789" s="13">
        <f>K4789*12*I4752</f>
        <v>4264.2359999999999</v>
      </c>
    </row>
    <row r="4790" spans="1:13" x14ac:dyDescent="0.25">
      <c r="A4790" s="41" t="s">
        <v>18</v>
      </c>
      <c r="B4790" s="47"/>
      <c r="C4790" s="47"/>
      <c r="D4790" s="47"/>
      <c r="E4790" s="47"/>
      <c r="F4790" s="47"/>
      <c r="G4790" s="47"/>
      <c r="H4790" s="48"/>
      <c r="I4790" s="214" t="s">
        <v>59</v>
      </c>
      <c r="J4790" s="215"/>
      <c r="K4790" s="1"/>
      <c r="L4790" s="8"/>
      <c r="M4790" s="13"/>
    </row>
    <row r="4791" spans="1:13" x14ac:dyDescent="0.25">
      <c r="A4791" s="43" t="s">
        <v>20</v>
      </c>
      <c r="B4791" s="65"/>
      <c r="C4791" s="65"/>
      <c r="D4791" s="65"/>
      <c r="E4791" s="65"/>
      <c r="F4791" s="65"/>
      <c r="G4791" s="65"/>
      <c r="H4791" s="66"/>
      <c r="I4791" s="209" t="s">
        <v>57</v>
      </c>
      <c r="J4791" s="210"/>
      <c r="K4791" s="174">
        <v>0.56999999999999995</v>
      </c>
      <c r="L4791" s="175"/>
      <c r="M4791" s="13">
        <f>K4791*12*I4752</f>
        <v>2613.5640000000003</v>
      </c>
    </row>
    <row r="4792" spans="1:13" x14ac:dyDescent="0.25">
      <c r="A4792" s="43" t="s">
        <v>21</v>
      </c>
      <c r="B4792" s="65"/>
      <c r="C4792" s="65"/>
      <c r="D4792" s="65"/>
      <c r="E4792" s="65"/>
      <c r="F4792" s="65"/>
      <c r="G4792" s="65"/>
      <c r="H4792" s="66"/>
      <c r="I4792" s="209" t="s">
        <v>74</v>
      </c>
      <c r="J4792" s="210"/>
      <c r="K4792" s="174">
        <v>0.14000000000000001</v>
      </c>
      <c r="L4792" s="175"/>
      <c r="M4792" s="13">
        <f>K4792*12*I4752</f>
        <v>641.92800000000011</v>
      </c>
    </row>
    <row r="4793" spans="1:13" x14ac:dyDescent="0.25">
      <c r="A4793" s="46" t="s">
        <v>22</v>
      </c>
      <c r="B4793" s="59"/>
      <c r="C4793" s="59"/>
      <c r="D4793" s="59"/>
      <c r="E4793" s="59"/>
      <c r="F4793" s="59"/>
      <c r="G4793" s="59"/>
      <c r="H4793" s="60"/>
      <c r="I4793" s="209" t="s">
        <v>60</v>
      </c>
      <c r="J4793" s="210"/>
      <c r="K4793" s="203">
        <v>7.0000000000000007E-2</v>
      </c>
      <c r="L4793" s="204"/>
      <c r="M4793" s="13">
        <f>K4793*12*I4752</f>
        <v>320.96400000000006</v>
      </c>
    </row>
    <row r="4794" spans="1:13" ht="15.75" thickBot="1" x14ac:dyDescent="0.3">
      <c r="A4794" s="46" t="s">
        <v>84</v>
      </c>
      <c r="B4794" s="59"/>
      <c r="C4794" s="59"/>
      <c r="D4794" s="59"/>
      <c r="E4794" s="59"/>
      <c r="F4794" s="59"/>
      <c r="G4794" s="59"/>
      <c r="H4794" s="60"/>
      <c r="I4794" s="190" t="s">
        <v>85</v>
      </c>
      <c r="J4794" s="191"/>
      <c r="K4794" s="192">
        <v>0.12</v>
      </c>
      <c r="L4794" s="193"/>
      <c r="M4794" s="19">
        <f>K4794*12*I4752</f>
        <v>550.22400000000005</v>
      </c>
    </row>
    <row r="4795" spans="1:13" ht="15.75" thickBot="1" x14ac:dyDescent="0.3">
      <c r="A4795" s="194" t="s">
        <v>91</v>
      </c>
      <c r="B4795" s="195"/>
      <c r="C4795" s="195"/>
      <c r="D4795" s="195"/>
      <c r="E4795" s="195"/>
      <c r="F4795" s="195"/>
      <c r="G4795" s="195"/>
      <c r="H4795" s="196"/>
      <c r="I4795" s="71"/>
      <c r="J4795" s="72"/>
      <c r="K4795" s="197">
        <f>K4796+K4797+K4798</f>
        <v>1.27</v>
      </c>
      <c r="L4795" s="198"/>
      <c r="M4795" s="18">
        <f>K4795*12*I4752</f>
        <v>5823.2040000000006</v>
      </c>
    </row>
    <row r="4796" spans="1:13" x14ac:dyDescent="0.25">
      <c r="A4796" s="41" t="s">
        <v>24</v>
      </c>
      <c r="B4796" s="47"/>
      <c r="C4796" s="47"/>
      <c r="D4796" s="47"/>
      <c r="E4796" s="47"/>
      <c r="F4796" s="47"/>
      <c r="G4796" s="47"/>
      <c r="H4796" s="48"/>
      <c r="I4796" s="199" t="s">
        <v>75</v>
      </c>
      <c r="J4796" s="200"/>
      <c r="K4796" s="201">
        <v>0.61</v>
      </c>
      <c r="L4796" s="202"/>
      <c r="M4796" s="13">
        <f>K4796*12*I4752</f>
        <v>2796.9720000000002</v>
      </c>
    </row>
    <row r="4797" spans="1:13" x14ac:dyDescent="0.25">
      <c r="A4797" s="43" t="s">
        <v>25</v>
      </c>
      <c r="B4797" s="65"/>
      <c r="C4797" s="65"/>
      <c r="D4797" s="65"/>
      <c r="E4797" s="65"/>
      <c r="F4797" s="65"/>
      <c r="G4797" s="65"/>
      <c r="H4797" s="66"/>
      <c r="I4797" s="44" t="s">
        <v>61</v>
      </c>
      <c r="J4797" s="45"/>
      <c r="K4797" s="203">
        <v>0.53</v>
      </c>
      <c r="L4797" s="204"/>
      <c r="M4797" s="13">
        <f>K4797*12*I4752</f>
        <v>2430.1560000000004</v>
      </c>
    </row>
    <row r="4798" spans="1:13" ht="15.75" thickBot="1" x14ac:dyDescent="0.3">
      <c r="A4798" s="46" t="s">
        <v>22</v>
      </c>
      <c r="B4798" s="59"/>
      <c r="C4798" s="59"/>
      <c r="D4798" s="59"/>
      <c r="E4798" s="59"/>
      <c r="F4798" s="59"/>
      <c r="G4798" s="59"/>
      <c r="H4798" s="60"/>
      <c r="I4798" s="190" t="s">
        <v>60</v>
      </c>
      <c r="J4798" s="191"/>
      <c r="K4798" s="192">
        <v>0.13</v>
      </c>
      <c r="L4798" s="193"/>
      <c r="M4798" s="13">
        <f>K4798*12*I4752</f>
        <v>596.07600000000002</v>
      </c>
    </row>
    <row r="4799" spans="1:13" ht="15.75" thickBot="1" x14ac:dyDescent="0.3">
      <c r="A4799" s="181" t="s">
        <v>107</v>
      </c>
      <c r="B4799" s="182"/>
      <c r="C4799" s="182"/>
      <c r="D4799" s="182"/>
      <c r="E4799" s="182"/>
      <c r="F4799" s="182"/>
      <c r="G4799" s="182"/>
      <c r="H4799" s="205"/>
      <c r="I4799" s="63"/>
      <c r="J4799" s="64"/>
      <c r="K4799" s="206">
        <v>1.65</v>
      </c>
      <c r="L4799" s="198"/>
      <c r="M4799" s="18">
        <f>K4799*12*I4752</f>
        <v>7565.579999999999</v>
      </c>
    </row>
    <row r="4800" spans="1:13" x14ac:dyDescent="0.25">
      <c r="A4800" s="42" t="s">
        <v>32</v>
      </c>
      <c r="B4800" s="55"/>
      <c r="C4800" s="55"/>
      <c r="D4800" s="55"/>
      <c r="E4800" s="55"/>
      <c r="F4800" s="55"/>
      <c r="G4800" s="55"/>
      <c r="H4800" s="56"/>
      <c r="I4800" s="179" t="s">
        <v>13</v>
      </c>
      <c r="J4800" s="180"/>
      <c r="K4800" s="20"/>
      <c r="L4800" s="27"/>
      <c r="M4800" s="13"/>
    </row>
    <row r="4801" spans="1:13" x14ac:dyDescent="0.25">
      <c r="A4801" s="42" t="s">
        <v>26</v>
      </c>
      <c r="B4801" s="55"/>
      <c r="C4801" s="55"/>
      <c r="D4801" s="55"/>
      <c r="E4801" s="55"/>
      <c r="F4801" s="55"/>
      <c r="G4801" s="55"/>
      <c r="H4801" s="56"/>
      <c r="I4801" s="7"/>
      <c r="J4801" s="8"/>
      <c r="K4801" s="20"/>
      <c r="L4801" s="27"/>
      <c r="M4801" s="13"/>
    </row>
    <row r="4802" spans="1:13" ht="15.75" thickBot="1" x14ac:dyDescent="0.3">
      <c r="A4802" s="42" t="s">
        <v>27</v>
      </c>
      <c r="B4802" s="55"/>
      <c r="C4802" s="55"/>
      <c r="D4802" s="55"/>
      <c r="E4802" s="55"/>
      <c r="F4802" s="55"/>
      <c r="G4802" s="55"/>
      <c r="H4802" s="56"/>
      <c r="I4802" s="30"/>
      <c r="J4802" s="8"/>
      <c r="K4802" s="20"/>
      <c r="L4802" s="27"/>
      <c r="M4802" s="13"/>
    </row>
    <row r="4803" spans="1:13" ht="15.75" thickBot="1" x14ac:dyDescent="0.3">
      <c r="A4803" s="73" t="s">
        <v>108</v>
      </c>
      <c r="B4803" s="74"/>
      <c r="C4803" s="74"/>
      <c r="D4803" s="74"/>
      <c r="E4803" s="74"/>
      <c r="F4803" s="74"/>
      <c r="G4803" s="74"/>
      <c r="H4803" s="75"/>
      <c r="I4803" s="63"/>
      <c r="J4803" s="64"/>
      <c r="K4803" s="206">
        <v>7.0000000000000007E-2</v>
      </c>
      <c r="L4803" s="198"/>
      <c r="M4803" s="18">
        <f>K4803*12*I4752</f>
        <v>320.96400000000006</v>
      </c>
    </row>
    <row r="4804" spans="1:13" x14ac:dyDescent="0.25">
      <c r="A4804" s="42" t="s">
        <v>28</v>
      </c>
      <c r="B4804" s="55"/>
      <c r="C4804" s="55"/>
      <c r="D4804" s="55"/>
      <c r="E4804" s="55"/>
      <c r="F4804" s="55"/>
      <c r="G4804" s="55"/>
      <c r="H4804" s="56"/>
      <c r="I4804" s="179" t="s">
        <v>8</v>
      </c>
      <c r="J4804" s="180"/>
      <c r="K4804" s="26"/>
      <c r="L4804" s="27"/>
      <c r="M4804" s="13"/>
    </row>
    <row r="4805" spans="1:13" ht="15.75" thickBot="1" x14ac:dyDescent="0.3">
      <c r="A4805" s="42" t="s">
        <v>29</v>
      </c>
      <c r="B4805" s="55"/>
      <c r="C4805" s="55"/>
      <c r="D4805" s="55"/>
      <c r="E4805" s="55"/>
      <c r="F4805" s="55"/>
      <c r="G4805" s="55"/>
      <c r="H4805" s="56"/>
      <c r="I4805" s="7"/>
      <c r="J4805" s="8"/>
      <c r="K4805" s="26"/>
      <c r="L4805" s="27"/>
      <c r="M4805" s="13"/>
    </row>
    <row r="4806" spans="1:13" ht="15.75" thickBot="1" x14ac:dyDescent="0.3">
      <c r="A4806" s="181" t="s">
        <v>92</v>
      </c>
      <c r="B4806" s="182"/>
      <c r="C4806" s="182"/>
      <c r="D4806" s="182"/>
      <c r="E4806" s="182"/>
      <c r="F4806" s="182"/>
      <c r="G4806" s="182"/>
      <c r="H4806" s="205"/>
      <c r="I4806" s="63"/>
      <c r="J4806" s="64"/>
      <c r="K4806" s="206">
        <v>6.19</v>
      </c>
      <c r="L4806" s="198"/>
      <c r="M4806" s="18">
        <f>K4806*12*I4752</f>
        <v>28382.388000000003</v>
      </c>
    </row>
    <row r="4807" spans="1:13" x14ac:dyDescent="0.25">
      <c r="A4807" s="42" t="s">
        <v>76</v>
      </c>
      <c r="B4807" s="76"/>
      <c r="C4807" s="76"/>
      <c r="D4807" s="76"/>
      <c r="E4807" s="76"/>
      <c r="F4807" s="55"/>
      <c r="G4807" s="76"/>
      <c r="H4807" s="56"/>
      <c r="I4807" s="174" t="s">
        <v>49</v>
      </c>
      <c r="J4807" s="175"/>
      <c r="K4807" s="20"/>
      <c r="L4807" s="27"/>
      <c r="M4807" s="13"/>
    </row>
    <row r="4808" spans="1:13" x14ac:dyDescent="0.25">
      <c r="A4808" s="42" t="s">
        <v>77</v>
      </c>
      <c r="B4808" s="76"/>
      <c r="C4808" s="76"/>
      <c r="D4808" s="76"/>
      <c r="E4808" s="76"/>
      <c r="F4808" s="55"/>
      <c r="G4808" s="76"/>
      <c r="H4808" s="56"/>
      <c r="I4808" s="174" t="s">
        <v>50</v>
      </c>
      <c r="J4808" s="175"/>
      <c r="K4808" s="20"/>
      <c r="L4808" s="27"/>
      <c r="M4808" s="13"/>
    </row>
    <row r="4809" spans="1:13" x14ac:dyDescent="0.25">
      <c r="A4809" s="42" t="s">
        <v>48</v>
      </c>
      <c r="B4809" s="76"/>
      <c r="C4809" s="76"/>
      <c r="D4809" s="76"/>
      <c r="E4809" s="76"/>
      <c r="F4809" s="55"/>
      <c r="G4809" s="76"/>
      <c r="H4809" s="56"/>
      <c r="I4809" s="174" t="s">
        <v>54</v>
      </c>
      <c r="J4809" s="175"/>
      <c r="K4809" s="20"/>
      <c r="L4809" s="27"/>
      <c r="M4809" s="13"/>
    </row>
    <row r="4810" spans="1:13" x14ac:dyDescent="0.25">
      <c r="A4810" s="42" t="s">
        <v>78</v>
      </c>
      <c r="B4810" s="76"/>
      <c r="C4810" s="76"/>
      <c r="D4810" s="76"/>
      <c r="E4810" s="76"/>
      <c r="F4810" s="55"/>
      <c r="G4810" s="76"/>
      <c r="H4810" s="56"/>
      <c r="I4810" s="174" t="s">
        <v>55</v>
      </c>
      <c r="J4810" s="175"/>
      <c r="K4810" s="20"/>
      <c r="L4810" s="27"/>
      <c r="M4810" s="13"/>
    </row>
    <row r="4811" spans="1:13" x14ac:dyDescent="0.25">
      <c r="A4811" s="42" t="s">
        <v>79</v>
      </c>
      <c r="B4811" s="76"/>
      <c r="C4811" s="76"/>
      <c r="D4811" s="76"/>
      <c r="E4811" s="76"/>
      <c r="F4811" s="55"/>
      <c r="G4811" s="76"/>
      <c r="H4811" s="56"/>
      <c r="I4811" s="174" t="s">
        <v>51</v>
      </c>
      <c r="J4811" s="175"/>
      <c r="K4811" s="20"/>
      <c r="L4811" s="27"/>
      <c r="M4811" s="13"/>
    </row>
    <row r="4812" spans="1:13" x14ac:dyDescent="0.25">
      <c r="A4812" s="42" t="s">
        <v>80</v>
      </c>
      <c r="B4812" s="76"/>
      <c r="C4812" s="76"/>
      <c r="D4812" s="76"/>
      <c r="E4812" s="76"/>
      <c r="F4812" s="55"/>
      <c r="G4812" s="76"/>
      <c r="H4812" s="56"/>
      <c r="I4812" s="7"/>
      <c r="J4812" s="8"/>
      <c r="K4812" s="20"/>
      <c r="L4812" s="27"/>
      <c r="M4812" s="13"/>
    </row>
    <row r="4813" spans="1:13" x14ac:dyDescent="0.25">
      <c r="A4813" s="42" t="s">
        <v>81</v>
      </c>
      <c r="B4813" s="76"/>
      <c r="C4813" s="76"/>
      <c r="D4813" s="76"/>
      <c r="E4813" s="76"/>
      <c r="F4813" s="55"/>
      <c r="G4813" s="76"/>
      <c r="H4813" s="56"/>
      <c r="I4813" s="7"/>
      <c r="J4813" s="8"/>
      <c r="K4813" s="20"/>
      <c r="L4813" s="27"/>
      <c r="M4813" s="13"/>
    </row>
    <row r="4814" spans="1:13" x14ac:dyDescent="0.25">
      <c r="A4814" s="42" t="s">
        <v>82</v>
      </c>
      <c r="B4814" s="76"/>
      <c r="C4814" s="76"/>
      <c r="D4814" s="76"/>
      <c r="E4814" s="76"/>
      <c r="F4814" s="55"/>
      <c r="G4814" s="76"/>
      <c r="H4814" s="56"/>
      <c r="I4814" s="7"/>
      <c r="J4814" s="8"/>
      <c r="K4814" s="20"/>
      <c r="L4814" s="27"/>
      <c r="M4814" s="13"/>
    </row>
    <row r="4815" spans="1:13" x14ac:dyDescent="0.25">
      <c r="A4815" s="42" t="s">
        <v>83</v>
      </c>
      <c r="B4815" s="76"/>
      <c r="C4815" s="76"/>
      <c r="D4815" s="76"/>
      <c r="E4815" s="76"/>
      <c r="F4815" s="55"/>
      <c r="G4815" s="76"/>
      <c r="H4815" s="56"/>
      <c r="I4815" s="7"/>
      <c r="J4815" s="8"/>
      <c r="K4815" s="20"/>
      <c r="L4815" s="27"/>
      <c r="M4815" s="13"/>
    </row>
    <row r="4816" spans="1:13" x14ac:dyDescent="0.25">
      <c r="A4816" s="42" t="s">
        <v>52</v>
      </c>
      <c r="B4816" s="76"/>
      <c r="C4816" s="76"/>
      <c r="D4816" s="76"/>
      <c r="E4816" s="76"/>
      <c r="F4816" s="55"/>
      <c r="G4816" s="76"/>
      <c r="H4816" s="56"/>
      <c r="I4816" s="7"/>
      <c r="J4816" s="8"/>
      <c r="K4816" s="20"/>
      <c r="L4816" s="27"/>
      <c r="M4816" s="13"/>
    </row>
    <row r="4817" spans="1:13" ht="15.75" thickBot="1" x14ac:dyDescent="0.3">
      <c r="A4817" s="176" t="s">
        <v>53</v>
      </c>
      <c r="B4817" s="177"/>
      <c r="C4817" s="177"/>
      <c r="D4817" s="177"/>
      <c r="E4817" s="177"/>
      <c r="F4817" s="177"/>
      <c r="G4817" s="177"/>
      <c r="H4817" s="178"/>
      <c r="I4817" s="7"/>
      <c r="J4817" s="8"/>
      <c r="K4817" s="7"/>
      <c r="L4817" s="8"/>
      <c r="M4817" s="13"/>
    </row>
    <row r="4818" spans="1:13" x14ac:dyDescent="0.25">
      <c r="A4818" s="77" t="s">
        <v>93</v>
      </c>
      <c r="B4818" s="78"/>
      <c r="C4818" s="78"/>
      <c r="D4818" s="78"/>
      <c r="E4818" s="78"/>
      <c r="F4818" s="78"/>
      <c r="G4818" s="78"/>
      <c r="H4818" s="78"/>
      <c r="I4818" s="179" t="s">
        <v>9</v>
      </c>
      <c r="J4818" s="180"/>
      <c r="K4818" s="21"/>
      <c r="L4818" s="22"/>
      <c r="M4818" s="6"/>
    </row>
    <row r="4819" spans="1:13" ht="15.75" thickBot="1" x14ac:dyDescent="0.3">
      <c r="A4819" s="79" t="s">
        <v>56</v>
      </c>
      <c r="B4819" s="80"/>
      <c r="C4819" s="80"/>
      <c r="D4819" s="80"/>
      <c r="E4819" s="80"/>
      <c r="F4819" s="80"/>
      <c r="G4819" s="80"/>
      <c r="H4819" s="80"/>
      <c r="I4819" s="81"/>
      <c r="J4819" s="11"/>
      <c r="K4819" s="10"/>
      <c r="L4819" s="11"/>
      <c r="M4819" s="12"/>
    </row>
    <row r="4820" spans="1:13" ht="15.75" thickBot="1" x14ac:dyDescent="0.3">
      <c r="A4820" s="181" t="s">
        <v>63</v>
      </c>
      <c r="B4820" s="182"/>
      <c r="C4820" s="182"/>
      <c r="D4820" s="182"/>
      <c r="E4820" s="182"/>
      <c r="F4820" s="182"/>
      <c r="G4820" s="182"/>
      <c r="H4820" s="182"/>
      <c r="I4820" s="84"/>
      <c r="J4820" s="23"/>
      <c r="K4820" s="188">
        <f>K4753+K4763+K4778+K4806</f>
        <v>27.41</v>
      </c>
      <c r="L4820" s="189"/>
      <c r="M4820" s="23">
        <f>M4753+M4763+M4778+M4806</f>
        <v>125680.33199999999</v>
      </c>
    </row>
    <row r="4823" spans="1:13" x14ac:dyDescent="0.25">
      <c r="A4823" s="223" t="s">
        <v>0</v>
      </c>
      <c r="B4823" s="223"/>
      <c r="C4823" s="223"/>
      <c r="D4823" s="223"/>
      <c r="E4823" s="223"/>
      <c r="F4823" s="223"/>
      <c r="G4823" s="223"/>
      <c r="H4823" s="223"/>
      <c r="I4823" s="223"/>
      <c r="J4823" s="223"/>
      <c r="K4823" s="223"/>
      <c r="L4823" s="223"/>
      <c r="M4823" s="1"/>
    </row>
    <row r="4824" spans="1:13" x14ac:dyDescent="0.25">
      <c r="A4824" s="224" t="s">
        <v>12</v>
      </c>
      <c r="B4824" s="224"/>
      <c r="C4824" s="224"/>
      <c r="D4824" s="224"/>
      <c r="E4824" s="224"/>
      <c r="F4824" s="224"/>
      <c r="G4824" s="224"/>
      <c r="H4824" s="224"/>
      <c r="I4824" s="224"/>
      <c r="J4824" s="224"/>
      <c r="K4824" s="224"/>
      <c r="L4824" s="224"/>
      <c r="M4824" s="1"/>
    </row>
    <row r="4825" spans="1:13" x14ac:dyDescent="0.25">
      <c r="A4825" s="29"/>
      <c r="B4825" s="29"/>
      <c r="C4825" s="29"/>
      <c r="D4825" s="29"/>
      <c r="E4825" s="29"/>
      <c r="F4825" s="29" t="s">
        <v>175</v>
      </c>
      <c r="G4825" s="29"/>
      <c r="H4825" s="29"/>
      <c r="I4825" s="29"/>
      <c r="J4825" s="29"/>
      <c r="K4825" s="29"/>
      <c r="L4825" s="29"/>
      <c r="M4825" s="1"/>
    </row>
    <row r="4826" spans="1:13" x14ac:dyDescent="0.25">
      <c r="A4826" s="2"/>
      <c r="B4826" s="3"/>
      <c r="C4826" s="225" t="s">
        <v>15</v>
      </c>
      <c r="D4826" s="225"/>
      <c r="E4826" s="225"/>
      <c r="F4826" s="3"/>
      <c r="G4826" s="3"/>
      <c r="H4826" s="4"/>
      <c r="I4826" s="207" t="s">
        <v>1</v>
      </c>
      <c r="J4826" s="208"/>
      <c r="K4826" s="207" t="s">
        <v>2</v>
      </c>
      <c r="L4826" s="208"/>
      <c r="M4826" s="14"/>
    </row>
    <row r="4827" spans="1:13" x14ac:dyDescent="0.25">
      <c r="A4827" s="30"/>
      <c r="B4827" s="7"/>
      <c r="C4827" s="7"/>
      <c r="D4827" s="7"/>
      <c r="E4827" s="7"/>
      <c r="F4827" s="7"/>
      <c r="G4827" s="7"/>
      <c r="H4827" s="8"/>
      <c r="I4827" s="7"/>
      <c r="J4827" s="8"/>
      <c r="K4827" s="174" t="s">
        <v>3</v>
      </c>
      <c r="L4827" s="175"/>
      <c r="M4827" s="31" t="s">
        <v>4</v>
      </c>
    </row>
    <row r="4828" spans="1:13" x14ac:dyDescent="0.25">
      <c r="A4828" s="30"/>
      <c r="B4828" s="7"/>
      <c r="C4828" s="7"/>
      <c r="D4828" s="7"/>
      <c r="E4828" s="7"/>
      <c r="F4828" s="7"/>
      <c r="G4828" s="7"/>
      <c r="H4828" s="8"/>
      <c r="I4828" s="174" t="s">
        <v>5</v>
      </c>
      <c r="J4828" s="175"/>
      <c r="K4828" s="214" t="s">
        <v>6</v>
      </c>
      <c r="L4828" s="215"/>
      <c r="M4828" s="31" t="s">
        <v>7</v>
      </c>
    </row>
    <row r="4829" spans="1:13" ht="15.75" thickBot="1" x14ac:dyDescent="0.3">
      <c r="A4829" s="2"/>
      <c r="B4829" s="3"/>
      <c r="C4829" s="3"/>
      <c r="D4829" s="3"/>
      <c r="E4829" s="3"/>
      <c r="F4829" s="3"/>
      <c r="G4829" s="3"/>
      <c r="H4829" s="4"/>
      <c r="I4829" s="219">
        <v>964.4</v>
      </c>
      <c r="J4829" s="220"/>
      <c r="K4829" s="190"/>
      <c r="L4829" s="191"/>
      <c r="M4829" s="5"/>
    </row>
    <row r="4830" spans="1:13" x14ac:dyDescent="0.25">
      <c r="A4830" s="32" t="s">
        <v>87</v>
      </c>
      <c r="B4830" s="33"/>
      <c r="C4830" s="33"/>
      <c r="D4830" s="33"/>
      <c r="E4830" s="33"/>
      <c r="F4830" s="33"/>
      <c r="G4830" s="33"/>
      <c r="H4830" s="34"/>
      <c r="I4830" s="21"/>
      <c r="J4830" s="22"/>
      <c r="K4830" s="221">
        <f>K4833+K4836</f>
        <v>6.4499999999999993</v>
      </c>
      <c r="L4830" s="217"/>
      <c r="M4830" s="6">
        <f>K4830*12*I4829</f>
        <v>74644.559999999983</v>
      </c>
    </row>
    <row r="4831" spans="1:13" x14ac:dyDescent="0.25">
      <c r="A4831" s="35" t="s">
        <v>64</v>
      </c>
      <c r="B4831" s="36"/>
      <c r="C4831" s="36"/>
      <c r="D4831" s="36"/>
      <c r="E4831" s="36"/>
      <c r="F4831" s="36"/>
      <c r="G4831" s="36"/>
      <c r="H4831" s="37"/>
      <c r="I4831" s="7"/>
      <c r="J4831" s="8"/>
      <c r="K4831" s="7"/>
      <c r="L4831" s="8"/>
      <c r="M4831" s="9"/>
    </row>
    <row r="4832" spans="1:13" ht="15.75" thickBot="1" x14ac:dyDescent="0.3">
      <c r="A4832" s="38" t="s">
        <v>65</v>
      </c>
      <c r="B4832" s="39"/>
      <c r="C4832" s="39"/>
      <c r="D4832" s="39"/>
      <c r="E4832" s="39"/>
      <c r="F4832" s="39"/>
      <c r="G4832" s="39"/>
      <c r="H4832" s="40"/>
      <c r="I4832" s="10"/>
      <c r="J4832" s="11"/>
      <c r="K4832" s="10"/>
      <c r="L4832" s="11"/>
      <c r="M4832" s="12"/>
    </row>
    <row r="4833" spans="1:13" x14ac:dyDescent="0.25">
      <c r="A4833" s="41" t="s">
        <v>66</v>
      </c>
      <c r="B4833" s="15"/>
      <c r="C4833" s="15"/>
      <c r="D4833" s="15"/>
      <c r="E4833" s="15"/>
      <c r="F4833" s="15"/>
      <c r="G4833" s="15"/>
      <c r="H4833" s="16"/>
      <c r="I4833" s="214" t="s">
        <v>8</v>
      </c>
      <c r="J4833" s="215"/>
      <c r="K4833" s="179">
        <v>3.86</v>
      </c>
      <c r="L4833" s="180"/>
      <c r="M4833" s="13">
        <f>K4833*12*I4829</f>
        <v>44671.008000000002</v>
      </c>
    </row>
    <row r="4834" spans="1:13" x14ac:dyDescent="0.25">
      <c r="A4834" s="42" t="s">
        <v>73</v>
      </c>
      <c r="B4834" s="7"/>
      <c r="C4834" s="7"/>
      <c r="D4834" s="7"/>
      <c r="E4834" s="7"/>
      <c r="F4834" s="7"/>
      <c r="G4834" s="7"/>
      <c r="H4834" s="8"/>
      <c r="I4834" s="174" t="s">
        <v>62</v>
      </c>
      <c r="J4834" s="175"/>
      <c r="K4834" s="1"/>
      <c r="L4834" s="8"/>
      <c r="M4834" s="13"/>
    </row>
    <row r="4835" spans="1:13" x14ac:dyDescent="0.25">
      <c r="A4835" s="41" t="s">
        <v>72</v>
      </c>
      <c r="B4835" s="15"/>
      <c r="C4835" s="15"/>
      <c r="D4835" s="15"/>
      <c r="E4835" s="15"/>
      <c r="F4835" s="15"/>
      <c r="G4835" s="15"/>
      <c r="H4835" s="16"/>
      <c r="I4835" s="214"/>
      <c r="J4835" s="215"/>
      <c r="K4835" s="1"/>
      <c r="L4835" s="8"/>
      <c r="M4835" s="13"/>
    </row>
    <row r="4836" spans="1:13" x14ac:dyDescent="0.25">
      <c r="A4836" s="41" t="s">
        <v>67</v>
      </c>
      <c r="B4836" s="15"/>
      <c r="C4836" s="15"/>
      <c r="D4836" s="15"/>
      <c r="E4836" s="15"/>
      <c r="F4836" s="15"/>
      <c r="G4836" s="15"/>
      <c r="H4836" s="16"/>
      <c r="I4836" s="209" t="s">
        <v>11</v>
      </c>
      <c r="J4836" s="210"/>
      <c r="K4836" s="174">
        <v>2.59</v>
      </c>
      <c r="L4836" s="175"/>
      <c r="M4836" s="13">
        <f>K4836*12*I4829</f>
        <v>29973.551999999996</v>
      </c>
    </row>
    <row r="4837" spans="1:13" x14ac:dyDescent="0.25">
      <c r="A4837" s="43" t="s">
        <v>34</v>
      </c>
      <c r="B4837" s="44"/>
      <c r="C4837" s="44"/>
      <c r="D4837" s="44"/>
      <c r="E4837" s="44"/>
      <c r="F4837" s="44"/>
      <c r="G4837" s="44"/>
      <c r="H4837" s="45"/>
      <c r="I4837" s="174" t="s">
        <v>62</v>
      </c>
      <c r="J4837" s="175"/>
      <c r="K4837" s="29"/>
      <c r="L4837" s="37"/>
      <c r="M4837" s="13"/>
    </row>
    <row r="4838" spans="1:13" x14ac:dyDescent="0.25">
      <c r="A4838" s="46" t="s">
        <v>35</v>
      </c>
      <c r="B4838" s="3"/>
      <c r="C4838" s="3"/>
      <c r="D4838" s="3"/>
      <c r="E4838" s="3"/>
      <c r="F4838" s="3"/>
      <c r="G4838" s="3"/>
      <c r="H4838" s="4"/>
      <c r="I4838" s="174"/>
      <c r="J4838" s="175"/>
      <c r="K4838" s="1"/>
      <c r="L4838" s="8"/>
      <c r="M4838" s="13"/>
    </row>
    <row r="4839" spans="1:13" ht="15.75" thickBot="1" x14ac:dyDescent="0.3">
      <c r="A4839" s="41" t="s">
        <v>36</v>
      </c>
      <c r="B4839" s="47"/>
      <c r="C4839" s="47"/>
      <c r="D4839" s="47"/>
      <c r="E4839" s="47"/>
      <c r="F4839" s="47"/>
      <c r="G4839" s="47"/>
      <c r="H4839" s="48"/>
      <c r="I4839" s="15"/>
      <c r="J4839" s="16"/>
      <c r="K4839" s="203"/>
      <c r="L4839" s="204"/>
      <c r="M4839" s="13"/>
    </row>
    <row r="4840" spans="1:13" x14ac:dyDescent="0.25">
      <c r="A4840" s="32" t="s">
        <v>14</v>
      </c>
      <c r="B4840" s="49"/>
      <c r="C4840" s="49"/>
      <c r="D4840" s="49"/>
      <c r="E4840" s="49"/>
      <c r="F4840" s="49"/>
      <c r="G4840" s="49"/>
      <c r="H4840" s="50"/>
      <c r="I4840" s="21"/>
      <c r="J4840" s="51"/>
      <c r="K4840" s="222">
        <f>K4842+K4847+K4850</f>
        <v>5.28</v>
      </c>
      <c r="L4840" s="217"/>
      <c r="M4840" s="6">
        <f>K4840*12*I4829</f>
        <v>61104.383999999998</v>
      </c>
    </row>
    <row r="4841" spans="1:13" ht="15.75" thickBot="1" x14ac:dyDescent="0.3">
      <c r="A4841" s="38" t="s">
        <v>33</v>
      </c>
      <c r="B4841" s="52"/>
      <c r="C4841" s="52"/>
      <c r="D4841" s="52"/>
      <c r="E4841" s="52"/>
      <c r="F4841" s="52"/>
      <c r="G4841" s="52"/>
      <c r="H4841" s="53"/>
      <c r="I4841" s="10"/>
      <c r="J4841" s="54"/>
      <c r="K4841" s="10"/>
      <c r="L4841" s="11"/>
      <c r="M4841" s="12"/>
    </row>
    <row r="4842" spans="1:13" x14ac:dyDescent="0.25">
      <c r="A4842" s="42" t="s">
        <v>70</v>
      </c>
      <c r="B4842" s="55"/>
      <c r="C4842" s="55"/>
      <c r="D4842" s="55"/>
      <c r="E4842" s="55"/>
      <c r="F4842" s="55"/>
      <c r="G4842" s="55"/>
      <c r="H4842" s="56"/>
      <c r="I4842" s="174" t="s">
        <v>8</v>
      </c>
      <c r="J4842" s="175"/>
      <c r="K4842" s="179">
        <v>2.64</v>
      </c>
      <c r="L4842" s="180"/>
      <c r="M4842" s="13">
        <f>K4842*12*I4829</f>
        <v>30552.191999999999</v>
      </c>
    </row>
    <row r="4843" spans="1:13" x14ac:dyDescent="0.25">
      <c r="A4843" s="41" t="s">
        <v>71</v>
      </c>
      <c r="B4843" s="47"/>
      <c r="C4843" s="47"/>
      <c r="D4843" s="47"/>
      <c r="E4843" s="47"/>
      <c r="F4843" s="47"/>
      <c r="G4843" s="47"/>
      <c r="H4843" s="48"/>
      <c r="I4843" s="57"/>
      <c r="J4843" s="58"/>
      <c r="K4843" s="1"/>
      <c r="L4843" s="8"/>
      <c r="M4843" s="13"/>
    </row>
    <row r="4844" spans="1:13" x14ac:dyDescent="0.25">
      <c r="A4844" s="42" t="s">
        <v>73</v>
      </c>
      <c r="B4844" s="7"/>
      <c r="C4844" s="7"/>
      <c r="D4844" s="7"/>
      <c r="E4844" s="7"/>
      <c r="F4844" s="7"/>
      <c r="G4844" s="7"/>
      <c r="H4844" s="8"/>
      <c r="I4844" s="174" t="s">
        <v>62</v>
      </c>
      <c r="J4844" s="175"/>
      <c r="K4844" s="1"/>
      <c r="L4844" s="8"/>
      <c r="M4844" s="13"/>
    </row>
    <row r="4845" spans="1:13" x14ac:dyDescent="0.25">
      <c r="A4845" s="41" t="s">
        <v>72</v>
      </c>
      <c r="B4845" s="15"/>
      <c r="C4845" s="15"/>
      <c r="D4845" s="15"/>
      <c r="E4845" s="15"/>
      <c r="F4845" s="15"/>
      <c r="G4845" s="15"/>
      <c r="H4845" s="16"/>
      <c r="I4845" s="214"/>
      <c r="J4845" s="215"/>
      <c r="K4845" s="1"/>
      <c r="L4845" s="8"/>
      <c r="M4845" s="13"/>
    </row>
    <row r="4846" spans="1:13" x14ac:dyDescent="0.25">
      <c r="A4846" s="43" t="s">
        <v>68</v>
      </c>
      <c r="B4846" s="44"/>
      <c r="C4846" s="45"/>
      <c r="D4846" s="7"/>
      <c r="E4846" s="7"/>
      <c r="F4846" s="7"/>
      <c r="G4846" s="7"/>
      <c r="H4846" s="8"/>
      <c r="I4846" s="174" t="s">
        <v>62</v>
      </c>
      <c r="J4846" s="175"/>
      <c r="K4846" s="1"/>
      <c r="L4846" s="8"/>
      <c r="M4846" s="13"/>
    </row>
    <row r="4847" spans="1:13" x14ac:dyDescent="0.25">
      <c r="A4847" s="42" t="s">
        <v>69</v>
      </c>
      <c r="B4847" s="7"/>
      <c r="C4847" s="7"/>
      <c r="D4847" s="44"/>
      <c r="E4847" s="44"/>
      <c r="F4847" s="44"/>
      <c r="G4847" s="44"/>
      <c r="H4847" s="45"/>
      <c r="I4847" s="209" t="s">
        <v>11</v>
      </c>
      <c r="J4847" s="210"/>
      <c r="K4847" s="174">
        <v>1.17</v>
      </c>
      <c r="L4847" s="175"/>
      <c r="M4847" s="13">
        <f>K4847*12*I4829</f>
        <v>13540.175999999999</v>
      </c>
    </row>
    <row r="4848" spans="1:13" x14ac:dyDescent="0.25">
      <c r="A4848" s="46" t="s">
        <v>40</v>
      </c>
      <c r="B4848" s="59"/>
      <c r="C4848" s="59"/>
      <c r="D4848" s="59"/>
      <c r="E4848" s="59"/>
      <c r="F4848" s="59"/>
      <c r="G4848" s="59"/>
      <c r="H4848" s="60"/>
      <c r="I4848" s="207" t="s">
        <v>39</v>
      </c>
      <c r="J4848" s="208"/>
      <c r="K4848" s="1"/>
      <c r="L4848" s="8"/>
      <c r="M4848" s="13"/>
    </row>
    <row r="4849" spans="1:13" x14ac:dyDescent="0.25">
      <c r="A4849" s="41"/>
      <c r="B4849" s="47"/>
      <c r="C4849" s="47"/>
      <c r="D4849" s="47"/>
      <c r="E4849" s="47"/>
      <c r="F4849" s="47"/>
      <c r="G4849" s="47"/>
      <c r="H4849" s="48"/>
      <c r="I4849" s="15" t="s">
        <v>41</v>
      </c>
      <c r="J4849" s="16"/>
      <c r="K4849" s="1"/>
      <c r="L4849" s="8"/>
      <c r="M4849" s="13"/>
    </row>
    <row r="4850" spans="1:13" x14ac:dyDescent="0.25">
      <c r="A4850" s="46" t="s">
        <v>42</v>
      </c>
      <c r="B4850" s="59"/>
      <c r="C4850" s="59"/>
      <c r="D4850" s="59"/>
      <c r="E4850" s="59"/>
      <c r="F4850" s="59"/>
      <c r="G4850" s="59"/>
      <c r="H4850" s="60"/>
      <c r="I4850" s="207" t="s">
        <v>11</v>
      </c>
      <c r="J4850" s="208"/>
      <c r="K4850" s="174">
        <v>1.47</v>
      </c>
      <c r="L4850" s="175"/>
      <c r="M4850" s="13">
        <f>K4850*12*I4829</f>
        <v>17012.016</v>
      </c>
    </row>
    <row r="4851" spans="1:13" x14ac:dyDescent="0.25">
      <c r="A4851" s="41" t="s">
        <v>43</v>
      </c>
      <c r="B4851" s="47"/>
      <c r="C4851" s="47"/>
      <c r="D4851" s="47"/>
      <c r="E4851" s="47"/>
      <c r="F4851" s="47"/>
      <c r="G4851" s="47"/>
      <c r="H4851" s="48"/>
      <c r="I4851" s="15"/>
      <c r="J4851" s="16"/>
      <c r="K4851" s="1"/>
      <c r="L4851" s="8"/>
      <c r="M4851" s="13"/>
    </row>
    <row r="4852" spans="1:13" x14ac:dyDescent="0.25">
      <c r="A4852" s="46" t="s">
        <v>44</v>
      </c>
      <c r="B4852" s="59"/>
      <c r="C4852" s="59"/>
      <c r="D4852" s="59"/>
      <c r="E4852" s="59"/>
      <c r="F4852" s="59"/>
      <c r="G4852" s="59"/>
      <c r="H4852" s="60"/>
      <c r="I4852" s="174" t="s">
        <v>62</v>
      </c>
      <c r="J4852" s="175"/>
      <c r="K4852" s="1"/>
      <c r="L4852" s="8"/>
      <c r="M4852" s="13"/>
    </row>
    <row r="4853" spans="1:13" x14ac:dyDescent="0.25">
      <c r="A4853" s="46" t="s">
        <v>47</v>
      </c>
      <c r="B4853" s="59"/>
      <c r="C4853" s="59"/>
      <c r="D4853" s="59"/>
      <c r="E4853" s="59"/>
      <c r="F4853" s="59"/>
      <c r="G4853" s="59"/>
      <c r="H4853" s="60"/>
      <c r="I4853" s="207" t="s">
        <v>45</v>
      </c>
      <c r="J4853" s="208"/>
      <c r="K4853" s="3"/>
      <c r="L4853" s="4"/>
      <c r="M4853" s="14"/>
    </row>
    <row r="4854" spans="1:13" ht="15.75" thickBot="1" x14ac:dyDescent="0.3">
      <c r="A4854" s="41"/>
      <c r="B4854" s="47"/>
      <c r="C4854" s="47"/>
      <c r="D4854" s="47"/>
      <c r="E4854" s="47"/>
      <c r="F4854" s="47"/>
      <c r="G4854" s="47"/>
      <c r="H4854" s="48"/>
      <c r="I4854" s="211" t="s">
        <v>46</v>
      </c>
      <c r="J4854" s="212"/>
      <c r="K4854" s="15"/>
      <c r="L4854" s="16"/>
      <c r="M4854" s="17"/>
    </row>
    <row r="4855" spans="1:13" x14ac:dyDescent="0.25">
      <c r="A4855" s="61" t="s">
        <v>88</v>
      </c>
      <c r="B4855" s="33"/>
      <c r="C4855" s="33"/>
      <c r="D4855" s="33"/>
      <c r="E4855" s="33"/>
      <c r="F4855" s="33"/>
      <c r="G4855" s="21"/>
      <c r="H4855" s="22"/>
      <c r="I4855" s="21"/>
      <c r="J4855" s="22"/>
      <c r="K4855" s="216">
        <f>K4857+K4864+K4872+K4876+K4877+K4881</f>
        <v>37.799999999999997</v>
      </c>
      <c r="L4855" s="217"/>
      <c r="M4855" s="6">
        <f>M4857+M4864+M4872+M4876+M4877+M4881</f>
        <v>437451.83999999997</v>
      </c>
    </row>
    <row r="4856" spans="1:13" ht="15.75" thickBot="1" x14ac:dyDescent="0.3">
      <c r="A4856" s="62"/>
      <c r="B4856" s="10"/>
      <c r="C4856" s="10"/>
      <c r="D4856" s="10"/>
      <c r="E4856" s="10"/>
      <c r="F4856" s="10"/>
      <c r="G4856" s="10"/>
      <c r="H4856" s="11"/>
      <c r="I4856" s="10"/>
      <c r="J4856" s="11"/>
      <c r="K4856" s="10"/>
      <c r="L4856" s="11"/>
      <c r="M4856" s="12"/>
    </row>
    <row r="4857" spans="1:13" ht="15.75" thickBot="1" x14ac:dyDescent="0.3">
      <c r="A4857" s="181" t="s">
        <v>89</v>
      </c>
      <c r="B4857" s="182"/>
      <c r="C4857" s="182"/>
      <c r="D4857" s="182"/>
      <c r="E4857" s="182"/>
      <c r="F4857" s="182"/>
      <c r="G4857" s="182"/>
      <c r="H4857" s="205"/>
      <c r="I4857" s="63"/>
      <c r="J4857" s="64"/>
      <c r="K4857" s="218">
        <f>K4858+K4859+K4860+K4862+K4863</f>
        <v>6.1199999999999992</v>
      </c>
      <c r="L4857" s="213"/>
      <c r="M4857" s="18">
        <f>K4857*12*I4829</f>
        <v>70825.535999999993</v>
      </c>
    </row>
    <row r="4858" spans="1:13" x14ac:dyDescent="0.25">
      <c r="A4858" s="41" t="s">
        <v>37</v>
      </c>
      <c r="B4858" s="47"/>
      <c r="C4858" s="47"/>
      <c r="D4858" s="47"/>
      <c r="E4858" s="47"/>
      <c r="F4858" s="47"/>
      <c r="G4858" s="47"/>
      <c r="H4858" s="48"/>
      <c r="I4858" s="214" t="s">
        <v>16</v>
      </c>
      <c r="J4858" s="215"/>
      <c r="K4858" s="179">
        <v>1.23</v>
      </c>
      <c r="L4858" s="180"/>
      <c r="M4858" s="13">
        <f>K4858*12*I4829</f>
        <v>14234.544</v>
      </c>
    </row>
    <row r="4859" spans="1:13" x14ac:dyDescent="0.25">
      <c r="A4859" s="43" t="s">
        <v>38</v>
      </c>
      <c r="B4859" s="65"/>
      <c r="C4859" s="65"/>
      <c r="D4859" s="65"/>
      <c r="E4859" s="65"/>
      <c r="F4859" s="65"/>
      <c r="G4859" s="65"/>
      <c r="H4859" s="66"/>
      <c r="I4859" s="209" t="s">
        <v>10</v>
      </c>
      <c r="J4859" s="210"/>
      <c r="K4859" s="174">
        <v>2.9</v>
      </c>
      <c r="L4859" s="175"/>
      <c r="M4859" s="13">
        <f>K4859*12*I4829</f>
        <v>33561.119999999995</v>
      </c>
    </row>
    <row r="4860" spans="1:13" x14ac:dyDescent="0.25">
      <c r="A4860" s="46" t="s">
        <v>30</v>
      </c>
      <c r="B4860" s="59"/>
      <c r="C4860" s="59"/>
      <c r="D4860" s="59"/>
      <c r="E4860" s="59"/>
      <c r="F4860" s="59"/>
      <c r="G4860" s="59"/>
      <c r="H4860" s="60"/>
      <c r="I4860" s="207" t="s">
        <v>11</v>
      </c>
      <c r="J4860" s="208"/>
      <c r="K4860" s="174">
        <v>0.33</v>
      </c>
      <c r="L4860" s="175"/>
      <c r="M4860" s="13">
        <f>K4860*12*I4829</f>
        <v>3819.0239999999999</v>
      </c>
    </row>
    <row r="4861" spans="1:13" x14ac:dyDescent="0.25">
      <c r="A4861" s="67" t="s">
        <v>17</v>
      </c>
      <c r="B4861" s="15"/>
      <c r="C4861" s="15"/>
      <c r="D4861" s="15"/>
      <c r="E4861" s="47"/>
      <c r="F4861" s="47"/>
      <c r="G4861" s="47"/>
      <c r="H4861" s="48"/>
      <c r="I4861" s="15"/>
      <c r="J4861" s="16"/>
      <c r="K4861" s="7"/>
      <c r="L4861" s="8"/>
      <c r="M4861" s="13"/>
    </row>
    <row r="4862" spans="1:13" x14ac:dyDescent="0.25">
      <c r="A4862" s="43" t="s">
        <v>31</v>
      </c>
      <c r="B4862" s="65"/>
      <c r="C4862" s="65"/>
      <c r="D4862" s="65"/>
      <c r="E4862" s="65"/>
      <c r="F4862" s="65"/>
      <c r="G4862" s="65"/>
      <c r="H4862" s="66"/>
      <c r="I4862" s="209" t="s">
        <v>8</v>
      </c>
      <c r="J4862" s="210"/>
      <c r="K4862" s="174">
        <v>0.1</v>
      </c>
      <c r="L4862" s="175"/>
      <c r="M4862" s="13">
        <f>K4862*12*I4829</f>
        <v>1157.2800000000002</v>
      </c>
    </row>
    <row r="4863" spans="1:13" ht="15.75" thickBot="1" x14ac:dyDescent="0.3">
      <c r="A4863" s="46" t="s">
        <v>86</v>
      </c>
      <c r="B4863" s="59"/>
      <c r="C4863" s="59"/>
      <c r="D4863" s="59"/>
      <c r="E4863" s="59"/>
      <c r="F4863" s="59"/>
      <c r="G4863" s="59"/>
      <c r="H4863" s="60"/>
      <c r="I4863" s="190" t="s">
        <v>8</v>
      </c>
      <c r="J4863" s="191"/>
      <c r="K4863" s="211">
        <v>1.56</v>
      </c>
      <c r="L4863" s="212"/>
      <c r="M4863" s="13">
        <f>K4863*12*I4829</f>
        <v>18053.567999999999</v>
      </c>
    </row>
    <row r="4864" spans="1:13" ht="15.75" thickBot="1" x14ac:dyDescent="0.3">
      <c r="A4864" s="194" t="s">
        <v>90</v>
      </c>
      <c r="B4864" s="195"/>
      <c r="C4864" s="195"/>
      <c r="D4864" s="195"/>
      <c r="E4864" s="195"/>
      <c r="F4864" s="195"/>
      <c r="G4864" s="195"/>
      <c r="H4864" s="196"/>
      <c r="I4864" s="63"/>
      <c r="J4864" s="64"/>
      <c r="K4864" s="206">
        <f>K4865+K4866+K4868+K4869+K4870+K4871</f>
        <v>1.94</v>
      </c>
      <c r="L4864" s="213"/>
      <c r="M4864" s="18">
        <f>K4864*12*I4829</f>
        <v>22451.232</v>
      </c>
    </row>
    <row r="4865" spans="1:13" x14ac:dyDescent="0.25">
      <c r="A4865" s="68" t="s">
        <v>23</v>
      </c>
      <c r="B4865" s="15"/>
      <c r="C4865" s="15"/>
      <c r="D4865" s="15"/>
      <c r="E4865" s="15"/>
      <c r="F4865" s="47"/>
      <c r="G4865" s="47"/>
      <c r="H4865" s="48"/>
      <c r="I4865" s="69"/>
      <c r="J4865" s="8"/>
      <c r="K4865" s="179">
        <v>0.11</v>
      </c>
      <c r="L4865" s="180"/>
      <c r="M4865" s="13">
        <f>K4865*12*I4829</f>
        <v>1273.008</v>
      </c>
    </row>
    <row r="4866" spans="1:13" x14ac:dyDescent="0.25">
      <c r="A4866" s="2" t="s">
        <v>19</v>
      </c>
      <c r="B4866" s="3"/>
      <c r="C4866" s="3"/>
      <c r="D4866" s="3"/>
      <c r="E4866" s="3"/>
      <c r="F4866" s="59"/>
      <c r="G4866" s="59"/>
      <c r="H4866" s="60"/>
      <c r="I4866" s="174" t="s">
        <v>58</v>
      </c>
      <c r="J4866" s="175"/>
      <c r="K4866" s="174">
        <v>0.93</v>
      </c>
      <c r="L4866" s="175"/>
      <c r="M4866" s="13">
        <f>K4866*12*I4829</f>
        <v>10762.704</v>
      </c>
    </row>
    <row r="4867" spans="1:13" x14ac:dyDescent="0.25">
      <c r="A4867" s="41" t="s">
        <v>18</v>
      </c>
      <c r="B4867" s="47"/>
      <c r="C4867" s="47"/>
      <c r="D4867" s="47"/>
      <c r="E4867" s="47"/>
      <c r="F4867" s="47"/>
      <c r="G4867" s="47"/>
      <c r="H4867" s="48"/>
      <c r="I4867" s="214" t="s">
        <v>59</v>
      </c>
      <c r="J4867" s="215"/>
      <c r="K4867" s="1"/>
      <c r="L4867" s="8"/>
      <c r="M4867" s="13"/>
    </row>
    <row r="4868" spans="1:13" x14ac:dyDescent="0.25">
      <c r="A4868" s="43" t="s">
        <v>20</v>
      </c>
      <c r="B4868" s="65"/>
      <c r="C4868" s="65"/>
      <c r="D4868" s="65"/>
      <c r="E4868" s="65"/>
      <c r="F4868" s="65"/>
      <c r="G4868" s="65"/>
      <c r="H4868" s="66"/>
      <c r="I4868" s="209" t="s">
        <v>57</v>
      </c>
      <c r="J4868" s="210"/>
      <c r="K4868" s="174">
        <v>0.56999999999999995</v>
      </c>
      <c r="L4868" s="175"/>
      <c r="M4868" s="13">
        <f>K4868*12*I4829</f>
        <v>6596.4960000000001</v>
      </c>
    </row>
    <row r="4869" spans="1:13" x14ac:dyDescent="0.25">
      <c r="A4869" s="43" t="s">
        <v>21</v>
      </c>
      <c r="B4869" s="65"/>
      <c r="C4869" s="65"/>
      <c r="D4869" s="65"/>
      <c r="E4869" s="65"/>
      <c r="F4869" s="65"/>
      <c r="G4869" s="65"/>
      <c r="H4869" s="66"/>
      <c r="I4869" s="209" t="s">
        <v>74</v>
      </c>
      <c r="J4869" s="210"/>
      <c r="K4869" s="174">
        <v>0.14000000000000001</v>
      </c>
      <c r="L4869" s="175"/>
      <c r="M4869" s="13">
        <f>K4869*12*I4829</f>
        <v>1620.192</v>
      </c>
    </row>
    <row r="4870" spans="1:13" x14ac:dyDescent="0.25">
      <c r="A4870" s="46" t="s">
        <v>22</v>
      </c>
      <c r="B4870" s="59"/>
      <c r="C4870" s="59"/>
      <c r="D4870" s="59"/>
      <c r="E4870" s="59"/>
      <c r="F4870" s="59"/>
      <c r="G4870" s="59"/>
      <c r="H4870" s="60"/>
      <c r="I4870" s="209" t="s">
        <v>60</v>
      </c>
      <c r="J4870" s="210"/>
      <c r="K4870" s="203">
        <v>7.0000000000000007E-2</v>
      </c>
      <c r="L4870" s="204"/>
      <c r="M4870" s="13">
        <f>K4870*12*I4829</f>
        <v>810.096</v>
      </c>
    </row>
    <row r="4871" spans="1:13" ht="15.75" thickBot="1" x14ac:dyDescent="0.3">
      <c r="A4871" s="46" t="s">
        <v>84</v>
      </c>
      <c r="B4871" s="59"/>
      <c r="C4871" s="59"/>
      <c r="D4871" s="59"/>
      <c r="E4871" s="59"/>
      <c r="F4871" s="59"/>
      <c r="G4871" s="59"/>
      <c r="H4871" s="60"/>
      <c r="I4871" s="190" t="s">
        <v>85</v>
      </c>
      <c r="J4871" s="191"/>
      <c r="K4871" s="192">
        <v>0.12</v>
      </c>
      <c r="L4871" s="193"/>
      <c r="M4871" s="19">
        <f>K4871*12*I4829</f>
        <v>1388.7359999999999</v>
      </c>
    </row>
    <row r="4872" spans="1:13" ht="15.75" thickBot="1" x14ac:dyDescent="0.3">
      <c r="A4872" s="194" t="s">
        <v>91</v>
      </c>
      <c r="B4872" s="195"/>
      <c r="C4872" s="195"/>
      <c r="D4872" s="195"/>
      <c r="E4872" s="195"/>
      <c r="F4872" s="195"/>
      <c r="G4872" s="195"/>
      <c r="H4872" s="196"/>
      <c r="I4872" s="71"/>
      <c r="J4872" s="72"/>
      <c r="K4872" s="197">
        <f>K4873+K4874+K4875</f>
        <v>1.27</v>
      </c>
      <c r="L4872" s="198"/>
      <c r="M4872" s="18">
        <f>K4872*12*I4829</f>
        <v>14697.456</v>
      </c>
    </row>
    <row r="4873" spans="1:13" x14ac:dyDescent="0.25">
      <c r="A4873" s="41" t="s">
        <v>24</v>
      </c>
      <c r="B4873" s="47"/>
      <c r="C4873" s="47"/>
      <c r="D4873" s="47"/>
      <c r="E4873" s="47"/>
      <c r="F4873" s="47"/>
      <c r="G4873" s="47"/>
      <c r="H4873" s="48"/>
      <c r="I4873" s="199" t="s">
        <v>75</v>
      </c>
      <c r="J4873" s="200"/>
      <c r="K4873" s="201">
        <v>0.61</v>
      </c>
      <c r="L4873" s="202"/>
      <c r="M4873" s="13">
        <f>K4873*12*I4829</f>
        <v>7059.4080000000004</v>
      </c>
    </row>
    <row r="4874" spans="1:13" x14ac:dyDescent="0.25">
      <c r="A4874" s="43" t="s">
        <v>25</v>
      </c>
      <c r="B4874" s="65"/>
      <c r="C4874" s="65"/>
      <c r="D4874" s="65"/>
      <c r="E4874" s="65"/>
      <c r="F4874" s="65"/>
      <c r="G4874" s="65"/>
      <c r="H4874" s="66"/>
      <c r="I4874" s="44" t="s">
        <v>61</v>
      </c>
      <c r="J4874" s="45"/>
      <c r="K4874" s="203">
        <v>0.53</v>
      </c>
      <c r="L4874" s="204"/>
      <c r="M4874" s="13">
        <f>K4874*12*I4829</f>
        <v>6133.5839999999998</v>
      </c>
    </row>
    <row r="4875" spans="1:13" ht="15.75" thickBot="1" x14ac:dyDescent="0.3">
      <c r="A4875" s="46" t="s">
        <v>22</v>
      </c>
      <c r="B4875" s="59"/>
      <c r="C4875" s="59"/>
      <c r="D4875" s="59"/>
      <c r="E4875" s="59"/>
      <c r="F4875" s="59"/>
      <c r="G4875" s="59"/>
      <c r="H4875" s="60"/>
      <c r="I4875" s="190" t="s">
        <v>60</v>
      </c>
      <c r="J4875" s="191"/>
      <c r="K4875" s="192">
        <v>0.13</v>
      </c>
      <c r="L4875" s="193"/>
      <c r="M4875" s="13">
        <f>K4875*12*I4829</f>
        <v>1504.4639999999999</v>
      </c>
    </row>
    <row r="4876" spans="1:13" ht="15.75" thickBot="1" x14ac:dyDescent="0.3">
      <c r="A4876" s="73" t="s">
        <v>94</v>
      </c>
      <c r="B4876" s="74"/>
      <c r="C4876" s="74"/>
      <c r="D4876" s="74"/>
      <c r="E4876" s="74"/>
      <c r="F4876" s="74"/>
      <c r="G4876" s="74"/>
      <c r="H4876" s="75"/>
      <c r="I4876" s="226" t="s">
        <v>95</v>
      </c>
      <c r="J4876" s="227"/>
      <c r="K4876" s="228">
        <v>26.75</v>
      </c>
      <c r="L4876" s="229"/>
      <c r="M4876" s="18">
        <f>K4876*12*I4829</f>
        <v>309572.39999999997</v>
      </c>
    </row>
    <row r="4877" spans="1:13" ht="15.75" thickBot="1" x14ac:dyDescent="0.3">
      <c r="A4877" s="181" t="s">
        <v>96</v>
      </c>
      <c r="B4877" s="182"/>
      <c r="C4877" s="182"/>
      <c r="D4877" s="182"/>
      <c r="E4877" s="182"/>
      <c r="F4877" s="182"/>
      <c r="G4877" s="182"/>
      <c r="H4877" s="205"/>
      <c r="I4877" s="63"/>
      <c r="J4877" s="64"/>
      <c r="K4877" s="206">
        <v>1.65</v>
      </c>
      <c r="L4877" s="198"/>
      <c r="M4877" s="18">
        <f>K4877*12*I4829</f>
        <v>19095.119999999995</v>
      </c>
    </row>
    <row r="4878" spans="1:13" x14ac:dyDescent="0.25">
      <c r="A4878" s="42" t="s">
        <v>32</v>
      </c>
      <c r="B4878" s="55"/>
      <c r="C4878" s="55"/>
      <c r="D4878" s="55"/>
      <c r="E4878" s="55"/>
      <c r="F4878" s="55"/>
      <c r="G4878" s="55"/>
      <c r="H4878" s="56"/>
      <c r="I4878" s="179" t="s">
        <v>13</v>
      </c>
      <c r="J4878" s="180"/>
      <c r="K4878" s="20"/>
      <c r="L4878" s="27"/>
      <c r="M4878" s="13"/>
    </row>
    <row r="4879" spans="1:13" x14ac:dyDescent="0.25">
      <c r="A4879" s="42" t="s">
        <v>26</v>
      </c>
      <c r="B4879" s="55"/>
      <c r="C4879" s="55"/>
      <c r="D4879" s="55"/>
      <c r="E4879" s="55"/>
      <c r="F4879" s="55"/>
      <c r="G4879" s="55"/>
      <c r="H4879" s="56"/>
      <c r="I4879" s="7"/>
      <c r="J4879" s="8"/>
      <c r="K4879" s="20"/>
      <c r="L4879" s="27"/>
      <c r="M4879" s="13"/>
    </row>
    <row r="4880" spans="1:13" ht="15.75" thickBot="1" x14ac:dyDescent="0.3">
      <c r="A4880" s="42" t="s">
        <v>27</v>
      </c>
      <c r="B4880" s="55"/>
      <c r="C4880" s="55"/>
      <c r="D4880" s="55"/>
      <c r="E4880" s="55"/>
      <c r="F4880" s="55"/>
      <c r="G4880" s="55"/>
      <c r="H4880" s="56"/>
      <c r="I4880" s="30"/>
      <c r="J4880" s="8"/>
      <c r="K4880" s="20"/>
      <c r="L4880" s="27"/>
      <c r="M4880" s="13"/>
    </row>
    <row r="4881" spans="1:13" ht="15.75" thickBot="1" x14ac:dyDescent="0.3">
      <c r="A4881" s="73" t="s">
        <v>97</v>
      </c>
      <c r="B4881" s="74"/>
      <c r="C4881" s="74"/>
      <c r="D4881" s="74"/>
      <c r="E4881" s="74"/>
      <c r="F4881" s="74"/>
      <c r="G4881" s="74"/>
      <c r="H4881" s="75"/>
      <c r="I4881" s="63"/>
      <c r="J4881" s="64"/>
      <c r="K4881" s="206">
        <v>7.0000000000000007E-2</v>
      </c>
      <c r="L4881" s="198"/>
      <c r="M4881" s="18">
        <f>K4881*12*I4829</f>
        <v>810.096</v>
      </c>
    </row>
    <row r="4882" spans="1:13" x14ac:dyDescent="0.25">
      <c r="A4882" s="42" t="s">
        <v>28</v>
      </c>
      <c r="B4882" s="55"/>
      <c r="C4882" s="55"/>
      <c r="D4882" s="55"/>
      <c r="E4882" s="55"/>
      <c r="F4882" s="55"/>
      <c r="G4882" s="55"/>
      <c r="H4882" s="56"/>
      <c r="I4882" s="179" t="s">
        <v>8</v>
      </c>
      <c r="J4882" s="180"/>
      <c r="K4882" s="26"/>
      <c r="L4882" s="27"/>
      <c r="M4882" s="13"/>
    </row>
    <row r="4883" spans="1:13" ht="15.75" thickBot="1" x14ac:dyDescent="0.3">
      <c r="A4883" s="42" t="s">
        <v>29</v>
      </c>
      <c r="B4883" s="55"/>
      <c r="C4883" s="55"/>
      <c r="D4883" s="55"/>
      <c r="E4883" s="55"/>
      <c r="F4883" s="55"/>
      <c r="G4883" s="55"/>
      <c r="H4883" s="56"/>
      <c r="I4883" s="7"/>
      <c r="J4883" s="8"/>
      <c r="K4883" s="26"/>
      <c r="L4883" s="27"/>
      <c r="M4883" s="13"/>
    </row>
    <row r="4884" spans="1:13" ht="15.75" thickBot="1" x14ac:dyDescent="0.3">
      <c r="A4884" s="181" t="s">
        <v>92</v>
      </c>
      <c r="B4884" s="182"/>
      <c r="C4884" s="182"/>
      <c r="D4884" s="182"/>
      <c r="E4884" s="182"/>
      <c r="F4884" s="182"/>
      <c r="G4884" s="182"/>
      <c r="H4884" s="205"/>
      <c r="I4884" s="63"/>
      <c r="J4884" s="64"/>
      <c r="K4884" s="206">
        <v>6.19</v>
      </c>
      <c r="L4884" s="198"/>
      <c r="M4884" s="18">
        <f>K4884*12*I4829</f>
        <v>71635.631999999998</v>
      </c>
    </row>
    <row r="4885" spans="1:13" x14ac:dyDescent="0.25">
      <c r="A4885" s="42" t="s">
        <v>76</v>
      </c>
      <c r="B4885" s="76"/>
      <c r="C4885" s="76"/>
      <c r="D4885" s="76"/>
      <c r="E4885" s="76"/>
      <c r="F4885" s="55"/>
      <c r="G4885" s="76"/>
      <c r="H4885" s="56"/>
      <c r="I4885" s="174" t="s">
        <v>49</v>
      </c>
      <c r="J4885" s="175"/>
      <c r="K4885" s="20"/>
      <c r="L4885" s="27"/>
      <c r="M4885" s="13"/>
    </row>
    <row r="4886" spans="1:13" x14ac:dyDescent="0.25">
      <c r="A4886" s="42" t="s">
        <v>77</v>
      </c>
      <c r="B4886" s="76"/>
      <c r="C4886" s="76"/>
      <c r="D4886" s="76"/>
      <c r="E4886" s="76"/>
      <c r="F4886" s="55"/>
      <c r="G4886" s="76"/>
      <c r="H4886" s="56"/>
      <c r="I4886" s="174" t="s">
        <v>50</v>
      </c>
      <c r="J4886" s="175"/>
      <c r="K4886" s="20"/>
      <c r="L4886" s="27"/>
      <c r="M4886" s="13"/>
    </row>
    <row r="4887" spans="1:13" x14ac:dyDescent="0.25">
      <c r="A4887" s="42" t="s">
        <v>48</v>
      </c>
      <c r="B4887" s="76"/>
      <c r="C4887" s="76"/>
      <c r="D4887" s="76"/>
      <c r="E4887" s="76"/>
      <c r="F4887" s="55"/>
      <c r="G4887" s="76"/>
      <c r="H4887" s="56"/>
      <c r="I4887" s="174" t="s">
        <v>54</v>
      </c>
      <c r="J4887" s="175"/>
      <c r="K4887" s="20"/>
      <c r="L4887" s="27"/>
      <c r="M4887" s="13"/>
    </row>
    <row r="4888" spans="1:13" x14ac:dyDescent="0.25">
      <c r="A4888" s="42" t="s">
        <v>78</v>
      </c>
      <c r="B4888" s="76"/>
      <c r="C4888" s="76"/>
      <c r="D4888" s="76"/>
      <c r="E4888" s="76"/>
      <c r="F4888" s="55"/>
      <c r="G4888" s="76"/>
      <c r="H4888" s="56"/>
      <c r="I4888" s="174" t="s">
        <v>55</v>
      </c>
      <c r="J4888" s="175"/>
      <c r="K4888" s="20"/>
      <c r="L4888" s="27"/>
      <c r="M4888" s="13"/>
    </row>
    <row r="4889" spans="1:13" x14ac:dyDescent="0.25">
      <c r="A4889" s="42" t="s">
        <v>79</v>
      </c>
      <c r="B4889" s="76"/>
      <c r="C4889" s="76"/>
      <c r="D4889" s="76"/>
      <c r="E4889" s="76"/>
      <c r="F4889" s="55"/>
      <c r="G4889" s="76"/>
      <c r="H4889" s="56"/>
      <c r="I4889" s="174" t="s">
        <v>51</v>
      </c>
      <c r="J4889" s="175"/>
      <c r="K4889" s="20"/>
      <c r="L4889" s="27"/>
      <c r="M4889" s="13"/>
    </row>
    <row r="4890" spans="1:13" x14ac:dyDescent="0.25">
      <c r="A4890" s="42" t="s">
        <v>80</v>
      </c>
      <c r="B4890" s="76"/>
      <c r="C4890" s="76"/>
      <c r="D4890" s="76"/>
      <c r="E4890" s="76"/>
      <c r="F4890" s="55"/>
      <c r="G4890" s="76"/>
      <c r="H4890" s="56"/>
      <c r="I4890" s="7"/>
      <c r="J4890" s="8"/>
      <c r="K4890" s="20"/>
      <c r="L4890" s="27"/>
      <c r="M4890" s="13"/>
    </row>
    <row r="4891" spans="1:13" x14ac:dyDescent="0.25">
      <c r="A4891" s="42" t="s">
        <v>81</v>
      </c>
      <c r="B4891" s="76"/>
      <c r="C4891" s="76"/>
      <c r="D4891" s="76"/>
      <c r="E4891" s="76"/>
      <c r="F4891" s="55"/>
      <c r="G4891" s="76"/>
      <c r="H4891" s="56"/>
      <c r="I4891" s="7"/>
      <c r="J4891" s="8"/>
      <c r="K4891" s="20"/>
      <c r="L4891" s="27"/>
      <c r="M4891" s="13"/>
    </row>
    <row r="4892" spans="1:13" x14ac:dyDescent="0.25">
      <c r="A4892" s="42" t="s">
        <v>82</v>
      </c>
      <c r="B4892" s="76"/>
      <c r="C4892" s="76"/>
      <c r="D4892" s="76"/>
      <c r="E4892" s="76"/>
      <c r="F4892" s="55"/>
      <c r="G4892" s="76"/>
      <c r="H4892" s="56"/>
      <c r="I4892" s="7"/>
      <c r="J4892" s="8"/>
      <c r="K4892" s="20"/>
      <c r="L4892" s="27"/>
      <c r="M4892" s="13"/>
    </row>
    <row r="4893" spans="1:13" x14ac:dyDescent="0.25">
      <c r="A4893" s="42" t="s">
        <v>83</v>
      </c>
      <c r="B4893" s="76"/>
      <c r="C4893" s="76"/>
      <c r="D4893" s="76"/>
      <c r="E4893" s="76"/>
      <c r="F4893" s="55"/>
      <c r="G4893" s="76"/>
      <c r="H4893" s="56"/>
      <c r="I4893" s="7"/>
      <c r="J4893" s="8"/>
      <c r="K4893" s="20"/>
      <c r="L4893" s="27"/>
      <c r="M4893" s="13"/>
    </row>
    <row r="4894" spans="1:13" x14ac:dyDescent="0.25">
      <c r="A4894" s="42" t="s">
        <v>52</v>
      </c>
      <c r="B4894" s="76"/>
      <c r="C4894" s="76"/>
      <c r="D4894" s="76"/>
      <c r="E4894" s="76"/>
      <c r="F4894" s="55"/>
      <c r="G4894" s="76"/>
      <c r="H4894" s="56"/>
      <c r="I4894" s="7"/>
      <c r="J4894" s="8"/>
      <c r="K4894" s="20"/>
      <c r="L4894" s="27"/>
      <c r="M4894" s="13"/>
    </row>
    <row r="4895" spans="1:13" ht="15.75" thickBot="1" x14ac:dyDescent="0.3">
      <c r="A4895" s="176" t="s">
        <v>53</v>
      </c>
      <c r="B4895" s="177"/>
      <c r="C4895" s="177"/>
      <c r="D4895" s="177"/>
      <c r="E4895" s="177"/>
      <c r="F4895" s="177"/>
      <c r="G4895" s="177"/>
      <c r="H4895" s="178"/>
      <c r="I4895" s="7"/>
      <c r="J4895" s="8"/>
      <c r="K4895" s="7"/>
      <c r="L4895" s="8"/>
      <c r="M4895" s="13"/>
    </row>
    <row r="4896" spans="1:13" x14ac:dyDescent="0.25">
      <c r="A4896" s="77" t="s">
        <v>93</v>
      </c>
      <c r="B4896" s="78"/>
      <c r="C4896" s="78"/>
      <c r="D4896" s="78"/>
      <c r="E4896" s="78"/>
      <c r="F4896" s="78"/>
      <c r="G4896" s="78"/>
      <c r="H4896" s="78"/>
      <c r="I4896" s="179" t="s">
        <v>9</v>
      </c>
      <c r="J4896" s="180"/>
      <c r="K4896" s="21"/>
      <c r="L4896" s="22"/>
      <c r="M4896" s="6"/>
    </row>
    <row r="4897" spans="1:13" ht="15.75" thickBot="1" x14ac:dyDescent="0.3">
      <c r="A4897" s="79" t="s">
        <v>56</v>
      </c>
      <c r="B4897" s="80"/>
      <c r="C4897" s="80"/>
      <c r="D4897" s="80"/>
      <c r="E4897" s="80"/>
      <c r="F4897" s="80"/>
      <c r="G4897" s="80"/>
      <c r="H4897" s="80"/>
      <c r="I4897" s="81"/>
      <c r="J4897" s="11"/>
      <c r="K4897" s="10"/>
      <c r="L4897" s="11"/>
      <c r="M4897" s="12"/>
    </row>
    <row r="4898" spans="1:13" ht="15.75" thickBot="1" x14ac:dyDescent="0.3">
      <c r="A4898" s="181" t="s">
        <v>98</v>
      </c>
      <c r="B4898" s="182"/>
      <c r="C4898" s="182"/>
      <c r="D4898" s="182"/>
      <c r="E4898" s="182"/>
      <c r="F4898" s="182"/>
      <c r="G4898" s="182"/>
      <c r="H4898" s="183"/>
      <c r="I4898" s="184" t="s">
        <v>99</v>
      </c>
      <c r="J4898" s="185"/>
      <c r="K4898" s="186">
        <v>1.52</v>
      </c>
      <c r="L4898" s="187"/>
      <c r="M4898" s="23">
        <f>K4898*12*I4829</f>
        <v>17590.656000000003</v>
      </c>
    </row>
    <row r="4899" spans="1:13" ht="15.75" thickBot="1" x14ac:dyDescent="0.3">
      <c r="A4899" s="24" t="s">
        <v>100</v>
      </c>
      <c r="B4899" s="25"/>
      <c r="C4899" s="25"/>
      <c r="D4899" s="25"/>
      <c r="E4899" s="25"/>
      <c r="F4899" s="25"/>
      <c r="G4899" s="25"/>
      <c r="H4899" s="25"/>
      <c r="I4899" s="82"/>
      <c r="J4899" s="83"/>
      <c r="K4899" s="186"/>
      <c r="L4899" s="187"/>
      <c r="M4899" s="23"/>
    </row>
    <row r="4900" spans="1:13" ht="15.75" thickBot="1" x14ac:dyDescent="0.3">
      <c r="A4900" s="181" t="s">
        <v>63</v>
      </c>
      <c r="B4900" s="182"/>
      <c r="C4900" s="182"/>
      <c r="D4900" s="182"/>
      <c r="E4900" s="182"/>
      <c r="F4900" s="182"/>
      <c r="G4900" s="182"/>
      <c r="H4900" s="182"/>
      <c r="I4900" s="84"/>
      <c r="J4900" s="23"/>
      <c r="K4900" s="188">
        <f>K4830+K4840+K4855+K4884+K4898+K4899</f>
        <v>57.24</v>
      </c>
      <c r="L4900" s="189"/>
      <c r="M4900" s="23">
        <f>M4830+M4840+M4855+M4884+M4898+M4899</f>
        <v>662427.07199999993</v>
      </c>
    </row>
  </sheetData>
  <mergeCells count="5537">
    <mergeCell ref="A786:H786"/>
    <mergeCell ref="K786:L786"/>
    <mergeCell ref="I764:J764"/>
    <mergeCell ref="K767:L767"/>
    <mergeCell ref="I768:J768"/>
    <mergeCell ref="A770:H770"/>
    <mergeCell ref="K770:L770"/>
    <mergeCell ref="I771:J771"/>
    <mergeCell ref="I772:J772"/>
    <mergeCell ref="I773:J773"/>
    <mergeCell ref="I774:J774"/>
    <mergeCell ref="I775:J775"/>
    <mergeCell ref="A781:H781"/>
    <mergeCell ref="A782:H782"/>
    <mergeCell ref="I782:J782"/>
    <mergeCell ref="A784:H784"/>
    <mergeCell ref="I784:J784"/>
    <mergeCell ref="K784:L784"/>
    <mergeCell ref="K785:L785"/>
    <mergeCell ref="I756:J756"/>
    <mergeCell ref="K756:L756"/>
    <mergeCell ref="I757:J757"/>
    <mergeCell ref="K757:L757"/>
    <mergeCell ref="A758:H758"/>
    <mergeCell ref="K758:L758"/>
    <mergeCell ref="I759:J759"/>
    <mergeCell ref="K759:L759"/>
    <mergeCell ref="I760:J760"/>
    <mergeCell ref="K760:L760"/>
    <mergeCell ref="I761:J761"/>
    <mergeCell ref="K761:L761"/>
    <mergeCell ref="A762:H762"/>
    <mergeCell ref="I762:J762"/>
    <mergeCell ref="K762:L762"/>
    <mergeCell ref="A763:H763"/>
    <mergeCell ref="K763:L763"/>
    <mergeCell ref="I748:J748"/>
    <mergeCell ref="K748:L748"/>
    <mergeCell ref="A749:H749"/>
    <mergeCell ref="I749:J749"/>
    <mergeCell ref="K749:L749"/>
    <mergeCell ref="A750:H750"/>
    <mergeCell ref="K750:L750"/>
    <mergeCell ref="A751:H751"/>
    <mergeCell ref="K751:L751"/>
    <mergeCell ref="A752:H752"/>
    <mergeCell ref="I752:J752"/>
    <mergeCell ref="K752:L752"/>
    <mergeCell ref="I753:J753"/>
    <mergeCell ref="I754:J754"/>
    <mergeCell ref="K754:L754"/>
    <mergeCell ref="I755:J755"/>
    <mergeCell ref="K755:L755"/>
    <mergeCell ref="A734:H734"/>
    <mergeCell ref="I734:J734"/>
    <mergeCell ref="A736:H736"/>
    <mergeCell ref="I736:J736"/>
    <mergeCell ref="K736:L736"/>
    <mergeCell ref="I738:J738"/>
    <mergeCell ref="A739:H739"/>
    <mergeCell ref="I739:J739"/>
    <mergeCell ref="I740:J740"/>
    <mergeCell ref="K741:L741"/>
    <mergeCell ref="A743:H743"/>
    <mergeCell ref="K743:L743"/>
    <mergeCell ref="I744:J744"/>
    <mergeCell ref="K744:L744"/>
    <mergeCell ref="I745:J745"/>
    <mergeCell ref="K745:L745"/>
    <mergeCell ref="A746:H746"/>
    <mergeCell ref="I746:J746"/>
    <mergeCell ref="K746:L746"/>
    <mergeCell ref="A720:H720"/>
    <mergeCell ref="I720:J720"/>
    <mergeCell ref="I721:J721"/>
    <mergeCell ref="I722:J722"/>
    <mergeCell ref="K722:L722"/>
    <mergeCell ref="I723:J723"/>
    <mergeCell ref="I724:J724"/>
    <mergeCell ref="K725:L725"/>
    <mergeCell ref="K726:L726"/>
    <mergeCell ref="A728:H728"/>
    <mergeCell ref="I728:J728"/>
    <mergeCell ref="K728:L728"/>
    <mergeCell ref="A730:H730"/>
    <mergeCell ref="I730:J730"/>
    <mergeCell ref="I731:J731"/>
    <mergeCell ref="I732:J732"/>
    <mergeCell ref="I733:J733"/>
    <mergeCell ref="K733:L733"/>
    <mergeCell ref="I4896:J4896"/>
    <mergeCell ref="A4898:H4898"/>
    <mergeCell ref="I4898:J4898"/>
    <mergeCell ref="K4898:L4898"/>
    <mergeCell ref="K4899:L4899"/>
    <mergeCell ref="A4900:H4900"/>
    <mergeCell ref="K4900:L4900"/>
    <mergeCell ref="I4875:J4875"/>
    <mergeCell ref="K4875:L4875"/>
    <mergeCell ref="I4876:J4876"/>
    <mergeCell ref="K4876:L4876"/>
    <mergeCell ref="A4877:H4877"/>
    <mergeCell ref="K4877:L4877"/>
    <mergeCell ref="I4878:J4878"/>
    <mergeCell ref="K4881:L4881"/>
    <mergeCell ref="I4882:J4882"/>
    <mergeCell ref="A4884:H4884"/>
    <mergeCell ref="K4884:L4884"/>
    <mergeCell ref="I4885:J4885"/>
    <mergeCell ref="I4886:J4886"/>
    <mergeCell ref="I4887:J4887"/>
    <mergeCell ref="I4888:J4888"/>
    <mergeCell ref="I4889:J4889"/>
    <mergeCell ref="A4895:H4895"/>
    <mergeCell ref="K4865:L4865"/>
    <mergeCell ref="I4866:J4866"/>
    <mergeCell ref="K4866:L4866"/>
    <mergeCell ref="I4867:J4867"/>
    <mergeCell ref="I4868:J4868"/>
    <mergeCell ref="K4868:L4868"/>
    <mergeCell ref="I4869:J4869"/>
    <mergeCell ref="K4869:L4869"/>
    <mergeCell ref="I4870:J4870"/>
    <mergeCell ref="K4870:L4870"/>
    <mergeCell ref="I4871:J4871"/>
    <mergeCell ref="K4871:L4871"/>
    <mergeCell ref="A4872:H4872"/>
    <mergeCell ref="K4872:L4872"/>
    <mergeCell ref="I4873:J4873"/>
    <mergeCell ref="K4873:L4873"/>
    <mergeCell ref="K4874:L4874"/>
    <mergeCell ref="I4853:J4853"/>
    <mergeCell ref="I4854:J4854"/>
    <mergeCell ref="K4855:L4855"/>
    <mergeCell ref="A4857:H4857"/>
    <mergeCell ref="K4857:L4857"/>
    <mergeCell ref="I4858:J4858"/>
    <mergeCell ref="K4858:L4858"/>
    <mergeCell ref="I4859:J4859"/>
    <mergeCell ref="K4859:L4859"/>
    <mergeCell ref="I4860:J4860"/>
    <mergeCell ref="K4860:L4860"/>
    <mergeCell ref="I4862:J4862"/>
    <mergeCell ref="K4862:L4862"/>
    <mergeCell ref="I4863:J4863"/>
    <mergeCell ref="K4863:L4863"/>
    <mergeCell ref="A4864:H4864"/>
    <mergeCell ref="K4864:L4864"/>
    <mergeCell ref="I4836:J4836"/>
    <mergeCell ref="K4836:L4836"/>
    <mergeCell ref="I4837:J4837"/>
    <mergeCell ref="I4838:J4838"/>
    <mergeCell ref="K4839:L4839"/>
    <mergeCell ref="K4840:L4840"/>
    <mergeCell ref="I4842:J4842"/>
    <mergeCell ref="K4842:L4842"/>
    <mergeCell ref="I4844:J4844"/>
    <mergeCell ref="I4845:J4845"/>
    <mergeCell ref="I4846:J4846"/>
    <mergeCell ref="I4847:J4847"/>
    <mergeCell ref="K4847:L4847"/>
    <mergeCell ref="I4848:J4848"/>
    <mergeCell ref="I4850:J4850"/>
    <mergeCell ref="K4850:L4850"/>
    <mergeCell ref="I4852:J4852"/>
    <mergeCell ref="A4823:L4823"/>
    <mergeCell ref="A4824:L4824"/>
    <mergeCell ref="C4826:E4826"/>
    <mergeCell ref="I4826:J4826"/>
    <mergeCell ref="K4826:L4826"/>
    <mergeCell ref="K4827:L4827"/>
    <mergeCell ref="I4828:J4828"/>
    <mergeCell ref="K4828:L4828"/>
    <mergeCell ref="I4829:J4829"/>
    <mergeCell ref="K4829:L4829"/>
    <mergeCell ref="K4830:L4830"/>
    <mergeCell ref="I4833:J4833"/>
    <mergeCell ref="K4833:L4833"/>
    <mergeCell ref="I4834:J4834"/>
    <mergeCell ref="I4835:J4835"/>
    <mergeCell ref="I4800:J4800"/>
    <mergeCell ref="K4803:L4803"/>
    <mergeCell ref="I4804:J4804"/>
    <mergeCell ref="A4806:H4806"/>
    <mergeCell ref="K4806:L4806"/>
    <mergeCell ref="I4807:J4807"/>
    <mergeCell ref="I4808:J4808"/>
    <mergeCell ref="I4809:J4809"/>
    <mergeCell ref="I4810:J4810"/>
    <mergeCell ref="I4811:J4811"/>
    <mergeCell ref="A4817:H4817"/>
    <mergeCell ref="I4818:J4818"/>
    <mergeCell ref="A4820:H4820"/>
    <mergeCell ref="K4820:L4820"/>
    <mergeCell ref="I4790:J4790"/>
    <mergeCell ref="I4791:J4791"/>
    <mergeCell ref="K4791:L4791"/>
    <mergeCell ref="I4792:J4792"/>
    <mergeCell ref="K4792:L4792"/>
    <mergeCell ref="I4793:J4793"/>
    <mergeCell ref="K4793:L4793"/>
    <mergeCell ref="I4794:J4794"/>
    <mergeCell ref="K4794:L4794"/>
    <mergeCell ref="A4795:H4795"/>
    <mergeCell ref="K4795:L4795"/>
    <mergeCell ref="I4796:J4796"/>
    <mergeCell ref="K4796:L4796"/>
    <mergeCell ref="K4797:L4797"/>
    <mergeCell ref="I4798:J4798"/>
    <mergeCell ref="K4798:L4798"/>
    <mergeCell ref="A4799:H4799"/>
    <mergeCell ref="K4799:L4799"/>
    <mergeCell ref="K4778:L4778"/>
    <mergeCell ref="A4780:H4780"/>
    <mergeCell ref="K4780:L4780"/>
    <mergeCell ref="I4781:J4781"/>
    <mergeCell ref="K4781:L4781"/>
    <mergeCell ref="I4782:J4782"/>
    <mergeCell ref="K4782:L4782"/>
    <mergeCell ref="I4783:J4783"/>
    <mergeCell ref="K4783:L4783"/>
    <mergeCell ref="I4785:J4785"/>
    <mergeCell ref="K4785:L4785"/>
    <mergeCell ref="I4786:J4786"/>
    <mergeCell ref="K4786:L4786"/>
    <mergeCell ref="A4787:H4787"/>
    <mergeCell ref="K4787:L4787"/>
    <mergeCell ref="K4788:L4788"/>
    <mergeCell ref="I4789:J4789"/>
    <mergeCell ref="K4789:L4789"/>
    <mergeCell ref="I4760:J4760"/>
    <mergeCell ref="I4761:J4761"/>
    <mergeCell ref="K4762:L4762"/>
    <mergeCell ref="K4763:L4763"/>
    <mergeCell ref="I4765:J4765"/>
    <mergeCell ref="K4765:L4765"/>
    <mergeCell ref="I4767:J4767"/>
    <mergeCell ref="I4768:J4768"/>
    <mergeCell ref="I4769:J4769"/>
    <mergeCell ref="I4770:J4770"/>
    <mergeCell ref="K4770:L4770"/>
    <mergeCell ref="I4771:J4771"/>
    <mergeCell ref="I4773:J4773"/>
    <mergeCell ref="K4773:L4773"/>
    <mergeCell ref="I4775:J4775"/>
    <mergeCell ref="I4776:J4776"/>
    <mergeCell ref="I4777:J4777"/>
    <mergeCell ref="A4746:L4746"/>
    <mergeCell ref="A4747:L4747"/>
    <mergeCell ref="C4749:E4749"/>
    <mergeCell ref="I4749:J4749"/>
    <mergeCell ref="K4749:L4749"/>
    <mergeCell ref="K4750:L4750"/>
    <mergeCell ref="I4751:J4751"/>
    <mergeCell ref="K4751:L4751"/>
    <mergeCell ref="I4752:J4752"/>
    <mergeCell ref="K4752:L4752"/>
    <mergeCell ref="K4753:L4753"/>
    <mergeCell ref="I4756:J4756"/>
    <mergeCell ref="K4756:L4756"/>
    <mergeCell ref="I4757:J4757"/>
    <mergeCell ref="I4758:J4758"/>
    <mergeCell ref="I4759:J4759"/>
    <mergeCell ref="K4759:L4759"/>
    <mergeCell ref="I4722:J4722"/>
    <mergeCell ref="K4722:L4722"/>
    <mergeCell ref="A4723:H4723"/>
    <mergeCell ref="K4723:L4723"/>
    <mergeCell ref="I4724:J4724"/>
    <mergeCell ref="K4727:L4727"/>
    <mergeCell ref="I4728:J4728"/>
    <mergeCell ref="A4730:H4730"/>
    <mergeCell ref="K4730:L4730"/>
    <mergeCell ref="I4731:J4731"/>
    <mergeCell ref="I4732:J4732"/>
    <mergeCell ref="I4733:J4733"/>
    <mergeCell ref="I4734:J4734"/>
    <mergeCell ref="I4735:J4735"/>
    <mergeCell ref="A4741:H4741"/>
    <mergeCell ref="I4742:J4742"/>
    <mergeCell ref="A4744:H4744"/>
    <mergeCell ref="K4744:L4744"/>
    <mergeCell ref="K4712:L4712"/>
    <mergeCell ref="I4713:J4713"/>
    <mergeCell ref="K4713:L4713"/>
    <mergeCell ref="I4714:J4714"/>
    <mergeCell ref="I4715:J4715"/>
    <mergeCell ref="K4715:L4715"/>
    <mergeCell ref="I4716:J4716"/>
    <mergeCell ref="K4716:L4716"/>
    <mergeCell ref="I4717:J4717"/>
    <mergeCell ref="K4717:L4717"/>
    <mergeCell ref="I4718:J4718"/>
    <mergeCell ref="K4718:L4718"/>
    <mergeCell ref="A4719:H4719"/>
    <mergeCell ref="K4719:L4719"/>
    <mergeCell ref="I4720:J4720"/>
    <mergeCell ref="K4720:L4720"/>
    <mergeCell ref="K4721:L4721"/>
    <mergeCell ref="I4699:J4699"/>
    <mergeCell ref="I4700:J4700"/>
    <mergeCell ref="I4701:J4701"/>
    <mergeCell ref="K4702:L4702"/>
    <mergeCell ref="A4704:H4704"/>
    <mergeCell ref="K4704:L4704"/>
    <mergeCell ref="I4705:J4705"/>
    <mergeCell ref="K4705:L4705"/>
    <mergeCell ref="I4706:J4706"/>
    <mergeCell ref="K4706:L4706"/>
    <mergeCell ref="I4707:J4707"/>
    <mergeCell ref="K4707:L4707"/>
    <mergeCell ref="I4709:J4709"/>
    <mergeCell ref="K4709:L4709"/>
    <mergeCell ref="I4710:J4710"/>
    <mergeCell ref="K4710:L4710"/>
    <mergeCell ref="A4711:H4711"/>
    <mergeCell ref="K4711:L4711"/>
    <mergeCell ref="I4682:J4682"/>
    <mergeCell ref="I4683:J4683"/>
    <mergeCell ref="K4683:L4683"/>
    <mergeCell ref="I4684:J4684"/>
    <mergeCell ref="I4685:J4685"/>
    <mergeCell ref="K4686:L4686"/>
    <mergeCell ref="K4687:L4687"/>
    <mergeCell ref="I4689:J4689"/>
    <mergeCell ref="K4689:L4689"/>
    <mergeCell ref="I4691:J4691"/>
    <mergeCell ref="I4692:J4692"/>
    <mergeCell ref="I4693:J4693"/>
    <mergeCell ref="I4694:J4694"/>
    <mergeCell ref="K4694:L4694"/>
    <mergeCell ref="I4695:J4695"/>
    <mergeCell ref="I4697:J4697"/>
    <mergeCell ref="K4697:L4697"/>
    <mergeCell ref="A4670:L4670"/>
    <mergeCell ref="A4671:L4671"/>
    <mergeCell ref="C4673:E4673"/>
    <mergeCell ref="I4673:J4673"/>
    <mergeCell ref="K4673:L4673"/>
    <mergeCell ref="K4674:L4674"/>
    <mergeCell ref="I4675:J4675"/>
    <mergeCell ref="K4675:L4675"/>
    <mergeCell ref="I4676:J4676"/>
    <mergeCell ref="K4676:L4676"/>
    <mergeCell ref="K4677:L4677"/>
    <mergeCell ref="I4680:J4680"/>
    <mergeCell ref="K4680:L4680"/>
    <mergeCell ref="I4681:J4681"/>
    <mergeCell ref="K4667:L4667"/>
    <mergeCell ref="A4668:H4668"/>
    <mergeCell ref="K4668:L4668"/>
    <mergeCell ref="A4645:H4645"/>
    <mergeCell ref="K4645:L4645"/>
    <mergeCell ref="I4646:J4646"/>
    <mergeCell ref="K4649:L4649"/>
    <mergeCell ref="I4650:J4650"/>
    <mergeCell ref="A4652:H4652"/>
    <mergeCell ref="K4652:L4652"/>
    <mergeCell ref="I4653:J4653"/>
    <mergeCell ref="I4654:J4654"/>
    <mergeCell ref="I4655:J4655"/>
    <mergeCell ref="I4656:J4656"/>
    <mergeCell ref="I4657:J4657"/>
    <mergeCell ref="A4663:H4663"/>
    <mergeCell ref="I4664:J4664"/>
    <mergeCell ref="A4666:H4666"/>
    <mergeCell ref="I4666:J4666"/>
    <mergeCell ref="K4666:L4666"/>
    <mergeCell ref="I4635:J4635"/>
    <mergeCell ref="I4636:J4636"/>
    <mergeCell ref="K4636:L4636"/>
    <mergeCell ref="I4637:J4637"/>
    <mergeCell ref="K4637:L4637"/>
    <mergeCell ref="I4638:J4638"/>
    <mergeCell ref="K4638:L4638"/>
    <mergeCell ref="I4639:J4639"/>
    <mergeCell ref="K4639:L4639"/>
    <mergeCell ref="A4640:H4640"/>
    <mergeCell ref="K4640:L4640"/>
    <mergeCell ref="I4641:J4641"/>
    <mergeCell ref="K4641:L4641"/>
    <mergeCell ref="K4642:L4642"/>
    <mergeCell ref="I4643:J4643"/>
    <mergeCell ref="K4643:L4643"/>
    <mergeCell ref="I4644:J4644"/>
    <mergeCell ref="K4644:L4644"/>
    <mergeCell ref="K4623:L4623"/>
    <mergeCell ref="A4625:H4625"/>
    <mergeCell ref="K4625:L4625"/>
    <mergeCell ref="I4626:J4626"/>
    <mergeCell ref="K4626:L4626"/>
    <mergeCell ref="I4627:J4627"/>
    <mergeCell ref="K4627:L4627"/>
    <mergeCell ref="I4628:J4628"/>
    <mergeCell ref="K4628:L4628"/>
    <mergeCell ref="I4630:J4630"/>
    <mergeCell ref="K4630:L4630"/>
    <mergeCell ref="I4631:J4631"/>
    <mergeCell ref="K4631:L4631"/>
    <mergeCell ref="A4632:H4632"/>
    <mergeCell ref="K4632:L4632"/>
    <mergeCell ref="K4633:L4633"/>
    <mergeCell ref="I4634:J4634"/>
    <mergeCell ref="K4634:L4634"/>
    <mergeCell ref="I4605:J4605"/>
    <mergeCell ref="I4606:J4606"/>
    <mergeCell ref="K4607:L4607"/>
    <mergeCell ref="K4608:L4608"/>
    <mergeCell ref="I4610:J4610"/>
    <mergeCell ref="K4610:L4610"/>
    <mergeCell ref="I4612:J4612"/>
    <mergeCell ref="I4613:J4613"/>
    <mergeCell ref="I4614:J4614"/>
    <mergeCell ref="I4615:J4615"/>
    <mergeCell ref="K4615:L4615"/>
    <mergeCell ref="I4616:J4616"/>
    <mergeCell ref="I4618:J4618"/>
    <mergeCell ref="K4618:L4618"/>
    <mergeCell ref="I4620:J4620"/>
    <mergeCell ref="I4621:J4621"/>
    <mergeCell ref="I4622:J4622"/>
    <mergeCell ref="A4591:L4591"/>
    <mergeCell ref="A4592:L4592"/>
    <mergeCell ref="C4594:E4594"/>
    <mergeCell ref="I4594:J4594"/>
    <mergeCell ref="K4594:L4594"/>
    <mergeCell ref="K4595:L4595"/>
    <mergeCell ref="I4596:J4596"/>
    <mergeCell ref="K4596:L4596"/>
    <mergeCell ref="I4597:J4597"/>
    <mergeCell ref="K4597:L4597"/>
    <mergeCell ref="K4598:L4598"/>
    <mergeCell ref="I4601:J4601"/>
    <mergeCell ref="K4601:L4601"/>
    <mergeCell ref="I4602:J4602"/>
    <mergeCell ref="I4603:J4603"/>
    <mergeCell ref="I4604:J4604"/>
    <mergeCell ref="K4604:L4604"/>
    <mergeCell ref="K77:L77"/>
    <mergeCell ref="A78:H78"/>
    <mergeCell ref="K78:L78"/>
    <mergeCell ref="A73:H73"/>
    <mergeCell ref="I74:J74"/>
    <mergeCell ref="A76:H76"/>
    <mergeCell ref="I76:J76"/>
    <mergeCell ref="K76:L76"/>
    <mergeCell ref="I63:J63"/>
    <mergeCell ref="I64:J64"/>
    <mergeCell ref="I65:J65"/>
    <mergeCell ref="I66:J66"/>
    <mergeCell ref="I67:J67"/>
    <mergeCell ref="K52:L52"/>
    <mergeCell ref="I47:J47"/>
    <mergeCell ref="K47:L47"/>
    <mergeCell ref="I48:J48"/>
    <mergeCell ref="K48:L48"/>
    <mergeCell ref="I49:J49"/>
    <mergeCell ref="K49:L49"/>
    <mergeCell ref="I56:J56"/>
    <mergeCell ref="K59:L59"/>
    <mergeCell ref="I60:J60"/>
    <mergeCell ref="A62:H62"/>
    <mergeCell ref="K62:L62"/>
    <mergeCell ref="I53:J53"/>
    <mergeCell ref="K53:L53"/>
    <mergeCell ref="I54:J54"/>
    <mergeCell ref="K54:L54"/>
    <mergeCell ref="A55:H55"/>
    <mergeCell ref="K55:L55"/>
    <mergeCell ref="A35:H35"/>
    <mergeCell ref="K35:L35"/>
    <mergeCell ref="I36:J36"/>
    <mergeCell ref="K36:L36"/>
    <mergeCell ref="I44:J44"/>
    <mergeCell ref="K44:L44"/>
    <mergeCell ref="I45:J45"/>
    <mergeCell ref="I46:J46"/>
    <mergeCell ref="K46:L46"/>
    <mergeCell ref="I41:J41"/>
    <mergeCell ref="K41:L41"/>
    <mergeCell ref="A42:H42"/>
    <mergeCell ref="K42:L42"/>
    <mergeCell ref="K43:L43"/>
    <mergeCell ref="A50:H50"/>
    <mergeCell ref="K50:L50"/>
    <mergeCell ref="I51:J51"/>
    <mergeCell ref="K51:L51"/>
    <mergeCell ref="I26:J26"/>
    <mergeCell ref="I28:J28"/>
    <mergeCell ref="K28:L28"/>
    <mergeCell ref="I30:J30"/>
    <mergeCell ref="I31:J31"/>
    <mergeCell ref="I22:J22"/>
    <mergeCell ref="I23:J23"/>
    <mergeCell ref="I24:J24"/>
    <mergeCell ref="I25:J25"/>
    <mergeCell ref="K25:L25"/>
    <mergeCell ref="I37:J37"/>
    <mergeCell ref="K37:L37"/>
    <mergeCell ref="I38:J38"/>
    <mergeCell ref="K38:L38"/>
    <mergeCell ref="I40:J40"/>
    <mergeCell ref="K40:L40"/>
    <mergeCell ref="I32:J32"/>
    <mergeCell ref="K33:L33"/>
    <mergeCell ref="A1:L1"/>
    <mergeCell ref="I6:J6"/>
    <mergeCell ref="K6:L6"/>
    <mergeCell ref="I7:J7"/>
    <mergeCell ref="K7:L7"/>
    <mergeCell ref="K8:L8"/>
    <mergeCell ref="A2:L2"/>
    <mergeCell ref="C4:E4"/>
    <mergeCell ref="I4:J4"/>
    <mergeCell ref="K4:L4"/>
    <mergeCell ref="K5:L5"/>
    <mergeCell ref="I15:J15"/>
    <mergeCell ref="I16:J16"/>
    <mergeCell ref="K17:L17"/>
    <mergeCell ref="K18:L18"/>
    <mergeCell ref="I20:J20"/>
    <mergeCell ref="K20:L20"/>
    <mergeCell ref="I11:J11"/>
    <mergeCell ref="K11:L11"/>
    <mergeCell ref="I12:J12"/>
    <mergeCell ref="I13:J13"/>
    <mergeCell ref="I14:J14"/>
    <mergeCell ref="K14:L14"/>
    <mergeCell ref="K85:L85"/>
    <mergeCell ref="I86:J86"/>
    <mergeCell ref="K86:L86"/>
    <mergeCell ref="I87:J87"/>
    <mergeCell ref="K87:L87"/>
    <mergeCell ref="K88:L88"/>
    <mergeCell ref="I91:J91"/>
    <mergeCell ref="K91:L91"/>
    <mergeCell ref="I92:J92"/>
    <mergeCell ref="A81:L81"/>
    <mergeCell ref="A82:L82"/>
    <mergeCell ref="C84:E84"/>
    <mergeCell ref="I84:J84"/>
    <mergeCell ref="K84:L84"/>
    <mergeCell ref="I102:J102"/>
    <mergeCell ref="I103:J103"/>
    <mergeCell ref="I104:J104"/>
    <mergeCell ref="I105:J105"/>
    <mergeCell ref="K105:L105"/>
    <mergeCell ref="I106:J106"/>
    <mergeCell ref="I108:J108"/>
    <mergeCell ref="K108:L108"/>
    <mergeCell ref="I110:J110"/>
    <mergeCell ref="I93:J93"/>
    <mergeCell ref="I94:J94"/>
    <mergeCell ref="K94:L94"/>
    <mergeCell ref="I95:J95"/>
    <mergeCell ref="I96:J96"/>
    <mergeCell ref="K97:L97"/>
    <mergeCell ref="K98:L98"/>
    <mergeCell ref="I100:J100"/>
    <mergeCell ref="K100:L100"/>
    <mergeCell ref="I118:J118"/>
    <mergeCell ref="K118:L118"/>
    <mergeCell ref="I120:J120"/>
    <mergeCell ref="K120:L120"/>
    <mergeCell ref="I121:J121"/>
    <mergeCell ref="K121:L121"/>
    <mergeCell ref="A122:H122"/>
    <mergeCell ref="K122:L122"/>
    <mergeCell ref="K123:L123"/>
    <mergeCell ref="I111:J111"/>
    <mergeCell ref="I112:J112"/>
    <mergeCell ref="K113:L113"/>
    <mergeCell ref="A115:H115"/>
    <mergeCell ref="K115:L115"/>
    <mergeCell ref="I116:J116"/>
    <mergeCell ref="K116:L116"/>
    <mergeCell ref="I117:J117"/>
    <mergeCell ref="K117:L117"/>
    <mergeCell ref="I129:J129"/>
    <mergeCell ref="K129:L129"/>
    <mergeCell ref="A130:H130"/>
    <mergeCell ref="K130:L130"/>
    <mergeCell ref="I131:J131"/>
    <mergeCell ref="K131:L131"/>
    <mergeCell ref="K132:L132"/>
    <mergeCell ref="I133:J133"/>
    <mergeCell ref="K133:L133"/>
    <mergeCell ref="I124:J124"/>
    <mergeCell ref="K124:L124"/>
    <mergeCell ref="I125:J125"/>
    <mergeCell ref="I126:J126"/>
    <mergeCell ref="K126:L126"/>
    <mergeCell ref="I127:J127"/>
    <mergeCell ref="K127:L127"/>
    <mergeCell ref="I128:J128"/>
    <mergeCell ref="K128:L128"/>
    <mergeCell ref="I143:J143"/>
    <mergeCell ref="I144:J144"/>
    <mergeCell ref="I145:J145"/>
    <mergeCell ref="I146:J146"/>
    <mergeCell ref="I147:J147"/>
    <mergeCell ref="A153:H153"/>
    <mergeCell ref="I154:J154"/>
    <mergeCell ref="A156:H156"/>
    <mergeCell ref="I156:J156"/>
    <mergeCell ref="I134:J134"/>
    <mergeCell ref="K134:L134"/>
    <mergeCell ref="A135:H135"/>
    <mergeCell ref="K135:L135"/>
    <mergeCell ref="I136:J136"/>
    <mergeCell ref="K139:L139"/>
    <mergeCell ref="I140:J140"/>
    <mergeCell ref="A142:H142"/>
    <mergeCell ref="K142:L142"/>
    <mergeCell ref="K164:L164"/>
    <mergeCell ref="I165:J165"/>
    <mergeCell ref="K165:L165"/>
    <mergeCell ref="I166:J166"/>
    <mergeCell ref="K166:L166"/>
    <mergeCell ref="K167:L167"/>
    <mergeCell ref="I170:J170"/>
    <mergeCell ref="K170:L170"/>
    <mergeCell ref="I171:J171"/>
    <mergeCell ref="K156:L156"/>
    <mergeCell ref="K157:L157"/>
    <mergeCell ref="A158:H158"/>
    <mergeCell ref="K158:L158"/>
    <mergeCell ref="A160:L160"/>
    <mergeCell ref="A161:L161"/>
    <mergeCell ref="C163:E163"/>
    <mergeCell ref="I163:J163"/>
    <mergeCell ref="K163:L163"/>
    <mergeCell ref="I181:J181"/>
    <mergeCell ref="I182:J182"/>
    <mergeCell ref="I183:J183"/>
    <mergeCell ref="I184:J184"/>
    <mergeCell ref="K184:L184"/>
    <mergeCell ref="I185:J185"/>
    <mergeCell ref="I187:J187"/>
    <mergeCell ref="K187:L187"/>
    <mergeCell ref="I189:J189"/>
    <mergeCell ref="I172:J172"/>
    <mergeCell ref="I173:J173"/>
    <mergeCell ref="K173:L173"/>
    <mergeCell ref="I174:J174"/>
    <mergeCell ref="I175:J175"/>
    <mergeCell ref="K176:L176"/>
    <mergeCell ref="K177:L177"/>
    <mergeCell ref="I179:J179"/>
    <mergeCell ref="K179:L179"/>
    <mergeCell ref="I197:J197"/>
    <mergeCell ref="K197:L197"/>
    <mergeCell ref="I199:J199"/>
    <mergeCell ref="K199:L199"/>
    <mergeCell ref="I200:J200"/>
    <mergeCell ref="K200:L200"/>
    <mergeCell ref="A201:H201"/>
    <mergeCell ref="K201:L201"/>
    <mergeCell ref="K202:L202"/>
    <mergeCell ref="I190:J190"/>
    <mergeCell ref="I191:J191"/>
    <mergeCell ref="K192:L192"/>
    <mergeCell ref="A194:H194"/>
    <mergeCell ref="K194:L194"/>
    <mergeCell ref="I195:J195"/>
    <mergeCell ref="K195:L195"/>
    <mergeCell ref="I196:J196"/>
    <mergeCell ref="K196:L196"/>
    <mergeCell ref="I208:J208"/>
    <mergeCell ref="K208:L208"/>
    <mergeCell ref="A209:H209"/>
    <mergeCell ref="K209:L209"/>
    <mergeCell ref="I210:J210"/>
    <mergeCell ref="K210:L210"/>
    <mergeCell ref="K211:L211"/>
    <mergeCell ref="I212:J212"/>
    <mergeCell ref="K212:L212"/>
    <mergeCell ref="I203:J203"/>
    <mergeCell ref="K203:L203"/>
    <mergeCell ref="I204:J204"/>
    <mergeCell ref="I205:J205"/>
    <mergeCell ref="K205:L205"/>
    <mergeCell ref="I206:J206"/>
    <mergeCell ref="K206:L206"/>
    <mergeCell ref="I207:J207"/>
    <mergeCell ref="K207:L207"/>
    <mergeCell ref="I222:J222"/>
    <mergeCell ref="I223:J223"/>
    <mergeCell ref="I224:J224"/>
    <mergeCell ref="I225:J225"/>
    <mergeCell ref="I226:J226"/>
    <mergeCell ref="A232:H232"/>
    <mergeCell ref="I233:J233"/>
    <mergeCell ref="A235:H235"/>
    <mergeCell ref="I235:J235"/>
    <mergeCell ref="I213:J213"/>
    <mergeCell ref="K213:L213"/>
    <mergeCell ref="A214:H214"/>
    <mergeCell ref="K214:L214"/>
    <mergeCell ref="I215:J215"/>
    <mergeCell ref="K218:L218"/>
    <mergeCell ref="I219:J219"/>
    <mergeCell ref="A221:H221"/>
    <mergeCell ref="K221:L221"/>
    <mergeCell ref="K243:L243"/>
    <mergeCell ref="I244:J244"/>
    <mergeCell ref="K244:L244"/>
    <mergeCell ref="I245:J245"/>
    <mergeCell ref="K245:L245"/>
    <mergeCell ref="K246:L246"/>
    <mergeCell ref="I249:J249"/>
    <mergeCell ref="K249:L249"/>
    <mergeCell ref="I250:J250"/>
    <mergeCell ref="K235:L235"/>
    <mergeCell ref="K236:L236"/>
    <mergeCell ref="A237:H237"/>
    <mergeCell ref="K237:L237"/>
    <mergeCell ref="A239:L239"/>
    <mergeCell ref="A240:L240"/>
    <mergeCell ref="C242:E242"/>
    <mergeCell ref="I242:J242"/>
    <mergeCell ref="K242:L242"/>
    <mergeCell ref="I260:J260"/>
    <mergeCell ref="I261:J261"/>
    <mergeCell ref="I262:J262"/>
    <mergeCell ref="I263:J263"/>
    <mergeCell ref="K263:L263"/>
    <mergeCell ref="I264:J264"/>
    <mergeCell ref="I266:J266"/>
    <mergeCell ref="K266:L266"/>
    <mergeCell ref="I268:J268"/>
    <mergeCell ref="I251:J251"/>
    <mergeCell ref="I252:J252"/>
    <mergeCell ref="K252:L252"/>
    <mergeCell ref="I253:J253"/>
    <mergeCell ref="I254:J254"/>
    <mergeCell ref="K255:L255"/>
    <mergeCell ref="K256:L256"/>
    <mergeCell ref="I258:J258"/>
    <mergeCell ref="K258:L258"/>
    <mergeCell ref="I276:J276"/>
    <mergeCell ref="K276:L276"/>
    <mergeCell ref="I278:J278"/>
    <mergeCell ref="K278:L278"/>
    <mergeCell ref="I279:J279"/>
    <mergeCell ref="K279:L279"/>
    <mergeCell ref="A280:H280"/>
    <mergeCell ref="K280:L280"/>
    <mergeCell ref="K281:L281"/>
    <mergeCell ref="I269:J269"/>
    <mergeCell ref="I270:J270"/>
    <mergeCell ref="K271:L271"/>
    <mergeCell ref="A273:H273"/>
    <mergeCell ref="K273:L273"/>
    <mergeCell ref="I274:J274"/>
    <mergeCell ref="K274:L274"/>
    <mergeCell ref="I275:J275"/>
    <mergeCell ref="K275:L275"/>
    <mergeCell ref="I287:J287"/>
    <mergeCell ref="K287:L287"/>
    <mergeCell ref="A288:H288"/>
    <mergeCell ref="K288:L288"/>
    <mergeCell ref="I289:J289"/>
    <mergeCell ref="K289:L289"/>
    <mergeCell ref="K290:L290"/>
    <mergeCell ref="I291:J291"/>
    <mergeCell ref="K291:L291"/>
    <mergeCell ref="I282:J282"/>
    <mergeCell ref="K282:L282"/>
    <mergeCell ref="I283:J283"/>
    <mergeCell ref="I284:J284"/>
    <mergeCell ref="K284:L284"/>
    <mergeCell ref="I285:J285"/>
    <mergeCell ref="K285:L285"/>
    <mergeCell ref="I286:J286"/>
    <mergeCell ref="K286:L286"/>
    <mergeCell ref="I301:J301"/>
    <mergeCell ref="I302:J302"/>
    <mergeCell ref="I303:J303"/>
    <mergeCell ref="I304:J304"/>
    <mergeCell ref="I305:J305"/>
    <mergeCell ref="A311:H311"/>
    <mergeCell ref="I312:J312"/>
    <mergeCell ref="A314:H314"/>
    <mergeCell ref="I314:J314"/>
    <mergeCell ref="I292:J292"/>
    <mergeCell ref="K292:L292"/>
    <mergeCell ref="A293:H293"/>
    <mergeCell ref="K293:L293"/>
    <mergeCell ref="I294:J294"/>
    <mergeCell ref="K297:L297"/>
    <mergeCell ref="I298:J298"/>
    <mergeCell ref="A300:H300"/>
    <mergeCell ref="K300:L300"/>
    <mergeCell ref="K314:L314"/>
    <mergeCell ref="K315:L315"/>
    <mergeCell ref="A316:H316"/>
    <mergeCell ref="K316:L316"/>
    <mergeCell ref="K322:L322"/>
    <mergeCell ref="I323:J323"/>
    <mergeCell ref="K323:L323"/>
    <mergeCell ref="I324:J324"/>
    <mergeCell ref="K324:L324"/>
    <mergeCell ref="K325:L325"/>
    <mergeCell ref="I328:J328"/>
    <mergeCell ref="K328:L328"/>
    <mergeCell ref="I329:J329"/>
    <mergeCell ref="A318:L318"/>
    <mergeCell ref="A319:L319"/>
    <mergeCell ref="C321:E321"/>
    <mergeCell ref="I321:J321"/>
    <mergeCell ref="K321:L321"/>
    <mergeCell ref="I339:J339"/>
    <mergeCell ref="I340:J340"/>
    <mergeCell ref="I341:J341"/>
    <mergeCell ref="I342:J342"/>
    <mergeCell ref="K342:L342"/>
    <mergeCell ref="I343:J343"/>
    <mergeCell ref="I345:J345"/>
    <mergeCell ref="K345:L345"/>
    <mergeCell ref="I347:J347"/>
    <mergeCell ref="I330:J330"/>
    <mergeCell ref="I331:J331"/>
    <mergeCell ref="K331:L331"/>
    <mergeCell ref="I332:J332"/>
    <mergeCell ref="I333:J333"/>
    <mergeCell ref="K334:L334"/>
    <mergeCell ref="K335:L335"/>
    <mergeCell ref="I337:J337"/>
    <mergeCell ref="K337:L337"/>
    <mergeCell ref="I355:J355"/>
    <mergeCell ref="K355:L355"/>
    <mergeCell ref="I357:J357"/>
    <mergeCell ref="K357:L357"/>
    <mergeCell ref="I358:J358"/>
    <mergeCell ref="K358:L358"/>
    <mergeCell ref="A359:H359"/>
    <mergeCell ref="K359:L359"/>
    <mergeCell ref="K360:L360"/>
    <mergeCell ref="I348:J348"/>
    <mergeCell ref="I349:J349"/>
    <mergeCell ref="K350:L350"/>
    <mergeCell ref="A352:H352"/>
    <mergeCell ref="K352:L352"/>
    <mergeCell ref="I353:J353"/>
    <mergeCell ref="K353:L353"/>
    <mergeCell ref="I354:J354"/>
    <mergeCell ref="K354:L354"/>
    <mergeCell ref="I366:J366"/>
    <mergeCell ref="K366:L366"/>
    <mergeCell ref="A367:H367"/>
    <mergeCell ref="K367:L367"/>
    <mergeCell ref="I368:J368"/>
    <mergeCell ref="K368:L368"/>
    <mergeCell ref="K369:L369"/>
    <mergeCell ref="I370:J370"/>
    <mergeCell ref="K370:L370"/>
    <mergeCell ref="I361:J361"/>
    <mergeCell ref="K361:L361"/>
    <mergeCell ref="I362:J362"/>
    <mergeCell ref="I363:J363"/>
    <mergeCell ref="K363:L363"/>
    <mergeCell ref="I364:J364"/>
    <mergeCell ref="K364:L364"/>
    <mergeCell ref="I365:J365"/>
    <mergeCell ref="K365:L365"/>
    <mergeCell ref="I380:J380"/>
    <mergeCell ref="I381:J381"/>
    <mergeCell ref="I382:J382"/>
    <mergeCell ref="I383:J383"/>
    <mergeCell ref="I384:J384"/>
    <mergeCell ref="A390:H390"/>
    <mergeCell ref="I391:J391"/>
    <mergeCell ref="I371:J371"/>
    <mergeCell ref="K371:L371"/>
    <mergeCell ref="A372:H372"/>
    <mergeCell ref="K372:L372"/>
    <mergeCell ref="I373:J373"/>
    <mergeCell ref="K376:L376"/>
    <mergeCell ref="I377:J377"/>
    <mergeCell ref="A379:H379"/>
    <mergeCell ref="K379:L379"/>
    <mergeCell ref="K399:L399"/>
    <mergeCell ref="I400:J400"/>
    <mergeCell ref="K400:L400"/>
    <mergeCell ref="I401:J401"/>
    <mergeCell ref="K401:L401"/>
    <mergeCell ref="K402:L402"/>
    <mergeCell ref="I405:J405"/>
    <mergeCell ref="K405:L405"/>
    <mergeCell ref="I406:J406"/>
    <mergeCell ref="A393:H393"/>
    <mergeCell ref="K393:L393"/>
    <mergeCell ref="A395:L395"/>
    <mergeCell ref="A396:L396"/>
    <mergeCell ref="C398:E398"/>
    <mergeCell ref="I398:J398"/>
    <mergeCell ref="K398:L398"/>
    <mergeCell ref="I416:J416"/>
    <mergeCell ref="I417:J417"/>
    <mergeCell ref="I418:J418"/>
    <mergeCell ref="I419:J419"/>
    <mergeCell ref="K419:L419"/>
    <mergeCell ref="I420:J420"/>
    <mergeCell ref="I422:J422"/>
    <mergeCell ref="K422:L422"/>
    <mergeCell ref="I424:J424"/>
    <mergeCell ref="I407:J407"/>
    <mergeCell ref="I408:J408"/>
    <mergeCell ref="K408:L408"/>
    <mergeCell ref="I409:J409"/>
    <mergeCell ref="I410:J410"/>
    <mergeCell ref="K411:L411"/>
    <mergeCell ref="K412:L412"/>
    <mergeCell ref="I414:J414"/>
    <mergeCell ref="K414:L414"/>
    <mergeCell ref="I432:J432"/>
    <mergeCell ref="K432:L432"/>
    <mergeCell ref="I434:J434"/>
    <mergeCell ref="K434:L434"/>
    <mergeCell ref="I435:J435"/>
    <mergeCell ref="K435:L435"/>
    <mergeCell ref="A436:H436"/>
    <mergeCell ref="K436:L436"/>
    <mergeCell ref="K437:L437"/>
    <mergeCell ref="I425:J425"/>
    <mergeCell ref="I426:J426"/>
    <mergeCell ref="K427:L427"/>
    <mergeCell ref="A429:H429"/>
    <mergeCell ref="K429:L429"/>
    <mergeCell ref="I430:J430"/>
    <mergeCell ref="K430:L430"/>
    <mergeCell ref="I431:J431"/>
    <mergeCell ref="K431:L431"/>
    <mergeCell ref="I443:J443"/>
    <mergeCell ref="K443:L443"/>
    <mergeCell ref="A444:H444"/>
    <mergeCell ref="K444:L444"/>
    <mergeCell ref="I445:J445"/>
    <mergeCell ref="K445:L445"/>
    <mergeCell ref="K446:L446"/>
    <mergeCell ref="I447:J447"/>
    <mergeCell ref="K447:L447"/>
    <mergeCell ref="I438:J438"/>
    <mergeCell ref="K438:L438"/>
    <mergeCell ref="I439:J439"/>
    <mergeCell ref="I440:J440"/>
    <mergeCell ref="K440:L440"/>
    <mergeCell ref="I441:J441"/>
    <mergeCell ref="K441:L441"/>
    <mergeCell ref="I442:J442"/>
    <mergeCell ref="K442:L442"/>
    <mergeCell ref="I457:J457"/>
    <mergeCell ref="I458:J458"/>
    <mergeCell ref="I459:J459"/>
    <mergeCell ref="I460:J460"/>
    <mergeCell ref="I461:J461"/>
    <mergeCell ref="A467:H467"/>
    <mergeCell ref="I468:J468"/>
    <mergeCell ref="A470:H470"/>
    <mergeCell ref="I470:J470"/>
    <mergeCell ref="I448:J448"/>
    <mergeCell ref="K448:L448"/>
    <mergeCell ref="A449:H449"/>
    <mergeCell ref="K449:L449"/>
    <mergeCell ref="I450:J450"/>
    <mergeCell ref="K453:L453"/>
    <mergeCell ref="I454:J454"/>
    <mergeCell ref="A456:H456"/>
    <mergeCell ref="K456:L456"/>
    <mergeCell ref="K478:L478"/>
    <mergeCell ref="I479:J479"/>
    <mergeCell ref="K479:L479"/>
    <mergeCell ref="I480:J480"/>
    <mergeCell ref="K480:L480"/>
    <mergeCell ref="K481:L481"/>
    <mergeCell ref="I484:J484"/>
    <mergeCell ref="K484:L484"/>
    <mergeCell ref="I485:J485"/>
    <mergeCell ref="K470:L470"/>
    <mergeCell ref="K471:L471"/>
    <mergeCell ref="A472:H472"/>
    <mergeCell ref="K472:L472"/>
    <mergeCell ref="A474:L474"/>
    <mergeCell ref="A475:L475"/>
    <mergeCell ref="C477:E477"/>
    <mergeCell ref="I477:J477"/>
    <mergeCell ref="K477:L477"/>
    <mergeCell ref="I495:J495"/>
    <mergeCell ref="I496:J496"/>
    <mergeCell ref="I497:J497"/>
    <mergeCell ref="I498:J498"/>
    <mergeCell ref="K498:L498"/>
    <mergeCell ref="I499:J499"/>
    <mergeCell ref="I501:J501"/>
    <mergeCell ref="K501:L501"/>
    <mergeCell ref="I503:J503"/>
    <mergeCell ref="I486:J486"/>
    <mergeCell ref="I487:J487"/>
    <mergeCell ref="K487:L487"/>
    <mergeCell ref="I488:J488"/>
    <mergeCell ref="I489:J489"/>
    <mergeCell ref="K490:L490"/>
    <mergeCell ref="K491:L491"/>
    <mergeCell ref="I493:J493"/>
    <mergeCell ref="K493:L493"/>
    <mergeCell ref="I511:J511"/>
    <mergeCell ref="K511:L511"/>
    <mergeCell ref="I513:J513"/>
    <mergeCell ref="K513:L513"/>
    <mergeCell ref="I514:J514"/>
    <mergeCell ref="K514:L514"/>
    <mergeCell ref="A515:H515"/>
    <mergeCell ref="K515:L515"/>
    <mergeCell ref="K516:L516"/>
    <mergeCell ref="I504:J504"/>
    <mergeCell ref="I505:J505"/>
    <mergeCell ref="K506:L506"/>
    <mergeCell ref="A508:H508"/>
    <mergeCell ref="K508:L508"/>
    <mergeCell ref="I509:J509"/>
    <mergeCell ref="K509:L509"/>
    <mergeCell ref="I510:J510"/>
    <mergeCell ref="K510:L510"/>
    <mergeCell ref="I522:J522"/>
    <mergeCell ref="K522:L522"/>
    <mergeCell ref="A523:H523"/>
    <mergeCell ref="K523:L523"/>
    <mergeCell ref="I524:J524"/>
    <mergeCell ref="K524:L524"/>
    <mergeCell ref="K525:L525"/>
    <mergeCell ref="I526:J526"/>
    <mergeCell ref="K526:L526"/>
    <mergeCell ref="I517:J517"/>
    <mergeCell ref="K517:L517"/>
    <mergeCell ref="I518:J518"/>
    <mergeCell ref="I519:J519"/>
    <mergeCell ref="K519:L519"/>
    <mergeCell ref="I520:J520"/>
    <mergeCell ref="K520:L520"/>
    <mergeCell ref="I521:J521"/>
    <mergeCell ref="K521:L521"/>
    <mergeCell ref="I536:J536"/>
    <mergeCell ref="I537:J537"/>
    <mergeCell ref="I538:J538"/>
    <mergeCell ref="I539:J539"/>
    <mergeCell ref="I540:J540"/>
    <mergeCell ref="A546:H546"/>
    <mergeCell ref="I547:J547"/>
    <mergeCell ref="I527:J527"/>
    <mergeCell ref="K527:L527"/>
    <mergeCell ref="A528:H528"/>
    <mergeCell ref="K528:L528"/>
    <mergeCell ref="I529:J529"/>
    <mergeCell ref="K532:L532"/>
    <mergeCell ref="I533:J533"/>
    <mergeCell ref="A535:H535"/>
    <mergeCell ref="K535:L535"/>
    <mergeCell ref="K555:L555"/>
    <mergeCell ref="I556:J556"/>
    <mergeCell ref="K556:L556"/>
    <mergeCell ref="I557:J557"/>
    <mergeCell ref="K557:L557"/>
    <mergeCell ref="K558:L558"/>
    <mergeCell ref="I561:J561"/>
    <mergeCell ref="K561:L561"/>
    <mergeCell ref="I562:J562"/>
    <mergeCell ref="A549:H549"/>
    <mergeCell ref="K549:L549"/>
    <mergeCell ref="A551:L551"/>
    <mergeCell ref="A552:L552"/>
    <mergeCell ref="C554:E554"/>
    <mergeCell ref="I554:J554"/>
    <mergeCell ref="K554:L554"/>
    <mergeCell ref="I572:J572"/>
    <mergeCell ref="I573:J573"/>
    <mergeCell ref="I574:J574"/>
    <mergeCell ref="I575:J575"/>
    <mergeCell ref="K575:L575"/>
    <mergeCell ref="I576:J576"/>
    <mergeCell ref="I578:J578"/>
    <mergeCell ref="K578:L578"/>
    <mergeCell ref="I580:J580"/>
    <mergeCell ref="I563:J563"/>
    <mergeCell ref="I564:J564"/>
    <mergeCell ref="K564:L564"/>
    <mergeCell ref="I565:J565"/>
    <mergeCell ref="I566:J566"/>
    <mergeCell ref="K567:L567"/>
    <mergeCell ref="K568:L568"/>
    <mergeCell ref="I570:J570"/>
    <mergeCell ref="K570:L570"/>
    <mergeCell ref="I588:J588"/>
    <mergeCell ref="K588:L588"/>
    <mergeCell ref="I590:J590"/>
    <mergeCell ref="K590:L590"/>
    <mergeCell ref="I591:J591"/>
    <mergeCell ref="K591:L591"/>
    <mergeCell ref="A592:H592"/>
    <mergeCell ref="K592:L592"/>
    <mergeCell ref="K593:L593"/>
    <mergeCell ref="I581:J581"/>
    <mergeCell ref="I582:J582"/>
    <mergeCell ref="K583:L583"/>
    <mergeCell ref="A585:H585"/>
    <mergeCell ref="K585:L585"/>
    <mergeCell ref="I586:J586"/>
    <mergeCell ref="K586:L586"/>
    <mergeCell ref="I587:J587"/>
    <mergeCell ref="K587:L587"/>
    <mergeCell ref="I599:J599"/>
    <mergeCell ref="K599:L599"/>
    <mergeCell ref="A600:H600"/>
    <mergeCell ref="K600:L600"/>
    <mergeCell ref="I601:J601"/>
    <mergeCell ref="K601:L601"/>
    <mergeCell ref="K602:L602"/>
    <mergeCell ref="I603:J603"/>
    <mergeCell ref="K603:L603"/>
    <mergeCell ref="I594:J594"/>
    <mergeCell ref="K594:L594"/>
    <mergeCell ref="I595:J595"/>
    <mergeCell ref="I596:J596"/>
    <mergeCell ref="K596:L596"/>
    <mergeCell ref="I597:J597"/>
    <mergeCell ref="K597:L597"/>
    <mergeCell ref="I598:J598"/>
    <mergeCell ref="K598:L598"/>
    <mergeCell ref="I613:J613"/>
    <mergeCell ref="I614:J614"/>
    <mergeCell ref="I615:J615"/>
    <mergeCell ref="I616:J616"/>
    <mergeCell ref="I617:J617"/>
    <mergeCell ref="A623:H623"/>
    <mergeCell ref="I624:J624"/>
    <mergeCell ref="A626:H626"/>
    <mergeCell ref="I626:J626"/>
    <mergeCell ref="I604:J604"/>
    <mergeCell ref="K604:L604"/>
    <mergeCell ref="A605:H605"/>
    <mergeCell ref="K605:L605"/>
    <mergeCell ref="I606:J606"/>
    <mergeCell ref="K609:L609"/>
    <mergeCell ref="I610:J610"/>
    <mergeCell ref="A612:H612"/>
    <mergeCell ref="K612:L612"/>
    <mergeCell ref="K634:L634"/>
    <mergeCell ref="I635:J635"/>
    <mergeCell ref="K635:L635"/>
    <mergeCell ref="I636:J636"/>
    <mergeCell ref="K636:L636"/>
    <mergeCell ref="K637:L637"/>
    <mergeCell ref="I640:J640"/>
    <mergeCell ref="K640:L640"/>
    <mergeCell ref="I641:J641"/>
    <mergeCell ref="K626:L626"/>
    <mergeCell ref="K627:L627"/>
    <mergeCell ref="A628:H628"/>
    <mergeCell ref="K628:L628"/>
    <mergeCell ref="A630:L630"/>
    <mergeCell ref="A631:L631"/>
    <mergeCell ref="C633:E633"/>
    <mergeCell ref="I633:J633"/>
    <mergeCell ref="K633:L633"/>
    <mergeCell ref="I651:J651"/>
    <mergeCell ref="I652:J652"/>
    <mergeCell ref="I653:J653"/>
    <mergeCell ref="I654:J654"/>
    <mergeCell ref="K654:L654"/>
    <mergeCell ref="I655:J655"/>
    <mergeCell ref="I657:J657"/>
    <mergeCell ref="K657:L657"/>
    <mergeCell ref="I659:J659"/>
    <mergeCell ref="I642:J642"/>
    <mergeCell ref="I643:J643"/>
    <mergeCell ref="K643:L643"/>
    <mergeCell ref="I644:J644"/>
    <mergeCell ref="I645:J645"/>
    <mergeCell ref="K646:L646"/>
    <mergeCell ref="K647:L647"/>
    <mergeCell ref="I649:J649"/>
    <mergeCell ref="K649:L649"/>
    <mergeCell ref="I667:J667"/>
    <mergeCell ref="K667:L667"/>
    <mergeCell ref="I669:J669"/>
    <mergeCell ref="K669:L669"/>
    <mergeCell ref="I670:J670"/>
    <mergeCell ref="K670:L670"/>
    <mergeCell ref="A671:H671"/>
    <mergeCell ref="K671:L671"/>
    <mergeCell ref="K672:L672"/>
    <mergeCell ref="I660:J660"/>
    <mergeCell ref="I661:J661"/>
    <mergeCell ref="K662:L662"/>
    <mergeCell ref="A664:H664"/>
    <mergeCell ref="K664:L664"/>
    <mergeCell ref="I665:J665"/>
    <mergeCell ref="K665:L665"/>
    <mergeCell ref="I666:J666"/>
    <mergeCell ref="K666:L666"/>
    <mergeCell ref="I678:J678"/>
    <mergeCell ref="K678:L678"/>
    <mergeCell ref="A679:H679"/>
    <mergeCell ref="K679:L679"/>
    <mergeCell ref="I680:J680"/>
    <mergeCell ref="K680:L680"/>
    <mergeCell ref="K681:L681"/>
    <mergeCell ref="I682:J682"/>
    <mergeCell ref="K682:L682"/>
    <mergeCell ref="I673:J673"/>
    <mergeCell ref="K673:L673"/>
    <mergeCell ref="I674:J674"/>
    <mergeCell ref="I675:J675"/>
    <mergeCell ref="K675:L675"/>
    <mergeCell ref="I676:J676"/>
    <mergeCell ref="K676:L676"/>
    <mergeCell ref="I677:J677"/>
    <mergeCell ref="K677:L677"/>
    <mergeCell ref="I692:J692"/>
    <mergeCell ref="I693:J693"/>
    <mergeCell ref="I694:J694"/>
    <mergeCell ref="I695:J695"/>
    <mergeCell ref="I696:J696"/>
    <mergeCell ref="A702:H702"/>
    <mergeCell ref="I703:J703"/>
    <mergeCell ref="A705:H705"/>
    <mergeCell ref="I705:J705"/>
    <mergeCell ref="I683:J683"/>
    <mergeCell ref="K683:L683"/>
    <mergeCell ref="A684:H684"/>
    <mergeCell ref="K684:L684"/>
    <mergeCell ref="I685:J685"/>
    <mergeCell ref="K688:L688"/>
    <mergeCell ref="I689:J689"/>
    <mergeCell ref="A691:H691"/>
    <mergeCell ref="K691:L691"/>
    <mergeCell ref="K792:L792"/>
    <mergeCell ref="I793:J793"/>
    <mergeCell ref="K793:L793"/>
    <mergeCell ref="I794:J794"/>
    <mergeCell ref="K794:L794"/>
    <mergeCell ref="K795:L795"/>
    <mergeCell ref="I798:J798"/>
    <mergeCell ref="K798:L798"/>
    <mergeCell ref="I799:J799"/>
    <mergeCell ref="A788:L788"/>
    <mergeCell ref="A789:L789"/>
    <mergeCell ref="C791:E791"/>
    <mergeCell ref="I791:J791"/>
    <mergeCell ref="K791:L791"/>
    <mergeCell ref="K705:L705"/>
    <mergeCell ref="K706:L706"/>
    <mergeCell ref="A707:H707"/>
    <mergeCell ref="K707:L707"/>
    <mergeCell ref="A709:L709"/>
    <mergeCell ref="A710:L710"/>
    <mergeCell ref="C712:E712"/>
    <mergeCell ref="I712:J712"/>
    <mergeCell ref="K712:L712"/>
    <mergeCell ref="K713:L713"/>
    <mergeCell ref="I714:J714"/>
    <mergeCell ref="K714:L714"/>
    <mergeCell ref="I715:J715"/>
    <mergeCell ref="K715:L715"/>
    <mergeCell ref="K716:L716"/>
    <mergeCell ref="A719:H719"/>
    <mergeCell ref="I719:J719"/>
    <mergeCell ref="K719:L719"/>
    <mergeCell ref="I809:J809"/>
    <mergeCell ref="I810:J810"/>
    <mergeCell ref="I811:J811"/>
    <mergeCell ref="I812:J812"/>
    <mergeCell ref="K812:L812"/>
    <mergeCell ref="I813:J813"/>
    <mergeCell ref="I815:J815"/>
    <mergeCell ref="K815:L815"/>
    <mergeCell ref="I817:J817"/>
    <mergeCell ref="I800:J800"/>
    <mergeCell ref="I801:J801"/>
    <mergeCell ref="K801:L801"/>
    <mergeCell ref="I802:J802"/>
    <mergeCell ref="I803:J803"/>
    <mergeCell ref="K804:L804"/>
    <mergeCell ref="K805:L805"/>
    <mergeCell ref="I807:J807"/>
    <mergeCell ref="K807:L807"/>
    <mergeCell ref="I825:J825"/>
    <mergeCell ref="K825:L825"/>
    <mergeCell ref="I827:J827"/>
    <mergeCell ref="K827:L827"/>
    <mergeCell ref="I828:J828"/>
    <mergeCell ref="K828:L828"/>
    <mergeCell ref="A829:H829"/>
    <mergeCell ref="K829:L829"/>
    <mergeCell ref="K830:L830"/>
    <mergeCell ref="I818:J818"/>
    <mergeCell ref="I819:J819"/>
    <mergeCell ref="K820:L820"/>
    <mergeCell ref="A822:H822"/>
    <mergeCell ref="K822:L822"/>
    <mergeCell ref="I823:J823"/>
    <mergeCell ref="K823:L823"/>
    <mergeCell ref="I824:J824"/>
    <mergeCell ref="K824:L824"/>
    <mergeCell ref="I836:J836"/>
    <mergeCell ref="K836:L836"/>
    <mergeCell ref="A837:H837"/>
    <mergeCell ref="K837:L837"/>
    <mergeCell ref="I838:J838"/>
    <mergeCell ref="K838:L838"/>
    <mergeCell ref="K839:L839"/>
    <mergeCell ref="I840:J840"/>
    <mergeCell ref="K840:L840"/>
    <mergeCell ref="I831:J831"/>
    <mergeCell ref="K831:L831"/>
    <mergeCell ref="I832:J832"/>
    <mergeCell ref="I833:J833"/>
    <mergeCell ref="K833:L833"/>
    <mergeCell ref="I834:J834"/>
    <mergeCell ref="K834:L834"/>
    <mergeCell ref="I835:J835"/>
    <mergeCell ref="K835:L835"/>
    <mergeCell ref="I850:J850"/>
    <mergeCell ref="I851:J851"/>
    <mergeCell ref="I852:J852"/>
    <mergeCell ref="I853:J853"/>
    <mergeCell ref="I854:J854"/>
    <mergeCell ref="A860:H860"/>
    <mergeCell ref="I861:J861"/>
    <mergeCell ref="A863:H863"/>
    <mergeCell ref="I863:J863"/>
    <mergeCell ref="I841:J841"/>
    <mergeCell ref="K841:L841"/>
    <mergeCell ref="A842:H842"/>
    <mergeCell ref="K842:L842"/>
    <mergeCell ref="I843:J843"/>
    <mergeCell ref="K846:L846"/>
    <mergeCell ref="I847:J847"/>
    <mergeCell ref="A849:H849"/>
    <mergeCell ref="K849:L849"/>
    <mergeCell ref="K871:L871"/>
    <mergeCell ref="I872:J872"/>
    <mergeCell ref="K872:L872"/>
    <mergeCell ref="I873:J873"/>
    <mergeCell ref="K873:L873"/>
    <mergeCell ref="K874:L874"/>
    <mergeCell ref="I877:J877"/>
    <mergeCell ref="K877:L877"/>
    <mergeCell ref="I878:J878"/>
    <mergeCell ref="K863:L863"/>
    <mergeCell ref="K864:L864"/>
    <mergeCell ref="A865:H865"/>
    <mergeCell ref="K865:L865"/>
    <mergeCell ref="A867:L867"/>
    <mergeCell ref="A868:L868"/>
    <mergeCell ref="C870:E870"/>
    <mergeCell ref="I870:J870"/>
    <mergeCell ref="K870:L870"/>
    <mergeCell ref="I888:J888"/>
    <mergeCell ref="I889:J889"/>
    <mergeCell ref="I890:J890"/>
    <mergeCell ref="I891:J891"/>
    <mergeCell ref="K891:L891"/>
    <mergeCell ref="I892:J892"/>
    <mergeCell ref="I894:J894"/>
    <mergeCell ref="K894:L894"/>
    <mergeCell ref="I896:J896"/>
    <mergeCell ref="I879:J879"/>
    <mergeCell ref="I880:J880"/>
    <mergeCell ref="K880:L880"/>
    <mergeCell ref="I881:J881"/>
    <mergeCell ref="I882:J882"/>
    <mergeCell ref="K883:L883"/>
    <mergeCell ref="K884:L884"/>
    <mergeCell ref="I886:J886"/>
    <mergeCell ref="K886:L886"/>
    <mergeCell ref="I904:J904"/>
    <mergeCell ref="K904:L904"/>
    <mergeCell ref="I906:J906"/>
    <mergeCell ref="K906:L906"/>
    <mergeCell ref="I907:J907"/>
    <mergeCell ref="K907:L907"/>
    <mergeCell ref="A908:H908"/>
    <mergeCell ref="K908:L908"/>
    <mergeCell ref="K909:L909"/>
    <mergeCell ref="I897:J897"/>
    <mergeCell ref="I898:J898"/>
    <mergeCell ref="K899:L899"/>
    <mergeCell ref="A901:H901"/>
    <mergeCell ref="K901:L901"/>
    <mergeCell ref="I902:J902"/>
    <mergeCell ref="K902:L902"/>
    <mergeCell ref="I903:J903"/>
    <mergeCell ref="K903:L903"/>
    <mergeCell ref="I915:J915"/>
    <mergeCell ref="K915:L915"/>
    <mergeCell ref="A916:H916"/>
    <mergeCell ref="K916:L916"/>
    <mergeCell ref="I917:J917"/>
    <mergeCell ref="K917:L917"/>
    <mergeCell ref="K918:L918"/>
    <mergeCell ref="I919:J919"/>
    <mergeCell ref="K919:L919"/>
    <mergeCell ref="I910:J910"/>
    <mergeCell ref="K910:L910"/>
    <mergeCell ref="I911:J911"/>
    <mergeCell ref="I912:J912"/>
    <mergeCell ref="K912:L912"/>
    <mergeCell ref="I913:J913"/>
    <mergeCell ref="K913:L913"/>
    <mergeCell ref="I914:J914"/>
    <mergeCell ref="K914:L914"/>
    <mergeCell ref="I929:J929"/>
    <mergeCell ref="I930:J930"/>
    <mergeCell ref="I931:J931"/>
    <mergeCell ref="I932:J932"/>
    <mergeCell ref="I933:J933"/>
    <mergeCell ref="A939:H939"/>
    <mergeCell ref="I940:J940"/>
    <mergeCell ref="A942:H942"/>
    <mergeCell ref="I942:J942"/>
    <mergeCell ref="I920:J920"/>
    <mergeCell ref="K920:L920"/>
    <mergeCell ref="A921:H921"/>
    <mergeCell ref="K921:L921"/>
    <mergeCell ref="I922:J922"/>
    <mergeCell ref="K925:L925"/>
    <mergeCell ref="I926:J926"/>
    <mergeCell ref="A928:H928"/>
    <mergeCell ref="K928:L928"/>
    <mergeCell ref="K950:L950"/>
    <mergeCell ref="I951:J951"/>
    <mergeCell ref="K951:L951"/>
    <mergeCell ref="I952:J952"/>
    <mergeCell ref="K952:L952"/>
    <mergeCell ref="K953:L953"/>
    <mergeCell ref="I956:J956"/>
    <mergeCell ref="K956:L956"/>
    <mergeCell ref="I957:J957"/>
    <mergeCell ref="K942:L942"/>
    <mergeCell ref="K943:L943"/>
    <mergeCell ref="A944:H944"/>
    <mergeCell ref="K944:L944"/>
    <mergeCell ref="A946:L946"/>
    <mergeCell ref="A947:L947"/>
    <mergeCell ref="C949:E949"/>
    <mergeCell ref="I949:J949"/>
    <mergeCell ref="K949:L949"/>
    <mergeCell ref="I967:J967"/>
    <mergeCell ref="I968:J968"/>
    <mergeCell ref="I969:J969"/>
    <mergeCell ref="I970:J970"/>
    <mergeCell ref="K970:L970"/>
    <mergeCell ref="I971:J971"/>
    <mergeCell ref="I973:J973"/>
    <mergeCell ref="K973:L973"/>
    <mergeCell ref="I975:J975"/>
    <mergeCell ref="I958:J958"/>
    <mergeCell ref="I959:J959"/>
    <mergeCell ref="K959:L959"/>
    <mergeCell ref="I960:J960"/>
    <mergeCell ref="I961:J961"/>
    <mergeCell ref="K962:L962"/>
    <mergeCell ref="K963:L963"/>
    <mergeCell ref="I965:J965"/>
    <mergeCell ref="K965:L965"/>
    <mergeCell ref="I983:J983"/>
    <mergeCell ref="K983:L983"/>
    <mergeCell ref="I985:J985"/>
    <mergeCell ref="K985:L985"/>
    <mergeCell ref="I986:J986"/>
    <mergeCell ref="K986:L986"/>
    <mergeCell ref="A987:H987"/>
    <mergeCell ref="K987:L987"/>
    <mergeCell ref="K988:L988"/>
    <mergeCell ref="I976:J976"/>
    <mergeCell ref="I977:J977"/>
    <mergeCell ref="K978:L978"/>
    <mergeCell ref="A980:H980"/>
    <mergeCell ref="K980:L980"/>
    <mergeCell ref="I981:J981"/>
    <mergeCell ref="K981:L981"/>
    <mergeCell ref="I982:J982"/>
    <mergeCell ref="K982:L982"/>
    <mergeCell ref="I994:J994"/>
    <mergeCell ref="K994:L994"/>
    <mergeCell ref="A995:H995"/>
    <mergeCell ref="K995:L995"/>
    <mergeCell ref="I996:J996"/>
    <mergeCell ref="K996:L996"/>
    <mergeCell ref="K997:L997"/>
    <mergeCell ref="I998:J998"/>
    <mergeCell ref="K998:L998"/>
    <mergeCell ref="I989:J989"/>
    <mergeCell ref="K989:L989"/>
    <mergeCell ref="I990:J990"/>
    <mergeCell ref="I991:J991"/>
    <mergeCell ref="K991:L991"/>
    <mergeCell ref="I992:J992"/>
    <mergeCell ref="K992:L992"/>
    <mergeCell ref="I993:J993"/>
    <mergeCell ref="K993:L993"/>
    <mergeCell ref="I1008:J1008"/>
    <mergeCell ref="I1009:J1009"/>
    <mergeCell ref="I1010:J1010"/>
    <mergeCell ref="I1011:J1011"/>
    <mergeCell ref="I1012:J1012"/>
    <mergeCell ref="A1018:H1018"/>
    <mergeCell ref="I1019:J1019"/>
    <mergeCell ref="A1021:H1021"/>
    <mergeCell ref="I1021:J1021"/>
    <mergeCell ref="I999:J999"/>
    <mergeCell ref="K999:L999"/>
    <mergeCell ref="A1000:H1000"/>
    <mergeCell ref="K1000:L1000"/>
    <mergeCell ref="I1001:J1001"/>
    <mergeCell ref="K1004:L1004"/>
    <mergeCell ref="I1005:J1005"/>
    <mergeCell ref="A1007:H1007"/>
    <mergeCell ref="K1007:L1007"/>
    <mergeCell ref="K1021:L1021"/>
    <mergeCell ref="K1022:L1022"/>
    <mergeCell ref="A1023:H1023"/>
    <mergeCell ref="K1023:L1023"/>
    <mergeCell ref="K1029:L1029"/>
    <mergeCell ref="I1030:J1030"/>
    <mergeCell ref="K1030:L1030"/>
    <mergeCell ref="I1031:J1031"/>
    <mergeCell ref="K1031:L1031"/>
    <mergeCell ref="K1032:L1032"/>
    <mergeCell ref="I1035:J1035"/>
    <mergeCell ref="K1035:L1035"/>
    <mergeCell ref="I1036:J1036"/>
    <mergeCell ref="A1025:L1025"/>
    <mergeCell ref="A1026:L1026"/>
    <mergeCell ref="C1028:E1028"/>
    <mergeCell ref="I1028:J1028"/>
    <mergeCell ref="K1028:L1028"/>
    <mergeCell ref="I1046:J1046"/>
    <mergeCell ref="I1047:J1047"/>
    <mergeCell ref="I1048:J1048"/>
    <mergeCell ref="I1049:J1049"/>
    <mergeCell ref="K1049:L1049"/>
    <mergeCell ref="I1050:J1050"/>
    <mergeCell ref="I1052:J1052"/>
    <mergeCell ref="K1052:L1052"/>
    <mergeCell ref="I1054:J1054"/>
    <mergeCell ref="I1037:J1037"/>
    <mergeCell ref="I1038:J1038"/>
    <mergeCell ref="K1038:L1038"/>
    <mergeCell ref="I1039:J1039"/>
    <mergeCell ref="I1040:J1040"/>
    <mergeCell ref="K1041:L1041"/>
    <mergeCell ref="K1042:L1042"/>
    <mergeCell ref="I1044:J1044"/>
    <mergeCell ref="K1044:L1044"/>
    <mergeCell ref="I1062:J1062"/>
    <mergeCell ref="K1062:L1062"/>
    <mergeCell ref="I1064:J1064"/>
    <mergeCell ref="K1064:L1064"/>
    <mergeCell ref="I1065:J1065"/>
    <mergeCell ref="K1065:L1065"/>
    <mergeCell ref="A1066:H1066"/>
    <mergeCell ref="K1066:L1066"/>
    <mergeCell ref="K1067:L1067"/>
    <mergeCell ref="I1055:J1055"/>
    <mergeCell ref="I1056:J1056"/>
    <mergeCell ref="K1057:L1057"/>
    <mergeCell ref="A1059:H1059"/>
    <mergeCell ref="K1059:L1059"/>
    <mergeCell ref="I1060:J1060"/>
    <mergeCell ref="K1060:L1060"/>
    <mergeCell ref="I1061:J1061"/>
    <mergeCell ref="K1061:L1061"/>
    <mergeCell ref="I1073:J1073"/>
    <mergeCell ref="K1073:L1073"/>
    <mergeCell ref="A1074:H1074"/>
    <mergeCell ref="K1074:L1074"/>
    <mergeCell ref="I1075:J1075"/>
    <mergeCell ref="K1075:L1075"/>
    <mergeCell ref="K1076:L1076"/>
    <mergeCell ref="I1077:J1077"/>
    <mergeCell ref="K1077:L1077"/>
    <mergeCell ref="I1068:J1068"/>
    <mergeCell ref="K1068:L1068"/>
    <mergeCell ref="I1069:J1069"/>
    <mergeCell ref="I1070:J1070"/>
    <mergeCell ref="K1070:L1070"/>
    <mergeCell ref="I1071:J1071"/>
    <mergeCell ref="K1071:L1071"/>
    <mergeCell ref="I1072:J1072"/>
    <mergeCell ref="K1072:L1072"/>
    <mergeCell ref="I1087:J1087"/>
    <mergeCell ref="I1088:J1088"/>
    <mergeCell ref="I1089:J1089"/>
    <mergeCell ref="I1090:J1090"/>
    <mergeCell ref="I1091:J1091"/>
    <mergeCell ref="A1097:H1097"/>
    <mergeCell ref="I1098:J1098"/>
    <mergeCell ref="A1100:H1100"/>
    <mergeCell ref="I1100:J1100"/>
    <mergeCell ref="I1078:J1078"/>
    <mergeCell ref="K1078:L1078"/>
    <mergeCell ref="A1079:H1079"/>
    <mergeCell ref="K1079:L1079"/>
    <mergeCell ref="I1080:J1080"/>
    <mergeCell ref="K1083:L1083"/>
    <mergeCell ref="I1084:J1084"/>
    <mergeCell ref="A1086:H1086"/>
    <mergeCell ref="K1086:L1086"/>
    <mergeCell ref="K1108:L1108"/>
    <mergeCell ref="I1109:J1109"/>
    <mergeCell ref="K1109:L1109"/>
    <mergeCell ref="I1110:J1110"/>
    <mergeCell ref="K1110:L1110"/>
    <mergeCell ref="K1111:L1111"/>
    <mergeCell ref="I1114:J1114"/>
    <mergeCell ref="K1114:L1114"/>
    <mergeCell ref="I1115:J1115"/>
    <mergeCell ref="K1100:L1100"/>
    <mergeCell ref="K1101:L1101"/>
    <mergeCell ref="A1102:H1102"/>
    <mergeCell ref="K1102:L1102"/>
    <mergeCell ref="A1104:L1104"/>
    <mergeCell ref="A1105:L1105"/>
    <mergeCell ref="C1107:E1107"/>
    <mergeCell ref="I1107:J1107"/>
    <mergeCell ref="K1107:L1107"/>
    <mergeCell ref="I1125:J1125"/>
    <mergeCell ref="I1126:J1126"/>
    <mergeCell ref="I1127:J1127"/>
    <mergeCell ref="I1128:J1128"/>
    <mergeCell ref="K1128:L1128"/>
    <mergeCell ref="I1129:J1129"/>
    <mergeCell ref="I1131:J1131"/>
    <mergeCell ref="K1131:L1131"/>
    <mergeCell ref="I1133:J1133"/>
    <mergeCell ref="I1116:J1116"/>
    <mergeCell ref="I1117:J1117"/>
    <mergeCell ref="K1117:L1117"/>
    <mergeCell ref="I1118:J1118"/>
    <mergeCell ref="I1119:J1119"/>
    <mergeCell ref="K1120:L1120"/>
    <mergeCell ref="K1121:L1121"/>
    <mergeCell ref="I1123:J1123"/>
    <mergeCell ref="K1123:L1123"/>
    <mergeCell ref="I1141:J1141"/>
    <mergeCell ref="K1141:L1141"/>
    <mergeCell ref="I1143:J1143"/>
    <mergeCell ref="K1143:L1143"/>
    <mergeCell ref="I1144:J1144"/>
    <mergeCell ref="K1144:L1144"/>
    <mergeCell ref="A1145:H1145"/>
    <mergeCell ref="K1145:L1145"/>
    <mergeCell ref="K1146:L1146"/>
    <mergeCell ref="I1134:J1134"/>
    <mergeCell ref="I1135:J1135"/>
    <mergeCell ref="K1136:L1136"/>
    <mergeCell ref="A1138:H1138"/>
    <mergeCell ref="K1138:L1138"/>
    <mergeCell ref="I1139:J1139"/>
    <mergeCell ref="K1139:L1139"/>
    <mergeCell ref="I1140:J1140"/>
    <mergeCell ref="K1140:L1140"/>
    <mergeCell ref="I1152:J1152"/>
    <mergeCell ref="K1152:L1152"/>
    <mergeCell ref="A1153:H1153"/>
    <mergeCell ref="K1153:L1153"/>
    <mergeCell ref="I1154:J1154"/>
    <mergeCell ref="K1154:L1154"/>
    <mergeCell ref="K1155:L1155"/>
    <mergeCell ref="I1156:J1156"/>
    <mergeCell ref="K1156:L1156"/>
    <mergeCell ref="I1147:J1147"/>
    <mergeCell ref="K1147:L1147"/>
    <mergeCell ref="I1148:J1148"/>
    <mergeCell ref="I1149:J1149"/>
    <mergeCell ref="K1149:L1149"/>
    <mergeCell ref="I1150:J1150"/>
    <mergeCell ref="K1150:L1150"/>
    <mergeCell ref="I1151:J1151"/>
    <mergeCell ref="K1151:L1151"/>
    <mergeCell ref="I1166:J1166"/>
    <mergeCell ref="I1167:J1167"/>
    <mergeCell ref="I1168:J1168"/>
    <mergeCell ref="I1169:J1169"/>
    <mergeCell ref="I1170:J1170"/>
    <mergeCell ref="A1176:H1176"/>
    <mergeCell ref="I1177:J1177"/>
    <mergeCell ref="A1179:H1179"/>
    <mergeCell ref="I1179:J1179"/>
    <mergeCell ref="I1157:J1157"/>
    <mergeCell ref="K1157:L1157"/>
    <mergeCell ref="A1158:H1158"/>
    <mergeCell ref="K1158:L1158"/>
    <mergeCell ref="I1159:J1159"/>
    <mergeCell ref="K1162:L1162"/>
    <mergeCell ref="I1163:J1163"/>
    <mergeCell ref="A1165:H1165"/>
    <mergeCell ref="K1165:L1165"/>
    <mergeCell ref="K1187:L1187"/>
    <mergeCell ref="I1188:J1188"/>
    <mergeCell ref="K1188:L1188"/>
    <mergeCell ref="I1189:J1189"/>
    <mergeCell ref="K1189:L1189"/>
    <mergeCell ref="K1190:L1190"/>
    <mergeCell ref="I1193:J1193"/>
    <mergeCell ref="K1193:L1193"/>
    <mergeCell ref="I1194:J1194"/>
    <mergeCell ref="K1179:L1179"/>
    <mergeCell ref="K1180:L1180"/>
    <mergeCell ref="A1181:H1181"/>
    <mergeCell ref="K1181:L1181"/>
    <mergeCell ref="A1183:L1183"/>
    <mergeCell ref="A1184:L1184"/>
    <mergeCell ref="C1186:E1186"/>
    <mergeCell ref="I1186:J1186"/>
    <mergeCell ref="K1186:L1186"/>
    <mergeCell ref="I1204:J1204"/>
    <mergeCell ref="I1205:J1205"/>
    <mergeCell ref="I1206:J1206"/>
    <mergeCell ref="I1207:J1207"/>
    <mergeCell ref="K1207:L1207"/>
    <mergeCell ref="I1208:J1208"/>
    <mergeCell ref="I1210:J1210"/>
    <mergeCell ref="K1210:L1210"/>
    <mergeCell ref="I1212:J1212"/>
    <mergeCell ref="I1195:J1195"/>
    <mergeCell ref="I1196:J1196"/>
    <mergeCell ref="K1196:L1196"/>
    <mergeCell ref="I1197:J1197"/>
    <mergeCell ref="I1198:J1198"/>
    <mergeCell ref="K1199:L1199"/>
    <mergeCell ref="K1200:L1200"/>
    <mergeCell ref="I1202:J1202"/>
    <mergeCell ref="K1202:L1202"/>
    <mergeCell ref="I1220:J1220"/>
    <mergeCell ref="K1220:L1220"/>
    <mergeCell ref="I1222:J1222"/>
    <mergeCell ref="K1222:L1222"/>
    <mergeCell ref="I1223:J1223"/>
    <mergeCell ref="K1223:L1223"/>
    <mergeCell ref="A1224:H1224"/>
    <mergeCell ref="K1224:L1224"/>
    <mergeCell ref="K1225:L1225"/>
    <mergeCell ref="I1213:J1213"/>
    <mergeCell ref="I1214:J1214"/>
    <mergeCell ref="K1215:L1215"/>
    <mergeCell ref="A1217:H1217"/>
    <mergeCell ref="K1217:L1217"/>
    <mergeCell ref="I1218:J1218"/>
    <mergeCell ref="K1218:L1218"/>
    <mergeCell ref="I1219:J1219"/>
    <mergeCell ref="K1219:L1219"/>
    <mergeCell ref="I1231:J1231"/>
    <mergeCell ref="K1231:L1231"/>
    <mergeCell ref="A1232:H1232"/>
    <mergeCell ref="K1232:L1232"/>
    <mergeCell ref="I1233:J1233"/>
    <mergeCell ref="K1233:L1233"/>
    <mergeCell ref="K1234:L1234"/>
    <mergeCell ref="I1235:J1235"/>
    <mergeCell ref="K1235:L1235"/>
    <mergeCell ref="I1226:J1226"/>
    <mergeCell ref="K1226:L1226"/>
    <mergeCell ref="I1227:J1227"/>
    <mergeCell ref="I1228:J1228"/>
    <mergeCell ref="K1228:L1228"/>
    <mergeCell ref="I1229:J1229"/>
    <mergeCell ref="K1229:L1229"/>
    <mergeCell ref="I1230:J1230"/>
    <mergeCell ref="K1230:L1230"/>
    <mergeCell ref="I1245:J1245"/>
    <mergeCell ref="I1246:J1246"/>
    <mergeCell ref="I1247:J1247"/>
    <mergeCell ref="I1248:J1248"/>
    <mergeCell ref="I1249:J1249"/>
    <mergeCell ref="A1255:H1255"/>
    <mergeCell ref="I1256:J1256"/>
    <mergeCell ref="A1258:H1258"/>
    <mergeCell ref="I1258:J1258"/>
    <mergeCell ref="I1236:J1236"/>
    <mergeCell ref="K1236:L1236"/>
    <mergeCell ref="A1237:H1237"/>
    <mergeCell ref="K1237:L1237"/>
    <mergeCell ref="I1238:J1238"/>
    <mergeCell ref="K1241:L1241"/>
    <mergeCell ref="I1242:J1242"/>
    <mergeCell ref="A1244:H1244"/>
    <mergeCell ref="K1244:L1244"/>
    <mergeCell ref="K1266:L1266"/>
    <mergeCell ref="I1267:J1267"/>
    <mergeCell ref="K1267:L1267"/>
    <mergeCell ref="I1268:J1268"/>
    <mergeCell ref="K1268:L1268"/>
    <mergeCell ref="K1269:L1269"/>
    <mergeCell ref="I1272:J1272"/>
    <mergeCell ref="K1272:L1272"/>
    <mergeCell ref="I1273:J1273"/>
    <mergeCell ref="K1258:L1258"/>
    <mergeCell ref="K1259:L1259"/>
    <mergeCell ref="A1260:H1260"/>
    <mergeCell ref="K1260:L1260"/>
    <mergeCell ref="A1262:L1262"/>
    <mergeCell ref="A1263:L1263"/>
    <mergeCell ref="C1265:E1265"/>
    <mergeCell ref="I1265:J1265"/>
    <mergeCell ref="K1265:L1265"/>
    <mergeCell ref="I1283:J1283"/>
    <mergeCell ref="I1284:J1284"/>
    <mergeCell ref="I1285:J1285"/>
    <mergeCell ref="I1286:J1286"/>
    <mergeCell ref="K1286:L1286"/>
    <mergeCell ref="I1287:J1287"/>
    <mergeCell ref="I1289:J1289"/>
    <mergeCell ref="K1289:L1289"/>
    <mergeCell ref="I1291:J1291"/>
    <mergeCell ref="I1274:J1274"/>
    <mergeCell ref="I1275:J1275"/>
    <mergeCell ref="K1275:L1275"/>
    <mergeCell ref="I1276:J1276"/>
    <mergeCell ref="I1277:J1277"/>
    <mergeCell ref="K1278:L1278"/>
    <mergeCell ref="K1279:L1279"/>
    <mergeCell ref="I1281:J1281"/>
    <mergeCell ref="K1281:L1281"/>
    <mergeCell ref="I1299:J1299"/>
    <mergeCell ref="K1299:L1299"/>
    <mergeCell ref="I1301:J1301"/>
    <mergeCell ref="K1301:L1301"/>
    <mergeCell ref="I1302:J1302"/>
    <mergeCell ref="K1302:L1302"/>
    <mergeCell ref="A1303:H1303"/>
    <mergeCell ref="K1303:L1303"/>
    <mergeCell ref="K1304:L1304"/>
    <mergeCell ref="I1292:J1292"/>
    <mergeCell ref="I1293:J1293"/>
    <mergeCell ref="K1294:L1294"/>
    <mergeCell ref="A1296:H1296"/>
    <mergeCell ref="K1296:L1296"/>
    <mergeCell ref="I1297:J1297"/>
    <mergeCell ref="K1297:L1297"/>
    <mergeCell ref="I1298:J1298"/>
    <mergeCell ref="K1298:L1298"/>
    <mergeCell ref="I1310:J1310"/>
    <mergeCell ref="K1310:L1310"/>
    <mergeCell ref="A1311:H1311"/>
    <mergeCell ref="K1311:L1311"/>
    <mergeCell ref="I1312:J1312"/>
    <mergeCell ref="K1312:L1312"/>
    <mergeCell ref="K1313:L1313"/>
    <mergeCell ref="I1314:J1314"/>
    <mergeCell ref="K1314:L1314"/>
    <mergeCell ref="I1305:J1305"/>
    <mergeCell ref="K1305:L1305"/>
    <mergeCell ref="I1306:J1306"/>
    <mergeCell ref="I1307:J1307"/>
    <mergeCell ref="K1307:L1307"/>
    <mergeCell ref="I1308:J1308"/>
    <mergeCell ref="K1308:L1308"/>
    <mergeCell ref="I1309:J1309"/>
    <mergeCell ref="K1309:L1309"/>
    <mergeCell ref="I1324:J1324"/>
    <mergeCell ref="I1325:J1325"/>
    <mergeCell ref="I1326:J1326"/>
    <mergeCell ref="I1327:J1327"/>
    <mergeCell ref="I1328:J1328"/>
    <mergeCell ref="A1334:H1334"/>
    <mergeCell ref="I1335:J1335"/>
    <mergeCell ref="A1337:H1337"/>
    <mergeCell ref="I1337:J1337"/>
    <mergeCell ref="I1315:J1315"/>
    <mergeCell ref="K1315:L1315"/>
    <mergeCell ref="A1316:H1316"/>
    <mergeCell ref="K1316:L1316"/>
    <mergeCell ref="I1317:J1317"/>
    <mergeCell ref="K1320:L1320"/>
    <mergeCell ref="I1321:J1321"/>
    <mergeCell ref="A1323:H1323"/>
    <mergeCell ref="K1323:L1323"/>
    <mergeCell ref="K1345:L1345"/>
    <mergeCell ref="I1346:J1346"/>
    <mergeCell ref="K1346:L1346"/>
    <mergeCell ref="I1347:J1347"/>
    <mergeCell ref="K1347:L1347"/>
    <mergeCell ref="K1348:L1348"/>
    <mergeCell ref="I1351:J1351"/>
    <mergeCell ref="K1351:L1351"/>
    <mergeCell ref="I1352:J1352"/>
    <mergeCell ref="K1337:L1337"/>
    <mergeCell ref="K1338:L1338"/>
    <mergeCell ref="A1339:H1339"/>
    <mergeCell ref="K1339:L1339"/>
    <mergeCell ref="A1341:L1341"/>
    <mergeCell ref="A1342:L1342"/>
    <mergeCell ref="C1344:E1344"/>
    <mergeCell ref="I1344:J1344"/>
    <mergeCell ref="K1344:L1344"/>
    <mergeCell ref="I1362:J1362"/>
    <mergeCell ref="I1363:J1363"/>
    <mergeCell ref="I1364:J1364"/>
    <mergeCell ref="I1365:J1365"/>
    <mergeCell ref="K1365:L1365"/>
    <mergeCell ref="I1366:J1366"/>
    <mergeCell ref="I1368:J1368"/>
    <mergeCell ref="K1368:L1368"/>
    <mergeCell ref="I1370:J1370"/>
    <mergeCell ref="I1353:J1353"/>
    <mergeCell ref="I1354:J1354"/>
    <mergeCell ref="K1354:L1354"/>
    <mergeCell ref="I1355:J1355"/>
    <mergeCell ref="I1356:J1356"/>
    <mergeCell ref="K1357:L1357"/>
    <mergeCell ref="K1358:L1358"/>
    <mergeCell ref="I1360:J1360"/>
    <mergeCell ref="K1360:L1360"/>
    <mergeCell ref="I1378:J1378"/>
    <mergeCell ref="K1378:L1378"/>
    <mergeCell ref="I1380:J1380"/>
    <mergeCell ref="K1380:L1380"/>
    <mergeCell ref="I1381:J1381"/>
    <mergeCell ref="K1381:L1381"/>
    <mergeCell ref="A1382:H1382"/>
    <mergeCell ref="K1382:L1382"/>
    <mergeCell ref="K1383:L1383"/>
    <mergeCell ref="I1371:J1371"/>
    <mergeCell ref="I1372:J1372"/>
    <mergeCell ref="K1373:L1373"/>
    <mergeCell ref="A1375:H1375"/>
    <mergeCell ref="K1375:L1375"/>
    <mergeCell ref="I1376:J1376"/>
    <mergeCell ref="K1376:L1376"/>
    <mergeCell ref="I1377:J1377"/>
    <mergeCell ref="K1377:L1377"/>
    <mergeCell ref="I1389:J1389"/>
    <mergeCell ref="K1389:L1389"/>
    <mergeCell ref="A1390:H1390"/>
    <mergeCell ref="K1390:L1390"/>
    <mergeCell ref="I1391:J1391"/>
    <mergeCell ref="K1391:L1391"/>
    <mergeCell ref="K1392:L1392"/>
    <mergeCell ref="I1393:J1393"/>
    <mergeCell ref="K1393:L1393"/>
    <mergeCell ref="I1384:J1384"/>
    <mergeCell ref="K1384:L1384"/>
    <mergeCell ref="I1385:J1385"/>
    <mergeCell ref="I1386:J1386"/>
    <mergeCell ref="K1386:L1386"/>
    <mergeCell ref="I1387:J1387"/>
    <mergeCell ref="K1387:L1387"/>
    <mergeCell ref="I1388:J1388"/>
    <mergeCell ref="K1388:L1388"/>
    <mergeCell ref="I1403:J1403"/>
    <mergeCell ref="I1404:J1404"/>
    <mergeCell ref="I1405:J1405"/>
    <mergeCell ref="I1406:J1406"/>
    <mergeCell ref="I1407:J1407"/>
    <mergeCell ref="A1413:H1413"/>
    <mergeCell ref="I1414:J1414"/>
    <mergeCell ref="I1394:J1394"/>
    <mergeCell ref="K1394:L1394"/>
    <mergeCell ref="A1395:H1395"/>
    <mergeCell ref="K1395:L1395"/>
    <mergeCell ref="I1396:J1396"/>
    <mergeCell ref="K1399:L1399"/>
    <mergeCell ref="I1400:J1400"/>
    <mergeCell ref="A1402:H1402"/>
    <mergeCell ref="K1402:L1402"/>
    <mergeCell ref="K1422:L1422"/>
    <mergeCell ref="I1423:J1423"/>
    <mergeCell ref="K1423:L1423"/>
    <mergeCell ref="I1424:J1424"/>
    <mergeCell ref="K1424:L1424"/>
    <mergeCell ref="K1425:L1425"/>
    <mergeCell ref="I1428:J1428"/>
    <mergeCell ref="K1428:L1428"/>
    <mergeCell ref="I1429:J1429"/>
    <mergeCell ref="A1416:H1416"/>
    <mergeCell ref="K1416:L1416"/>
    <mergeCell ref="A1418:L1418"/>
    <mergeCell ref="A1419:L1419"/>
    <mergeCell ref="C1421:E1421"/>
    <mergeCell ref="I1421:J1421"/>
    <mergeCell ref="K1421:L1421"/>
    <mergeCell ref="I1439:J1439"/>
    <mergeCell ref="I1440:J1440"/>
    <mergeCell ref="I1441:J1441"/>
    <mergeCell ref="I1442:J1442"/>
    <mergeCell ref="K1442:L1442"/>
    <mergeCell ref="I1443:J1443"/>
    <mergeCell ref="I1445:J1445"/>
    <mergeCell ref="K1445:L1445"/>
    <mergeCell ref="I1447:J1447"/>
    <mergeCell ref="I1430:J1430"/>
    <mergeCell ref="I1431:J1431"/>
    <mergeCell ref="K1431:L1431"/>
    <mergeCell ref="I1432:J1432"/>
    <mergeCell ref="I1433:J1433"/>
    <mergeCell ref="K1434:L1434"/>
    <mergeCell ref="K1435:L1435"/>
    <mergeCell ref="I1437:J1437"/>
    <mergeCell ref="K1437:L1437"/>
    <mergeCell ref="I1455:J1455"/>
    <mergeCell ref="K1455:L1455"/>
    <mergeCell ref="I1457:J1457"/>
    <mergeCell ref="K1457:L1457"/>
    <mergeCell ref="I1458:J1458"/>
    <mergeCell ref="K1458:L1458"/>
    <mergeCell ref="A1459:H1459"/>
    <mergeCell ref="K1459:L1459"/>
    <mergeCell ref="K1460:L1460"/>
    <mergeCell ref="I1448:J1448"/>
    <mergeCell ref="I1449:J1449"/>
    <mergeCell ref="K1450:L1450"/>
    <mergeCell ref="A1452:H1452"/>
    <mergeCell ref="K1452:L1452"/>
    <mergeCell ref="I1453:J1453"/>
    <mergeCell ref="K1453:L1453"/>
    <mergeCell ref="I1454:J1454"/>
    <mergeCell ref="K1454:L1454"/>
    <mergeCell ref="I1466:J1466"/>
    <mergeCell ref="K1466:L1466"/>
    <mergeCell ref="A1467:H1467"/>
    <mergeCell ref="K1467:L1467"/>
    <mergeCell ref="I1468:J1468"/>
    <mergeCell ref="K1468:L1468"/>
    <mergeCell ref="K1469:L1469"/>
    <mergeCell ref="I1470:J1470"/>
    <mergeCell ref="K1470:L1470"/>
    <mergeCell ref="I1461:J1461"/>
    <mergeCell ref="K1461:L1461"/>
    <mergeCell ref="I1462:J1462"/>
    <mergeCell ref="I1463:J1463"/>
    <mergeCell ref="K1463:L1463"/>
    <mergeCell ref="I1464:J1464"/>
    <mergeCell ref="K1464:L1464"/>
    <mergeCell ref="I1465:J1465"/>
    <mergeCell ref="K1465:L1465"/>
    <mergeCell ref="I1480:J1480"/>
    <mergeCell ref="I1481:J1481"/>
    <mergeCell ref="I1482:J1482"/>
    <mergeCell ref="I1483:J1483"/>
    <mergeCell ref="I1484:J1484"/>
    <mergeCell ref="A1490:H1490"/>
    <mergeCell ref="I1491:J1491"/>
    <mergeCell ref="I1471:J1471"/>
    <mergeCell ref="K1471:L1471"/>
    <mergeCell ref="A1472:H1472"/>
    <mergeCell ref="K1472:L1472"/>
    <mergeCell ref="I1473:J1473"/>
    <mergeCell ref="K1476:L1476"/>
    <mergeCell ref="I1477:J1477"/>
    <mergeCell ref="A1479:H1479"/>
    <mergeCell ref="K1479:L1479"/>
    <mergeCell ref="K1499:L1499"/>
    <mergeCell ref="I1500:J1500"/>
    <mergeCell ref="K1500:L1500"/>
    <mergeCell ref="I1501:J1501"/>
    <mergeCell ref="K1501:L1501"/>
    <mergeCell ref="K1502:L1502"/>
    <mergeCell ref="I1505:J1505"/>
    <mergeCell ref="K1505:L1505"/>
    <mergeCell ref="I1506:J1506"/>
    <mergeCell ref="A1493:H1493"/>
    <mergeCell ref="K1493:L1493"/>
    <mergeCell ref="A1495:L1495"/>
    <mergeCell ref="A1496:L1496"/>
    <mergeCell ref="C1498:E1498"/>
    <mergeCell ref="I1498:J1498"/>
    <mergeCell ref="K1498:L1498"/>
    <mergeCell ref="I1516:J1516"/>
    <mergeCell ref="I1517:J1517"/>
    <mergeCell ref="I1518:J1518"/>
    <mergeCell ref="I1519:J1519"/>
    <mergeCell ref="K1519:L1519"/>
    <mergeCell ref="I1520:J1520"/>
    <mergeCell ref="I1522:J1522"/>
    <mergeCell ref="K1522:L1522"/>
    <mergeCell ref="I1524:J1524"/>
    <mergeCell ref="I1507:J1507"/>
    <mergeCell ref="I1508:J1508"/>
    <mergeCell ref="K1508:L1508"/>
    <mergeCell ref="I1509:J1509"/>
    <mergeCell ref="I1510:J1510"/>
    <mergeCell ref="K1511:L1511"/>
    <mergeCell ref="K1512:L1512"/>
    <mergeCell ref="I1514:J1514"/>
    <mergeCell ref="K1514:L1514"/>
    <mergeCell ref="I1525:J1525"/>
    <mergeCell ref="I1526:J1526"/>
    <mergeCell ref="K1527:L1527"/>
    <mergeCell ref="I1538:J1538"/>
    <mergeCell ref="K1529:L1529"/>
    <mergeCell ref="I1529:J1529"/>
    <mergeCell ref="I1539:J1539"/>
    <mergeCell ref="I1540:J1540"/>
    <mergeCell ref="I1541:J1541"/>
    <mergeCell ref="I1542:J1542"/>
    <mergeCell ref="A1548:H1548"/>
    <mergeCell ref="A1530:H1530"/>
    <mergeCell ref="K1530:L1530"/>
    <mergeCell ref="I1531:J1531"/>
    <mergeCell ref="K1534:L1534"/>
    <mergeCell ref="I1535:J1535"/>
    <mergeCell ref="A1537:H1537"/>
    <mergeCell ref="K1537:L1537"/>
    <mergeCell ref="K1555:L1555"/>
    <mergeCell ref="I1556:J1556"/>
    <mergeCell ref="K1556:L1556"/>
    <mergeCell ref="I1557:J1557"/>
    <mergeCell ref="K1557:L1557"/>
    <mergeCell ref="K1558:L1558"/>
    <mergeCell ref="I1561:J1561"/>
    <mergeCell ref="K1561:L1561"/>
    <mergeCell ref="I1562:J1562"/>
    <mergeCell ref="A1549:H1549"/>
    <mergeCell ref="K1549:L1549"/>
    <mergeCell ref="A1551:L1551"/>
    <mergeCell ref="A1552:L1552"/>
    <mergeCell ref="C1554:E1554"/>
    <mergeCell ref="I1554:J1554"/>
    <mergeCell ref="K1554:L1554"/>
    <mergeCell ref="I1572:J1572"/>
    <mergeCell ref="I1573:J1573"/>
    <mergeCell ref="I1574:J1574"/>
    <mergeCell ref="I1575:J1575"/>
    <mergeCell ref="K1575:L1575"/>
    <mergeCell ref="I1576:J1576"/>
    <mergeCell ref="I1578:J1578"/>
    <mergeCell ref="K1578:L1578"/>
    <mergeCell ref="I1580:J1580"/>
    <mergeCell ref="I1563:J1563"/>
    <mergeCell ref="I1564:J1564"/>
    <mergeCell ref="K1564:L1564"/>
    <mergeCell ref="I1565:J1565"/>
    <mergeCell ref="I1566:J1566"/>
    <mergeCell ref="K1567:L1567"/>
    <mergeCell ref="K1568:L1568"/>
    <mergeCell ref="I1570:J1570"/>
    <mergeCell ref="K1570:L1570"/>
    <mergeCell ref="I1588:J1588"/>
    <mergeCell ref="K1588:L1588"/>
    <mergeCell ref="I1590:J1590"/>
    <mergeCell ref="K1590:L1590"/>
    <mergeCell ref="I1591:J1591"/>
    <mergeCell ref="K1591:L1591"/>
    <mergeCell ref="A1592:H1592"/>
    <mergeCell ref="K1592:L1592"/>
    <mergeCell ref="K1593:L1593"/>
    <mergeCell ref="I1581:J1581"/>
    <mergeCell ref="I1582:J1582"/>
    <mergeCell ref="K1583:L1583"/>
    <mergeCell ref="A1585:H1585"/>
    <mergeCell ref="K1585:L1585"/>
    <mergeCell ref="I1586:J1586"/>
    <mergeCell ref="K1586:L1586"/>
    <mergeCell ref="I1587:J1587"/>
    <mergeCell ref="K1587:L1587"/>
    <mergeCell ref="I1599:J1599"/>
    <mergeCell ref="K1599:L1599"/>
    <mergeCell ref="A1600:H1600"/>
    <mergeCell ref="K1600:L1600"/>
    <mergeCell ref="I1601:J1601"/>
    <mergeCell ref="K1601:L1601"/>
    <mergeCell ref="K1602:L1602"/>
    <mergeCell ref="I1603:J1603"/>
    <mergeCell ref="K1603:L1603"/>
    <mergeCell ref="I1594:J1594"/>
    <mergeCell ref="K1594:L1594"/>
    <mergeCell ref="I1595:J1595"/>
    <mergeCell ref="I1596:J1596"/>
    <mergeCell ref="K1596:L1596"/>
    <mergeCell ref="I1597:J1597"/>
    <mergeCell ref="K1597:L1597"/>
    <mergeCell ref="I1598:J1598"/>
    <mergeCell ref="K1598:L1598"/>
    <mergeCell ref="I1613:J1613"/>
    <mergeCell ref="I1614:J1614"/>
    <mergeCell ref="I1615:J1615"/>
    <mergeCell ref="I1616:J1616"/>
    <mergeCell ref="I1617:J1617"/>
    <mergeCell ref="A1623:H1623"/>
    <mergeCell ref="I1624:J1624"/>
    <mergeCell ref="A1626:H1626"/>
    <mergeCell ref="I1626:J1626"/>
    <mergeCell ref="I1604:J1604"/>
    <mergeCell ref="K1604:L1604"/>
    <mergeCell ref="A1605:H1605"/>
    <mergeCell ref="K1605:L1605"/>
    <mergeCell ref="I1606:J1606"/>
    <mergeCell ref="K1609:L1609"/>
    <mergeCell ref="I1610:J1610"/>
    <mergeCell ref="A1612:H1612"/>
    <mergeCell ref="K1612:L1612"/>
    <mergeCell ref="K1634:L1634"/>
    <mergeCell ref="I1635:J1635"/>
    <mergeCell ref="K1635:L1635"/>
    <mergeCell ref="I1636:J1636"/>
    <mergeCell ref="K1636:L1636"/>
    <mergeCell ref="K1637:L1637"/>
    <mergeCell ref="I1640:J1640"/>
    <mergeCell ref="K1640:L1640"/>
    <mergeCell ref="I1641:J1641"/>
    <mergeCell ref="K1626:L1626"/>
    <mergeCell ref="K1627:L1627"/>
    <mergeCell ref="A1628:H1628"/>
    <mergeCell ref="K1628:L1628"/>
    <mergeCell ref="A1630:L1630"/>
    <mergeCell ref="A1631:L1631"/>
    <mergeCell ref="C1633:E1633"/>
    <mergeCell ref="I1633:J1633"/>
    <mergeCell ref="K1633:L1633"/>
    <mergeCell ref="I1651:J1651"/>
    <mergeCell ref="I1652:J1652"/>
    <mergeCell ref="I1653:J1653"/>
    <mergeCell ref="I1654:J1654"/>
    <mergeCell ref="K1654:L1654"/>
    <mergeCell ref="I1655:J1655"/>
    <mergeCell ref="I1657:J1657"/>
    <mergeCell ref="K1657:L1657"/>
    <mergeCell ref="I1659:J1659"/>
    <mergeCell ref="I1642:J1642"/>
    <mergeCell ref="I1643:J1643"/>
    <mergeCell ref="K1643:L1643"/>
    <mergeCell ref="I1644:J1644"/>
    <mergeCell ref="I1645:J1645"/>
    <mergeCell ref="K1646:L1646"/>
    <mergeCell ref="K1647:L1647"/>
    <mergeCell ref="I1649:J1649"/>
    <mergeCell ref="K1649:L1649"/>
    <mergeCell ref="I1667:J1667"/>
    <mergeCell ref="K1667:L1667"/>
    <mergeCell ref="I1669:J1669"/>
    <mergeCell ref="K1669:L1669"/>
    <mergeCell ref="I1670:J1670"/>
    <mergeCell ref="K1670:L1670"/>
    <mergeCell ref="A1671:H1671"/>
    <mergeCell ref="K1671:L1671"/>
    <mergeCell ref="K1672:L1672"/>
    <mergeCell ref="I1660:J1660"/>
    <mergeCell ref="I1661:J1661"/>
    <mergeCell ref="K1662:L1662"/>
    <mergeCell ref="A1664:H1664"/>
    <mergeCell ref="K1664:L1664"/>
    <mergeCell ref="I1665:J1665"/>
    <mergeCell ref="K1665:L1665"/>
    <mergeCell ref="I1666:J1666"/>
    <mergeCell ref="K1666:L1666"/>
    <mergeCell ref="I1678:J1678"/>
    <mergeCell ref="K1678:L1678"/>
    <mergeCell ref="A1679:H1679"/>
    <mergeCell ref="K1679:L1679"/>
    <mergeCell ref="I1680:J1680"/>
    <mergeCell ref="K1680:L1680"/>
    <mergeCell ref="K1681:L1681"/>
    <mergeCell ref="I1682:J1682"/>
    <mergeCell ref="K1682:L1682"/>
    <mergeCell ref="I1673:J1673"/>
    <mergeCell ref="K1673:L1673"/>
    <mergeCell ref="I1674:J1674"/>
    <mergeCell ref="I1675:J1675"/>
    <mergeCell ref="K1675:L1675"/>
    <mergeCell ref="I1676:J1676"/>
    <mergeCell ref="K1676:L1676"/>
    <mergeCell ref="I1677:J1677"/>
    <mergeCell ref="K1677:L1677"/>
    <mergeCell ref="I1692:J1692"/>
    <mergeCell ref="I1693:J1693"/>
    <mergeCell ref="I1694:J1694"/>
    <mergeCell ref="I1695:J1695"/>
    <mergeCell ref="I1696:J1696"/>
    <mergeCell ref="A1702:H1702"/>
    <mergeCell ref="I1703:J1703"/>
    <mergeCell ref="A1705:H1705"/>
    <mergeCell ref="I1705:J1705"/>
    <mergeCell ref="I1683:J1683"/>
    <mergeCell ref="K1683:L1683"/>
    <mergeCell ref="A1684:H1684"/>
    <mergeCell ref="K1684:L1684"/>
    <mergeCell ref="I1685:J1685"/>
    <mergeCell ref="K1688:L1688"/>
    <mergeCell ref="I1689:J1689"/>
    <mergeCell ref="A1691:H1691"/>
    <mergeCell ref="K1691:L1691"/>
    <mergeCell ref="K1713:L1713"/>
    <mergeCell ref="I1714:J1714"/>
    <mergeCell ref="K1714:L1714"/>
    <mergeCell ref="I1715:J1715"/>
    <mergeCell ref="K1715:L1715"/>
    <mergeCell ref="K1716:L1716"/>
    <mergeCell ref="I1719:J1719"/>
    <mergeCell ref="K1719:L1719"/>
    <mergeCell ref="I1720:J1720"/>
    <mergeCell ref="K1705:L1705"/>
    <mergeCell ref="K1706:L1706"/>
    <mergeCell ref="A1707:H1707"/>
    <mergeCell ref="K1707:L1707"/>
    <mergeCell ref="A1709:L1709"/>
    <mergeCell ref="A1710:L1710"/>
    <mergeCell ref="C1712:E1712"/>
    <mergeCell ref="I1712:J1712"/>
    <mergeCell ref="K1712:L1712"/>
    <mergeCell ref="I1730:J1730"/>
    <mergeCell ref="I1731:J1731"/>
    <mergeCell ref="I1732:J1732"/>
    <mergeCell ref="I1733:J1733"/>
    <mergeCell ref="K1733:L1733"/>
    <mergeCell ref="I1734:J1734"/>
    <mergeCell ref="I1736:J1736"/>
    <mergeCell ref="K1736:L1736"/>
    <mergeCell ref="I1738:J1738"/>
    <mergeCell ref="I1721:J1721"/>
    <mergeCell ref="I1722:J1722"/>
    <mergeCell ref="K1722:L1722"/>
    <mergeCell ref="I1723:J1723"/>
    <mergeCell ref="I1724:J1724"/>
    <mergeCell ref="K1725:L1725"/>
    <mergeCell ref="K1726:L1726"/>
    <mergeCell ref="I1728:J1728"/>
    <mergeCell ref="K1728:L1728"/>
    <mergeCell ref="I1746:J1746"/>
    <mergeCell ref="K1746:L1746"/>
    <mergeCell ref="I1748:J1748"/>
    <mergeCell ref="K1748:L1748"/>
    <mergeCell ref="I1749:J1749"/>
    <mergeCell ref="K1749:L1749"/>
    <mergeCell ref="A1750:H1750"/>
    <mergeCell ref="K1750:L1750"/>
    <mergeCell ref="K1751:L1751"/>
    <mergeCell ref="I1739:J1739"/>
    <mergeCell ref="I1740:J1740"/>
    <mergeCell ref="K1741:L1741"/>
    <mergeCell ref="A1743:H1743"/>
    <mergeCell ref="K1743:L1743"/>
    <mergeCell ref="I1744:J1744"/>
    <mergeCell ref="K1744:L1744"/>
    <mergeCell ref="I1745:J1745"/>
    <mergeCell ref="K1745:L1745"/>
    <mergeCell ref="I1757:J1757"/>
    <mergeCell ref="K1757:L1757"/>
    <mergeCell ref="K1760:L1760"/>
    <mergeCell ref="I1761:J1761"/>
    <mergeCell ref="K1761:L1761"/>
    <mergeCell ref="I1752:J1752"/>
    <mergeCell ref="K1752:L1752"/>
    <mergeCell ref="I1753:J1753"/>
    <mergeCell ref="I1754:J1754"/>
    <mergeCell ref="K1754:L1754"/>
    <mergeCell ref="I1755:J1755"/>
    <mergeCell ref="K1755:L1755"/>
    <mergeCell ref="I1756:J1756"/>
    <mergeCell ref="K1756:L1756"/>
    <mergeCell ref="K1784:L1784"/>
    <mergeCell ref="K1785:L1785"/>
    <mergeCell ref="A1786:H1786"/>
    <mergeCell ref="K1786:L1786"/>
    <mergeCell ref="A1788:L1788"/>
    <mergeCell ref="I1771:J1771"/>
    <mergeCell ref="I1762:J1762"/>
    <mergeCell ref="K1762:L1762"/>
    <mergeCell ref="A1763:H1763"/>
    <mergeCell ref="K1763:L1763"/>
    <mergeCell ref="I1764:J1764"/>
    <mergeCell ref="K1767:L1767"/>
    <mergeCell ref="I1768:J1768"/>
    <mergeCell ref="A1770:H1770"/>
    <mergeCell ref="K1770:L1770"/>
    <mergeCell ref="A1758:H1758"/>
    <mergeCell ref="K1758:L1758"/>
    <mergeCell ref="I1759:J1759"/>
    <mergeCell ref="K1759:L1759"/>
    <mergeCell ref="A1789:L1789"/>
    <mergeCell ref="C1791:E1791"/>
    <mergeCell ref="I1791:J1791"/>
    <mergeCell ref="K1791:L1791"/>
    <mergeCell ref="I1772:J1772"/>
    <mergeCell ref="I1773:J1773"/>
    <mergeCell ref="I1774:J1774"/>
    <mergeCell ref="I1775:J1775"/>
    <mergeCell ref="A1781:H1781"/>
    <mergeCell ref="I1782:J1782"/>
    <mergeCell ref="A1784:H1784"/>
    <mergeCell ref="I1784:J1784"/>
    <mergeCell ref="I1800:J1800"/>
    <mergeCell ref="I1801:J1801"/>
    <mergeCell ref="K1801:L1801"/>
    <mergeCell ref="I1802:J1802"/>
    <mergeCell ref="I1803:J1803"/>
    <mergeCell ref="K1804:L1804"/>
    <mergeCell ref="K1805:L1805"/>
    <mergeCell ref="I1807:J1807"/>
    <mergeCell ref="K1807:L1807"/>
    <mergeCell ref="K1792:L1792"/>
    <mergeCell ref="I1793:J1793"/>
    <mergeCell ref="K1793:L1793"/>
    <mergeCell ref="I1794:J1794"/>
    <mergeCell ref="K1794:L1794"/>
    <mergeCell ref="K1795:L1795"/>
    <mergeCell ref="I1798:J1798"/>
    <mergeCell ref="K1798:L1798"/>
    <mergeCell ref="I1799:J1799"/>
    <mergeCell ref="I1818:J1818"/>
    <mergeCell ref="I1819:J1819"/>
    <mergeCell ref="K1820:L1820"/>
    <mergeCell ref="A1822:H1822"/>
    <mergeCell ref="K1822:L1822"/>
    <mergeCell ref="I1823:J1823"/>
    <mergeCell ref="K1823:L1823"/>
    <mergeCell ref="I1824:J1824"/>
    <mergeCell ref="K1824:L1824"/>
    <mergeCell ref="I1809:J1809"/>
    <mergeCell ref="I1810:J1810"/>
    <mergeCell ref="I1811:J1811"/>
    <mergeCell ref="I1812:J1812"/>
    <mergeCell ref="K1812:L1812"/>
    <mergeCell ref="I1813:J1813"/>
    <mergeCell ref="I1815:J1815"/>
    <mergeCell ref="K1815:L1815"/>
    <mergeCell ref="I1817:J1817"/>
    <mergeCell ref="I1831:J1831"/>
    <mergeCell ref="K1831:L1831"/>
    <mergeCell ref="I1832:J1832"/>
    <mergeCell ref="I1833:J1833"/>
    <mergeCell ref="K1833:L1833"/>
    <mergeCell ref="I1834:J1834"/>
    <mergeCell ref="K1834:L1834"/>
    <mergeCell ref="I1835:J1835"/>
    <mergeCell ref="K1835:L1835"/>
    <mergeCell ref="I1825:J1825"/>
    <mergeCell ref="K1825:L1825"/>
    <mergeCell ref="I1827:J1827"/>
    <mergeCell ref="K1827:L1827"/>
    <mergeCell ref="I1828:J1828"/>
    <mergeCell ref="K1828:L1828"/>
    <mergeCell ref="A1829:H1829"/>
    <mergeCell ref="K1829:L1829"/>
    <mergeCell ref="K1830:L1830"/>
    <mergeCell ref="I1841:J1841"/>
    <mergeCell ref="K1841:L1841"/>
    <mergeCell ref="A1842:H1842"/>
    <mergeCell ref="K1842:L1842"/>
    <mergeCell ref="I1843:J1843"/>
    <mergeCell ref="K1846:L1846"/>
    <mergeCell ref="I1847:J1847"/>
    <mergeCell ref="A1849:H1849"/>
    <mergeCell ref="K1849:L1849"/>
    <mergeCell ref="I1836:J1836"/>
    <mergeCell ref="K1836:L1836"/>
    <mergeCell ref="A1837:H1837"/>
    <mergeCell ref="K1837:L1837"/>
    <mergeCell ref="I1838:J1838"/>
    <mergeCell ref="K1838:L1838"/>
    <mergeCell ref="K1839:L1839"/>
    <mergeCell ref="I1840:J1840"/>
    <mergeCell ref="K1840:L1840"/>
    <mergeCell ref="K1863:L1863"/>
    <mergeCell ref="K1864:L1864"/>
    <mergeCell ref="A1865:H1865"/>
    <mergeCell ref="K1865:L1865"/>
    <mergeCell ref="I1850:J1850"/>
    <mergeCell ref="I1851:J1851"/>
    <mergeCell ref="I1852:J1852"/>
    <mergeCell ref="I1853:J1853"/>
    <mergeCell ref="I1854:J1854"/>
    <mergeCell ref="A1860:H1860"/>
    <mergeCell ref="I1861:J1861"/>
    <mergeCell ref="A1863:H1863"/>
    <mergeCell ref="I1863:J1863"/>
    <mergeCell ref="A1867:L1867"/>
    <mergeCell ref="A1868:L1868"/>
    <mergeCell ref="C1870:E1870"/>
    <mergeCell ref="I1870:J1870"/>
    <mergeCell ref="K1870:L1870"/>
    <mergeCell ref="I1879:J1879"/>
    <mergeCell ref="I1880:J1880"/>
    <mergeCell ref="K1880:L1880"/>
    <mergeCell ref="I1881:J1881"/>
    <mergeCell ref="I1882:J1882"/>
    <mergeCell ref="K1883:L1883"/>
    <mergeCell ref="K1884:L1884"/>
    <mergeCell ref="I1886:J1886"/>
    <mergeCell ref="K1886:L1886"/>
    <mergeCell ref="K1871:L1871"/>
    <mergeCell ref="I1872:J1872"/>
    <mergeCell ref="K1872:L1872"/>
    <mergeCell ref="I1873:J1873"/>
    <mergeCell ref="K1873:L1873"/>
    <mergeCell ref="K1874:L1874"/>
    <mergeCell ref="I1877:J1877"/>
    <mergeCell ref="K1877:L1877"/>
    <mergeCell ref="I1878:J1878"/>
    <mergeCell ref="I1897:J1897"/>
    <mergeCell ref="I1898:J1898"/>
    <mergeCell ref="K1899:L1899"/>
    <mergeCell ref="A1901:H1901"/>
    <mergeCell ref="K1901:L1901"/>
    <mergeCell ref="I1902:J1902"/>
    <mergeCell ref="K1902:L1902"/>
    <mergeCell ref="I1903:J1903"/>
    <mergeCell ref="K1903:L1903"/>
    <mergeCell ref="I1888:J1888"/>
    <mergeCell ref="I1889:J1889"/>
    <mergeCell ref="I1890:J1890"/>
    <mergeCell ref="I1891:J1891"/>
    <mergeCell ref="K1891:L1891"/>
    <mergeCell ref="I1892:J1892"/>
    <mergeCell ref="I1894:J1894"/>
    <mergeCell ref="K1894:L1894"/>
    <mergeCell ref="I1896:J1896"/>
    <mergeCell ref="I1910:J1910"/>
    <mergeCell ref="K1910:L1910"/>
    <mergeCell ref="I1911:J1911"/>
    <mergeCell ref="I1912:J1912"/>
    <mergeCell ref="K1912:L1912"/>
    <mergeCell ref="I1913:J1913"/>
    <mergeCell ref="K1913:L1913"/>
    <mergeCell ref="I1914:J1914"/>
    <mergeCell ref="K1914:L1914"/>
    <mergeCell ref="I1904:J1904"/>
    <mergeCell ref="K1904:L1904"/>
    <mergeCell ref="I1906:J1906"/>
    <mergeCell ref="K1906:L1906"/>
    <mergeCell ref="I1907:J1907"/>
    <mergeCell ref="K1907:L1907"/>
    <mergeCell ref="A1908:H1908"/>
    <mergeCell ref="K1908:L1908"/>
    <mergeCell ref="K1909:L1909"/>
    <mergeCell ref="I1920:J1920"/>
    <mergeCell ref="K1920:L1920"/>
    <mergeCell ref="A1921:H1921"/>
    <mergeCell ref="K1921:L1921"/>
    <mergeCell ref="I1922:J1922"/>
    <mergeCell ref="K1925:L1925"/>
    <mergeCell ref="I1926:J1926"/>
    <mergeCell ref="A1928:H1928"/>
    <mergeCell ref="K1928:L1928"/>
    <mergeCell ref="I1915:J1915"/>
    <mergeCell ref="K1915:L1915"/>
    <mergeCell ref="A1916:H1916"/>
    <mergeCell ref="K1916:L1916"/>
    <mergeCell ref="I1917:J1917"/>
    <mergeCell ref="K1917:L1917"/>
    <mergeCell ref="K1918:L1918"/>
    <mergeCell ref="I1919:J1919"/>
    <mergeCell ref="K1919:L1919"/>
    <mergeCell ref="K1942:L1942"/>
    <mergeCell ref="K1943:L1943"/>
    <mergeCell ref="A1944:H1944"/>
    <mergeCell ref="K1944:L1944"/>
    <mergeCell ref="A1946:L1946"/>
    <mergeCell ref="A1947:L1947"/>
    <mergeCell ref="C1949:E1949"/>
    <mergeCell ref="I1949:J1949"/>
    <mergeCell ref="K1949:L1949"/>
    <mergeCell ref="I1929:J1929"/>
    <mergeCell ref="I1930:J1930"/>
    <mergeCell ref="I1931:J1931"/>
    <mergeCell ref="I1932:J1932"/>
    <mergeCell ref="I1933:J1933"/>
    <mergeCell ref="A1939:H1939"/>
    <mergeCell ref="I1940:J1940"/>
    <mergeCell ref="A1942:H1942"/>
    <mergeCell ref="I1942:J1942"/>
    <mergeCell ref="I1958:J1958"/>
    <mergeCell ref="I1959:J1959"/>
    <mergeCell ref="K1959:L1959"/>
    <mergeCell ref="I1960:J1960"/>
    <mergeCell ref="I1961:J1961"/>
    <mergeCell ref="K1962:L1962"/>
    <mergeCell ref="K1963:L1963"/>
    <mergeCell ref="I1965:J1965"/>
    <mergeCell ref="K1965:L1965"/>
    <mergeCell ref="K1950:L1950"/>
    <mergeCell ref="I1951:J1951"/>
    <mergeCell ref="K1951:L1951"/>
    <mergeCell ref="I1952:J1952"/>
    <mergeCell ref="K1952:L1952"/>
    <mergeCell ref="K1953:L1953"/>
    <mergeCell ref="I1956:J1956"/>
    <mergeCell ref="K1956:L1956"/>
    <mergeCell ref="I1957:J1957"/>
    <mergeCell ref="I1976:J1976"/>
    <mergeCell ref="I1977:J1977"/>
    <mergeCell ref="K1978:L1978"/>
    <mergeCell ref="A1980:H1980"/>
    <mergeCell ref="K1980:L1980"/>
    <mergeCell ref="I1981:J1981"/>
    <mergeCell ref="K1981:L1981"/>
    <mergeCell ref="I1982:J1982"/>
    <mergeCell ref="K1982:L1982"/>
    <mergeCell ref="I1967:J1967"/>
    <mergeCell ref="I1968:J1968"/>
    <mergeCell ref="I1969:J1969"/>
    <mergeCell ref="I1970:J1970"/>
    <mergeCell ref="K1970:L1970"/>
    <mergeCell ref="I1971:J1971"/>
    <mergeCell ref="I1973:J1973"/>
    <mergeCell ref="K1973:L1973"/>
    <mergeCell ref="I1975:J1975"/>
    <mergeCell ref="I1989:J1989"/>
    <mergeCell ref="K1989:L1989"/>
    <mergeCell ref="I1990:J1990"/>
    <mergeCell ref="I1991:J1991"/>
    <mergeCell ref="K1991:L1991"/>
    <mergeCell ref="I1992:J1992"/>
    <mergeCell ref="K1992:L1992"/>
    <mergeCell ref="I1993:J1993"/>
    <mergeCell ref="K1993:L1993"/>
    <mergeCell ref="I1983:J1983"/>
    <mergeCell ref="K1983:L1983"/>
    <mergeCell ref="I1985:J1985"/>
    <mergeCell ref="K1985:L1985"/>
    <mergeCell ref="I1986:J1986"/>
    <mergeCell ref="K1986:L1986"/>
    <mergeCell ref="A1987:H1987"/>
    <mergeCell ref="K1987:L1987"/>
    <mergeCell ref="K1988:L1988"/>
    <mergeCell ref="I1999:J1999"/>
    <mergeCell ref="K1999:L1999"/>
    <mergeCell ref="A2000:H2000"/>
    <mergeCell ref="K2000:L2000"/>
    <mergeCell ref="I2001:J2001"/>
    <mergeCell ref="K2004:L2004"/>
    <mergeCell ref="I2005:J2005"/>
    <mergeCell ref="A2007:H2007"/>
    <mergeCell ref="K2007:L2007"/>
    <mergeCell ref="I1994:J1994"/>
    <mergeCell ref="K1994:L1994"/>
    <mergeCell ref="A1995:H1995"/>
    <mergeCell ref="K1995:L1995"/>
    <mergeCell ref="I1996:J1996"/>
    <mergeCell ref="K1996:L1996"/>
    <mergeCell ref="K1997:L1997"/>
    <mergeCell ref="I1998:J1998"/>
    <mergeCell ref="K1998:L1998"/>
    <mergeCell ref="K2021:L2021"/>
    <mergeCell ref="K2022:L2022"/>
    <mergeCell ref="A2023:H2023"/>
    <mergeCell ref="K2023:L2023"/>
    <mergeCell ref="A2025:L2025"/>
    <mergeCell ref="A2026:L2026"/>
    <mergeCell ref="C2028:E2028"/>
    <mergeCell ref="I2028:J2028"/>
    <mergeCell ref="K2028:L2028"/>
    <mergeCell ref="I2008:J2008"/>
    <mergeCell ref="I2009:J2009"/>
    <mergeCell ref="I2010:J2010"/>
    <mergeCell ref="I2011:J2011"/>
    <mergeCell ref="I2012:J2012"/>
    <mergeCell ref="A2018:H2018"/>
    <mergeCell ref="I2019:J2019"/>
    <mergeCell ref="A2021:H2021"/>
    <mergeCell ref="I2021:J2021"/>
    <mergeCell ref="I2037:J2037"/>
    <mergeCell ref="I2038:J2038"/>
    <mergeCell ref="K2038:L2038"/>
    <mergeCell ref="I2039:J2039"/>
    <mergeCell ref="I2040:J2040"/>
    <mergeCell ref="K2041:L2041"/>
    <mergeCell ref="K2042:L2042"/>
    <mergeCell ref="I2044:J2044"/>
    <mergeCell ref="K2044:L2044"/>
    <mergeCell ref="K2029:L2029"/>
    <mergeCell ref="I2030:J2030"/>
    <mergeCell ref="K2030:L2030"/>
    <mergeCell ref="I2031:J2031"/>
    <mergeCell ref="K2031:L2031"/>
    <mergeCell ref="K2032:L2032"/>
    <mergeCell ref="I2035:J2035"/>
    <mergeCell ref="K2035:L2035"/>
    <mergeCell ref="I2036:J2036"/>
    <mergeCell ref="I2055:J2055"/>
    <mergeCell ref="I2056:J2056"/>
    <mergeCell ref="K2057:L2057"/>
    <mergeCell ref="A2059:H2059"/>
    <mergeCell ref="K2059:L2059"/>
    <mergeCell ref="I2060:J2060"/>
    <mergeCell ref="K2060:L2060"/>
    <mergeCell ref="I2061:J2061"/>
    <mergeCell ref="K2061:L2061"/>
    <mergeCell ref="I2046:J2046"/>
    <mergeCell ref="I2047:J2047"/>
    <mergeCell ref="I2048:J2048"/>
    <mergeCell ref="I2049:J2049"/>
    <mergeCell ref="K2049:L2049"/>
    <mergeCell ref="I2050:J2050"/>
    <mergeCell ref="I2052:J2052"/>
    <mergeCell ref="K2052:L2052"/>
    <mergeCell ref="I2054:J2054"/>
    <mergeCell ref="I2068:J2068"/>
    <mergeCell ref="K2068:L2068"/>
    <mergeCell ref="I2069:J2069"/>
    <mergeCell ref="I2070:J2070"/>
    <mergeCell ref="K2070:L2070"/>
    <mergeCell ref="I2071:J2071"/>
    <mergeCell ref="K2071:L2071"/>
    <mergeCell ref="I2072:J2072"/>
    <mergeCell ref="K2072:L2072"/>
    <mergeCell ref="I2062:J2062"/>
    <mergeCell ref="K2062:L2062"/>
    <mergeCell ref="I2064:J2064"/>
    <mergeCell ref="K2064:L2064"/>
    <mergeCell ref="I2065:J2065"/>
    <mergeCell ref="K2065:L2065"/>
    <mergeCell ref="A2066:H2066"/>
    <mergeCell ref="K2066:L2066"/>
    <mergeCell ref="K2067:L2067"/>
    <mergeCell ref="I2078:J2078"/>
    <mergeCell ref="K2078:L2078"/>
    <mergeCell ref="A2079:H2079"/>
    <mergeCell ref="K2079:L2079"/>
    <mergeCell ref="I2080:J2080"/>
    <mergeCell ref="K2083:L2083"/>
    <mergeCell ref="I2084:J2084"/>
    <mergeCell ref="A2086:H2086"/>
    <mergeCell ref="K2086:L2086"/>
    <mergeCell ref="I2073:J2073"/>
    <mergeCell ref="K2073:L2073"/>
    <mergeCell ref="A2074:H2074"/>
    <mergeCell ref="K2074:L2074"/>
    <mergeCell ref="I2075:J2075"/>
    <mergeCell ref="K2075:L2075"/>
    <mergeCell ref="K2076:L2076"/>
    <mergeCell ref="I2077:J2077"/>
    <mergeCell ref="K2077:L2077"/>
    <mergeCell ref="K2100:L2100"/>
    <mergeCell ref="K2101:L2101"/>
    <mergeCell ref="A2102:H2102"/>
    <mergeCell ref="K2102:L2102"/>
    <mergeCell ref="A2104:L2104"/>
    <mergeCell ref="A2105:L2105"/>
    <mergeCell ref="C2107:E2107"/>
    <mergeCell ref="I2107:J2107"/>
    <mergeCell ref="K2107:L2107"/>
    <mergeCell ref="I2087:J2087"/>
    <mergeCell ref="I2088:J2088"/>
    <mergeCell ref="I2089:J2089"/>
    <mergeCell ref="I2090:J2090"/>
    <mergeCell ref="I2091:J2091"/>
    <mergeCell ref="A2097:H2097"/>
    <mergeCell ref="I2098:J2098"/>
    <mergeCell ref="A2100:H2100"/>
    <mergeCell ref="I2100:J2100"/>
    <mergeCell ref="I2116:J2116"/>
    <mergeCell ref="I2117:J2117"/>
    <mergeCell ref="K2117:L2117"/>
    <mergeCell ref="I2118:J2118"/>
    <mergeCell ref="I2119:J2119"/>
    <mergeCell ref="K2120:L2120"/>
    <mergeCell ref="K2121:L2121"/>
    <mergeCell ref="I2123:J2123"/>
    <mergeCell ref="K2123:L2123"/>
    <mergeCell ref="K2108:L2108"/>
    <mergeCell ref="I2109:J2109"/>
    <mergeCell ref="K2109:L2109"/>
    <mergeCell ref="I2110:J2110"/>
    <mergeCell ref="K2110:L2110"/>
    <mergeCell ref="K2111:L2111"/>
    <mergeCell ref="I2114:J2114"/>
    <mergeCell ref="K2114:L2114"/>
    <mergeCell ref="I2115:J2115"/>
    <mergeCell ref="I2134:J2134"/>
    <mergeCell ref="I2135:J2135"/>
    <mergeCell ref="K2136:L2136"/>
    <mergeCell ref="A2138:H2138"/>
    <mergeCell ref="K2138:L2138"/>
    <mergeCell ref="I2139:J2139"/>
    <mergeCell ref="K2139:L2139"/>
    <mergeCell ref="I2140:J2140"/>
    <mergeCell ref="K2140:L2140"/>
    <mergeCell ref="I2125:J2125"/>
    <mergeCell ref="I2126:J2126"/>
    <mergeCell ref="I2127:J2127"/>
    <mergeCell ref="I2128:J2128"/>
    <mergeCell ref="K2128:L2128"/>
    <mergeCell ref="I2129:J2129"/>
    <mergeCell ref="I2131:J2131"/>
    <mergeCell ref="K2131:L2131"/>
    <mergeCell ref="I2133:J2133"/>
    <mergeCell ref="I2147:J2147"/>
    <mergeCell ref="K2147:L2147"/>
    <mergeCell ref="I2148:J2148"/>
    <mergeCell ref="I2149:J2149"/>
    <mergeCell ref="K2149:L2149"/>
    <mergeCell ref="I2150:J2150"/>
    <mergeCell ref="K2150:L2150"/>
    <mergeCell ref="I2151:J2151"/>
    <mergeCell ref="K2151:L2151"/>
    <mergeCell ref="I2141:J2141"/>
    <mergeCell ref="K2141:L2141"/>
    <mergeCell ref="I2143:J2143"/>
    <mergeCell ref="K2143:L2143"/>
    <mergeCell ref="I2144:J2144"/>
    <mergeCell ref="K2144:L2144"/>
    <mergeCell ref="A2145:H2145"/>
    <mergeCell ref="K2145:L2145"/>
    <mergeCell ref="K2146:L2146"/>
    <mergeCell ref="I2157:J2157"/>
    <mergeCell ref="K2157:L2157"/>
    <mergeCell ref="A2158:H2158"/>
    <mergeCell ref="K2158:L2158"/>
    <mergeCell ref="I2159:J2159"/>
    <mergeCell ref="K2162:L2162"/>
    <mergeCell ref="I2163:J2163"/>
    <mergeCell ref="A2165:H2165"/>
    <mergeCell ref="K2165:L2165"/>
    <mergeCell ref="I2152:J2152"/>
    <mergeCell ref="K2152:L2152"/>
    <mergeCell ref="A2153:H2153"/>
    <mergeCell ref="K2153:L2153"/>
    <mergeCell ref="I2154:J2154"/>
    <mergeCell ref="K2154:L2154"/>
    <mergeCell ref="K2155:L2155"/>
    <mergeCell ref="I2156:J2156"/>
    <mergeCell ref="K2156:L2156"/>
    <mergeCell ref="K2179:L2179"/>
    <mergeCell ref="K2180:L2180"/>
    <mergeCell ref="A2181:H2181"/>
    <mergeCell ref="K2181:L2181"/>
    <mergeCell ref="A2183:L2183"/>
    <mergeCell ref="A2184:L2184"/>
    <mergeCell ref="C2186:E2186"/>
    <mergeCell ref="I2186:J2186"/>
    <mergeCell ref="K2186:L2186"/>
    <mergeCell ref="I2166:J2166"/>
    <mergeCell ref="I2167:J2167"/>
    <mergeCell ref="I2168:J2168"/>
    <mergeCell ref="I2169:J2169"/>
    <mergeCell ref="I2170:J2170"/>
    <mergeCell ref="A2176:H2176"/>
    <mergeCell ref="I2177:J2177"/>
    <mergeCell ref="A2179:H2179"/>
    <mergeCell ref="I2179:J2179"/>
    <mergeCell ref="I2195:J2195"/>
    <mergeCell ref="I2196:J2196"/>
    <mergeCell ref="K2196:L2196"/>
    <mergeCell ref="I2197:J2197"/>
    <mergeCell ref="I2198:J2198"/>
    <mergeCell ref="K2199:L2199"/>
    <mergeCell ref="K2200:L2200"/>
    <mergeCell ref="I2202:J2202"/>
    <mergeCell ref="K2202:L2202"/>
    <mergeCell ref="K2187:L2187"/>
    <mergeCell ref="I2188:J2188"/>
    <mergeCell ref="K2188:L2188"/>
    <mergeCell ref="I2189:J2189"/>
    <mergeCell ref="K2189:L2189"/>
    <mergeCell ref="K2190:L2190"/>
    <mergeCell ref="I2193:J2193"/>
    <mergeCell ref="K2193:L2193"/>
    <mergeCell ref="I2194:J2194"/>
    <mergeCell ref="I2213:J2213"/>
    <mergeCell ref="I2214:J2214"/>
    <mergeCell ref="K2215:L2215"/>
    <mergeCell ref="A2217:H2217"/>
    <mergeCell ref="K2217:L2217"/>
    <mergeCell ref="I2218:J2218"/>
    <mergeCell ref="K2218:L2218"/>
    <mergeCell ref="I2219:J2219"/>
    <mergeCell ref="K2219:L2219"/>
    <mergeCell ref="I2204:J2204"/>
    <mergeCell ref="I2205:J2205"/>
    <mergeCell ref="I2206:J2206"/>
    <mergeCell ref="I2207:J2207"/>
    <mergeCell ref="K2207:L2207"/>
    <mergeCell ref="I2208:J2208"/>
    <mergeCell ref="I2210:J2210"/>
    <mergeCell ref="K2210:L2210"/>
    <mergeCell ref="I2212:J2212"/>
    <mergeCell ref="I2226:J2226"/>
    <mergeCell ref="K2226:L2226"/>
    <mergeCell ref="I2227:J2227"/>
    <mergeCell ref="I2228:J2228"/>
    <mergeCell ref="K2228:L2228"/>
    <mergeCell ref="I2229:J2229"/>
    <mergeCell ref="K2229:L2229"/>
    <mergeCell ref="I2230:J2230"/>
    <mergeCell ref="K2230:L2230"/>
    <mergeCell ref="I2220:J2220"/>
    <mergeCell ref="K2220:L2220"/>
    <mergeCell ref="I2222:J2222"/>
    <mergeCell ref="K2222:L2222"/>
    <mergeCell ref="I2223:J2223"/>
    <mergeCell ref="K2223:L2223"/>
    <mergeCell ref="A2224:H2224"/>
    <mergeCell ref="K2224:L2224"/>
    <mergeCell ref="K2225:L2225"/>
    <mergeCell ref="A2236:H2236"/>
    <mergeCell ref="K2236:L2236"/>
    <mergeCell ref="I2237:J2237"/>
    <mergeCell ref="K2240:L2240"/>
    <mergeCell ref="I2241:J2241"/>
    <mergeCell ref="A2243:H2243"/>
    <mergeCell ref="K2243:L2243"/>
    <mergeCell ref="K2265:L2265"/>
    <mergeCell ref="I2231:J2231"/>
    <mergeCell ref="K2231:L2231"/>
    <mergeCell ref="A2232:H2232"/>
    <mergeCell ref="K2232:L2232"/>
    <mergeCell ref="I2233:J2233"/>
    <mergeCell ref="K2233:L2233"/>
    <mergeCell ref="K2234:L2234"/>
    <mergeCell ref="I2235:J2235"/>
    <mergeCell ref="K2235:L2235"/>
    <mergeCell ref="K2257:L2257"/>
    <mergeCell ref="K2258:L2258"/>
    <mergeCell ref="A2259:H2259"/>
    <mergeCell ref="K2259:L2259"/>
    <mergeCell ref="A2261:L2261"/>
    <mergeCell ref="A2262:L2262"/>
    <mergeCell ref="C2264:E2264"/>
    <mergeCell ref="I2264:J2264"/>
    <mergeCell ref="K2264:L2264"/>
    <mergeCell ref="I2244:J2244"/>
    <mergeCell ref="I2245:J2245"/>
    <mergeCell ref="I2246:J2246"/>
    <mergeCell ref="I2247:J2247"/>
    <mergeCell ref="I2248:J2248"/>
    <mergeCell ref="A2254:H2254"/>
    <mergeCell ref="I2282:J2282"/>
    <mergeCell ref="I2283:J2283"/>
    <mergeCell ref="I2284:J2284"/>
    <mergeCell ref="I2285:J2285"/>
    <mergeCell ref="K2285:L2285"/>
    <mergeCell ref="I2286:J2286"/>
    <mergeCell ref="I2288:J2288"/>
    <mergeCell ref="K2288:L2288"/>
    <mergeCell ref="I2290:J2290"/>
    <mergeCell ref="I2255:J2255"/>
    <mergeCell ref="A2257:H2257"/>
    <mergeCell ref="I2257:J2257"/>
    <mergeCell ref="I2273:J2273"/>
    <mergeCell ref="I2274:J2274"/>
    <mergeCell ref="K2274:L2274"/>
    <mergeCell ref="I2275:J2275"/>
    <mergeCell ref="I2276:J2276"/>
    <mergeCell ref="K2277:L2277"/>
    <mergeCell ref="K2278:L2278"/>
    <mergeCell ref="I2280:J2280"/>
    <mergeCell ref="K2280:L2280"/>
    <mergeCell ref="I2266:J2266"/>
    <mergeCell ref="K2266:L2266"/>
    <mergeCell ref="I2267:J2267"/>
    <mergeCell ref="K2267:L2267"/>
    <mergeCell ref="K2268:L2268"/>
    <mergeCell ref="I2271:J2271"/>
    <mergeCell ref="K2271:L2271"/>
    <mergeCell ref="I2272:J2272"/>
    <mergeCell ref="I2302:J2302"/>
    <mergeCell ref="K2302:L2302"/>
    <mergeCell ref="A2303:H2303"/>
    <mergeCell ref="K2303:L2303"/>
    <mergeCell ref="I2304:J2304"/>
    <mergeCell ref="K2307:L2307"/>
    <mergeCell ref="I2308:J2308"/>
    <mergeCell ref="A2310:H2310"/>
    <mergeCell ref="K2310:L2310"/>
    <mergeCell ref="I2298:J2298"/>
    <mergeCell ref="K2298:L2298"/>
    <mergeCell ref="I2300:J2300"/>
    <mergeCell ref="K2300:L2300"/>
    <mergeCell ref="I2301:J2301"/>
    <mergeCell ref="K2301:L2301"/>
    <mergeCell ref="I2291:J2291"/>
    <mergeCell ref="I2292:J2292"/>
    <mergeCell ref="K2293:L2293"/>
    <mergeCell ref="A2295:H2295"/>
    <mergeCell ref="K2295:L2295"/>
    <mergeCell ref="I2296:J2296"/>
    <mergeCell ref="K2296:L2296"/>
    <mergeCell ref="I2297:J2297"/>
    <mergeCell ref="K2297:L2297"/>
    <mergeCell ref="K2324:L2324"/>
    <mergeCell ref="K2325:L2325"/>
    <mergeCell ref="A2326:H2326"/>
    <mergeCell ref="K2326:L2326"/>
    <mergeCell ref="A2328:L2328"/>
    <mergeCell ref="A2329:L2329"/>
    <mergeCell ref="C2331:E2331"/>
    <mergeCell ref="I2331:J2331"/>
    <mergeCell ref="K2331:L2331"/>
    <mergeCell ref="I2311:J2311"/>
    <mergeCell ref="I2312:J2312"/>
    <mergeCell ref="I2313:J2313"/>
    <mergeCell ref="I2314:J2314"/>
    <mergeCell ref="I2315:J2315"/>
    <mergeCell ref="A2321:H2321"/>
    <mergeCell ref="I2322:J2322"/>
    <mergeCell ref="A2324:H2324"/>
    <mergeCell ref="I2324:J2324"/>
    <mergeCell ref="I2340:J2340"/>
    <mergeCell ref="I2341:J2341"/>
    <mergeCell ref="K2341:L2341"/>
    <mergeCell ref="I2342:J2342"/>
    <mergeCell ref="I2343:J2343"/>
    <mergeCell ref="K2344:L2344"/>
    <mergeCell ref="K2345:L2345"/>
    <mergeCell ref="I2347:J2347"/>
    <mergeCell ref="K2347:L2347"/>
    <mergeCell ref="K2332:L2332"/>
    <mergeCell ref="I2333:J2333"/>
    <mergeCell ref="K2333:L2333"/>
    <mergeCell ref="I2334:J2334"/>
    <mergeCell ref="K2334:L2334"/>
    <mergeCell ref="K2335:L2335"/>
    <mergeCell ref="I2338:J2338"/>
    <mergeCell ref="K2338:L2338"/>
    <mergeCell ref="I2339:J2339"/>
    <mergeCell ref="I2358:J2358"/>
    <mergeCell ref="I2359:J2359"/>
    <mergeCell ref="K2360:L2360"/>
    <mergeCell ref="A2362:H2362"/>
    <mergeCell ref="K2362:L2362"/>
    <mergeCell ref="I2363:J2363"/>
    <mergeCell ref="K2363:L2363"/>
    <mergeCell ref="I2364:J2364"/>
    <mergeCell ref="K2364:L2364"/>
    <mergeCell ref="I2349:J2349"/>
    <mergeCell ref="I2350:J2350"/>
    <mergeCell ref="I2351:J2351"/>
    <mergeCell ref="I2352:J2352"/>
    <mergeCell ref="K2352:L2352"/>
    <mergeCell ref="I2353:J2353"/>
    <mergeCell ref="I2355:J2355"/>
    <mergeCell ref="K2355:L2355"/>
    <mergeCell ref="I2357:J2357"/>
    <mergeCell ref="I2371:J2371"/>
    <mergeCell ref="K2371:L2371"/>
    <mergeCell ref="I2372:J2372"/>
    <mergeCell ref="I2373:J2373"/>
    <mergeCell ref="K2373:L2373"/>
    <mergeCell ref="I2374:J2374"/>
    <mergeCell ref="K2374:L2374"/>
    <mergeCell ref="I2375:J2375"/>
    <mergeCell ref="K2375:L2375"/>
    <mergeCell ref="I2365:J2365"/>
    <mergeCell ref="K2365:L2365"/>
    <mergeCell ref="I2367:J2367"/>
    <mergeCell ref="K2367:L2367"/>
    <mergeCell ref="I2368:J2368"/>
    <mergeCell ref="K2368:L2368"/>
    <mergeCell ref="A2369:H2369"/>
    <mergeCell ref="K2369:L2369"/>
    <mergeCell ref="K2370:L2370"/>
    <mergeCell ref="A2381:H2381"/>
    <mergeCell ref="K2381:L2381"/>
    <mergeCell ref="I2382:J2382"/>
    <mergeCell ref="K2385:L2385"/>
    <mergeCell ref="I2386:J2386"/>
    <mergeCell ref="A2388:H2388"/>
    <mergeCell ref="K2388:L2388"/>
    <mergeCell ref="K2410:L2410"/>
    <mergeCell ref="I2376:J2376"/>
    <mergeCell ref="K2376:L2376"/>
    <mergeCell ref="A2377:H2377"/>
    <mergeCell ref="K2377:L2377"/>
    <mergeCell ref="I2378:J2378"/>
    <mergeCell ref="K2378:L2378"/>
    <mergeCell ref="K2379:L2379"/>
    <mergeCell ref="I2380:J2380"/>
    <mergeCell ref="K2380:L2380"/>
    <mergeCell ref="K2402:L2402"/>
    <mergeCell ref="K2403:L2403"/>
    <mergeCell ref="A2404:H2404"/>
    <mergeCell ref="K2404:L2404"/>
    <mergeCell ref="A2406:L2406"/>
    <mergeCell ref="A2407:L2407"/>
    <mergeCell ref="C2409:E2409"/>
    <mergeCell ref="I2409:J2409"/>
    <mergeCell ref="K2409:L2409"/>
    <mergeCell ref="I2389:J2389"/>
    <mergeCell ref="I2390:J2390"/>
    <mergeCell ref="I2391:J2391"/>
    <mergeCell ref="I2392:J2392"/>
    <mergeCell ref="I2393:J2393"/>
    <mergeCell ref="A2399:H2399"/>
    <mergeCell ref="I2400:J2400"/>
    <mergeCell ref="A2402:H2402"/>
    <mergeCell ref="I2402:J2402"/>
    <mergeCell ref="I2418:J2418"/>
    <mergeCell ref="I2419:J2419"/>
    <mergeCell ref="K2419:L2419"/>
    <mergeCell ref="I2420:J2420"/>
    <mergeCell ref="I2421:J2421"/>
    <mergeCell ref="K2422:L2422"/>
    <mergeCell ref="K2423:L2423"/>
    <mergeCell ref="I2425:J2425"/>
    <mergeCell ref="K2425:L2425"/>
    <mergeCell ref="I2411:J2411"/>
    <mergeCell ref="K2411:L2411"/>
    <mergeCell ref="I2412:J2412"/>
    <mergeCell ref="K2412:L2412"/>
    <mergeCell ref="K2413:L2413"/>
    <mergeCell ref="I2416:J2416"/>
    <mergeCell ref="K2416:L2416"/>
    <mergeCell ref="I2417:J2417"/>
    <mergeCell ref="I2436:J2436"/>
    <mergeCell ref="I2437:J2437"/>
    <mergeCell ref="K2438:L2438"/>
    <mergeCell ref="A2440:H2440"/>
    <mergeCell ref="K2440:L2440"/>
    <mergeCell ref="I2441:J2441"/>
    <mergeCell ref="K2441:L2441"/>
    <mergeCell ref="I2442:J2442"/>
    <mergeCell ref="K2442:L2442"/>
    <mergeCell ref="I2427:J2427"/>
    <mergeCell ref="I2428:J2428"/>
    <mergeCell ref="I2429:J2429"/>
    <mergeCell ref="I2430:J2430"/>
    <mergeCell ref="K2430:L2430"/>
    <mergeCell ref="I2431:J2431"/>
    <mergeCell ref="I2433:J2433"/>
    <mergeCell ref="K2433:L2433"/>
    <mergeCell ref="I2435:J2435"/>
    <mergeCell ref="I2449:J2449"/>
    <mergeCell ref="K2449:L2449"/>
    <mergeCell ref="I2450:J2450"/>
    <mergeCell ref="I2451:J2451"/>
    <mergeCell ref="K2451:L2451"/>
    <mergeCell ref="I2452:J2452"/>
    <mergeCell ref="K2452:L2452"/>
    <mergeCell ref="I2453:J2453"/>
    <mergeCell ref="K2453:L2453"/>
    <mergeCell ref="I2443:J2443"/>
    <mergeCell ref="K2443:L2443"/>
    <mergeCell ref="I2445:J2445"/>
    <mergeCell ref="K2445:L2445"/>
    <mergeCell ref="I2446:J2446"/>
    <mergeCell ref="K2446:L2446"/>
    <mergeCell ref="A2447:H2447"/>
    <mergeCell ref="K2447:L2447"/>
    <mergeCell ref="K2448:L2448"/>
    <mergeCell ref="I2459:J2459"/>
    <mergeCell ref="K2459:L2459"/>
    <mergeCell ref="A2460:H2460"/>
    <mergeCell ref="K2460:L2460"/>
    <mergeCell ref="I2461:J2461"/>
    <mergeCell ref="K2464:L2464"/>
    <mergeCell ref="I2465:J2465"/>
    <mergeCell ref="A2467:H2467"/>
    <mergeCell ref="K2467:L2467"/>
    <mergeCell ref="I2454:J2454"/>
    <mergeCell ref="K2454:L2454"/>
    <mergeCell ref="A2455:H2455"/>
    <mergeCell ref="K2455:L2455"/>
    <mergeCell ref="I2456:J2456"/>
    <mergeCell ref="K2456:L2456"/>
    <mergeCell ref="K2457:L2457"/>
    <mergeCell ref="I2458:J2458"/>
    <mergeCell ref="K2458:L2458"/>
    <mergeCell ref="K2481:L2481"/>
    <mergeCell ref="K2482:L2482"/>
    <mergeCell ref="A2483:H2483"/>
    <mergeCell ref="K2483:L2483"/>
    <mergeCell ref="A2485:L2485"/>
    <mergeCell ref="A2486:L2486"/>
    <mergeCell ref="C2488:E2488"/>
    <mergeCell ref="I2488:J2488"/>
    <mergeCell ref="K2488:L2488"/>
    <mergeCell ref="I2468:J2468"/>
    <mergeCell ref="I2469:J2469"/>
    <mergeCell ref="I2470:J2470"/>
    <mergeCell ref="I2471:J2471"/>
    <mergeCell ref="I2472:J2472"/>
    <mergeCell ref="A2478:H2478"/>
    <mergeCell ref="I2479:J2479"/>
    <mergeCell ref="A2481:H2481"/>
    <mergeCell ref="I2481:J2481"/>
    <mergeCell ref="I2497:J2497"/>
    <mergeCell ref="I2498:J2498"/>
    <mergeCell ref="K2498:L2498"/>
    <mergeCell ref="I2499:J2499"/>
    <mergeCell ref="I2500:J2500"/>
    <mergeCell ref="K2501:L2501"/>
    <mergeCell ref="K2502:L2502"/>
    <mergeCell ref="I2504:J2504"/>
    <mergeCell ref="K2504:L2504"/>
    <mergeCell ref="K2489:L2489"/>
    <mergeCell ref="I2490:J2490"/>
    <mergeCell ref="K2490:L2490"/>
    <mergeCell ref="I2491:J2491"/>
    <mergeCell ref="K2491:L2491"/>
    <mergeCell ref="K2492:L2492"/>
    <mergeCell ref="I2495:J2495"/>
    <mergeCell ref="K2495:L2495"/>
    <mergeCell ref="I2496:J2496"/>
    <mergeCell ref="I2515:J2515"/>
    <mergeCell ref="I2516:J2516"/>
    <mergeCell ref="K2517:L2517"/>
    <mergeCell ref="A2519:H2519"/>
    <mergeCell ref="K2519:L2519"/>
    <mergeCell ref="I2520:J2520"/>
    <mergeCell ref="K2520:L2520"/>
    <mergeCell ref="I2521:J2521"/>
    <mergeCell ref="K2521:L2521"/>
    <mergeCell ref="I2506:J2506"/>
    <mergeCell ref="I2507:J2507"/>
    <mergeCell ref="I2508:J2508"/>
    <mergeCell ref="I2509:J2509"/>
    <mergeCell ref="K2509:L2509"/>
    <mergeCell ref="I2510:J2510"/>
    <mergeCell ref="I2512:J2512"/>
    <mergeCell ref="K2512:L2512"/>
    <mergeCell ref="I2514:J2514"/>
    <mergeCell ref="I2528:J2528"/>
    <mergeCell ref="K2528:L2528"/>
    <mergeCell ref="I2529:J2529"/>
    <mergeCell ref="I2530:J2530"/>
    <mergeCell ref="K2530:L2530"/>
    <mergeCell ref="I2531:J2531"/>
    <mergeCell ref="K2531:L2531"/>
    <mergeCell ref="I2532:J2532"/>
    <mergeCell ref="K2532:L2532"/>
    <mergeCell ref="I2522:J2522"/>
    <mergeCell ref="K2522:L2522"/>
    <mergeCell ref="I2524:J2524"/>
    <mergeCell ref="K2524:L2524"/>
    <mergeCell ref="I2525:J2525"/>
    <mergeCell ref="K2525:L2525"/>
    <mergeCell ref="A2526:H2526"/>
    <mergeCell ref="K2526:L2526"/>
    <mergeCell ref="K2527:L2527"/>
    <mergeCell ref="I2546:J2546"/>
    <mergeCell ref="I2547:J2547"/>
    <mergeCell ref="I2548:J2548"/>
    <mergeCell ref="I2549:J2549"/>
    <mergeCell ref="I2550:J2550"/>
    <mergeCell ref="A2556:H2556"/>
    <mergeCell ref="I2557:J2557"/>
    <mergeCell ref="A2559:H2559"/>
    <mergeCell ref="I2559:J2559"/>
    <mergeCell ref="A2538:H2538"/>
    <mergeCell ref="K2538:L2538"/>
    <mergeCell ref="I2539:J2539"/>
    <mergeCell ref="K2542:L2542"/>
    <mergeCell ref="I2543:J2543"/>
    <mergeCell ref="A2545:H2545"/>
    <mergeCell ref="K2545:L2545"/>
    <mergeCell ref="I2533:J2533"/>
    <mergeCell ref="K2533:L2533"/>
    <mergeCell ref="A2534:H2534"/>
    <mergeCell ref="K2534:L2534"/>
    <mergeCell ref="I2535:J2535"/>
    <mergeCell ref="K2535:L2535"/>
    <mergeCell ref="K2536:L2536"/>
    <mergeCell ref="I2537:J2537"/>
    <mergeCell ref="K2537:L2537"/>
    <mergeCell ref="K2567:L2567"/>
    <mergeCell ref="I2568:J2568"/>
    <mergeCell ref="K2568:L2568"/>
    <mergeCell ref="I2569:J2569"/>
    <mergeCell ref="K2569:L2569"/>
    <mergeCell ref="K2570:L2570"/>
    <mergeCell ref="I2573:J2573"/>
    <mergeCell ref="K2573:L2573"/>
    <mergeCell ref="I2574:J2574"/>
    <mergeCell ref="K2559:L2559"/>
    <mergeCell ref="K2560:L2560"/>
    <mergeCell ref="A2561:H2561"/>
    <mergeCell ref="K2561:L2561"/>
    <mergeCell ref="A2563:L2563"/>
    <mergeCell ref="A2564:L2564"/>
    <mergeCell ref="C2566:E2566"/>
    <mergeCell ref="I2566:J2566"/>
    <mergeCell ref="K2566:L2566"/>
    <mergeCell ref="I2584:J2584"/>
    <mergeCell ref="I2585:J2585"/>
    <mergeCell ref="I2586:J2586"/>
    <mergeCell ref="I2587:J2587"/>
    <mergeCell ref="K2587:L2587"/>
    <mergeCell ref="I2588:J2588"/>
    <mergeCell ref="I2590:J2590"/>
    <mergeCell ref="K2590:L2590"/>
    <mergeCell ref="I2592:J2592"/>
    <mergeCell ref="I2575:J2575"/>
    <mergeCell ref="I2576:J2576"/>
    <mergeCell ref="K2576:L2576"/>
    <mergeCell ref="I2577:J2577"/>
    <mergeCell ref="I2578:J2578"/>
    <mergeCell ref="K2579:L2579"/>
    <mergeCell ref="K2580:L2580"/>
    <mergeCell ref="I2582:J2582"/>
    <mergeCell ref="K2582:L2582"/>
    <mergeCell ref="I2600:J2600"/>
    <mergeCell ref="K2600:L2600"/>
    <mergeCell ref="I2602:J2602"/>
    <mergeCell ref="K2602:L2602"/>
    <mergeCell ref="I2603:J2603"/>
    <mergeCell ref="K2603:L2603"/>
    <mergeCell ref="A2604:H2604"/>
    <mergeCell ref="K2604:L2604"/>
    <mergeCell ref="K2605:L2605"/>
    <mergeCell ref="I2593:J2593"/>
    <mergeCell ref="I2594:J2594"/>
    <mergeCell ref="K2595:L2595"/>
    <mergeCell ref="A2597:H2597"/>
    <mergeCell ref="K2597:L2597"/>
    <mergeCell ref="I2598:J2598"/>
    <mergeCell ref="K2598:L2598"/>
    <mergeCell ref="I2599:J2599"/>
    <mergeCell ref="K2599:L2599"/>
    <mergeCell ref="A2616:H2616"/>
    <mergeCell ref="K2616:L2616"/>
    <mergeCell ref="I2617:J2617"/>
    <mergeCell ref="K2620:L2620"/>
    <mergeCell ref="I2621:J2621"/>
    <mergeCell ref="A2623:H2623"/>
    <mergeCell ref="K2623:L2623"/>
    <mergeCell ref="I2611:J2611"/>
    <mergeCell ref="K2611:L2611"/>
    <mergeCell ref="A2612:H2612"/>
    <mergeCell ref="K2612:L2612"/>
    <mergeCell ref="I2613:J2613"/>
    <mergeCell ref="K2613:L2613"/>
    <mergeCell ref="K2614:L2614"/>
    <mergeCell ref="I2615:J2615"/>
    <mergeCell ref="K2615:L2615"/>
    <mergeCell ref="I2606:J2606"/>
    <mergeCell ref="K2606:L2606"/>
    <mergeCell ref="I2607:J2607"/>
    <mergeCell ref="I2608:J2608"/>
    <mergeCell ref="K2608:L2608"/>
    <mergeCell ref="I2609:J2609"/>
    <mergeCell ref="K2609:L2609"/>
    <mergeCell ref="I2610:J2610"/>
    <mergeCell ref="K2610:L2610"/>
    <mergeCell ref="K2637:L2637"/>
    <mergeCell ref="K2638:L2638"/>
    <mergeCell ref="A2639:H2639"/>
    <mergeCell ref="K2639:L2639"/>
    <mergeCell ref="A2641:L2641"/>
    <mergeCell ref="A2642:L2642"/>
    <mergeCell ref="C2644:E2644"/>
    <mergeCell ref="I2644:J2644"/>
    <mergeCell ref="K2644:L2644"/>
    <mergeCell ref="I2624:J2624"/>
    <mergeCell ref="I2625:J2625"/>
    <mergeCell ref="I2626:J2626"/>
    <mergeCell ref="I2627:J2627"/>
    <mergeCell ref="I2628:J2628"/>
    <mergeCell ref="A2634:H2634"/>
    <mergeCell ref="I2635:J2635"/>
    <mergeCell ref="A2637:H2637"/>
    <mergeCell ref="I2637:J2637"/>
    <mergeCell ref="I2653:J2653"/>
    <mergeCell ref="I2654:J2654"/>
    <mergeCell ref="K2654:L2654"/>
    <mergeCell ref="I2655:J2655"/>
    <mergeCell ref="I2656:J2656"/>
    <mergeCell ref="K2657:L2657"/>
    <mergeCell ref="K2658:L2658"/>
    <mergeCell ref="I2660:J2660"/>
    <mergeCell ref="K2660:L2660"/>
    <mergeCell ref="K2645:L2645"/>
    <mergeCell ref="I2646:J2646"/>
    <mergeCell ref="K2646:L2646"/>
    <mergeCell ref="I2647:J2647"/>
    <mergeCell ref="K2647:L2647"/>
    <mergeCell ref="K2648:L2648"/>
    <mergeCell ref="I2651:J2651"/>
    <mergeCell ref="K2651:L2651"/>
    <mergeCell ref="I2652:J2652"/>
    <mergeCell ref="I2671:J2671"/>
    <mergeCell ref="I2672:J2672"/>
    <mergeCell ref="K2673:L2673"/>
    <mergeCell ref="A2675:H2675"/>
    <mergeCell ref="K2675:L2675"/>
    <mergeCell ref="I2676:J2676"/>
    <mergeCell ref="K2676:L2676"/>
    <mergeCell ref="I2677:J2677"/>
    <mergeCell ref="K2677:L2677"/>
    <mergeCell ref="I2662:J2662"/>
    <mergeCell ref="I2663:J2663"/>
    <mergeCell ref="I2664:J2664"/>
    <mergeCell ref="I2665:J2665"/>
    <mergeCell ref="K2665:L2665"/>
    <mergeCell ref="I2666:J2666"/>
    <mergeCell ref="I2668:J2668"/>
    <mergeCell ref="K2668:L2668"/>
    <mergeCell ref="I2670:J2670"/>
    <mergeCell ref="I2684:J2684"/>
    <mergeCell ref="K2684:L2684"/>
    <mergeCell ref="I2685:J2685"/>
    <mergeCell ref="I2686:J2686"/>
    <mergeCell ref="K2686:L2686"/>
    <mergeCell ref="I2687:J2687"/>
    <mergeCell ref="K2687:L2687"/>
    <mergeCell ref="I2688:J2688"/>
    <mergeCell ref="K2688:L2688"/>
    <mergeCell ref="I2678:J2678"/>
    <mergeCell ref="K2678:L2678"/>
    <mergeCell ref="I2680:J2680"/>
    <mergeCell ref="K2680:L2680"/>
    <mergeCell ref="I2681:J2681"/>
    <mergeCell ref="K2681:L2681"/>
    <mergeCell ref="A2682:H2682"/>
    <mergeCell ref="K2682:L2682"/>
    <mergeCell ref="K2683:L2683"/>
    <mergeCell ref="I2702:J2702"/>
    <mergeCell ref="I2703:J2703"/>
    <mergeCell ref="I2704:J2704"/>
    <mergeCell ref="I2705:J2705"/>
    <mergeCell ref="I2706:J2706"/>
    <mergeCell ref="A2712:H2712"/>
    <mergeCell ref="I2713:J2713"/>
    <mergeCell ref="A2715:H2715"/>
    <mergeCell ref="I2715:J2715"/>
    <mergeCell ref="A2694:H2694"/>
    <mergeCell ref="K2694:L2694"/>
    <mergeCell ref="I2695:J2695"/>
    <mergeCell ref="K2698:L2698"/>
    <mergeCell ref="I2699:J2699"/>
    <mergeCell ref="A2701:H2701"/>
    <mergeCell ref="K2701:L2701"/>
    <mergeCell ref="I2689:J2689"/>
    <mergeCell ref="K2689:L2689"/>
    <mergeCell ref="A2690:H2690"/>
    <mergeCell ref="K2690:L2690"/>
    <mergeCell ref="I2691:J2691"/>
    <mergeCell ref="K2691:L2691"/>
    <mergeCell ref="K2692:L2692"/>
    <mergeCell ref="I2693:J2693"/>
    <mergeCell ref="K2693:L2693"/>
    <mergeCell ref="K2723:L2723"/>
    <mergeCell ref="I2724:J2724"/>
    <mergeCell ref="K2724:L2724"/>
    <mergeCell ref="I2725:J2725"/>
    <mergeCell ref="K2725:L2725"/>
    <mergeCell ref="K2726:L2726"/>
    <mergeCell ref="I2729:J2729"/>
    <mergeCell ref="K2729:L2729"/>
    <mergeCell ref="I2730:J2730"/>
    <mergeCell ref="K2715:L2715"/>
    <mergeCell ref="K2716:L2716"/>
    <mergeCell ref="A2717:H2717"/>
    <mergeCell ref="K2717:L2717"/>
    <mergeCell ref="A2719:L2719"/>
    <mergeCell ref="A2720:L2720"/>
    <mergeCell ref="C2722:E2722"/>
    <mergeCell ref="I2722:J2722"/>
    <mergeCell ref="K2722:L2722"/>
    <mergeCell ref="I2740:J2740"/>
    <mergeCell ref="I2741:J2741"/>
    <mergeCell ref="I2742:J2742"/>
    <mergeCell ref="I2743:J2743"/>
    <mergeCell ref="K2743:L2743"/>
    <mergeCell ref="I2744:J2744"/>
    <mergeCell ref="I2746:J2746"/>
    <mergeCell ref="K2746:L2746"/>
    <mergeCell ref="I2748:J2748"/>
    <mergeCell ref="I2731:J2731"/>
    <mergeCell ref="I2732:J2732"/>
    <mergeCell ref="K2732:L2732"/>
    <mergeCell ref="I2733:J2733"/>
    <mergeCell ref="I2734:J2734"/>
    <mergeCell ref="K2735:L2735"/>
    <mergeCell ref="K2736:L2736"/>
    <mergeCell ref="I2738:J2738"/>
    <mergeCell ref="K2738:L2738"/>
    <mergeCell ref="I2756:J2756"/>
    <mergeCell ref="K2756:L2756"/>
    <mergeCell ref="I2758:J2758"/>
    <mergeCell ref="K2758:L2758"/>
    <mergeCell ref="I2759:J2759"/>
    <mergeCell ref="K2759:L2759"/>
    <mergeCell ref="A2760:H2760"/>
    <mergeCell ref="K2760:L2760"/>
    <mergeCell ref="K2761:L2761"/>
    <mergeCell ref="I2749:J2749"/>
    <mergeCell ref="I2750:J2750"/>
    <mergeCell ref="K2751:L2751"/>
    <mergeCell ref="A2753:H2753"/>
    <mergeCell ref="K2753:L2753"/>
    <mergeCell ref="I2754:J2754"/>
    <mergeCell ref="K2754:L2754"/>
    <mergeCell ref="I2755:J2755"/>
    <mergeCell ref="K2755:L2755"/>
    <mergeCell ref="A2772:H2772"/>
    <mergeCell ref="K2772:L2772"/>
    <mergeCell ref="I2773:J2773"/>
    <mergeCell ref="K2776:L2776"/>
    <mergeCell ref="I2777:J2777"/>
    <mergeCell ref="A2779:H2779"/>
    <mergeCell ref="K2779:L2779"/>
    <mergeCell ref="I2767:J2767"/>
    <mergeCell ref="K2767:L2767"/>
    <mergeCell ref="A2768:H2768"/>
    <mergeCell ref="K2768:L2768"/>
    <mergeCell ref="I2769:J2769"/>
    <mergeCell ref="K2769:L2769"/>
    <mergeCell ref="K2770:L2770"/>
    <mergeCell ref="I2771:J2771"/>
    <mergeCell ref="K2771:L2771"/>
    <mergeCell ref="I2762:J2762"/>
    <mergeCell ref="K2762:L2762"/>
    <mergeCell ref="I2763:J2763"/>
    <mergeCell ref="I2764:J2764"/>
    <mergeCell ref="K2764:L2764"/>
    <mergeCell ref="I2765:J2765"/>
    <mergeCell ref="K2765:L2765"/>
    <mergeCell ref="I2766:J2766"/>
    <mergeCell ref="K2766:L2766"/>
    <mergeCell ref="K2793:L2793"/>
    <mergeCell ref="K2794:L2794"/>
    <mergeCell ref="A2795:H2795"/>
    <mergeCell ref="K2795:L2795"/>
    <mergeCell ref="A2797:L2797"/>
    <mergeCell ref="A2798:L2798"/>
    <mergeCell ref="C2800:E2800"/>
    <mergeCell ref="I2800:J2800"/>
    <mergeCell ref="K2800:L2800"/>
    <mergeCell ref="I2780:J2780"/>
    <mergeCell ref="I2781:J2781"/>
    <mergeCell ref="I2782:J2782"/>
    <mergeCell ref="I2783:J2783"/>
    <mergeCell ref="I2784:J2784"/>
    <mergeCell ref="A2790:H2790"/>
    <mergeCell ref="I2791:J2791"/>
    <mergeCell ref="A2793:H2793"/>
    <mergeCell ref="I2793:J2793"/>
    <mergeCell ref="I2809:J2809"/>
    <mergeCell ref="I2810:J2810"/>
    <mergeCell ref="K2810:L2810"/>
    <mergeCell ref="I2811:J2811"/>
    <mergeCell ref="I2812:J2812"/>
    <mergeCell ref="K2813:L2813"/>
    <mergeCell ref="K2814:L2814"/>
    <mergeCell ref="I2816:J2816"/>
    <mergeCell ref="K2816:L2816"/>
    <mergeCell ref="K2801:L2801"/>
    <mergeCell ref="I2802:J2802"/>
    <mergeCell ref="K2802:L2802"/>
    <mergeCell ref="I2803:J2803"/>
    <mergeCell ref="K2803:L2803"/>
    <mergeCell ref="K2804:L2804"/>
    <mergeCell ref="I2807:J2807"/>
    <mergeCell ref="K2807:L2807"/>
    <mergeCell ref="I2808:J2808"/>
    <mergeCell ref="I2827:J2827"/>
    <mergeCell ref="I2828:J2828"/>
    <mergeCell ref="K2829:L2829"/>
    <mergeCell ref="A2831:H2831"/>
    <mergeCell ref="K2831:L2831"/>
    <mergeCell ref="I2832:J2832"/>
    <mergeCell ref="K2832:L2832"/>
    <mergeCell ref="I2833:J2833"/>
    <mergeCell ref="K2833:L2833"/>
    <mergeCell ref="I2818:J2818"/>
    <mergeCell ref="I2819:J2819"/>
    <mergeCell ref="I2820:J2820"/>
    <mergeCell ref="I2821:J2821"/>
    <mergeCell ref="K2821:L2821"/>
    <mergeCell ref="I2822:J2822"/>
    <mergeCell ref="I2824:J2824"/>
    <mergeCell ref="K2824:L2824"/>
    <mergeCell ref="I2826:J2826"/>
    <mergeCell ref="I2840:J2840"/>
    <mergeCell ref="K2840:L2840"/>
    <mergeCell ref="I2841:J2841"/>
    <mergeCell ref="I2842:J2842"/>
    <mergeCell ref="K2842:L2842"/>
    <mergeCell ref="I2843:J2843"/>
    <mergeCell ref="K2843:L2843"/>
    <mergeCell ref="I2844:J2844"/>
    <mergeCell ref="K2844:L2844"/>
    <mergeCell ref="I2834:J2834"/>
    <mergeCell ref="K2834:L2834"/>
    <mergeCell ref="I2836:J2836"/>
    <mergeCell ref="K2836:L2836"/>
    <mergeCell ref="I2837:J2837"/>
    <mergeCell ref="K2837:L2837"/>
    <mergeCell ref="A2838:H2838"/>
    <mergeCell ref="K2838:L2838"/>
    <mergeCell ref="K2839:L2839"/>
    <mergeCell ref="I2858:J2858"/>
    <mergeCell ref="I2859:J2859"/>
    <mergeCell ref="I2860:J2860"/>
    <mergeCell ref="I2861:J2861"/>
    <mergeCell ref="I2862:J2862"/>
    <mergeCell ref="A2868:H2868"/>
    <mergeCell ref="I2869:J2869"/>
    <mergeCell ref="A2871:H2871"/>
    <mergeCell ref="I2871:J2871"/>
    <mergeCell ref="A2850:H2850"/>
    <mergeCell ref="K2850:L2850"/>
    <mergeCell ref="I2851:J2851"/>
    <mergeCell ref="K2854:L2854"/>
    <mergeCell ref="I2855:J2855"/>
    <mergeCell ref="A2857:H2857"/>
    <mergeCell ref="K2857:L2857"/>
    <mergeCell ref="I2845:J2845"/>
    <mergeCell ref="K2845:L2845"/>
    <mergeCell ref="A2846:H2846"/>
    <mergeCell ref="K2846:L2846"/>
    <mergeCell ref="I2847:J2847"/>
    <mergeCell ref="K2847:L2847"/>
    <mergeCell ref="K2848:L2848"/>
    <mergeCell ref="I2849:J2849"/>
    <mergeCell ref="K2849:L2849"/>
    <mergeCell ref="K2879:L2879"/>
    <mergeCell ref="I2880:J2880"/>
    <mergeCell ref="K2880:L2880"/>
    <mergeCell ref="I2881:J2881"/>
    <mergeCell ref="K2881:L2881"/>
    <mergeCell ref="K2882:L2882"/>
    <mergeCell ref="I2885:J2885"/>
    <mergeCell ref="K2885:L2885"/>
    <mergeCell ref="I2886:J2886"/>
    <mergeCell ref="K2871:L2871"/>
    <mergeCell ref="K2872:L2872"/>
    <mergeCell ref="A2873:H2873"/>
    <mergeCell ref="K2873:L2873"/>
    <mergeCell ref="A2875:L2875"/>
    <mergeCell ref="A2876:L2876"/>
    <mergeCell ref="C2878:E2878"/>
    <mergeCell ref="I2878:J2878"/>
    <mergeCell ref="K2878:L2878"/>
    <mergeCell ref="I2896:J2896"/>
    <mergeCell ref="I2897:J2897"/>
    <mergeCell ref="I2898:J2898"/>
    <mergeCell ref="I2899:J2899"/>
    <mergeCell ref="K2899:L2899"/>
    <mergeCell ref="I2900:J2900"/>
    <mergeCell ref="I2902:J2902"/>
    <mergeCell ref="K2902:L2902"/>
    <mergeCell ref="I2904:J2904"/>
    <mergeCell ref="I2887:J2887"/>
    <mergeCell ref="I2888:J2888"/>
    <mergeCell ref="K2888:L2888"/>
    <mergeCell ref="I2889:J2889"/>
    <mergeCell ref="I2890:J2890"/>
    <mergeCell ref="K2891:L2891"/>
    <mergeCell ref="K2892:L2892"/>
    <mergeCell ref="I2894:J2894"/>
    <mergeCell ref="K2894:L2894"/>
    <mergeCell ref="I2912:J2912"/>
    <mergeCell ref="K2912:L2912"/>
    <mergeCell ref="I2914:J2914"/>
    <mergeCell ref="K2914:L2914"/>
    <mergeCell ref="I2915:J2915"/>
    <mergeCell ref="K2915:L2915"/>
    <mergeCell ref="A2916:H2916"/>
    <mergeCell ref="K2916:L2916"/>
    <mergeCell ref="K2917:L2917"/>
    <mergeCell ref="I2905:J2905"/>
    <mergeCell ref="I2906:J2906"/>
    <mergeCell ref="K2907:L2907"/>
    <mergeCell ref="A2909:H2909"/>
    <mergeCell ref="K2909:L2909"/>
    <mergeCell ref="I2910:J2910"/>
    <mergeCell ref="K2910:L2910"/>
    <mergeCell ref="I2911:J2911"/>
    <mergeCell ref="K2911:L2911"/>
    <mergeCell ref="A2928:H2928"/>
    <mergeCell ref="K2928:L2928"/>
    <mergeCell ref="I2929:J2929"/>
    <mergeCell ref="K2932:L2932"/>
    <mergeCell ref="I2933:J2933"/>
    <mergeCell ref="A2935:H2935"/>
    <mergeCell ref="K2935:L2935"/>
    <mergeCell ref="I2923:J2923"/>
    <mergeCell ref="K2923:L2923"/>
    <mergeCell ref="A2924:H2924"/>
    <mergeCell ref="K2924:L2924"/>
    <mergeCell ref="I2925:J2925"/>
    <mergeCell ref="K2925:L2925"/>
    <mergeCell ref="K2926:L2926"/>
    <mergeCell ref="I2927:J2927"/>
    <mergeCell ref="K2927:L2927"/>
    <mergeCell ref="I2918:J2918"/>
    <mergeCell ref="K2918:L2918"/>
    <mergeCell ref="I2919:J2919"/>
    <mergeCell ref="I2920:J2920"/>
    <mergeCell ref="K2920:L2920"/>
    <mergeCell ref="I2921:J2921"/>
    <mergeCell ref="K2921:L2921"/>
    <mergeCell ref="I2922:J2922"/>
    <mergeCell ref="K2922:L2922"/>
    <mergeCell ref="K2949:L2949"/>
    <mergeCell ref="K2950:L2950"/>
    <mergeCell ref="A2951:H2951"/>
    <mergeCell ref="K2951:L2951"/>
    <mergeCell ref="A2953:L2953"/>
    <mergeCell ref="A2954:L2954"/>
    <mergeCell ref="C2956:E2956"/>
    <mergeCell ref="I2956:J2956"/>
    <mergeCell ref="K2956:L2956"/>
    <mergeCell ref="I2936:J2936"/>
    <mergeCell ref="I2937:J2937"/>
    <mergeCell ref="I2938:J2938"/>
    <mergeCell ref="I2939:J2939"/>
    <mergeCell ref="I2940:J2940"/>
    <mergeCell ref="A2946:H2946"/>
    <mergeCell ref="I2947:J2947"/>
    <mergeCell ref="A2949:H2949"/>
    <mergeCell ref="I2949:J2949"/>
    <mergeCell ref="I2965:J2965"/>
    <mergeCell ref="I2966:J2966"/>
    <mergeCell ref="K2966:L2966"/>
    <mergeCell ref="I2967:J2967"/>
    <mergeCell ref="I2968:J2968"/>
    <mergeCell ref="K2969:L2969"/>
    <mergeCell ref="K2970:L2970"/>
    <mergeCell ref="I2972:J2972"/>
    <mergeCell ref="K2972:L2972"/>
    <mergeCell ref="K2957:L2957"/>
    <mergeCell ref="I2958:J2958"/>
    <mergeCell ref="K2958:L2958"/>
    <mergeCell ref="I2959:J2959"/>
    <mergeCell ref="K2959:L2959"/>
    <mergeCell ref="K2960:L2960"/>
    <mergeCell ref="I2963:J2963"/>
    <mergeCell ref="K2963:L2963"/>
    <mergeCell ref="I2964:J2964"/>
    <mergeCell ref="I2983:J2983"/>
    <mergeCell ref="I2984:J2984"/>
    <mergeCell ref="K2985:L2985"/>
    <mergeCell ref="A2987:H2987"/>
    <mergeCell ref="K2987:L2987"/>
    <mergeCell ref="I2988:J2988"/>
    <mergeCell ref="K2988:L2988"/>
    <mergeCell ref="I2989:J2989"/>
    <mergeCell ref="K2989:L2989"/>
    <mergeCell ref="I2974:J2974"/>
    <mergeCell ref="I2975:J2975"/>
    <mergeCell ref="I2976:J2976"/>
    <mergeCell ref="I2977:J2977"/>
    <mergeCell ref="K2977:L2977"/>
    <mergeCell ref="I2978:J2978"/>
    <mergeCell ref="I2980:J2980"/>
    <mergeCell ref="K2980:L2980"/>
    <mergeCell ref="I2982:J2982"/>
    <mergeCell ref="I2996:J2996"/>
    <mergeCell ref="K2996:L2996"/>
    <mergeCell ref="I2997:J2997"/>
    <mergeCell ref="I2998:J2998"/>
    <mergeCell ref="K2998:L2998"/>
    <mergeCell ref="I2999:J2999"/>
    <mergeCell ref="K2999:L2999"/>
    <mergeCell ref="I3000:J3000"/>
    <mergeCell ref="K3000:L3000"/>
    <mergeCell ref="I2990:J2990"/>
    <mergeCell ref="K2990:L2990"/>
    <mergeCell ref="I2992:J2992"/>
    <mergeCell ref="K2992:L2992"/>
    <mergeCell ref="I2993:J2993"/>
    <mergeCell ref="K2993:L2993"/>
    <mergeCell ref="A2994:H2994"/>
    <mergeCell ref="K2994:L2994"/>
    <mergeCell ref="K2995:L2995"/>
    <mergeCell ref="I3014:J3014"/>
    <mergeCell ref="I3015:J3015"/>
    <mergeCell ref="I3016:J3016"/>
    <mergeCell ref="I3017:J3017"/>
    <mergeCell ref="I3018:J3018"/>
    <mergeCell ref="A3024:H3024"/>
    <mergeCell ref="I3025:J3025"/>
    <mergeCell ref="A3027:H3027"/>
    <mergeCell ref="I3027:J3027"/>
    <mergeCell ref="A3006:H3006"/>
    <mergeCell ref="K3006:L3006"/>
    <mergeCell ref="I3007:J3007"/>
    <mergeCell ref="K3010:L3010"/>
    <mergeCell ref="I3011:J3011"/>
    <mergeCell ref="A3013:H3013"/>
    <mergeCell ref="K3013:L3013"/>
    <mergeCell ref="I3001:J3001"/>
    <mergeCell ref="K3001:L3001"/>
    <mergeCell ref="A3002:H3002"/>
    <mergeCell ref="K3002:L3002"/>
    <mergeCell ref="I3003:J3003"/>
    <mergeCell ref="K3003:L3003"/>
    <mergeCell ref="K3004:L3004"/>
    <mergeCell ref="I3005:J3005"/>
    <mergeCell ref="K3005:L3005"/>
    <mergeCell ref="K3035:L3035"/>
    <mergeCell ref="I3036:J3036"/>
    <mergeCell ref="K3036:L3036"/>
    <mergeCell ref="I3037:J3037"/>
    <mergeCell ref="K3037:L3037"/>
    <mergeCell ref="K3038:L3038"/>
    <mergeCell ref="I3041:J3041"/>
    <mergeCell ref="K3041:L3041"/>
    <mergeCell ref="I3042:J3042"/>
    <mergeCell ref="K3027:L3027"/>
    <mergeCell ref="K3028:L3028"/>
    <mergeCell ref="A3029:H3029"/>
    <mergeCell ref="K3029:L3029"/>
    <mergeCell ref="A3031:L3031"/>
    <mergeCell ref="A3032:L3032"/>
    <mergeCell ref="C3034:E3034"/>
    <mergeCell ref="I3034:J3034"/>
    <mergeCell ref="K3034:L3034"/>
    <mergeCell ref="I3052:J3052"/>
    <mergeCell ref="I3053:J3053"/>
    <mergeCell ref="I3054:J3054"/>
    <mergeCell ref="I3055:J3055"/>
    <mergeCell ref="K3055:L3055"/>
    <mergeCell ref="I3056:J3056"/>
    <mergeCell ref="I3058:J3058"/>
    <mergeCell ref="K3058:L3058"/>
    <mergeCell ref="I3060:J3060"/>
    <mergeCell ref="I3043:J3043"/>
    <mergeCell ref="I3044:J3044"/>
    <mergeCell ref="K3044:L3044"/>
    <mergeCell ref="I3045:J3045"/>
    <mergeCell ref="I3046:J3046"/>
    <mergeCell ref="K3047:L3047"/>
    <mergeCell ref="K3048:L3048"/>
    <mergeCell ref="I3050:J3050"/>
    <mergeCell ref="K3050:L3050"/>
    <mergeCell ref="I3068:J3068"/>
    <mergeCell ref="K3068:L3068"/>
    <mergeCell ref="I3070:J3070"/>
    <mergeCell ref="K3070:L3070"/>
    <mergeCell ref="I3071:J3071"/>
    <mergeCell ref="K3071:L3071"/>
    <mergeCell ref="A3072:H3072"/>
    <mergeCell ref="K3072:L3072"/>
    <mergeCell ref="K3073:L3073"/>
    <mergeCell ref="I3061:J3061"/>
    <mergeCell ref="I3062:J3062"/>
    <mergeCell ref="K3063:L3063"/>
    <mergeCell ref="A3065:H3065"/>
    <mergeCell ref="K3065:L3065"/>
    <mergeCell ref="I3066:J3066"/>
    <mergeCell ref="K3066:L3066"/>
    <mergeCell ref="I3067:J3067"/>
    <mergeCell ref="K3067:L3067"/>
    <mergeCell ref="A3084:H3084"/>
    <mergeCell ref="K3084:L3084"/>
    <mergeCell ref="I3085:J3085"/>
    <mergeCell ref="K3088:L3088"/>
    <mergeCell ref="I3089:J3089"/>
    <mergeCell ref="A3091:H3091"/>
    <mergeCell ref="K3091:L3091"/>
    <mergeCell ref="I3079:J3079"/>
    <mergeCell ref="K3079:L3079"/>
    <mergeCell ref="A3080:H3080"/>
    <mergeCell ref="K3080:L3080"/>
    <mergeCell ref="I3081:J3081"/>
    <mergeCell ref="K3081:L3081"/>
    <mergeCell ref="K3082:L3082"/>
    <mergeCell ref="I3083:J3083"/>
    <mergeCell ref="K3083:L3083"/>
    <mergeCell ref="I3074:J3074"/>
    <mergeCell ref="K3074:L3074"/>
    <mergeCell ref="I3075:J3075"/>
    <mergeCell ref="I3076:J3076"/>
    <mergeCell ref="K3076:L3076"/>
    <mergeCell ref="I3077:J3077"/>
    <mergeCell ref="K3077:L3077"/>
    <mergeCell ref="I3078:J3078"/>
    <mergeCell ref="K3078:L3078"/>
    <mergeCell ref="K3105:L3105"/>
    <mergeCell ref="K3106:L3106"/>
    <mergeCell ref="A3107:H3107"/>
    <mergeCell ref="K3107:L3107"/>
    <mergeCell ref="A3109:L3109"/>
    <mergeCell ref="A3110:L3110"/>
    <mergeCell ref="C3112:E3112"/>
    <mergeCell ref="I3112:J3112"/>
    <mergeCell ref="K3112:L3112"/>
    <mergeCell ref="I3092:J3092"/>
    <mergeCell ref="I3093:J3093"/>
    <mergeCell ref="I3094:J3094"/>
    <mergeCell ref="I3095:J3095"/>
    <mergeCell ref="I3096:J3096"/>
    <mergeCell ref="A3102:H3102"/>
    <mergeCell ref="I3103:J3103"/>
    <mergeCell ref="A3105:H3105"/>
    <mergeCell ref="I3105:J3105"/>
    <mergeCell ref="I3121:J3121"/>
    <mergeCell ref="I3122:J3122"/>
    <mergeCell ref="K3122:L3122"/>
    <mergeCell ref="I3123:J3123"/>
    <mergeCell ref="I3124:J3124"/>
    <mergeCell ref="K3125:L3125"/>
    <mergeCell ref="K3126:L3126"/>
    <mergeCell ref="I3128:J3128"/>
    <mergeCell ref="K3128:L3128"/>
    <mergeCell ref="K3113:L3113"/>
    <mergeCell ref="I3114:J3114"/>
    <mergeCell ref="K3114:L3114"/>
    <mergeCell ref="I3115:J3115"/>
    <mergeCell ref="K3115:L3115"/>
    <mergeCell ref="K3116:L3116"/>
    <mergeCell ref="I3119:J3119"/>
    <mergeCell ref="K3119:L3119"/>
    <mergeCell ref="I3120:J3120"/>
    <mergeCell ref="I3139:J3139"/>
    <mergeCell ref="I3140:J3140"/>
    <mergeCell ref="K3141:L3141"/>
    <mergeCell ref="A3143:H3143"/>
    <mergeCell ref="K3143:L3143"/>
    <mergeCell ref="I3144:J3144"/>
    <mergeCell ref="K3144:L3144"/>
    <mergeCell ref="I3145:J3145"/>
    <mergeCell ref="K3145:L3145"/>
    <mergeCell ref="I3130:J3130"/>
    <mergeCell ref="I3131:J3131"/>
    <mergeCell ref="I3132:J3132"/>
    <mergeCell ref="I3133:J3133"/>
    <mergeCell ref="K3133:L3133"/>
    <mergeCell ref="I3134:J3134"/>
    <mergeCell ref="I3136:J3136"/>
    <mergeCell ref="K3136:L3136"/>
    <mergeCell ref="I3138:J3138"/>
    <mergeCell ref="I3152:J3152"/>
    <mergeCell ref="K3152:L3152"/>
    <mergeCell ref="I3153:J3153"/>
    <mergeCell ref="I3154:J3154"/>
    <mergeCell ref="K3154:L3154"/>
    <mergeCell ref="I3155:J3155"/>
    <mergeCell ref="K3155:L3155"/>
    <mergeCell ref="I3156:J3156"/>
    <mergeCell ref="K3156:L3156"/>
    <mergeCell ref="I3146:J3146"/>
    <mergeCell ref="K3146:L3146"/>
    <mergeCell ref="I3148:J3148"/>
    <mergeCell ref="K3148:L3148"/>
    <mergeCell ref="I3149:J3149"/>
    <mergeCell ref="K3149:L3149"/>
    <mergeCell ref="A3150:H3150"/>
    <mergeCell ref="K3150:L3150"/>
    <mergeCell ref="K3151:L3151"/>
    <mergeCell ref="I3170:J3170"/>
    <mergeCell ref="I3171:J3171"/>
    <mergeCell ref="I3172:J3172"/>
    <mergeCell ref="I3173:J3173"/>
    <mergeCell ref="I3174:J3174"/>
    <mergeCell ref="A3180:H3180"/>
    <mergeCell ref="I3181:J3181"/>
    <mergeCell ref="A3183:H3183"/>
    <mergeCell ref="I3183:J3183"/>
    <mergeCell ref="A3162:H3162"/>
    <mergeCell ref="K3162:L3162"/>
    <mergeCell ref="I3163:J3163"/>
    <mergeCell ref="K3166:L3166"/>
    <mergeCell ref="I3167:J3167"/>
    <mergeCell ref="A3169:H3169"/>
    <mergeCell ref="K3169:L3169"/>
    <mergeCell ref="I3157:J3157"/>
    <mergeCell ref="K3157:L3157"/>
    <mergeCell ref="A3158:H3158"/>
    <mergeCell ref="K3158:L3158"/>
    <mergeCell ref="I3159:J3159"/>
    <mergeCell ref="K3159:L3159"/>
    <mergeCell ref="K3160:L3160"/>
    <mergeCell ref="I3161:J3161"/>
    <mergeCell ref="K3161:L3161"/>
    <mergeCell ref="K3191:L3191"/>
    <mergeCell ref="I3192:J3192"/>
    <mergeCell ref="K3192:L3192"/>
    <mergeCell ref="I3193:J3193"/>
    <mergeCell ref="K3193:L3193"/>
    <mergeCell ref="K3194:L3194"/>
    <mergeCell ref="I3197:J3197"/>
    <mergeCell ref="K3197:L3197"/>
    <mergeCell ref="I3198:J3198"/>
    <mergeCell ref="K3183:L3183"/>
    <mergeCell ref="K3184:L3184"/>
    <mergeCell ref="A3185:H3185"/>
    <mergeCell ref="K3185:L3185"/>
    <mergeCell ref="A3187:L3187"/>
    <mergeCell ref="A3188:L3188"/>
    <mergeCell ref="C3190:E3190"/>
    <mergeCell ref="I3190:J3190"/>
    <mergeCell ref="K3190:L3190"/>
    <mergeCell ref="I3208:J3208"/>
    <mergeCell ref="I3209:J3209"/>
    <mergeCell ref="I3210:J3210"/>
    <mergeCell ref="I3211:J3211"/>
    <mergeCell ref="K3211:L3211"/>
    <mergeCell ref="I3212:J3212"/>
    <mergeCell ref="I3214:J3214"/>
    <mergeCell ref="K3214:L3214"/>
    <mergeCell ref="I3216:J3216"/>
    <mergeCell ref="I3199:J3199"/>
    <mergeCell ref="I3200:J3200"/>
    <mergeCell ref="K3200:L3200"/>
    <mergeCell ref="I3201:J3201"/>
    <mergeCell ref="I3202:J3202"/>
    <mergeCell ref="K3203:L3203"/>
    <mergeCell ref="K3204:L3204"/>
    <mergeCell ref="I3206:J3206"/>
    <mergeCell ref="K3206:L3206"/>
    <mergeCell ref="I3224:J3224"/>
    <mergeCell ref="K3224:L3224"/>
    <mergeCell ref="I3226:J3226"/>
    <mergeCell ref="K3226:L3226"/>
    <mergeCell ref="I3227:J3227"/>
    <mergeCell ref="K3227:L3227"/>
    <mergeCell ref="A3228:H3228"/>
    <mergeCell ref="K3228:L3228"/>
    <mergeCell ref="K3229:L3229"/>
    <mergeCell ref="I3217:J3217"/>
    <mergeCell ref="I3218:J3218"/>
    <mergeCell ref="K3219:L3219"/>
    <mergeCell ref="A3221:H3221"/>
    <mergeCell ref="K3221:L3221"/>
    <mergeCell ref="I3222:J3222"/>
    <mergeCell ref="K3222:L3222"/>
    <mergeCell ref="I3223:J3223"/>
    <mergeCell ref="K3223:L3223"/>
    <mergeCell ref="A3240:H3240"/>
    <mergeCell ref="K3240:L3240"/>
    <mergeCell ref="I3241:J3241"/>
    <mergeCell ref="K3244:L3244"/>
    <mergeCell ref="I3245:J3245"/>
    <mergeCell ref="A3247:H3247"/>
    <mergeCell ref="K3247:L3247"/>
    <mergeCell ref="I3235:J3235"/>
    <mergeCell ref="K3235:L3235"/>
    <mergeCell ref="A3236:H3236"/>
    <mergeCell ref="K3236:L3236"/>
    <mergeCell ref="I3237:J3237"/>
    <mergeCell ref="K3237:L3237"/>
    <mergeCell ref="K3238:L3238"/>
    <mergeCell ref="I3239:J3239"/>
    <mergeCell ref="K3239:L3239"/>
    <mergeCell ref="I3230:J3230"/>
    <mergeCell ref="K3230:L3230"/>
    <mergeCell ref="I3231:J3231"/>
    <mergeCell ref="I3232:J3232"/>
    <mergeCell ref="K3232:L3232"/>
    <mergeCell ref="I3233:J3233"/>
    <mergeCell ref="K3233:L3233"/>
    <mergeCell ref="I3234:J3234"/>
    <mergeCell ref="K3234:L3234"/>
    <mergeCell ref="K3261:L3261"/>
    <mergeCell ref="K3262:L3262"/>
    <mergeCell ref="A3263:H3263"/>
    <mergeCell ref="K3263:L3263"/>
    <mergeCell ref="A3265:L3265"/>
    <mergeCell ref="A3266:L3266"/>
    <mergeCell ref="C3268:E3268"/>
    <mergeCell ref="I3268:J3268"/>
    <mergeCell ref="K3268:L3268"/>
    <mergeCell ref="I3248:J3248"/>
    <mergeCell ref="I3249:J3249"/>
    <mergeCell ref="I3250:J3250"/>
    <mergeCell ref="I3251:J3251"/>
    <mergeCell ref="I3252:J3252"/>
    <mergeCell ref="A3258:H3258"/>
    <mergeCell ref="I3259:J3259"/>
    <mergeCell ref="A3261:H3261"/>
    <mergeCell ref="I3261:J3261"/>
    <mergeCell ref="I3277:J3277"/>
    <mergeCell ref="I3278:J3278"/>
    <mergeCell ref="K3278:L3278"/>
    <mergeCell ref="I3279:J3279"/>
    <mergeCell ref="I3280:J3280"/>
    <mergeCell ref="K3281:L3281"/>
    <mergeCell ref="K3282:L3282"/>
    <mergeCell ref="I3284:J3284"/>
    <mergeCell ref="K3284:L3284"/>
    <mergeCell ref="K3269:L3269"/>
    <mergeCell ref="I3270:J3270"/>
    <mergeCell ref="K3270:L3270"/>
    <mergeCell ref="I3271:J3271"/>
    <mergeCell ref="K3271:L3271"/>
    <mergeCell ref="K3272:L3272"/>
    <mergeCell ref="I3275:J3275"/>
    <mergeCell ref="K3275:L3275"/>
    <mergeCell ref="I3276:J3276"/>
    <mergeCell ref="I3295:J3295"/>
    <mergeCell ref="I3296:J3296"/>
    <mergeCell ref="K3297:L3297"/>
    <mergeCell ref="A3299:H3299"/>
    <mergeCell ref="K3299:L3299"/>
    <mergeCell ref="I3300:J3300"/>
    <mergeCell ref="K3300:L3300"/>
    <mergeCell ref="I3301:J3301"/>
    <mergeCell ref="K3301:L3301"/>
    <mergeCell ref="I3286:J3286"/>
    <mergeCell ref="I3287:J3287"/>
    <mergeCell ref="I3288:J3288"/>
    <mergeCell ref="I3289:J3289"/>
    <mergeCell ref="K3289:L3289"/>
    <mergeCell ref="I3290:J3290"/>
    <mergeCell ref="I3292:J3292"/>
    <mergeCell ref="K3292:L3292"/>
    <mergeCell ref="I3294:J3294"/>
    <mergeCell ref="I3308:J3308"/>
    <mergeCell ref="K3308:L3308"/>
    <mergeCell ref="I3309:J3309"/>
    <mergeCell ref="I3310:J3310"/>
    <mergeCell ref="K3310:L3310"/>
    <mergeCell ref="I3311:J3311"/>
    <mergeCell ref="K3311:L3311"/>
    <mergeCell ref="I3312:J3312"/>
    <mergeCell ref="K3312:L3312"/>
    <mergeCell ref="I3302:J3302"/>
    <mergeCell ref="K3302:L3302"/>
    <mergeCell ref="I3304:J3304"/>
    <mergeCell ref="K3304:L3304"/>
    <mergeCell ref="I3305:J3305"/>
    <mergeCell ref="K3305:L3305"/>
    <mergeCell ref="A3306:H3306"/>
    <mergeCell ref="K3306:L3306"/>
    <mergeCell ref="K3307:L3307"/>
    <mergeCell ref="I3326:J3326"/>
    <mergeCell ref="I3327:J3327"/>
    <mergeCell ref="I3328:J3328"/>
    <mergeCell ref="I3329:J3329"/>
    <mergeCell ref="I3330:J3330"/>
    <mergeCell ref="A3336:H3336"/>
    <mergeCell ref="I3337:J3337"/>
    <mergeCell ref="A3339:H3339"/>
    <mergeCell ref="I3339:J3339"/>
    <mergeCell ref="A3318:H3318"/>
    <mergeCell ref="K3318:L3318"/>
    <mergeCell ref="I3319:J3319"/>
    <mergeCell ref="K3322:L3322"/>
    <mergeCell ref="I3323:J3323"/>
    <mergeCell ref="A3325:H3325"/>
    <mergeCell ref="K3325:L3325"/>
    <mergeCell ref="I3313:J3313"/>
    <mergeCell ref="K3313:L3313"/>
    <mergeCell ref="A3314:H3314"/>
    <mergeCell ref="K3314:L3314"/>
    <mergeCell ref="I3315:J3315"/>
    <mergeCell ref="K3315:L3315"/>
    <mergeCell ref="K3316:L3316"/>
    <mergeCell ref="I3317:J3317"/>
    <mergeCell ref="K3317:L3317"/>
    <mergeCell ref="K3347:L3347"/>
    <mergeCell ref="I3348:J3348"/>
    <mergeCell ref="K3348:L3348"/>
    <mergeCell ref="I3349:J3349"/>
    <mergeCell ref="K3349:L3349"/>
    <mergeCell ref="K3350:L3350"/>
    <mergeCell ref="I3353:J3353"/>
    <mergeCell ref="K3353:L3353"/>
    <mergeCell ref="I3354:J3354"/>
    <mergeCell ref="K3339:L3339"/>
    <mergeCell ref="K3340:L3340"/>
    <mergeCell ref="A3341:H3341"/>
    <mergeCell ref="K3341:L3341"/>
    <mergeCell ref="A3343:L3343"/>
    <mergeCell ref="A3344:L3344"/>
    <mergeCell ref="C3346:E3346"/>
    <mergeCell ref="I3346:J3346"/>
    <mergeCell ref="K3346:L3346"/>
    <mergeCell ref="I3364:J3364"/>
    <mergeCell ref="I3365:J3365"/>
    <mergeCell ref="I3366:J3366"/>
    <mergeCell ref="I3367:J3367"/>
    <mergeCell ref="K3367:L3367"/>
    <mergeCell ref="I3368:J3368"/>
    <mergeCell ref="I3370:J3370"/>
    <mergeCell ref="K3370:L3370"/>
    <mergeCell ref="I3372:J3372"/>
    <mergeCell ref="I3355:J3355"/>
    <mergeCell ref="I3356:J3356"/>
    <mergeCell ref="K3356:L3356"/>
    <mergeCell ref="I3357:J3357"/>
    <mergeCell ref="I3358:J3358"/>
    <mergeCell ref="K3359:L3359"/>
    <mergeCell ref="K3360:L3360"/>
    <mergeCell ref="I3362:J3362"/>
    <mergeCell ref="K3362:L3362"/>
    <mergeCell ref="I3380:J3380"/>
    <mergeCell ref="K3380:L3380"/>
    <mergeCell ref="I3382:J3382"/>
    <mergeCell ref="K3382:L3382"/>
    <mergeCell ref="I3383:J3383"/>
    <mergeCell ref="K3383:L3383"/>
    <mergeCell ref="A3384:H3384"/>
    <mergeCell ref="K3384:L3384"/>
    <mergeCell ref="K3385:L3385"/>
    <mergeCell ref="I3373:J3373"/>
    <mergeCell ref="I3374:J3374"/>
    <mergeCell ref="K3375:L3375"/>
    <mergeCell ref="A3377:H3377"/>
    <mergeCell ref="K3377:L3377"/>
    <mergeCell ref="I3378:J3378"/>
    <mergeCell ref="K3378:L3378"/>
    <mergeCell ref="I3379:J3379"/>
    <mergeCell ref="K3379:L3379"/>
    <mergeCell ref="I3391:J3391"/>
    <mergeCell ref="K3391:L3391"/>
    <mergeCell ref="A3392:H3392"/>
    <mergeCell ref="K3392:L3392"/>
    <mergeCell ref="I3393:J3393"/>
    <mergeCell ref="K3393:L3393"/>
    <mergeCell ref="K3394:L3394"/>
    <mergeCell ref="I3395:J3395"/>
    <mergeCell ref="K3395:L3395"/>
    <mergeCell ref="I3386:J3386"/>
    <mergeCell ref="K3386:L3386"/>
    <mergeCell ref="I3387:J3387"/>
    <mergeCell ref="I3388:J3388"/>
    <mergeCell ref="K3388:L3388"/>
    <mergeCell ref="I3389:J3389"/>
    <mergeCell ref="K3389:L3389"/>
    <mergeCell ref="I3390:J3390"/>
    <mergeCell ref="K3390:L3390"/>
    <mergeCell ref="K3417:L3417"/>
    <mergeCell ref="K3418:L3418"/>
    <mergeCell ref="A3419:H3419"/>
    <mergeCell ref="K3419:L3419"/>
    <mergeCell ref="I3404:J3404"/>
    <mergeCell ref="I3405:J3405"/>
    <mergeCell ref="I3406:J3406"/>
    <mergeCell ref="I3407:J3407"/>
    <mergeCell ref="I3408:J3408"/>
    <mergeCell ref="A3414:H3414"/>
    <mergeCell ref="I3415:J3415"/>
    <mergeCell ref="A3417:H3417"/>
    <mergeCell ref="I3417:J3417"/>
    <mergeCell ref="A3396:H3396"/>
    <mergeCell ref="K3396:L3396"/>
    <mergeCell ref="I3397:J3397"/>
    <mergeCell ref="K3400:L3400"/>
    <mergeCell ref="I3401:J3401"/>
    <mergeCell ref="A3403:H3403"/>
    <mergeCell ref="K3403:L3403"/>
    <mergeCell ref="A3421:L3421"/>
    <mergeCell ref="A3422:L3422"/>
    <mergeCell ref="C3424:E3424"/>
    <mergeCell ref="I3424:J3424"/>
    <mergeCell ref="K3424:L3424"/>
    <mergeCell ref="K3425:L3425"/>
    <mergeCell ref="I3426:J3426"/>
    <mergeCell ref="K3426:L3426"/>
    <mergeCell ref="I3427:J3427"/>
    <mergeCell ref="K3427:L3427"/>
    <mergeCell ref="K3428:L3428"/>
    <mergeCell ref="I3431:J3431"/>
    <mergeCell ref="K3431:L3431"/>
    <mergeCell ref="I3432:J3432"/>
    <mergeCell ref="I3433:J3433"/>
    <mergeCell ref="I3434:J3434"/>
    <mergeCell ref="K3434:L3434"/>
    <mergeCell ref="I3464:J3464"/>
    <mergeCell ref="K3464:L3464"/>
    <mergeCell ref="I3435:J3435"/>
    <mergeCell ref="I3436:J3436"/>
    <mergeCell ref="K3437:L3437"/>
    <mergeCell ref="K3438:L3438"/>
    <mergeCell ref="I3440:J3440"/>
    <mergeCell ref="K3440:L3440"/>
    <mergeCell ref="I3442:J3442"/>
    <mergeCell ref="I3443:J3443"/>
    <mergeCell ref="I3444:J3444"/>
    <mergeCell ref="I3445:J3445"/>
    <mergeCell ref="K3445:L3445"/>
    <mergeCell ref="I3446:J3446"/>
    <mergeCell ref="I3448:J3448"/>
    <mergeCell ref="K3448:L3448"/>
    <mergeCell ref="I3450:J3450"/>
    <mergeCell ref="I3451:J3451"/>
    <mergeCell ref="I3452:J3452"/>
    <mergeCell ref="I3465:J3465"/>
    <mergeCell ref="I3466:J3466"/>
    <mergeCell ref="K3466:L3466"/>
    <mergeCell ref="I3467:J3467"/>
    <mergeCell ref="K3467:L3467"/>
    <mergeCell ref="I3468:J3468"/>
    <mergeCell ref="K3468:L3468"/>
    <mergeCell ref="I3469:J3469"/>
    <mergeCell ref="K3469:L3469"/>
    <mergeCell ref="A3470:H3470"/>
    <mergeCell ref="K3470:L3470"/>
    <mergeCell ref="I3471:J3471"/>
    <mergeCell ref="K3471:L3471"/>
    <mergeCell ref="K3472:L3472"/>
    <mergeCell ref="I3473:J3473"/>
    <mergeCell ref="K3473:L3473"/>
    <mergeCell ref="K3453:L3453"/>
    <mergeCell ref="A3455:H3455"/>
    <mergeCell ref="K3455:L3455"/>
    <mergeCell ref="I3456:J3456"/>
    <mergeCell ref="K3456:L3456"/>
    <mergeCell ref="I3457:J3457"/>
    <mergeCell ref="K3457:L3457"/>
    <mergeCell ref="I3458:J3458"/>
    <mergeCell ref="K3458:L3458"/>
    <mergeCell ref="I3460:J3460"/>
    <mergeCell ref="K3460:L3460"/>
    <mergeCell ref="I3461:J3461"/>
    <mergeCell ref="K3461:L3461"/>
    <mergeCell ref="A3462:H3462"/>
    <mergeCell ref="K3462:L3462"/>
    <mergeCell ref="K3463:L3463"/>
    <mergeCell ref="A3474:H3474"/>
    <mergeCell ref="K3474:L3474"/>
    <mergeCell ref="I3475:J3475"/>
    <mergeCell ref="K3478:L3478"/>
    <mergeCell ref="I3479:J3479"/>
    <mergeCell ref="A3481:H3481"/>
    <mergeCell ref="K3481:L3481"/>
    <mergeCell ref="I3482:J3482"/>
    <mergeCell ref="I3483:J3483"/>
    <mergeCell ref="I3484:J3484"/>
    <mergeCell ref="I3485:J3485"/>
    <mergeCell ref="I3486:J3486"/>
    <mergeCell ref="A3492:H3492"/>
    <mergeCell ref="I3493:J3493"/>
    <mergeCell ref="A3495:H3495"/>
    <mergeCell ref="I3495:J3495"/>
    <mergeCell ref="K3495:L3495"/>
    <mergeCell ref="K3496:L3496"/>
    <mergeCell ref="A3497:H3497"/>
    <mergeCell ref="K3497:L3497"/>
    <mergeCell ref="A3499:L3499"/>
    <mergeCell ref="A3500:L3500"/>
    <mergeCell ref="C3502:E3502"/>
    <mergeCell ref="I3502:J3502"/>
    <mergeCell ref="K3502:L3502"/>
    <mergeCell ref="K3503:L3503"/>
    <mergeCell ref="I3504:J3504"/>
    <mergeCell ref="K3504:L3504"/>
    <mergeCell ref="I3505:J3505"/>
    <mergeCell ref="K3505:L3505"/>
    <mergeCell ref="K3506:L3506"/>
    <mergeCell ref="I3509:J3509"/>
    <mergeCell ref="K3509:L3509"/>
    <mergeCell ref="I3510:J3510"/>
    <mergeCell ref="I3511:J3511"/>
    <mergeCell ref="I3512:J3512"/>
    <mergeCell ref="K3512:L3512"/>
    <mergeCell ref="I3513:J3513"/>
    <mergeCell ref="I3514:J3514"/>
    <mergeCell ref="K3515:L3515"/>
    <mergeCell ref="K3516:L3516"/>
    <mergeCell ref="I3518:J3518"/>
    <mergeCell ref="K3518:L3518"/>
    <mergeCell ref="I3520:J3520"/>
    <mergeCell ref="I3521:J3521"/>
    <mergeCell ref="I3522:J3522"/>
    <mergeCell ref="I3523:J3523"/>
    <mergeCell ref="K3523:L3523"/>
    <mergeCell ref="I3524:J3524"/>
    <mergeCell ref="I3526:J3526"/>
    <mergeCell ref="K3526:L3526"/>
    <mergeCell ref="I3528:J3528"/>
    <mergeCell ref="I3529:J3529"/>
    <mergeCell ref="I3530:J3530"/>
    <mergeCell ref="K3531:L3531"/>
    <mergeCell ref="A3533:H3533"/>
    <mergeCell ref="K3533:L3533"/>
    <mergeCell ref="I3534:J3534"/>
    <mergeCell ref="K3534:L3534"/>
    <mergeCell ref="I3535:J3535"/>
    <mergeCell ref="K3535:L3535"/>
    <mergeCell ref="I3536:J3536"/>
    <mergeCell ref="K3536:L3536"/>
    <mergeCell ref="I3538:J3538"/>
    <mergeCell ref="K3538:L3538"/>
    <mergeCell ref="I3539:J3539"/>
    <mergeCell ref="K3539:L3539"/>
    <mergeCell ref="A3540:H3540"/>
    <mergeCell ref="K3540:L3540"/>
    <mergeCell ref="K3541:L3541"/>
    <mergeCell ref="I3542:J3542"/>
    <mergeCell ref="K3542:L3542"/>
    <mergeCell ref="I3543:J3543"/>
    <mergeCell ref="I3544:J3544"/>
    <mergeCell ref="K3544:L3544"/>
    <mergeCell ref="I3545:J3545"/>
    <mergeCell ref="K3545:L3545"/>
    <mergeCell ref="I3546:J3546"/>
    <mergeCell ref="K3546:L3546"/>
    <mergeCell ref="I3547:J3547"/>
    <mergeCell ref="K3547:L3547"/>
    <mergeCell ref="A3548:H3548"/>
    <mergeCell ref="K3548:L3548"/>
    <mergeCell ref="I3549:J3549"/>
    <mergeCell ref="K3549:L3549"/>
    <mergeCell ref="K3550:L3550"/>
    <mergeCell ref="I3571:J3571"/>
    <mergeCell ref="A3573:H3573"/>
    <mergeCell ref="K3573:L3573"/>
    <mergeCell ref="A3575:L3575"/>
    <mergeCell ref="A3576:L3576"/>
    <mergeCell ref="C3578:E3578"/>
    <mergeCell ref="I3578:J3578"/>
    <mergeCell ref="K3578:L3578"/>
    <mergeCell ref="K3579:L3579"/>
    <mergeCell ref="I3580:J3580"/>
    <mergeCell ref="K3580:L3580"/>
    <mergeCell ref="I3581:J3581"/>
    <mergeCell ref="K3581:L3581"/>
    <mergeCell ref="I3551:J3551"/>
    <mergeCell ref="K3551:L3551"/>
    <mergeCell ref="A3552:H3552"/>
    <mergeCell ref="K3552:L3552"/>
    <mergeCell ref="I3553:J3553"/>
    <mergeCell ref="K3556:L3556"/>
    <mergeCell ref="I3557:J3557"/>
    <mergeCell ref="A3559:H3559"/>
    <mergeCell ref="K3559:L3559"/>
    <mergeCell ref="I3560:J3560"/>
    <mergeCell ref="I3561:J3561"/>
    <mergeCell ref="I3562:J3562"/>
    <mergeCell ref="I3563:J3563"/>
    <mergeCell ref="I3564:J3564"/>
    <mergeCell ref="A3570:H3570"/>
    <mergeCell ref="K3582:L3582"/>
    <mergeCell ref="I3585:J3585"/>
    <mergeCell ref="K3585:L3585"/>
    <mergeCell ref="I3586:J3586"/>
    <mergeCell ref="I3587:J3587"/>
    <mergeCell ref="I3588:J3588"/>
    <mergeCell ref="K3588:L3588"/>
    <mergeCell ref="I3589:J3589"/>
    <mergeCell ref="I3590:J3590"/>
    <mergeCell ref="K3591:L3591"/>
    <mergeCell ref="K3592:L3592"/>
    <mergeCell ref="I3594:J3594"/>
    <mergeCell ref="K3594:L3594"/>
    <mergeCell ref="I3596:J3596"/>
    <mergeCell ref="I3597:J3597"/>
    <mergeCell ref="I3598:J3598"/>
    <mergeCell ref="I3599:J3599"/>
    <mergeCell ref="K3599:L3599"/>
    <mergeCell ref="I3600:J3600"/>
    <mergeCell ref="I3602:J3602"/>
    <mergeCell ref="K3602:L3602"/>
    <mergeCell ref="I3604:J3604"/>
    <mergeCell ref="I3605:J3605"/>
    <mergeCell ref="I3606:J3606"/>
    <mergeCell ref="K3607:L3607"/>
    <mergeCell ref="A3609:H3609"/>
    <mergeCell ref="K3609:L3609"/>
    <mergeCell ref="I3610:J3610"/>
    <mergeCell ref="K3610:L3610"/>
    <mergeCell ref="I3611:J3611"/>
    <mergeCell ref="K3611:L3611"/>
    <mergeCell ref="I3612:J3612"/>
    <mergeCell ref="K3612:L3612"/>
    <mergeCell ref="I3614:J3614"/>
    <mergeCell ref="K3614:L3614"/>
    <mergeCell ref="I3615:J3615"/>
    <mergeCell ref="K3615:L3615"/>
    <mergeCell ref="A3616:H3616"/>
    <mergeCell ref="K3616:L3616"/>
    <mergeCell ref="K3617:L3617"/>
    <mergeCell ref="I3618:J3618"/>
    <mergeCell ref="K3618:L3618"/>
    <mergeCell ref="I3619:J3619"/>
    <mergeCell ref="I3620:J3620"/>
    <mergeCell ref="K3620:L3620"/>
    <mergeCell ref="I3621:J3621"/>
    <mergeCell ref="K3621:L3621"/>
    <mergeCell ref="I3622:J3622"/>
    <mergeCell ref="K3622:L3622"/>
    <mergeCell ref="I3623:J3623"/>
    <mergeCell ref="K3623:L3623"/>
    <mergeCell ref="A3624:H3624"/>
    <mergeCell ref="K3624:L3624"/>
    <mergeCell ref="I3639:J3639"/>
    <mergeCell ref="I3640:J3640"/>
    <mergeCell ref="A3646:H3646"/>
    <mergeCell ref="I3647:J3647"/>
    <mergeCell ref="A3649:H3649"/>
    <mergeCell ref="K3649:L3649"/>
    <mergeCell ref="A3651:L3651"/>
    <mergeCell ref="A3652:L3652"/>
    <mergeCell ref="C3654:E3654"/>
    <mergeCell ref="I3654:J3654"/>
    <mergeCell ref="K3654:L3654"/>
    <mergeCell ref="K3655:L3655"/>
    <mergeCell ref="I3656:J3656"/>
    <mergeCell ref="K3656:L3656"/>
    <mergeCell ref="I3625:J3625"/>
    <mergeCell ref="K3625:L3625"/>
    <mergeCell ref="K3626:L3626"/>
    <mergeCell ref="I3627:J3627"/>
    <mergeCell ref="K3627:L3627"/>
    <mergeCell ref="A3628:H3628"/>
    <mergeCell ref="K3628:L3628"/>
    <mergeCell ref="I3629:J3629"/>
    <mergeCell ref="K3632:L3632"/>
    <mergeCell ref="I3633:J3633"/>
    <mergeCell ref="A3635:H3635"/>
    <mergeCell ref="K3635:L3635"/>
    <mergeCell ref="I3636:J3636"/>
    <mergeCell ref="I3637:J3637"/>
    <mergeCell ref="I3638:J3638"/>
    <mergeCell ref="I3657:J3657"/>
    <mergeCell ref="K3657:L3657"/>
    <mergeCell ref="K3658:L3658"/>
    <mergeCell ref="I3661:J3661"/>
    <mergeCell ref="K3661:L3661"/>
    <mergeCell ref="I3662:J3662"/>
    <mergeCell ref="I3663:J3663"/>
    <mergeCell ref="I3664:J3664"/>
    <mergeCell ref="K3664:L3664"/>
    <mergeCell ref="I3665:J3665"/>
    <mergeCell ref="I3666:J3666"/>
    <mergeCell ref="K3667:L3667"/>
    <mergeCell ref="K3668:L3668"/>
    <mergeCell ref="I3670:J3670"/>
    <mergeCell ref="K3670:L3670"/>
    <mergeCell ref="I3672:J3672"/>
    <mergeCell ref="I3673:J3673"/>
    <mergeCell ref="K3699:L3699"/>
    <mergeCell ref="I3674:J3674"/>
    <mergeCell ref="I3675:J3675"/>
    <mergeCell ref="K3675:L3675"/>
    <mergeCell ref="I3676:J3676"/>
    <mergeCell ref="I3678:J3678"/>
    <mergeCell ref="K3678:L3678"/>
    <mergeCell ref="I3680:J3680"/>
    <mergeCell ref="I3681:J3681"/>
    <mergeCell ref="I3682:J3682"/>
    <mergeCell ref="K3683:L3683"/>
    <mergeCell ref="A3685:H3685"/>
    <mergeCell ref="K3685:L3685"/>
    <mergeCell ref="I3686:J3686"/>
    <mergeCell ref="K3686:L3686"/>
    <mergeCell ref="I3687:J3687"/>
    <mergeCell ref="K3687:L3687"/>
    <mergeCell ref="I3688:J3688"/>
    <mergeCell ref="K3688:L3688"/>
    <mergeCell ref="A3700:H3700"/>
    <mergeCell ref="K3700:L3700"/>
    <mergeCell ref="I3701:J3701"/>
    <mergeCell ref="K3701:L3701"/>
    <mergeCell ref="K3702:L3702"/>
    <mergeCell ref="I3703:J3703"/>
    <mergeCell ref="K3703:L3703"/>
    <mergeCell ref="A3704:H3704"/>
    <mergeCell ref="K3704:L3704"/>
    <mergeCell ref="I3705:J3705"/>
    <mergeCell ref="K3708:L3708"/>
    <mergeCell ref="I3709:J3709"/>
    <mergeCell ref="A3711:H3711"/>
    <mergeCell ref="K3711:L3711"/>
    <mergeCell ref="I3712:J3712"/>
    <mergeCell ref="I3690:J3690"/>
    <mergeCell ref="K3690:L3690"/>
    <mergeCell ref="I3691:J3691"/>
    <mergeCell ref="K3691:L3691"/>
    <mergeCell ref="A3692:H3692"/>
    <mergeCell ref="K3692:L3692"/>
    <mergeCell ref="K3693:L3693"/>
    <mergeCell ref="I3694:J3694"/>
    <mergeCell ref="K3694:L3694"/>
    <mergeCell ref="I3695:J3695"/>
    <mergeCell ref="I3696:J3696"/>
    <mergeCell ref="K3696:L3696"/>
    <mergeCell ref="I3697:J3697"/>
    <mergeCell ref="K3697:L3697"/>
    <mergeCell ref="I3698:J3698"/>
    <mergeCell ref="K3698:L3698"/>
    <mergeCell ref="I3699:J3699"/>
    <mergeCell ref="I3713:J3713"/>
    <mergeCell ref="I3714:J3714"/>
    <mergeCell ref="I3715:J3715"/>
    <mergeCell ref="I3716:J3716"/>
    <mergeCell ref="A3722:H3722"/>
    <mergeCell ref="I3723:J3723"/>
    <mergeCell ref="A3725:H3725"/>
    <mergeCell ref="I3725:J3725"/>
    <mergeCell ref="K3725:L3725"/>
    <mergeCell ref="K3726:L3726"/>
    <mergeCell ref="A3727:H3727"/>
    <mergeCell ref="K3727:L3727"/>
    <mergeCell ref="A3729:L3729"/>
    <mergeCell ref="A3730:L3730"/>
    <mergeCell ref="C3732:E3732"/>
    <mergeCell ref="I3732:J3732"/>
    <mergeCell ref="K3732:L3732"/>
    <mergeCell ref="K3733:L3733"/>
    <mergeCell ref="I3734:J3734"/>
    <mergeCell ref="K3734:L3734"/>
    <mergeCell ref="I3735:J3735"/>
    <mergeCell ref="K3735:L3735"/>
    <mergeCell ref="K3736:L3736"/>
    <mergeCell ref="I3739:J3739"/>
    <mergeCell ref="K3739:L3739"/>
    <mergeCell ref="I3740:J3740"/>
    <mergeCell ref="I3741:J3741"/>
    <mergeCell ref="I3742:J3742"/>
    <mergeCell ref="K3742:L3742"/>
    <mergeCell ref="I3743:J3743"/>
    <mergeCell ref="I3744:J3744"/>
    <mergeCell ref="K3745:L3745"/>
    <mergeCell ref="K3746:L3746"/>
    <mergeCell ref="I3748:J3748"/>
    <mergeCell ref="K3748:L3748"/>
    <mergeCell ref="I3750:J3750"/>
    <mergeCell ref="I3751:J3751"/>
    <mergeCell ref="I3752:J3752"/>
    <mergeCell ref="I3753:J3753"/>
    <mergeCell ref="K3753:L3753"/>
    <mergeCell ref="I3754:J3754"/>
    <mergeCell ref="I3756:J3756"/>
    <mergeCell ref="K3756:L3756"/>
    <mergeCell ref="I3758:J3758"/>
    <mergeCell ref="I3759:J3759"/>
    <mergeCell ref="I3760:J3760"/>
    <mergeCell ref="K3761:L3761"/>
    <mergeCell ref="A3763:H3763"/>
    <mergeCell ref="K3763:L3763"/>
    <mergeCell ref="I3764:J3764"/>
    <mergeCell ref="K3764:L3764"/>
    <mergeCell ref="I3765:J3765"/>
    <mergeCell ref="K3765:L3765"/>
    <mergeCell ref="I3766:J3766"/>
    <mergeCell ref="K3766:L3766"/>
    <mergeCell ref="I3768:J3768"/>
    <mergeCell ref="K3768:L3768"/>
    <mergeCell ref="I3769:J3769"/>
    <mergeCell ref="K3769:L3769"/>
    <mergeCell ref="A3770:H3770"/>
    <mergeCell ref="K3770:L3770"/>
    <mergeCell ref="K3771:L3771"/>
    <mergeCell ref="I3772:J3772"/>
    <mergeCell ref="K3772:L3772"/>
    <mergeCell ref="I3773:J3773"/>
    <mergeCell ref="I3774:J3774"/>
    <mergeCell ref="K3774:L3774"/>
    <mergeCell ref="I3775:J3775"/>
    <mergeCell ref="K3775:L3775"/>
    <mergeCell ref="I3776:J3776"/>
    <mergeCell ref="K3776:L3776"/>
    <mergeCell ref="I3791:J3791"/>
    <mergeCell ref="I3792:J3792"/>
    <mergeCell ref="I3793:J3793"/>
    <mergeCell ref="I3794:J3794"/>
    <mergeCell ref="I3795:J3795"/>
    <mergeCell ref="A3801:H3801"/>
    <mergeCell ref="I3802:J3802"/>
    <mergeCell ref="A3804:H3804"/>
    <mergeCell ref="K3804:L3804"/>
    <mergeCell ref="A3806:L3806"/>
    <mergeCell ref="A3807:L3807"/>
    <mergeCell ref="C3809:E3809"/>
    <mergeCell ref="I3809:J3809"/>
    <mergeCell ref="K3809:L3809"/>
    <mergeCell ref="I3777:J3777"/>
    <mergeCell ref="K3777:L3777"/>
    <mergeCell ref="A3778:H3778"/>
    <mergeCell ref="K3778:L3778"/>
    <mergeCell ref="I3779:J3779"/>
    <mergeCell ref="K3779:L3779"/>
    <mergeCell ref="K3780:L3780"/>
    <mergeCell ref="I3781:J3781"/>
    <mergeCell ref="K3781:L3781"/>
    <mergeCell ref="I3782:J3782"/>
    <mergeCell ref="K3782:L3782"/>
    <mergeCell ref="A3783:H3783"/>
    <mergeCell ref="K3783:L3783"/>
    <mergeCell ref="I3784:J3784"/>
    <mergeCell ref="K3787:L3787"/>
    <mergeCell ref="I3788:J3788"/>
    <mergeCell ref="A3790:H3790"/>
    <mergeCell ref="K3790:L3790"/>
    <mergeCell ref="K3810:L3810"/>
    <mergeCell ref="I3811:J3811"/>
    <mergeCell ref="K3811:L3811"/>
    <mergeCell ref="I3812:J3812"/>
    <mergeCell ref="K3812:L3812"/>
    <mergeCell ref="K3813:L3813"/>
    <mergeCell ref="I3816:J3816"/>
    <mergeCell ref="K3816:L3816"/>
    <mergeCell ref="I3817:J3817"/>
    <mergeCell ref="I3818:J3818"/>
    <mergeCell ref="I3819:J3819"/>
    <mergeCell ref="K3819:L3819"/>
    <mergeCell ref="I3820:J3820"/>
    <mergeCell ref="I3821:J3821"/>
    <mergeCell ref="K3822:L3822"/>
    <mergeCell ref="K3823:L3823"/>
    <mergeCell ref="I3825:J3825"/>
    <mergeCell ref="K3825:L3825"/>
    <mergeCell ref="I3827:J3827"/>
    <mergeCell ref="I3828:J3828"/>
    <mergeCell ref="I3829:J3829"/>
    <mergeCell ref="I3830:J3830"/>
    <mergeCell ref="K3830:L3830"/>
    <mergeCell ref="I3831:J3831"/>
    <mergeCell ref="I3833:J3833"/>
    <mergeCell ref="K3833:L3833"/>
    <mergeCell ref="I3835:J3835"/>
    <mergeCell ref="I3836:J3836"/>
    <mergeCell ref="I3837:J3837"/>
    <mergeCell ref="K3838:L3838"/>
    <mergeCell ref="A3840:H3840"/>
    <mergeCell ref="K3840:L3840"/>
    <mergeCell ref="I3841:J3841"/>
    <mergeCell ref="K3841:L3841"/>
    <mergeCell ref="I3842:J3842"/>
    <mergeCell ref="K3842:L3842"/>
    <mergeCell ref="I3843:J3843"/>
    <mergeCell ref="K3843:L3843"/>
    <mergeCell ref="I3845:J3845"/>
    <mergeCell ref="K3845:L3845"/>
    <mergeCell ref="I3846:J3846"/>
    <mergeCell ref="K3846:L3846"/>
    <mergeCell ref="A3847:H3847"/>
    <mergeCell ref="K3847:L3847"/>
    <mergeCell ref="K3848:L3848"/>
    <mergeCell ref="I3849:J3849"/>
    <mergeCell ref="K3849:L3849"/>
    <mergeCell ref="I3850:J3850"/>
    <mergeCell ref="I3851:J3851"/>
    <mergeCell ref="K3851:L3851"/>
    <mergeCell ref="I3852:J3852"/>
    <mergeCell ref="K3852:L3852"/>
    <mergeCell ref="I3853:J3853"/>
    <mergeCell ref="K3853:L3853"/>
    <mergeCell ref="I3854:J3854"/>
    <mergeCell ref="K3854:L3854"/>
    <mergeCell ref="A3855:H3855"/>
    <mergeCell ref="K3855:L3855"/>
    <mergeCell ref="I3856:J3856"/>
    <mergeCell ref="K3856:L3856"/>
    <mergeCell ref="K3857:L3857"/>
    <mergeCell ref="I3858:J3858"/>
    <mergeCell ref="K3858:L3858"/>
    <mergeCell ref="I3859:J3859"/>
    <mergeCell ref="K3859:L3859"/>
    <mergeCell ref="A3860:H3860"/>
    <mergeCell ref="K3860:L3860"/>
    <mergeCell ref="I3861:J3861"/>
    <mergeCell ref="K3864:L3864"/>
    <mergeCell ref="I3865:J3865"/>
    <mergeCell ref="A3867:H3867"/>
    <mergeCell ref="K3867:L3867"/>
    <mergeCell ref="I3868:J3868"/>
    <mergeCell ref="I3869:J3869"/>
    <mergeCell ref="I3870:J3870"/>
    <mergeCell ref="I3871:J3871"/>
    <mergeCell ref="I3872:J3872"/>
    <mergeCell ref="A3878:H3878"/>
    <mergeCell ref="I3879:J3879"/>
    <mergeCell ref="A3881:H3881"/>
    <mergeCell ref="I3881:J3881"/>
    <mergeCell ref="K3881:L3881"/>
    <mergeCell ref="K3882:L3882"/>
    <mergeCell ref="A3883:H3883"/>
    <mergeCell ref="K3883:L3883"/>
    <mergeCell ref="A3885:L3885"/>
    <mergeCell ref="A3886:L3886"/>
    <mergeCell ref="C3888:E3888"/>
    <mergeCell ref="I3888:J3888"/>
    <mergeCell ref="K3888:L3888"/>
    <mergeCell ref="K3889:L3889"/>
    <mergeCell ref="I3890:J3890"/>
    <mergeCell ref="K3890:L3890"/>
    <mergeCell ref="I3891:J3891"/>
    <mergeCell ref="K3891:L3891"/>
    <mergeCell ref="K3892:L3892"/>
    <mergeCell ref="I3895:J3895"/>
    <mergeCell ref="K3895:L3895"/>
    <mergeCell ref="I3896:J3896"/>
    <mergeCell ref="I3897:J3897"/>
    <mergeCell ref="I3898:J3898"/>
    <mergeCell ref="K3898:L3898"/>
    <mergeCell ref="I3899:J3899"/>
    <mergeCell ref="I3900:J3900"/>
    <mergeCell ref="K3901:L3901"/>
    <mergeCell ref="K3902:L3902"/>
    <mergeCell ref="I3904:J3904"/>
    <mergeCell ref="K3904:L3904"/>
    <mergeCell ref="I3906:J3906"/>
    <mergeCell ref="I3907:J3907"/>
    <mergeCell ref="I3908:J3908"/>
    <mergeCell ref="I3909:J3909"/>
    <mergeCell ref="K3909:L3909"/>
    <mergeCell ref="I3910:J3910"/>
    <mergeCell ref="I3912:J3912"/>
    <mergeCell ref="K3912:L3912"/>
    <mergeCell ref="I3914:J3914"/>
    <mergeCell ref="I3915:J3915"/>
    <mergeCell ref="I3916:J3916"/>
    <mergeCell ref="K3917:L3917"/>
    <mergeCell ref="A3919:H3919"/>
    <mergeCell ref="K3919:L3919"/>
    <mergeCell ref="I3920:J3920"/>
    <mergeCell ref="K3920:L3920"/>
    <mergeCell ref="I3921:J3921"/>
    <mergeCell ref="K3921:L3921"/>
    <mergeCell ref="I3922:J3922"/>
    <mergeCell ref="K3922:L3922"/>
    <mergeCell ref="I3924:J3924"/>
    <mergeCell ref="K3924:L3924"/>
    <mergeCell ref="I3925:J3925"/>
    <mergeCell ref="K3925:L3925"/>
    <mergeCell ref="A3926:H3926"/>
    <mergeCell ref="K3926:L3926"/>
    <mergeCell ref="K3927:L3927"/>
    <mergeCell ref="I3928:J3928"/>
    <mergeCell ref="K3928:L3928"/>
    <mergeCell ref="I3929:J3929"/>
    <mergeCell ref="I3930:J3930"/>
    <mergeCell ref="K3930:L3930"/>
    <mergeCell ref="I3931:J3931"/>
    <mergeCell ref="K3931:L3931"/>
    <mergeCell ref="I3932:J3932"/>
    <mergeCell ref="K3932:L3932"/>
    <mergeCell ref="I3933:J3933"/>
    <mergeCell ref="K3933:L3933"/>
    <mergeCell ref="A3934:H3934"/>
    <mergeCell ref="K3934:L3934"/>
    <mergeCell ref="I3935:J3935"/>
    <mergeCell ref="K3935:L3935"/>
    <mergeCell ref="K3936:L3936"/>
    <mergeCell ref="I3937:J3937"/>
    <mergeCell ref="K3937:L3937"/>
    <mergeCell ref="I3938:J3938"/>
    <mergeCell ref="K3938:L3938"/>
    <mergeCell ref="A3939:H3939"/>
    <mergeCell ref="K3939:L3939"/>
    <mergeCell ref="I3940:J3940"/>
    <mergeCell ref="K3943:L3943"/>
    <mergeCell ref="I3944:J3944"/>
    <mergeCell ref="A3946:H3946"/>
    <mergeCell ref="K3946:L3946"/>
    <mergeCell ref="I3947:J3947"/>
    <mergeCell ref="I3948:J3948"/>
    <mergeCell ref="I3949:J3949"/>
    <mergeCell ref="I3950:J3950"/>
    <mergeCell ref="I3951:J3951"/>
    <mergeCell ref="A3957:H3957"/>
    <mergeCell ref="I3958:J3958"/>
    <mergeCell ref="A3960:H3960"/>
    <mergeCell ref="I3960:J3960"/>
    <mergeCell ref="K3960:L3960"/>
    <mergeCell ref="K3961:L3961"/>
    <mergeCell ref="A3962:H3962"/>
    <mergeCell ref="K3962:L3962"/>
    <mergeCell ref="A3964:L3964"/>
    <mergeCell ref="A3965:L3965"/>
    <mergeCell ref="C3967:E3967"/>
    <mergeCell ref="I3967:J3967"/>
    <mergeCell ref="K3967:L3967"/>
    <mergeCell ref="K3968:L3968"/>
    <mergeCell ref="I3969:J3969"/>
    <mergeCell ref="K3969:L3969"/>
    <mergeCell ref="I3970:J3970"/>
    <mergeCell ref="K3970:L3970"/>
    <mergeCell ref="K3971:L3971"/>
    <mergeCell ref="I3974:J3974"/>
    <mergeCell ref="K3974:L3974"/>
    <mergeCell ref="I3975:J3975"/>
    <mergeCell ref="I3976:J3976"/>
    <mergeCell ref="I3977:J3977"/>
    <mergeCell ref="K3977:L3977"/>
    <mergeCell ref="I3978:J3978"/>
    <mergeCell ref="I3979:J3979"/>
    <mergeCell ref="K3980:L3980"/>
    <mergeCell ref="K3981:L3981"/>
    <mergeCell ref="I3983:J3983"/>
    <mergeCell ref="K3983:L3983"/>
    <mergeCell ref="I3985:J3985"/>
    <mergeCell ref="I3986:J3986"/>
    <mergeCell ref="I3987:J3987"/>
    <mergeCell ref="I3988:J3988"/>
    <mergeCell ref="K3988:L3988"/>
    <mergeCell ref="I3989:J3989"/>
    <mergeCell ref="I3991:J3991"/>
    <mergeCell ref="K3991:L3991"/>
    <mergeCell ref="I3993:J3993"/>
    <mergeCell ref="I3994:J3994"/>
    <mergeCell ref="I3995:J3995"/>
    <mergeCell ref="K3996:L3996"/>
    <mergeCell ref="A3998:H3998"/>
    <mergeCell ref="K3998:L3998"/>
    <mergeCell ref="I3999:J3999"/>
    <mergeCell ref="K3999:L3999"/>
    <mergeCell ref="I4000:J4000"/>
    <mergeCell ref="K4000:L4000"/>
    <mergeCell ref="I4001:J4001"/>
    <mergeCell ref="K4001:L4001"/>
    <mergeCell ref="I4003:J4003"/>
    <mergeCell ref="K4003:L4003"/>
    <mergeCell ref="I4004:J4004"/>
    <mergeCell ref="K4004:L4004"/>
    <mergeCell ref="A4005:H4005"/>
    <mergeCell ref="K4005:L4005"/>
    <mergeCell ref="K4006:L4006"/>
    <mergeCell ref="I4007:J4007"/>
    <mergeCell ref="K4007:L4007"/>
    <mergeCell ref="I4008:J4008"/>
    <mergeCell ref="I4009:J4009"/>
    <mergeCell ref="K4009:L4009"/>
    <mergeCell ref="I4010:J4010"/>
    <mergeCell ref="K4010:L4010"/>
    <mergeCell ref="I4011:J4011"/>
    <mergeCell ref="K4011:L4011"/>
    <mergeCell ref="I4012:J4012"/>
    <mergeCell ref="K4012:L4012"/>
    <mergeCell ref="A4013:H4013"/>
    <mergeCell ref="K4013:L4013"/>
    <mergeCell ref="I4014:J4014"/>
    <mergeCell ref="K4014:L4014"/>
    <mergeCell ref="K4015:L4015"/>
    <mergeCell ref="I4016:J4016"/>
    <mergeCell ref="K4016:L4016"/>
    <mergeCell ref="I4017:J4017"/>
    <mergeCell ref="K4017:L4017"/>
    <mergeCell ref="A4018:H4018"/>
    <mergeCell ref="K4018:L4018"/>
    <mergeCell ref="I4019:J4019"/>
    <mergeCell ref="K4022:L4022"/>
    <mergeCell ref="I4023:J4023"/>
    <mergeCell ref="A4025:H4025"/>
    <mergeCell ref="K4025:L4025"/>
    <mergeCell ref="I4026:J4026"/>
    <mergeCell ref="I4027:J4027"/>
    <mergeCell ref="I4028:J4028"/>
    <mergeCell ref="I4029:J4029"/>
    <mergeCell ref="I4030:J4030"/>
    <mergeCell ref="A4036:H4036"/>
    <mergeCell ref="I4037:J4037"/>
    <mergeCell ref="A4039:H4039"/>
    <mergeCell ref="I4039:J4039"/>
    <mergeCell ref="K4039:L4039"/>
    <mergeCell ref="K4040:L4040"/>
    <mergeCell ref="A4041:H4041"/>
    <mergeCell ref="K4041:L4041"/>
    <mergeCell ref="A4043:L4043"/>
    <mergeCell ref="A4044:L4044"/>
    <mergeCell ref="C4046:E4046"/>
    <mergeCell ref="I4046:J4046"/>
    <mergeCell ref="K4046:L4046"/>
    <mergeCell ref="K4047:L4047"/>
    <mergeCell ref="I4048:J4048"/>
    <mergeCell ref="K4048:L4048"/>
    <mergeCell ref="I4049:J4049"/>
    <mergeCell ref="K4049:L4049"/>
    <mergeCell ref="K4050:L4050"/>
    <mergeCell ref="I4053:J4053"/>
    <mergeCell ref="K4053:L4053"/>
    <mergeCell ref="I4054:J4054"/>
    <mergeCell ref="I4055:J4055"/>
    <mergeCell ref="I4056:J4056"/>
    <mergeCell ref="K4056:L4056"/>
    <mergeCell ref="I4057:J4057"/>
    <mergeCell ref="I4058:J4058"/>
    <mergeCell ref="K4059:L4059"/>
    <mergeCell ref="K4060:L4060"/>
    <mergeCell ref="I4062:J4062"/>
    <mergeCell ref="K4062:L4062"/>
    <mergeCell ref="I4064:J4064"/>
    <mergeCell ref="I4065:J4065"/>
    <mergeCell ref="I4066:J4066"/>
    <mergeCell ref="I4067:J4067"/>
    <mergeCell ref="K4067:L4067"/>
    <mergeCell ref="I4068:J4068"/>
    <mergeCell ref="I4070:J4070"/>
    <mergeCell ref="K4070:L4070"/>
    <mergeCell ref="I4072:J4072"/>
    <mergeCell ref="I4073:J4073"/>
    <mergeCell ref="I4074:J4074"/>
    <mergeCell ref="K4075:L4075"/>
    <mergeCell ref="A4077:H4077"/>
    <mergeCell ref="K4077:L4077"/>
    <mergeCell ref="I4078:J4078"/>
    <mergeCell ref="K4078:L4078"/>
    <mergeCell ref="I4079:J4079"/>
    <mergeCell ref="K4079:L4079"/>
    <mergeCell ref="I4080:J4080"/>
    <mergeCell ref="K4080:L4080"/>
    <mergeCell ref="I4082:J4082"/>
    <mergeCell ref="K4082:L4082"/>
    <mergeCell ref="I4083:J4083"/>
    <mergeCell ref="K4083:L4083"/>
    <mergeCell ref="A4084:H4084"/>
    <mergeCell ref="K4084:L4084"/>
    <mergeCell ref="K4085:L4085"/>
    <mergeCell ref="I4086:J4086"/>
    <mergeCell ref="K4086:L4086"/>
    <mergeCell ref="I4087:J4087"/>
    <mergeCell ref="I4088:J4088"/>
    <mergeCell ref="K4088:L4088"/>
    <mergeCell ref="I4089:J4089"/>
    <mergeCell ref="K4089:L4089"/>
    <mergeCell ref="I4090:J4090"/>
    <mergeCell ref="K4090:L4090"/>
    <mergeCell ref="I4091:J4091"/>
    <mergeCell ref="K4091:L4091"/>
    <mergeCell ref="A4092:H4092"/>
    <mergeCell ref="K4092:L4092"/>
    <mergeCell ref="I4093:J4093"/>
    <mergeCell ref="K4093:L4093"/>
    <mergeCell ref="K4094:L4094"/>
    <mergeCell ref="I4095:J4095"/>
    <mergeCell ref="K4095:L4095"/>
    <mergeCell ref="I4096:J4096"/>
    <mergeCell ref="K4096:L4096"/>
    <mergeCell ref="A4097:H4097"/>
    <mergeCell ref="K4097:L4097"/>
    <mergeCell ref="I4098:J4098"/>
    <mergeCell ref="K4101:L4101"/>
    <mergeCell ref="I4102:J4102"/>
    <mergeCell ref="A4104:H4104"/>
    <mergeCell ref="K4104:L4104"/>
    <mergeCell ref="I4105:J4105"/>
    <mergeCell ref="I4106:J4106"/>
    <mergeCell ref="I4107:J4107"/>
    <mergeCell ref="I4108:J4108"/>
    <mergeCell ref="I4109:J4109"/>
    <mergeCell ref="A4115:H4115"/>
    <mergeCell ref="I4116:J4116"/>
    <mergeCell ref="A4118:H4118"/>
    <mergeCell ref="I4118:J4118"/>
    <mergeCell ref="K4118:L4118"/>
    <mergeCell ref="K4119:L4119"/>
    <mergeCell ref="A4120:H4120"/>
    <mergeCell ref="K4120:L4120"/>
    <mergeCell ref="A4122:L4122"/>
    <mergeCell ref="A4123:L4123"/>
    <mergeCell ref="C4125:E4125"/>
    <mergeCell ref="I4125:J4125"/>
    <mergeCell ref="K4125:L4125"/>
    <mergeCell ref="K4126:L4126"/>
    <mergeCell ref="I4127:J4127"/>
    <mergeCell ref="K4127:L4127"/>
    <mergeCell ref="I4128:J4128"/>
    <mergeCell ref="K4128:L4128"/>
    <mergeCell ref="K4129:L4129"/>
    <mergeCell ref="I4132:J4132"/>
    <mergeCell ref="K4132:L4132"/>
    <mergeCell ref="I4133:J4133"/>
    <mergeCell ref="I4134:J4134"/>
    <mergeCell ref="I4135:J4135"/>
    <mergeCell ref="K4135:L4135"/>
    <mergeCell ref="I4136:J4136"/>
    <mergeCell ref="I4137:J4137"/>
    <mergeCell ref="K4138:L4138"/>
    <mergeCell ref="K4139:L4139"/>
    <mergeCell ref="I4141:J4141"/>
    <mergeCell ref="K4141:L4141"/>
    <mergeCell ref="I4143:J4143"/>
    <mergeCell ref="I4144:J4144"/>
    <mergeCell ref="I4145:J4145"/>
    <mergeCell ref="I4146:J4146"/>
    <mergeCell ref="K4146:L4146"/>
    <mergeCell ref="I4147:J4147"/>
    <mergeCell ref="I4149:J4149"/>
    <mergeCell ref="K4149:L4149"/>
    <mergeCell ref="I4151:J4151"/>
    <mergeCell ref="I4152:J4152"/>
    <mergeCell ref="I4153:J4153"/>
    <mergeCell ref="K4154:L4154"/>
    <mergeCell ref="A4156:H4156"/>
    <mergeCell ref="K4156:L4156"/>
    <mergeCell ref="I4157:J4157"/>
    <mergeCell ref="K4157:L4157"/>
    <mergeCell ref="I4158:J4158"/>
    <mergeCell ref="K4158:L4158"/>
    <mergeCell ref="I4159:J4159"/>
    <mergeCell ref="K4159:L4159"/>
    <mergeCell ref="I4161:J4161"/>
    <mergeCell ref="K4161:L4161"/>
    <mergeCell ref="I4162:J4162"/>
    <mergeCell ref="K4162:L4162"/>
    <mergeCell ref="A4163:H4163"/>
    <mergeCell ref="K4163:L4163"/>
    <mergeCell ref="K4164:L4164"/>
    <mergeCell ref="I4165:J4165"/>
    <mergeCell ref="K4165:L4165"/>
    <mergeCell ref="I4166:J4166"/>
    <mergeCell ref="I4167:J4167"/>
    <mergeCell ref="K4167:L4167"/>
    <mergeCell ref="I4168:J4168"/>
    <mergeCell ref="K4168:L4168"/>
    <mergeCell ref="I4169:J4169"/>
    <mergeCell ref="K4169:L4169"/>
    <mergeCell ref="I4170:J4170"/>
    <mergeCell ref="K4170:L4170"/>
    <mergeCell ref="A4171:H4171"/>
    <mergeCell ref="K4171:L4171"/>
    <mergeCell ref="I4172:J4172"/>
    <mergeCell ref="K4172:L4172"/>
    <mergeCell ref="K4173:L4173"/>
    <mergeCell ref="I4174:J4174"/>
    <mergeCell ref="K4174:L4174"/>
    <mergeCell ref="I4175:J4175"/>
    <mergeCell ref="K4175:L4175"/>
    <mergeCell ref="A4176:H4176"/>
    <mergeCell ref="K4176:L4176"/>
    <mergeCell ref="I4177:J4177"/>
    <mergeCell ref="K4180:L4180"/>
    <mergeCell ref="I4181:J4181"/>
    <mergeCell ref="A4183:H4183"/>
    <mergeCell ref="K4183:L4183"/>
    <mergeCell ref="I4184:J4184"/>
    <mergeCell ref="I4185:J4185"/>
    <mergeCell ref="I4186:J4186"/>
    <mergeCell ref="I4187:J4187"/>
    <mergeCell ref="I4188:J4188"/>
    <mergeCell ref="A4194:H4194"/>
    <mergeCell ref="I4195:J4195"/>
    <mergeCell ref="A4197:H4197"/>
    <mergeCell ref="I4197:J4197"/>
    <mergeCell ref="K4197:L4197"/>
    <mergeCell ref="K4198:L4198"/>
    <mergeCell ref="A4199:H4199"/>
    <mergeCell ref="K4199:L4199"/>
    <mergeCell ref="A4201:L4201"/>
    <mergeCell ref="A4202:L4202"/>
    <mergeCell ref="C4204:E4204"/>
    <mergeCell ref="I4204:J4204"/>
    <mergeCell ref="K4204:L4204"/>
    <mergeCell ref="K4205:L4205"/>
    <mergeCell ref="I4206:J4206"/>
    <mergeCell ref="K4206:L4206"/>
    <mergeCell ref="I4207:J4207"/>
    <mergeCell ref="K4207:L4207"/>
    <mergeCell ref="K4208:L4208"/>
    <mergeCell ref="I4211:J4211"/>
    <mergeCell ref="K4211:L4211"/>
    <mergeCell ref="I4212:J4212"/>
    <mergeCell ref="I4213:J4213"/>
    <mergeCell ref="I4214:J4214"/>
    <mergeCell ref="K4214:L4214"/>
    <mergeCell ref="I4215:J4215"/>
    <mergeCell ref="I4216:J4216"/>
    <mergeCell ref="K4217:L4217"/>
    <mergeCell ref="K4218:L4218"/>
    <mergeCell ref="I4220:J4220"/>
    <mergeCell ref="K4220:L4220"/>
    <mergeCell ref="I4222:J4222"/>
    <mergeCell ref="I4223:J4223"/>
    <mergeCell ref="I4224:J4224"/>
    <mergeCell ref="I4225:J4225"/>
    <mergeCell ref="K4225:L4225"/>
    <mergeCell ref="I4226:J4226"/>
    <mergeCell ref="I4228:J4228"/>
    <mergeCell ref="K4228:L4228"/>
    <mergeCell ref="I4230:J4230"/>
    <mergeCell ref="I4231:J4231"/>
    <mergeCell ref="I4232:J4232"/>
    <mergeCell ref="K4233:L4233"/>
    <mergeCell ref="A4235:H4235"/>
    <mergeCell ref="K4235:L4235"/>
    <mergeCell ref="I4236:J4236"/>
    <mergeCell ref="K4236:L4236"/>
    <mergeCell ref="I4237:J4237"/>
    <mergeCell ref="K4237:L4237"/>
    <mergeCell ref="I4238:J4238"/>
    <mergeCell ref="K4238:L4238"/>
    <mergeCell ref="I4240:J4240"/>
    <mergeCell ref="K4240:L4240"/>
    <mergeCell ref="I4241:J4241"/>
    <mergeCell ref="K4241:L4241"/>
    <mergeCell ref="A4242:H4242"/>
    <mergeCell ref="K4242:L4242"/>
    <mergeCell ref="K4243:L4243"/>
    <mergeCell ref="I4244:J4244"/>
    <mergeCell ref="K4244:L4244"/>
    <mergeCell ref="I4245:J4245"/>
    <mergeCell ref="I4246:J4246"/>
    <mergeCell ref="K4246:L4246"/>
    <mergeCell ref="I4247:J4247"/>
    <mergeCell ref="K4247:L4247"/>
    <mergeCell ref="I4248:J4248"/>
    <mergeCell ref="K4248:L4248"/>
    <mergeCell ref="I4249:J4249"/>
    <mergeCell ref="K4249:L4249"/>
    <mergeCell ref="A4250:H4250"/>
    <mergeCell ref="K4250:L4250"/>
    <mergeCell ref="I4251:J4251"/>
    <mergeCell ref="K4251:L4251"/>
    <mergeCell ref="K4252:L4252"/>
    <mergeCell ref="I4253:J4253"/>
    <mergeCell ref="K4253:L4253"/>
    <mergeCell ref="I4254:J4254"/>
    <mergeCell ref="K4254:L4254"/>
    <mergeCell ref="A4255:H4255"/>
    <mergeCell ref="K4255:L4255"/>
    <mergeCell ref="I4256:J4256"/>
    <mergeCell ref="K4259:L4259"/>
    <mergeCell ref="I4260:J4260"/>
    <mergeCell ref="A4262:H4262"/>
    <mergeCell ref="K4262:L4262"/>
    <mergeCell ref="I4263:J4263"/>
    <mergeCell ref="I4264:J4264"/>
    <mergeCell ref="I4265:J4265"/>
    <mergeCell ref="I4266:J4266"/>
    <mergeCell ref="I4267:J4267"/>
    <mergeCell ref="A4273:H4273"/>
    <mergeCell ref="I4274:J4274"/>
    <mergeCell ref="A4276:H4276"/>
    <mergeCell ref="I4276:J4276"/>
    <mergeCell ref="K4276:L4276"/>
    <mergeCell ref="K4277:L4277"/>
    <mergeCell ref="A4278:H4278"/>
    <mergeCell ref="K4278:L4278"/>
    <mergeCell ref="A4280:L4280"/>
    <mergeCell ref="A4281:L4281"/>
    <mergeCell ref="C4283:E4283"/>
    <mergeCell ref="I4283:J4283"/>
    <mergeCell ref="K4283:L4283"/>
    <mergeCell ref="K4284:L4284"/>
    <mergeCell ref="I4285:J4285"/>
    <mergeCell ref="K4285:L4285"/>
    <mergeCell ref="I4286:J4286"/>
    <mergeCell ref="K4286:L4286"/>
    <mergeCell ref="K4287:L4287"/>
    <mergeCell ref="I4290:J4290"/>
    <mergeCell ref="K4290:L4290"/>
    <mergeCell ref="I4291:J4291"/>
    <mergeCell ref="I4292:J4292"/>
    <mergeCell ref="I4293:J4293"/>
    <mergeCell ref="K4293:L4293"/>
    <mergeCell ref="I4294:J4294"/>
    <mergeCell ref="I4295:J4295"/>
    <mergeCell ref="K4296:L4296"/>
    <mergeCell ref="K4297:L4297"/>
    <mergeCell ref="I4299:J4299"/>
    <mergeCell ref="K4299:L4299"/>
    <mergeCell ref="I4327:J4327"/>
    <mergeCell ref="K4327:L4327"/>
    <mergeCell ref="I4301:J4301"/>
    <mergeCell ref="I4302:J4302"/>
    <mergeCell ref="I4303:J4303"/>
    <mergeCell ref="I4304:J4304"/>
    <mergeCell ref="K4304:L4304"/>
    <mergeCell ref="I4305:J4305"/>
    <mergeCell ref="I4307:J4307"/>
    <mergeCell ref="K4307:L4307"/>
    <mergeCell ref="I4309:J4309"/>
    <mergeCell ref="I4310:J4310"/>
    <mergeCell ref="I4311:J4311"/>
    <mergeCell ref="K4312:L4312"/>
    <mergeCell ref="A4314:H4314"/>
    <mergeCell ref="K4314:L4314"/>
    <mergeCell ref="I4315:J4315"/>
    <mergeCell ref="K4315:L4315"/>
    <mergeCell ref="I4316:J4316"/>
    <mergeCell ref="K4316:L4316"/>
    <mergeCell ref="I4328:J4328"/>
    <mergeCell ref="K4328:L4328"/>
    <mergeCell ref="A4329:H4329"/>
    <mergeCell ref="K4329:L4329"/>
    <mergeCell ref="I4330:J4330"/>
    <mergeCell ref="K4330:L4330"/>
    <mergeCell ref="K4331:L4331"/>
    <mergeCell ref="I4332:J4332"/>
    <mergeCell ref="K4332:L4332"/>
    <mergeCell ref="A4333:H4333"/>
    <mergeCell ref="K4333:L4333"/>
    <mergeCell ref="I4334:J4334"/>
    <mergeCell ref="K4337:L4337"/>
    <mergeCell ref="I4338:J4338"/>
    <mergeCell ref="A4340:H4340"/>
    <mergeCell ref="K4340:L4340"/>
    <mergeCell ref="I4317:J4317"/>
    <mergeCell ref="K4317:L4317"/>
    <mergeCell ref="I4319:J4319"/>
    <mergeCell ref="K4319:L4319"/>
    <mergeCell ref="I4320:J4320"/>
    <mergeCell ref="K4320:L4320"/>
    <mergeCell ref="A4321:H4321"/>
    <mergeCell ref="K4321:L4321"/>
    <mergeCell ref="K4322:L4322"/>
    <mergeCell ref="I4323:J4323"/>
    <mergeCell ref="K4323:L4323"/>
    <mergeCell ref="I4324:J4324"/>
    <mergeCell ref="I4325:J4325"/>
    <mergeCell ref="K4325:L4325"/>
    <mergeCell ref="I4326:J4326"/>
    <mergeCell ref="K4326:L4326"/>
    <mergeCell ref="I4341:J4341"/>
    <mergeCell ref="I4342:J4342"/>
    <mergeCell ref="I4343:J4343"/>
    <mergeCell ref="I4344:J4344"/>
    <mergeCell ref="I4345:J4345"/>
    <mergeCell ref="A4351:H4351"/>
    <mergeCell ref="I4352:J4352"/>
    <mergeCell ref="A4354:H4354"/>
    <mergeCell ref="I4354:J4354"/>
    <mergeCell ref="K4354:L4354"/>
    <mergeCell ref="K4355:L4355"/>
    <mergeCell ref="A4356:H4356"/>
    <mergeCell ref="K4356:L4356"/>
    <mergeCell ref="A4358:L4358"/>
    <mergeCell ref="A4359:L4359"/>
    <mergeCell ref="C4361:E4361"/>
    <mergeCell ref="I4361:J4361"/>
    <mergeCell ref="K4361:L4361"/>
    <mergeCell ref="K4362:L4362"/>
    <mergeCell ref="I4363:J4363"/>
    <mergeCell ref="K4363:L4363"/>
    <mergeCell ref="I4364:J4364"/>
    <mergeCell ref="K4364:L4364"/>
    <mergeCell ref="K4365:L4365"/>
    <mergeCell ref="I4368:J4368"/>
    <mergeCell ref="K4368:L4368"/>
    <mergeCell ref="I4369:J4369"/>
    <mergeCell ref="I4370:J4370"/>
    <mergeCell ref="I4371:J4371"/>
    <mergeCell ref="K4371:L4371"/>
    <mergeCell ref="I4372:J4372"/>
    <mergeCell ref="I4373:J4373"/>
    <mergeCell ref="K4374:L4374"/>
    <mergeCell ref="K4375:L4375"/>
    <mergeCell ref="I4377:J4377"/>
    <mergeCell ref="K4377:L4377"/>
    <mergeCell ref="I4405:J4405"/>
    <mergeCell ref="K4405:L4405"/>
    <mergeCell ref="I4379:J4379"/>
    <mergeCell ref="I4380:J4380"/>
    <mergeCell ref="I4381:J4381"/>
    <mergeCell ref="I4382:J4382"/>
    <mergeCell ref="K4382:L4382"/>
    <mergeCell ref="I4383:J4383"/>
    <mergeCell ref="I4385:J4385"/>
    <mergeCell ref="K4385:L4385"/>
    <mergeCell ref="I4387:J4387"/>
    <mergeCell ref="I4388:J4388"/>
    <mergeCell ref="I4389:J4389"/>
    <mergeCell ref="K4390:L4390"/>
    <mergeCell ref="A4392:H4392"/>
    <mergeCell ref="K4392:L4392"/>
    <mergeCell ref="I4393:J4393"/>
    <mergeCell ref="K4393:L4393"/>
    <mergeCell ref="I4394:J4394"/>
    <mergeCell ref="K4394:L4394"/>
    <mergeCell ref="I4406:J4406"/>
    <mergeCell ref="K4406:L4406"/>
    <mergeCell ref="A4407:H4407"/>
    <mergeCell ref="K4407:L4407"/>
    <mergeCell ref="I4408:J4408"/>
    <mergeCell ref="K4408:L4408"/>
    <mergeCell ref="K4409:L4409"/>
    <mergeCell ref="I4410:J4410"/>
    <mergeCell ref="K4410:L4410"/>
    <mergeCell ref="A4411:H4411"/>
    <mergeCell ref="K4411:L4411"/>
    <mergeCell ref="I4412:J4412"/>
    <mergeCell ref="K4415:L4415"/>
    <mergeCell ref="I4416:J4416"/>
    <mergeCell ref="A4418:H4418"/>
    <mergeCell ref="K4418:L4418"/>
    <mergeCell ref="I4395:J4395"/>
    <mergeCell ref="K4395:L4395"/>
    <mergeCell ref="I4397:J4397"/>
    <mergeCell ref="K4397:L4397"/>
    <mergeCell ref="I4398:J4398"/>
    <mergeCell ref="K4398:L4398"/>
    <mergeCell ref="A4399:H4399"/>
    <mergeCell ref="K4399:L4399"/>
    <mergeCell ref="K4400:L4400"/>
    <mergeCell ref="I4401:J4401"/>
    <mergeCell ref="K4401:L4401"/>
    <mergeCell ref="I4402:J4402"/>
    <mergeCell ref="I4403:J4403"/>
    <mergeCell ref="K4403:L4403"/>
    <mergeCell ref="I4404:J4404"/>
    <mergeCell ref="K4404:L4404"/>
    <mergeCell ref="I4419:J4419"/>
    <mergeCell ref="I4420:J4420"/>
    <mergeCell ref="I4421:J4421"/>
    <mergeCell ref="I4422:J4422"/>
    <mergeCell ref="I4423:J4423"/>
    <mergeCell ref="A4429:H4429"/>
    <mergeCell ref="I4430:J4430"/>
    <mergeCell ref="A4432:H4432"/>
    <mergeCell ref="I4432:J4432"/>
    <mergeCell ref="K4432:L4432"/>
    <mergeCell ref="K4433:L4433"/>
    <mergeCell ref="A4434:H4434"/>
    <mergeCell ref="K4434:L4434"/>
    <mergeCell ref="A4436:L4436"/>
    <mergeCell ref="A4437:L4437"/>
    <mergeCell ref="C4439:E4439"/>
    <mergeCell ref="I4439:J4439"/>
    <mergeCell ref="K4439:L4439"/>
    <mergeCell ref="K4440:L4440"/>
    <mergeCell ref="I4441:J4441"/>
    <mergeCell ref="K4441:L4441"/>
    <mergeCell ref="I4442:J4442"/>
    <mergeCell ref="K4442:L4442"/>
    <mergeCell ref="K4443:L4443"/>
    <mergeCell ref="I4446:J4446"/>
    <mergeCell ref="K4446:L4446"/>
    <mergeCell ref="I4447:J4447"/>
    <mergeCell ref="I4448:J4448"/>
    <mergeCell ref="I4449:J4449"/>
    <mergeCell ref="K4449:L4449"/>
    <mergeCell ref="I4450:J4450"/>
    <mergeCell ref="I4451:J4451"/>
    <mergeCell ref="K4452:L4452"/>
    <mergeCell ref="K4453:L4453"/>
    <mergeCell ref="I4455:J4455"/>
    <mergeCell ref="K4455:L4455"/>
    <mergeCell ref="I4457:J4457"/>
    <mergeCell ref="I4458:J4458"/>
    <mergeCell ref="I4459:J4459"/>
    <mergeCell ref="I4460:J4460"/>
    <mergeCell ref="K4460:L4460"/>
    <mergeCell ref="I4461:J4461"/>
    <mergeCell ref="I4463:J4463"/>
    <mergeCell ref="K4463:L4463"/>
    <mergeCell ref="I4465:J4465"/>
    <mergeCell ref="I4466:J4466"/>
    <mergeCell ref="I4467:J4467"/>
    <mergeCell ref="K4468:L4468"/>
    <mergeCell ref="A4470:H4470"/>
    <mergeCell ref="K4470:L4470"/>
    <mergeCell ref="I4471:J4471"/>
    <mergeCell ref="K4471:L4471"/>
    <mergeCell ref="I4472:J4472"/>
    <mergeCell ref="K4472:L4472"/>
    <mergeCell ref="I4473:J4473"/>
    <mergeCell ref="K4473:L4473"/>
    <mergeCell ref="I4475:J4475"/>
    <mergeCell ref="K4475:L4475"/>
    <mergeCell ref="I4476:J4476"/>
    <mergeCell ref="K4476:L4476"/>
    <mergeCell ref="A4477:H4477"/>
    <mergeCell ref="K4477:L4477"/>
    <mergeCell ref="K4478:L4478"/>
    <mergeCell ref="I4479:J4479"/>
    <mergeCell ref="K4479:L4479"/>
    <mergeCell ref="I4480:J4480"/>
    <mergeCell ref="I4481:J4481"/>
    <mergeCell ref="K4481:L4481"/>
    <mergeCell ref="I4482:J4482"/>
    <mergeCell ref="K4482:L4482"/>
    <mergeCell ref="I4483:J4483"/>
    <mergeCell ref="K4483:L4483"/>
    <mergeCell ref="I4497:J4497"/>
    <mergeCell ref="I4498:J4498"/>
    <mergeCell ref="I4499:J4499"/>
    <mergeCell ref="I4500:J4500"/>
    <mergeCell ref="I4501:J4501"/>
    <mergeCell ref="A4507:H4507"/>
    <mergeCell ref="I4508:J4508"/>
    <mergeCell ref="A4510:H4510"/>
    <mergeCell ref="K4510:L4510"/>
    <mergeCell ref="A4512:L4512"/>
    <mergeCell ref="A4513:L4513"/>
    <mergeCell ref="C4515:E4515"/>
    <mergeCell ref="I4515:J4515"/>
    <mergeCell ref="K4515:L4515"/>
    <mergeCell ref="I4484:J4484"/>
    <mergeCell ref="K4484:L4484"/>
    <mergeCell ref="A4485:H4485"/>
    <mergeCell ref="K4485:L4485"/>
    <mergeCell ref="I4486:J4486"/>
    <mergeCell ref="K4486:L4486"/>
    <mergeCell ref="K4487:L4487"/>
    <mergeCell ref="I4488:J4488"/>
    <mergeCell ref="K4488:L4488"/>
    <mergeCell ref="A4489:H4489"/>
    <mergeCell ref="K4489:L4489"/>
    <mergeCell ref="I4490:J4490"/>
    <mergeCell ref="K4493:L4493"/>
    <mergeCell ref="I4494:J4494"/>
    <mergeCell ref="A4496:H4496"/>
    <mergeCell ref="K4496:L4496"/>
    <mergeCell ref="K4516:L4516"/>
    <mergeCell ref="I4517:J4517"/>
    <mergeCell ref="K4517:L4517"/>
    <mergeCell ref="I4518:J4518"/>
    <mergeCell ref="K4518:L4518"/>
    <mergeCell ref="K4519:L4519"/>
    <mergeCell ref="I4522:J4522"/>
    <mergeCell ref="K4522:L4522"/>
    <mergeCell ref="I4523:J4523"/>
    <mergeCell ref="I4524:J4524"/>
    <mergeCell ref="I4525:J4525"/>
    <mergeCell ref="K4525:L4525"/>
    <mergeCell ref="I4526:J4526"/>
    <mergeCell ref="I4527:J4527"/>
    <mergeCell ref="K4528:L4528"/>
    <mergeCell ref="K4529:L4529"/>
    <mergeCell ref="I4531:J4531"/>
    <mergeCell ref="K4531:L4531"/>
    <mergeCell ref="I4533:J4533"/>
    <mergeCell ref="I4534:J4534"/>
    <mergeCell ref="I4535:J4535"/>
    <mergeCell ref="I4536:J4536"/>
    <mergeCell ref="K4536:L4536"/>
    <mergeCell ref="I4537:J4537"/>
    <mergeCell ref="I4539:J4539"/>
    <mergeCell ref="K4539:L4539"/>
    <mergeCell ref="I4541:J4541"/>
    <mergeCell ref="I4542:J4542"/>
    <mergeCell ref="I4543:J4543"/>
    <mergeCell ref="K4544:L4544"/>
    <mergeCell ref="A4546:H4546"/>
    <mergeCell ref="K4546:L4546"/>
    <mergeCell ref="I4547:J4547"/>
    <mergeCell ref="K4547:L4547"/>
    <mergeCell ref="I4548:J4548"/>
    <mergeCell ref="K4548:L4548"/>
    <mergeCell ref="I4549:J4549"/>
    <mergeCell ref="K4549:L4549"/>
    <mergeCell ref="I4551:J4551"/>
    <mergeCell ref="K4551:L4551"/>
    <mergeCell ref="I4552:J4552"/>
    <mergeCell ref="K4552:L4552"/>
    <mergeCell ref="A4553:H4553"/>
    <mergeCell ref="K4553:L4553"/>
    <mergeCell ref="K4554:L4554"/>
    <mergeCell ref="I4555:J4555"/>
    <mergeCell ref="K4555:L4555"/>
    <mergeCell ref="I4556:J4556"/>
    <mergeCell ref="I4557:J4557"/>
    <mergeCell ref="K4557:L4557"/>
    <mergeCell ref="I4558:J4558"/>
    <mergeCell ref="K4558:L4558"/>
    <mergeCell ref="I4559:J4559"/>
    <mergeCell ref="K4559:L4559"/>
    <mergeCell ref="I4573:J4573"/>
    <mergeCell ref="I4574:J4574"/>
    <mergeCell ref="I4575:J4575"/>
    <mergeCell ref="I4576:J4576"/>
    <mergeCell ref="I4577:J4577"/>
    <mergeCell ref="A4583:H4583"/>
    <mergeCell ref="I4584:J4584"/>
    <mergeCell ref="A4586:H4586"/>
    <mergeCell ref="I4586:J4586"/>
    <mergeCell ref="K4586:L4586"/>
    <mergeCell ref="K4587:L4587"/>
    <mergeCell ref="A4588:H4588"/>
    <mergeCell ref="K4588:L4588"/>
    <mergeCell ref="I4560:J4560"/>
    <mergeCell ref="K4560:L4560"/>
    <mergeCell ref="A4561:H4561"/>
    <mergeCell ref="K4561:L4561"/>
    <mergeCell ref="I4562:J4562"/>
    <mergeCell ref="K4562:L4562"/>
    <mergeCell ref="K4563:L4563"/>
    <mergeCell ref="I4564:J4564"/>
    <mergeCell ref="K4564:L4564"/>
    <mergeCell ref="A4565:H4565"/>
    <mergeCell ref="K4565:L4565"/>
    <mergeCell ref="I4566:J4566"/>
    <mergeCell ref="K4569:L4569"/>
    <mergeCell ref="I4570:J4570"/>
    <mergeCell ref="A4572:H4572"/>
    <mergeCell ref="K4572:L4572"/>
  </mergeCells>
  <pageMargins left="0.7" right="0.7" top="0.75" bottom="0.75" header="0.3" footer="0.3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4"/>
  <sheetViews>
    <sheetView view="pageBreakPreview" topLeftCell="A218" zoomScale="80" zoomScaleNormal="100" zoomScaleSheetLayoutView="80" workbookViewId="0">
      <selection activeCell="C320" sqref="C320"/>
    </sheetView>
  </sheetViews>
  <sheetFormatPr defaultRowHeight="15" x14ac:dyDescent="0.25"/>
  <cols>
    <col min="1" max="12" width="9.140625" style="86"/>
    <col min="13" max="13" width="11.5703125" style="86" bestFit="1" customWidth="1"/>
    <col min="14" max="16384" width="9.140625" style="86"/>
  </cols>
  <sheetData>
    <row r="1" spans="1:13" x14ac:dyDescent="0.25">
      <c r="A1" s="273" t="s">
        <v>0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85"/>
    </row>
    <row r="2" spans="1:13" x14ac:dyDescent="0.25">
      <c r="A2" s="274" t="s">
        <v>12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85"/>
    </row>
    <row r="3" spans="1:13" x14ac:dyDescent="0.25">
      <c r="A3" s="87"/>
      <c r="B3" s="87"/>
      <c r="C3" s="87"/>
      <c r="D3" s="87"/>
      <c r="E3" s="87"/>
      <c r="F3" s="87" t="s">
        <v>101</v>
      </c>
      <c r="G3" s="87"/>
      <c r="H3" s="87"/>
      <c r="I3" s="87"/>
      <c r="J3" s="275" t="s">
        <v>112</v>
      </c>
      <c r="K3" s="276"/>
      <c r="L3" s="276"/>
      <c r="M3" s="276"/>
    </row>
    <row r="4" spans="1:13" x14ac:dyDescent="0.25">
      <c r="A4" s="88"/>
      <c r="B4" s="89"/>
      <c r="C4" s="277" t="s">
        <v>15</v>
      </c>
      <c r="D4" s="277"/>
      <c r="E4" s="277"/>
      <c r="F4" s="89"/>
      <c r="G4" s="89"/>
      <c r="H4" s="90"/>
      <c r="I4" s="278" t="s">
        <v>1</v>
      </c>
      <c r="J4" s="279"/>
      <c r="K4" s="278" t="s">
        <v>2</v>
      </c>
      <c r="L4" s="279"/>
      <c r="M4" s="91"/>
    </row>
    <row r="5" spans="1:13" x14ac:dyDescent="0.25">
      <c r="A5" s="92"/>
      <c r="B5" s="93"/>
      <c r="C5" s="93"/>
      <c r="D5" s="93"/>
      <c r="E5" s="93"/>
      <c r="F5" s="93"/>
      <c r="G5" s="93"/>
      <c r="H5" s="94"/>
      <c r="I5" s="93"/>
      <c r="J5" s="94"/>
      <c r="K5" s="263" t="s">
        <v>3</v>
      </c>
      <c r="L5" s="264"/>
      <c r="M5" s="95" t="s">
        <v>4</v>
      </c>
    </row>
    <row r="6" spans="1:13" x14ac:dyDescent="0.25">
      <c r="A6" s="92"/>
      <c r="B6" s="93"/>
      <c r="C6" s="93"/>
      <c r="D6" s="93"/>
      <c r="E6" s="93"/>
      <c r="F6" s="93"/>
      <c r="G6" s="93"/>
      <c r="H6" s="94"/>
      <c r="I6" s="263" t="s">
        <v>5</v>
      </c>
      <c r="J6" s="264"/>
      <c r="K6" s="265" t="s">
        <v>6</v>
      </c>
      <c r="L6" s="266"/>
      <c r="M6" s="95" t="s">
        <v>7</v>
      </c>
    </row>
    <row r="7" spans="1:13" ht="15.75" thickBot="1" x14ac:dyDescent="0.3">
      <c r="A7" s="88"/>
      <c r="B7" s="89"/>
      <c r="C7" s="89"/>
      <c r="D7" s="89"/>
      <c r="E7" s="89"/>
      <c r="F7" s="89"/>
      <c r="G7" s="89"/>
      <c r="H7" s="90"/>
      <c r="I7" s="267">
        <v>340.7</v>
      </c>
      <c r="J7" s="268"/>
      <c r="K7" s="269"/>
      <c r="L7" s="270"/>
      <c r="M7" s="96"/>
    </row>
    <row r="8" spans="1:13" x14ac:dyDescent="0.25">
      <c r="A8" s="97" t="s">
        <v>87</v>
      </c>
      <c r="B8" s="98"/>
      <c r="C8" s="98"/>
      <c r="D8" s="98"/>
      <c r="E8" s="98"/>
      <c r="F8" s="98"/>
      <c r="G8" s="98"/>
      <c r="H8" s="99"/>
      <c r="I8" s="100"/>
      <c r="J8" s="101"/>
      <c r="K8" s="271">
        <f>K11+K14</f>
        <v>6.4499999999999993</v>
      </c>
      <c r="L8" s="272"/>
      <c r="M8" s="102">
        <f>K8*12*I7</f>
        <v>26370.179999999997</v>
      </c>
    </row>
    <row r="9" spans="1:13" x14ac:dyDescent="0.25">
      <c r="A9" s="103" t="s">
        <v>64</v>
      </c>
      <c r="B9" s="104"/>
      <c r="C9" s="104"/>
      <c r="D9" s="104"/>
      <c r="E9" s="104"/>
      <c r="F9" s="104"/>
      <c r="G9" s="104"/>
      <c r="H9" s="105"/>
      <c r="I9" s="93"/>
      <c r="J9" s="94"/>
      <c r="K9" s="93"/>
      <c r="L9" s="94"/>
      <c r="M9" s="106"/>
    </row>
    <row r="10" spans="1:13" ht="15.75" thickBot="1" x14ac:dyDescent="0.3">
      <c r="A10" s="107" t="s">
        <v>65</v>
      </c>
      <c r="B10" s="108"/>
      <c r="C10" s="108"/>
      <c r="D10" s="108"/>
      <c r="E10" s="108"/>
      <c r="F10" s="108"/>
      <c r="G10" s="108"/>
      <c r="H10" s="109"/>
      <c r="I10" s="110"/>
      <c r="J10" s="111"/>
      <c r="K10" s="110"/>
      <c r="L10" s="111"/>
      <c r="M10" s="112"/>
    </row>
    <row r="11" spans="1:13" x14ac:dyDescent="0.25">
      <c r="A11" s="113" t="s">
        <v>66</v>
      </c>
      <c r="B11" s="114"/>
      <c r="C11" s="114"/>
      <c r="D11" s="114"/>
      <c r="E11" s="114"/>
      <c r="F11" s="114"/>
      <c r="G11" s="114"/>
      <c r="H11" s="115"/>
      <c r="I11" s="265" t="s">
        <v>8</v>
      </c>
      <c r="J11" s="266"/>
      <c r="K11" s="283">
        <v>3.86</v>
      </c>
      <c r="L11" s="284"/>
      <c r="M11" s="116">
        <f>K11*12*I7</f>
        <v>15781.224</v>
      </c>
    </row>
    <row r="12" spans="1:13" x14ac:dyDescent="0.25">
      <c r="A12" s="117" t="s">
        <v>73</v>
      </c>
      <c r="B12" s="93"/>
      <c r="C12" s="93"/>
      <c r="D12" s="93"/>
      <c r="E12" s="93"/>
      <c r="F12" s="93"/>
      <c r="G12" s="93"/>
      <c r="H12" s="94"/>
      <c r="I12" s="263" t="s">
        <v>62</v>
      </c>
      <c r="J12" s="264"/>
      <c r="K12" s="85"/>
      <c r="L12" s="94"/>
      <c r="M12" s="116"/>
    </row>
    <row r="13" spans="1:13" x14ac:dyDescent="0.25">
      <c r="A13" s="113" t="s">
        <v>72</v>
      </c>
      <c r="B13" s="114"/>
      <c r="C13" s="114"/>
      <c r="D13" s="114"/>
      <c r="E13" s="114"/>
      <c r="F13" s="114"/>
      <c r="G13" s="114"/>
      <c r="H13" s="115"/>
      <c r="I13" s="265"/>
      <c r="J13" s="266"/>
      <c r="K13" s="85"/>
      <c r="L13" s="94"/>
      <c r="M13" s="116"/>
    </row>
    <row r="14" spans="1:13" x14ac:dyDescent="0.25">
      <c r="A14" s="113" t="s">
        <v>67</v>
      </c>
      <c r="B14" s="114"/>
      <c r="C14" s="114"/>
      <c r="D14" s="114"/>
      <c r="E14" s="114"/>
      <c r="F14" s="114"/>
      <c r="G14" s="114"/>
      <c r="H14" s="115"/>
      <c r="I14" s="285" t="s">
        <v>11</v>
      </c>
      <c r="J14" s="286"/>
      <c r="K14" s="263">
        <v>2.59</v>
      </c>
      <c r="L14" s="264"/>
      <c r="M14" s="116">
        <f>K14*12*I7</f>
        <v>10588.955999999998</v>
      </c>
    </row>
    <row r="15" spans="1:13" x14ac:dyDescent="0.25">
      <c r="A15" s="118" t="s">
        <v>34</v>
      </c>
      <c r="B15" s="119"/>
      <c r="C15" s="119"/>
      <c r="D15" s="119"/>
      <c r="E15" s="119"/>
      <c r="F15" s="119"/>
      <c r="G15" s="119"/>
      <c r="H15" s="120"/>
      <c r="I15" s="263" t="s">
        <v>62</v>
      </c>
      <c r="J15" s="264"/>
      <c r="K15" s="87"/>
      <c r="L15" s="105"/>
      <c r="M15" s="116"/>
    </row>
    <row r="16" spans="1:13" x14ac:dyDescent="0.25">
      <c r="A16" s="121" t="s">
        <v>35</v>
      </c>
      <c r="B16" s="89"/>
      <c r="C16" s="89"/>
      <c r="D16" s="89"/>
      <c r="E16" s="89"/>
      <c r="F16" s="89"/>
      <c r="G16" s="89"/>
      <c r="H16" s="90"/>
      <c r="I16" s="263"/>
      <c r="J16" s="264"/>
      <c r="K16" s="85"/>
      <c r="L16" s="94"/>
      <c r="M16" s="116"/>
    </row>
    <row r="17" spans="1:13" ht="15.75" thickBot="1" x14ac:dyDescent="0.3">
      <c r="A17" s="113" t="s">
        <v>36</v>
      </c>
      <c r="B17" s="122"/>
      <c r="C17" s="122"/>
      <c r="D17" s="122"/>
      <c r="E17" s="122"/>
      <c r="F17" s="122"/>
      <c r="G17" s="122"/>
      <c r="H17" s="123"/>
      <c r="I17" s="114"/>
      <c r="J17" s="115"/>
      <c r="K17" s="280"/>
      <c r="L17" s="281"/>
      <c r="M17" s="116"/>
    </row>
    <row r="18" spans="1:13" x14ac:dyDescent="0.25">
      <c r="A18" s="97" t="s">
        <v>14</v>
      </c>
      <c r="B18" s="124"/>
      <c r="C18" s="124"/>
      <c r="D18" s="124"/>
      <c r="E18" s="124"/>
      <c r="F18" s="124"/>
      <c r="G18" s="124"/>
      <c r="H18" s="125"/>
      <c r="I18" s="100"/>
      <c r="J18" s="126"/>
      <c r="K18" s="282">
        <f>K20+K25+K28</f>
        <v>5.28</v>
      </c>
      <c r="L18" s="272"/>
      <c r="M18" s="102">
        <f>K18*12*I7</f>
        <v>21586.752</v>
      </c>
    </row>
    <row r="19" spans="1:13" ht="15.75" thickBot="1" x14ac:dyDescent="0.3">
      <c r="A19" s="107" t="s">
        <v>33</v>
      </c>
      <c r="B19" s="127"/>
      <c r="C19" s="127"/>
      <c r="D19" s="127"/>
      <c r="E19" s="127"/>
      <c r="F19" s="127"/>
      <c r="G19" s="127"/>
      <c r="H19" s="128"/>
      <c r="I19" s="110"/>
      <c r="J19" s="129"/>
      <c r="K19" s="110"/>
      <c r="L19" s="111"/>
      <c r="M19" s="112"/>
    </row>
    <row r="20" spans="1:13" x14ac:dyDescent="0.25">
      <c r="A20" s="117" t="s">
        <v>70</v>
      </c>
      <c r="B20" s="130"/>
      <c r="C20" s="130"/>
      <c r="D20" s="130"/>
      <c r="E20" s="130"/>
      <c r="F20" s="130"/>
      <c r="G20" s="130"/>
      <c r="H20" s="131"/>
      <c r="I20" s="263" t="s">
        <v>8</v>
      </c>
      <c r="J20" s="264"/>
      <c r="K20" s="283">
        <v>2.64</v>
      </c>
      <c r="L20" s="284"/>
      <c r="M20" s="116">
        <f>K20*12*I7</f>
        <v>10793.376</v>
      </c>
    </row>
    <row r="21" spans="1:13" x14ac:dyDescent="0.25">
      <c r="A21" s="113" t="s">
        <v>71</v>
      </c>
      <c r="B21" s="122"/>
      <c r="C21" s="122"/>
      <c r="D21" s="122"/>
      <c r="E21" s="122"/>
      <c r="F21" s="122"/>
      <c r="G21" s="122"/>
      <c r="H21" s="123"/>
      <c r="I21" s="132"/>
      <c r="J21" s="133"/>
      <c r="K21" s="85"/>
      <c r="L21" s="94"/>
      <c r="M21" s="116"/>
    </row>
    <row r="22" spans="1:13" x14ac:dyDescent="0.25">
      <c r="A22" s="117" t="s">
        <v>73</v>
      </c>
      <c r="B22" s="93"/>
      <c r="C22" s="93"/>
      <c r="D22" s="93"/>
      <c r="E22" s="93"/>
      <c r="F22" s="93"/>
      <c r="G22" s="93"/>
      <c r="H22" s="94"/>
      <c r="I22" s="263" t="s">
        <v>62</v>
      </c>
      <c r="J22" s="264"/>
      <c r="K22" s="85"/>
      <c r="L22" s="94"/>
      <c r="M22" s="116"/>
    </row>
    <row r="23" spans="1:13" x14ac:dyDescent="0.25">
      <c r="A23" s="113" t="s">
        <v>72</v>
      </c>
      <c r="B23" s="114"/>
      <c r="C23" s="114"/>
      <c r="D23" s="114"/>
      <c r="E23" s="114"/>
      <c r="F23" s="114"/>
      <c r="G23" s="114"/>
      <c r="H23" s="115"/>
      <c r="I23" s="265"/>
      <c r="J23" s="266"/>
      <c r="K23" s="85"/>
      <c r="L23" s="94"/>
      <c r="M23" s="116"/>
    </row>
    <row r="24" spans="1:13" x14ac:dyDescent="0.25">
      <c r="A24" s="118" t="s">
        <v>68</v>
      </c>
      <c r="B24" s="119"/>
      <c r="C24" s="120"/>
      <c r="D24" s="93"/>
      <c r="E24" s="93"/>
      <c r="F24" s="93"/>
      <c r="G24" s="93"/>
      <c r="H24" s="94"/>
      <c r="I24" s="263" t="s">
        <v>62</v>
      </c>
      <c r="J24" s="264"/>
      <c r="K24" s="85"/>
      <c r="L24" s="94"/>
      <c r="M24" s="116"/>
    </row>
    <row r="25" spans="1:13" x14ac:dyDescent="0.25">
      <c r="A25" s="117" t="s">
        <v>69</v>
      </c>
      <c r="B25" s="93"/>
      <c r="C25" s="93"/>
      <c r="D25" s="119"/>
      <c r="E25" s="119"/>
      <c r="F25" s="119"/>
      <c r="G25" s="119"/>
      <c r="H25" s="120"/>
      <c r="I25" s="285" t="s">
        <v>11</v>
      </c>
      <c r="J25" s="286"/>
      <c r="K25" s="263">
        <v>1.17</v>
      </c>
      <c r="L25" s="264"/>
      <c r="M25" s="116">
        <f>K25*12*I7</f>
        <v>4783.4279999999999</v>
      </c>
    </row>
    <row r="26" spans="1:13" x14ac:dyDescent="0.25">
      <c r="A26" s="121" t="s">
        <v>40</v>
      </c>
      <c r="B26" s="134"/>
      <c r="C26" s="134"/>
      <c r="D26" s="134"/>
      <c r="E26" s="134"/>
      <c r="F26" s="134"/>
      <c r="G26" s="134"/>
      <c r="H26" s="135"/>
      <c r="I26" s="278" t="s">
        <v>39</v>
      </c>
      <c r="J26" s="279"/>
      <c r="K26" s="85"/>
      <c r="L26" s="94"/>
      <c r="M26" s="116"/>
    </row>
    <row r="27" spans="1:13" x14ac:dyDescent="0.25">
      <c r="A27" s="113"/>
      <c r="B27" s="122"/>
      <c r="C27" s="122"/>
      <c r="D27" s="122"/>
      <c r="E27" s="122"/>
      <c r="F27" s="122"/>
      <c r="G27" s="122"/>
      <c r="H27" s="123"/>
      <c r="I27" s="114" t="s">
        <v>41</v>
      </c>
      <c r="J27" s="115"/>
      <c r="K27" s="85"/>
      <c r="L27" s="94"/>
      <c r="M27" s="116"/>
    </row>
    <row r="28" spans="1:13" x14ac:dyDescent="0.25">
      <c r="A28" s="121" t="s">
        <v>42</v>
      </c>
      <c r="B28" s="134"/>
      <c r="C28" s="134"/>
      <c r="D28" s="134"/>
      <c r="E28" s="134"/>
      <c r="F28" s="134"/>
      <c r="G28" s="134"/>
      <c r="H28" s="135"/>
      <c r="I28" s="278" t="s">
        <v>11</v>
      </c>
      <c r="J28" s="279"/>
      <c r="K28" s="263">
        <v>1.47</v>
      </c>
      <c r="L28" s="264"/>
      <c r="M28" s="116">
        <f>K28*12*I7</f>
        <v>6009.9480000000003</v>
      </c>
    </row>
    <row r="29" spans="1:13" x14ac:dyDescent="0.25">
      <c r="A29" s="113" t="s">
        <v>43</v>
      </c>
      <c r="B29" s="122"/>
      <c r="C29" s="122"/>
      <c r="D29" s="122"/>
      <c r="E29" s="122"/>
      <c r="F29" s="122"/>
      <c r="G29" s="122"/>
      <c r="H29" s="123"/>
      <c r="I29" s="114"/>
      <c r="J29" s="115"/>
      <c r="K29" s="85"/>
      <c r="L29" s="94"/>
      <c r="M29" s="116"/>
    </row>
    <row r="30" spans="1:13" x14ac:dyDescent="0.25">
      <c r="A30" s="121" t="s">
        <v>44</v>
      </c>
      <c r="B30" s="134"/>
      <c r="C30" s="134"/>
      <c r="D30" s="134"/>
      <c r="E30" s="134"/>
      <c r="F30" s="134"/>
      <c r="G30" s="134"/>
      <c r="H30" s="135"/>
      <c r="I30" s="263" t="s">
        <v>62</v>
      </c>
      <c r="J30" s="264"/>
      <c r="K30" s="85"/>
      <c r="L30" s="94"/>
      <c r="M30" s="116"/>
    </row>
    <row r="31" spans="1:13" x14ac:dyDescent="0.25">
      <c r="A31" s="121" t="s">
        <v>47</v>
      </c>
      <c r="B31" s="134"/>
      <c r="C31" s="134"/>
      <c r="D31" s="134"/>
      <c r="E31" s="134"/>
      <c r="F31" s="134"/>
      <c r="G31" s="134"/>
      <c r="H31" s="135"/>
      <c r="I31" s="278" t="s">
        <v>45</v>
      </c>
      <c r="J31" s="279"/>
      <c r="K31" s="89"/>
      <c r="L31" s="90"/>
      <c r="M31" s="91"/>
    </row>
    <row r="32" spans="1:13" ht="15.75" thickBot="1" x14ac:dyDescent="0.3">
      <c r="A32" s="113"/>
      <c r="B32" s="122"/>
      <c r="C32" s="122"/>
      <c r="D32" s="122"/>
      <c r="E32" s="122"/>
      <c r="F32" s="122"/>
      <c r="G32" s="122"/>
      <c r="H32" s="123"/>
      <c r="I32" s="287" t="s">
        <v>46</v>
      </c>
      <c r="J32" s="288"/>
      <c r="K32" s="114"/>
      <c r="L32" s="115"/>
      <c r="M32" s="136"/>
    </row>
    <row r="33" spans="1:13" x14ac:dyDescent="0.25">
      <c r="A33" s="137" t="s">
        <v>88</v>
      </c>
      <c r="B33" s="98"/>
      <c r="C33" s="98"/>
      <c r="D33" s="98"/>
      <c r="E33" s="98"/>
      <c r="F33" s="98"/>
      <c r="G33" s="100"/>
      <c r="H33" s="101"/>
      <c r="I33" s="100"/>
      <c r="J33" s="101"/>
      <c r="K33" s="289">
        <f>K35+K42+K50+K54+K55+K59</f>
        <v>18.7</v>
      </c>
      <c r="L33" s="272"/>
      <c r="M33" s="102">
        <f>M35+M42+M50+M54+M55+M59</f>
        <v>76453.08</v>
      </c>
    </row>
    <row r="34" spans="1:13" ht="15.75" thickBot="1" x14ac:dyDescent="0.3">
      <c r="A34" s="138"/>
      <c r="B34" s="110"/>
      <c r="C34" s="110"/>
      <c r="D34" s="110"/>
      <c r="E34" s="110"/>
      <c r="F34" s="110"/>
      <c r="G34" s="110"/>
      <c r="H34" s="111"/>
      <c r="I34" s="110"/>
      <c r="J34" s="111"/>
      <c r="K34" s="110"/>
      <c r="L34" s="111"/>
      <c r="M34" s="112"/>
    </row>
    <row r="35" spans="1:13" ht="15.75" thickBot="1" x14ac:dyDescent="0.3">
      <c r="A35" s="290" t="s">
        <v>89</v>
      </c>
      <c r="B35" s="291"/>
      <c r="C35" s="291"/>
      <c r="D35" s="291"/>
      <c r="E35" s="291"/>
      <c r="F35" s="291"/>
      <c r="G35" s="291"/>
      <c r="H35" s="292"/>
      <c r="I35" s="139"/>
      <c r="J35" s="140"/>
      <c r="K35" s="293">
        <f>K36+K37+K38+K40+K41</f>
        <v>4.5599999999999996</v>
      </c>
      <c r="L35" s="294"/>
      <c r="M35" s="141">
        <f>K35*12*I7</f>
        <v>18643.103999999999</v>
      </c>
    </row>
    <row r="36" spans="1:13" x14ac:dyDescent="0.25">
      <c r="A36" s="113" t="s">
        <v>37</v>
      </c>
      <c r="B36" s="122"/>
      <c r="C36" s="122"/>
      <c r="D36" s="122"/>
      <c r="E36" s="122"/>
      <c r="F36" s="122"/>
      <c r="G36" s="122"/>
      <c r="H36" s="123"/>
      <c r="I36" s="265" t="s">
        <v>16</v>
      </c>
      <c r="J36" s="266"/>
      <c r="K36" s="283">
        <v>1.23</v>
      </c>
      <c r="L36" s="284"/>
      <c r="M36" s="116">
        <f>K36*12*I7</f>
        <v>5028.732</v>
      </c>
    </row>
    <row r="37" spans="1:13" x14ac:dyDescent="0.25">
      <c r="A37" s="118" t="s">
        <v>38</v>
      </c>
      <c r="B37" s="142"/>
      <c r="C37" s="142"/>
      <c r="D37" s="142"/>
      <c r="E37" s="142"/>
      <c r="F37" s="142"/>
      <c r="G37" s="142"/>
      <c r="H37" s="143"/>
      <c r="I37" s="285" t="s">
        <v>10</v>
      </c>
      <c r="J37" s="286"/>
      <c r="K37" s="263">
        <v>2.9</v>
      </c>
      <c r="L37" s="264"/>
      <c r="M37" s="116">
        <f>K37*12*I7</f>
        <v>11856.359999999999</v>
      </c>
    </row>
    <row r="38" spans="1:13" x14ac:dyDescent="0.25">
      <c r="A38" s="121" t="s">
        <v>30</v>
      </c>
      <c r="B38" s="134"/>
      <c r="C38" s="134"/>
      <c r="D38" s="134"/>
      <c r="E38" s="134"/>
      <c r="F38" s="134"/>
      <c r="G38" s="134"/>
      <c r="H38" s="135"/>
      <c r="I38" s="278" t="s">
        <v>11</v>
      </c>
      <c r="J38" s="279"/>
      <c r="K38" s="263">
        <v>0.33</v>
      </c>
      <c r="L38" s="264"/>
      <c r="M38" s="116">
        <f>K38*12*I7</f>
        <v>1349.172</v>
      </c>
    </row>
    <row r="39" spans="1:13" x14ac:dyDescent="0.25">
      <c r="A39" s="113" t="s">
        <v>17</v>
      </c>
      <c r="B39" s="114"/>
      <c r="C39" s="114"/>
      <c r="D39" s="114"/>
      <c r="E39" s="122"/>
      <c r="F39" s="122"/>
      <c r="G39" s="122"/>
      <c r="H39" s="123"/>
      <c r="I39" s="114"/>
      <c r="J39" s="115"/>
      <c r="K39" s="93"/>
      <c r="L39" s="94"/>
      <c r="M39" s="116"/>
    </row>
    <row r="40" spans="1:13" x14ac:dyDescent="0.25">
      <c r="A40" s="118" t="s">
        <v>31</v>
      </c>
      <c r="B40" s="142"/>
      <c r="C40" s="142"/>
      <c r="D40" s="142"/>
      <c r="E40" s="142"/>
      <c r="F40" s="142"/>
      <c r="G40" s="142"/>
      <c r="H40" s="143"/>
      <c r="I40" s="285" t="s">
        <v>8</v>
      </c>
      <c r="J40" s="286"/>
      <c r="K40" s="263">
        <v>0.1</v>
      </c>
      <c r="L40" s="264"/>
      <c r="M40" s="116">
        <f>K40*12*I7</f>
        <v>408.84000000000003</v>
      </c>
    </row>
    <row r="41" spans="1:13" ht="15.75" thickBot="1" x14ac:dyDescent="0.3">
      <c r="A41" s="121" t="s">
        <v>86</v>
      </c>
      <c r="B41" s="134"/>
      <c r="C41" s="134"/>
      <c r="D41" s="134"/>
      <c r="E41" s="134"/>
      <c r="F41" s="134"/>
      <c r="G41" s="134"/>
      <c r="H41" s="135"/>
      <c r="I41" s="269" t="s">
        <v>8</v>
      </c>
      <c r="J41" s="270"/>
      <c r="K41" s="287"/>
      <c r="L41" s="288"/>
      <c r="M41" s="116"/>
    </row>
    <row r="42" spans="1:13" ht="15.75" thickBot="1" x14ac:dyDescent="0.3">
      <c r="A42" s="295" t="s">
        <v>90</v>
      </c>
      <c r="B42" s="296"/>
      <c r="C42" s="296"/>
      <c r="D42" s="296"/>
      <c r="E42" s="296"/>
      <c r="F42" s="296"/>
      <c r="G42" s="296"/>
      <c r="H42" s="297"/>
      <c r="I42" s="139"/>
      <c r="J42" s="140"/>
      <c r="K42" s="298">
        <f>K43+K44+K46+K47+K48+K49</f>
        <v>1.94</v>
      </c>
      <c r="L42" s="294"/>
      <c r="M42" s="141">
        <f>K42*12*I7</f>
        <v>7931.4960000000001</v>
      </c>
    </row>
    <row r="43" spans="1:13" x14ac:dyDescent="0.25">
      <c r="A43" s="144" t="s">
        <v>23</v>
      </c>
      <c r="B43" s="114"/>
      <c r="C43" s="114"/>
      <c r="D43" s="114"/>
      <c r="E43" s="114"/>
      <c r="F43" s="122"/>
      <c r="G43" s="122"/>
      <c r="H43" s="123"/>
      <c r="I43" s="145"/>
      <c r="J43" s="94"/>
      <c r="K43" s="283">
        <v>0.11</v>
      </c>
      <c r="L43" s="284"/>
      <c r="M43" s="116">
        <f>K43*12*I7</f>
        <v>449.72399999999999</v>
      </c>
    </row>
    <row r="44" spans="1:13" x14ac:dyDescent="0.25">
      <c r="A44" s="88" t="s">
        <v>19</v>
      </c>
      <c r="B44" s="89"/>
      <c r="C44" s="89"/>
      <c r="D44" s="89"/>
      <c r="E44" s="89"/>
      <c r="F44" s="134"/>
      <c r="G44" s="134"/>
      <c r="H44" s="135"/>
      <c r="I44" s="263" t="s">
        <v>58</v>
      </c>
      <c r="J44" s="264"/>
      <c r="K44" s="263">
        <v>0.93</v>
      </c>
      <c r="L44" s="264"/>
      <c r="M44" s="116">
        <f>K44*12*I7</f>
        <v>3802.212</v>
      </c>
    </row>
    <row r="45" spans="1:13" x14ac:dyDescent="0.25">
      <c r="A45" s="113" t="s">
        <v>18</v>
      </c>
      <c r="B45" s="122"/>
      <c r="C45" s="122"/>
      <c r="D45" s="122"/>
      <c r="E45" s="122"/>
      <c r="F45" s="122"/>
      <c r="G45" s="122"/>
      <c r="H45" s="123"/>
      <c r="I45" s="265" t="s">
        <v>59</v>
      </c>
      <c r="J45" s="266"/>
      <c r="K45" s="85"/>
      <c r="L45" s="94"/>
      <c r="M45" s="116"/>
    </row>
    <row r="46" spans="1:13" x14ac:dyDescent="0.25">
      <c r="A46" s="118" t="s">
        <v>20</v>
      </c>
      <c r="B46" s="142"/>
      <c r="C46" s="142"/>
      <c r="D46" s="142"/>
      <c r="E46" s="142"/>
      <c r="F46" s="142"/>
      <c r="G46" s="142"/>
      <c r="H46" s="143"/>
      <c r="I46" s="285" t="s">
        <v>57</v>
      </c>
      <c r="J46" s="286"/>
      <c r="K46" s="263">
        <v>0.56999999999999995</v>
      </c>
      <c r="L46" s="264"/>
      <c r="M46" s="116">
        <f>K46*12*I7</f>
        <v>2330.3879999999999</v>
      </c>
    </row>
    <row r="47" spans="1:13" x14ac:dyDescent="0.25">
      <c r="A47" s="118" t="s">
        <v>21</v>
      </c>
      <c r="B47" s="142"/>
      <c r="C47" s="142"/>
      <c r="D47" s="142"/>
      <c r="E47" s="142"/>
      <c r="F47" s="142"/>
      <c r="G47" s="142"/>
      <c r="H47" s="143"/>
      <c r="I47" s="285" t="s">
        <v>74</v>
      </c>
      <c r="J47" s="286"/>
      <c r="K47" s="263">
        <v>0.14000000000000001</v>
      </c>
      <c r="L47" s="264"/>
      <c r="M47" s="116">
        <f>K47*12*I7</f>
        <v>572.37600000000009</v>
      </c>
    </row>
    <row r="48" spans="1:13" x14ac:dyDescent="0.25">
      <c r="A48" s="121" t="s">
        <v>22</v>
      </c>
      <c r="B48" s="134"/>
      <c r="C48" s="134"/>
      <c r="D48" s="134"/>
      <c r="E48" s="134"/>
      <c r="F48" s="134"/>
      <c r="G48" s="134"/>
      <c r="H48" s="135"/>
      <c r="I48" s="285" t="s">
        <v>60</v>
      </c>
      <c r="J48" s="286"/>
      <c r="K48" s="280">
        <v>7.0000000000000007E-2</v>
      </c>
      <c r="L48" s="281"/>
      <c r="M48" s="116">
        <f>K48*12*I7</f>
        <v>286.18800000000005</v>
      </c>
    </row>
    <row r="49" spans="1:13" ht="15.75" thickBot="1" x14ac:dyDescent="0.3">
      <c r="A49" s="121" t="s">
        <v>84</v>
      </c>
      <c r="B49" s="134"/>
      <c r="C49" s="134"/>
      <c r="D49" s="134"/>
      <c r="E49" s="134"/>
      <c r="F49" s="134"/>
      <c r="G49" s="134"/>
      <c r="H49" s="135"/>
      <c r="I49" s="269" t="s">
        <v>85</v>
      </c>
      <c r="J49" s="270"/>
      <c r="K49" s="299">
        <v>0.12</v>
      </c>
      <c r="L49" s="300"/>
      <c r="M49" s="146">
        <f>K49*12*I7</f>
        <v>490.60799999999995</v>
      </c>
    </row>
    <row r="50" spans="1:13" ht="15.75" thickBot="1" x14ac:dyDescent="0.3">
      <c r="A50" s="295" t="s">
        <v>91</v>
      </c>
      <c r="B50" s="296"/>
      <c r="C50" s="296"/>
      <c r="D50" s="296"/>
      <c r="E50" s="296"/>
      <c r="F50" s="296"/>
      <c r="G50" s="296"/>
      <c r="H50" s="297"/>
      <c r="I50" s="147"/>
      <c r="J50" s="148"/>
      <c r="K50" s="304">
        <f>K51+K52+K53</f>
        <v>1.27</v>
      </c>
      <c r="L50" s="303"/>
      <c r="M50" s="141">
        <f>K50*12*I7</f>
        <v>5192.268</v>
      </c>
    </row>
    <row r="51" spans="1:13" x14ac:dyDescent="0.25">
      <c r="A51" s="113" t="s">
        <v>24</v>
      </c>
      <c r="B51" s="122"/>
      <c r="C51" s="122"/>
      <c r="D51" s="122"/>
      <c r="E51" s="122"/>
      <c r="F51" s="122"/>
      <c r="G51" s="122"/>
      <c r="H51" s="123"/>
      <c r="I51" s="305" t="s">
        <v>75</v>
      </c>
      <c r="J51" s="306"/>
      <c r="K51" s="307">
        <v>0.61</v>
      </c>
      <c r="L51" s="308"/>
      <c r="M51" s="116">
        <f>K51*12*I7</f>
        <v>2493.924</v>
      </c>
    </row>
    <row r="52" spans="1:13" x14ac:dyDescent="0.25">
      <c r="A52" s="118" t="s">
        <v>25</v>
      </c>
      <c r="B52" s="142"/>
      <c r="C52" s="142"/>
      <c r="D52" s="142"/>
      <c r="E52" s="142"/>
      <c r="F52" s="142"/>
      <c r="G52" s="142"/>
      <c r="H52" s="143"/>
      <c r="I52" s="119" t="s">
        <v>61</v>
      </c>
      <c r="J52" s="120"/>
      <c r="K52" s="280">
        <v>0.53</v>
      </c>
      <c r="L52" s="281"/>
      <c r="M52" s="116">
        <f>K52*12*I7</f>
        <v>2166.8519999999999</v>
      </c>
    </row>
    <row r="53" spans="1:13" ht="15.75" thickBot="1" x14ac:dyDescent="0.3">
      <c r="A53" s="121" t="s">
        <v>22</v>
      </c>
      <c r="B53" s="134"/>
      <c r="C53" s="134"/>
      <c r="D53" s="134"/>
      <c r="E53" s="134"/>
      <c r="F53" s="134"/>
      <c r="G53" s="134"/>
      <c r="H53" s="135"/>
      <c r="I53" s="269" t="s">
        <v>60</v>
      </c>
      <c r="J53" s="270"/>
      <c r="K53" s="299">
        <v>0.13</v>
      </c>
      <c r="L53" s="300"/>
      <c r="M53" s="116">
        <f>K53*12*I7</f>
        <v>531.49199999999996</v>
      </c>
    </row>
    <row r="54" spans="1:13" ht="15.75" thickBot="1" x14ac:dyDescent="0.3">
      <c r="A54" s="149" t="s">
        <v>94</v>
      </c>
      <c r="B54" s="150"/>
      <c r="C54" s="150"/>
      <c r="D54" s="150"/>
      <c r="E54" s="150"/>
      <c r="F54" s="150"/>
      <c r="G54" s="150"/>
      <c r="H54" s="151"/>
      <c r="I54" s="301" t="s">
        <v>95</v>
      </c>
      <c r="J54" s="302"/>
      <c r="K54" s="298">
        <v>9.2100000000000009</v>
      </c>
      <c r="L54" s="303"/>
      <c r="M54" s="141">
        <f>K54*12*I7</f>
        <v>37654.164000000004</v>
      </c>
    </row>
    <row r="55" spans="1:13" ht="15.75" thickBot="1" x14ac:dyDescent="0.3">
      <c r="A55" s="290" t="s">
        <v>96</v>
      </c>
      <c r="B55" s="291"/>
      <c r="C55" s="291"/>
      <c r="D55" s="291"/>
      <c r="E55" s="291"/>
      <c r="F55" s="291"/>
      <c r="G55" s="291"/>
      <c r="H55" s="292"/>
      <c r="I55" s="139"/>
      <c r="J55" s="140"/>
      <c r="K55" s="298">
        <v>1.65</v>
      </c>
      <c r="L55" s="303"/>
      <c r="M55" s="141">
        <f>K55*12*I7</f>
        <v>6745.8599999999988</v>
      </c>
    </row>
    <row r="56" spans="1:13" x14ac:dyDescent="0.25">
      <c r="A56" s="117" t="s">
        <v>32</v>
      </c>
      <c r="B56" s="130"/>
      <c r="C56" s="130"/>
      <c r="D56" s="130"/>
      <c r="E56" s="130"/>
      <c r="F56" s="130"/>
      <c r="G56" s="130"/>
      <c r="H56" s="131"/>
      <c r="I56" s="283" t="s">
        <v>13</v>
      </c>
      <c r="J56" s="284"/>
      <c r="K56" s="152"/>
      <c r="L56" s="153"/>
      <c r="M56" s="116"/>
    </row>
    <row r="57" spans="1:13" x14ac:dyDescent="0.25">
      <c r="A57" s="117" t="s">
        <v>26</v>
      </c>
      <c r="B57" s="130"/>
      <c r="C57" s="130"/>
      <c r="D57" s="130"/>
      <c r="E57" s="130"/>
      <c r="F57" s="130"/>
      <c r="G57" s="130"/>
      <c r="H57" s="131"/>
      <c r="I57" s="93"/>
      <c r="J57" s="94"/>
      <c r="K57" s="152"/>
      <c r="L57" s="153"/>
      <c r="M57" s="116"/>
    </row>
    <row r="58" spans="1:13" ht="15.75" thickBot="1" x14ac:dyDescent="0.3">
      <c r="A58" s="117" t="s">
        <v>27</v>
      </c>
      <c r="B58" s="130"/>
      <c r="C58" s="130"/>
      <c r="D58" s="130"/>
      <c r="E58" s="130"/>
      <c r="F58" s="130"/>
      <c r="G58" s="130"/>
      <c r="H58" s="131"/>
      <c r="I58" s="92"/>
      <c r="J58" s="94"/>
      <c r="K58" s="152"/>
      <c r="L58" s="153"/>
      <c r="M58" s="116"/>
    </row>
    <row r="59" spans="1:13" ht="15.75" thickBot="1" x14ac:dyDescent="0.3">
      <c r="A59" s="149" t="s">
        <v>97</v>
      </c>
      <c r="B59" s="150"/>
      <c r="C59" s="150"/>
      <c r="D59" s="150"/>
      <c r="E59" s="150"/>
      <c r="F59" s="150"/>
      <c r="G59" s="150"/>
      <c r="H59" s="151"/>
      <c r="I59" s="139"/>
      <c r="J59" s="140"/>
      <c r="K59" s="298">
        <v>7.0000000000000007E-2</v>
      </c>
      <c r="L59" s="303"/>
      <c r="M59" s="141">
        <f>K59*12*I7</f>
        <v>286.18800000000005</v>
      </c>
    </row>
    <row r="60" spans="1:13" x14ac:dyDescent="0.25">
      <c r="A60" s="117" t="s">
        <v>28</v>
      </c>
      <c r="B60" s="130"/>
      <c r="C60" s="130"/>
      <c r="D60" s="130"/>
      <c r="E60" s="130"/>
      <c r="F60" s="130"/>
      <c r="G60" s="130"/>
      <c r="H60" s="131"/>
      <c r="I60" s="283" t="s">
        <v>8</v>
      </c>
      <c r="J60" s="284"/>
      <c r="K60" s="154"/>
      <c r="L60" s="153"/>
      <c r="M60" s="116"/>
    </row>
    <row r="61" spans="1:13" ht="15.75" thickBot="1" x14ac:dyDescent="0.3">
      <c r="A61" s="117" t="s">
        <v>29</v>
      </c>
      <c r="B61" s="130"/>
      <c r="C61" s="130"/>
      <c r="D61" s="130"/>
      <c r="E61" s="130"/>
      <c r="F61" s="130"/>
      <c r="G61" s="130"/>
      <c r="H61" s="131"/>
      <c r="I61" s="93"/>
      <c r="J61" s="94"/>
      <c r="K61" s="154"/>
      <c r="L61" s="153"/>
      <c r="M61" s="116"/>
    </row>
    <row r="62" spans="1:13" ht="15.75" thickBot="1" x14ac:dyDescent="0.3">
      <c r="A62" s="290" t="s">
        <v>92</v>
      </c>
      <c r="B62" s="291"/>
      <c r="C62" s="291"/>
      <c r="D62" s="291"/>
      <c r="E62" s="291"/>
      <c r="F62" s="291"/>
      <c r="G62" s="291"/>
      <c r="H62" s="292"/>
      <c r="I62" s="139"/>
      <c r="J62" s="140"/>
      <c r="K62" s="298">
        <v>6.19</v>
      </c>
      <c r="L62" s="303"/>
      <c r="M62" s="141">
        <f>K62*12*I7</f>
        <v>25307.196</v>
      </c>
    </row>
    <row r="63" spans="1:13" x14ac:dyDescent="0.25">
      <c r="A63" s="117" t="s">
        <v>76</v>
      </c>
      <c r="B63" s="155"/>
      <c r="C63" s="155"/>
      <c r="D63" s="155"/>
      <c r="E63" s="155"/>
      <c r="F63" s="130"/>
      <c r="G63" s="155"/>
      <c r="H63" s="131"/>
      <c r="I63" s="263" t="s">
        <v>49</v>
      </c>
      <c r="J63" s="264"/>
      <c r="K63" s="152"/>
      <c r="L63" s="153"/>
      <c r="M63" s="116"/>
    </row>
    <row r="64" spans="1:13" x14ac:dyDescent="0.25">
      <c r="A64" s="117" t="s">
        <v>77</v>
      </c>
      <c r="B64" s="155"/>
      <c r="C64" s="155"/>
      <c r="D64" s="155"/>
      <c r="E64" s="155"/>
      <c r="F64" s="130"/>
      <c r="G64" s="155"/>
      <c r="H64" s="131"/>
      <c r="I64" s="263" t="s">
        <v>50</v>
      </c>
      <c r="J64" s="264"/>
      <c r="K64" s="152"/>
      <c r="L64" s="153"/>
      <c r="M64" s="116"/>
    </row>
    <row r="65" spans="1:13" x14ac:dyDescent="0.25">
      <c r="A65" s="117" t="s">
        <v>48</v>
      </c>
      <c r="B65" s="155"/>
      <c r="C65" s="155"/>
      <c r="D65" s="155"/>
      <c r="E65" s="155"/>
      <c r="F65" s="130"/>
      <c r="G65" s="155"/>
      <c r="H65" s="131"/>
      <c r="I65" s="263" t="s">
        <v>54</v>
      </c>
      <c r="J65" s="264"/>
      <c r="K65" s="152"/>
      <c r="L65" s="153"/>
      <c r="M65" s="116"/>
    </row>
    <row r="66" spans="1:13" x14ac:dyDescent="0.25">
      <c r="A66" s="117" t="s">
        <v>78</v>
      </c>
      <c r="B66" s="155"/>
      <c r="C66" s="155"/>
      <c r="D66" s="155"/>
      <c r="E66" s="155"/>
      <c r="F66" s="130"/>
      <c r="G66" s="155"/>
      <c r="H66" s="131"/>
      <c r="I66" s="263" t="s">
        <v>55</v>
      </c>
      <c r="J66" s="264"/>
      <c r="K66" s="152"/>
      <c r="L66" s="153"/>
      <c r="M66" s="116"/>
    </row>
    <row r="67" spans="1:13" x14ac:dyDescent="0.25">
      <c r="A67" s="117" t="s">
        <v>79</v>
      </c>
      <c r="B67" s="155"/>
      <c r="C67" s="155"/>
      <c r="D67" s="155"/>
      <c r="E67" s="155"/>
      <c r="F67" s="130"/>
      <c r="G67" s="155"/>
      <c r="H67" s="131"/>
      <c r="I67" s="263" t="s">
        <v>51</v>
      </c>
      <c r="J67" s="264"/>
      <c r="K67" s="152"/>
      <c r="L67" s="153"/>
      <c r="M67" s="116"/>
    </row>
    <row r="68" spans="1:13" x14ac:dyDescent="0.25">
      <c r="A68" s="117" t="s">
        <v>80</v>
      </c>
      <c r="B68" s="155"/>
      <c r="C68" s="155"/>
      <c r="D68" s="155"/>
      <c r="E68" s="155"/>
      <c r="F68" s="130"/>
      <c r="G68" s="155"/>
      <c r="H68" s="131"/>
      <c r="I68" s="93"/>
      <c r="J68" s="94"/>
      <c r="K68" s="152"/>
      <c r="L68" s="153"/>
      <c r="M68" s="116"/>
    </row>
    <row r="69" spans="1:13" x14ac:dyDescent="0.25">
      <c r="A69" s="117" t="s">
        <v>81</v>
      </c>
      <c r="B69" s="155"/>
      <c r="C69" s="155"/>
      <c r="D69" s="155"/>
      <c r="E69" s="155"/>
      <c r="F69" s="130"/>
      <c r="G69" s="155"/>
      <c r="H69" s="131"/>
      <c r="I69" s="93"/>
      <c r="J69" s="94"/>
      <c r="K69" s="152"/>
      <c r="L69" s="153"/>
      <c r="M69" s="116"/>
    </row>
    <row r="70" spans="1:13" x14ac:dyDescent="0.25">
      <c r="A70" s="117" t="s">
        <v>82</v>
      </c>
      <c r="B70" s="155"/>
      <c r="C70" s="155"/>
      <c r="D70" s="155"/>
      <c r="E70" s="155"/>
      <c r="F70" s="130"/>
      <c r="G70" s="155"/>
      <c r="H70" s="131"/>
      <c r="I70" s="93"/>
      <c r="J70" s="94"/>
      <c r="K70" s="152"/>
      <c r="L70" s="153"/>
      <c r="M70" s="116"/>
    </row>
    <row r="71" spans="1:13" x14ac:dyDescent="0.25">
      <c r="A71" s="117" t="s">
        <v>83</v>
      </c>
      <c r="B71" s="155"/>
      <c r="C71" s="155"/>
      <c r="D71" s="155"/>
      <c r="E71" s="155"/>
      <c r="F71" s="130"/>
      <c r="G71" s="155"/>
      <c r="H71" s="131"/>
      <c r="I71" s="93"/>
      <c r="J71" s="94"/>
      <c r="K71" s="152"/>
      <c r="L71" s="153"/>
      <c r="M71" s="116"/>
    </row>
    <row r="72" spans="1:13" x14ac:dyDescent="0.25">
      <c r="A72" s="117" t="s">
        <v>52</v>
      </c>
      <c r="B72" s="155"/>
      <c r="C72" s="155"/>
      <c r="D72" s="155"/>
      <c r="E72" s="155"/>
      <c r="F72" s="130"/>
      <c r="G72" s="155"/>
      <c r="H72" s="131"/>
      <c r="I72" s="93"/>
      <c r="J72" s="94"/>
      <c r="K72" s="152"/>
      <c r="L72" s="153"/>
      <c r="M72" s="116"/>
    </row>
    <row r="73" spans="1:13" ht="15.75" thickBot="1" x14ac:dyDescent="0.3">
      <c r="A73" s="309" t="s">
        <v>53</v>
      </c>
      <c r="B73" s="310"/>
      <c r="C73" s="310"/>
      <c r="D73" s="310"/>
      <c r="E73" s="310"/>
      <c r="F73" s="310"/>
      <c r="G73" s="310"/>
      <c r="H73" s="311"/>
      <c r="I73" s="93"/>
      <c r="J73" s="94"/>
      <c r="K73" s="93"/>
      <c r="L73" s="94"/>
      <c r="M73" s="116"/>
    </row>
    <row r="74" spans="1:13" x14ac:dyDescent="0.25">
      <c r="A74" s="156" t="s">
        <v>93</v>
      </c>
      <c r="B74" s="157"/>
      <c r="C74" s="157"/>
      <c r="D74" s="157"/>
      <c r="E74" s="157"/>
      <c r="F74" s="157"/>
      <c r="G74" s="157"/>
      <c r="H74" s="157"/>
      <c r="I74" s="283" t="s">
        <v>9</v>
      </c>
      <c r="J74" s="284"/>
      <c r="K74" s="100"/>
      <c r="L74" s="101"/>
      <c r="M74" s="102"/>
    </row>
    <row r="75" spans="1:13" ht="15.75" thickBot="1" x14ac:dyDescent="0.3">
      <c r="A75" s="158" t="s">
        <v>56</v>
      </c>
      <c r="B75" s="159"/>
      <c r="C75" s="159"/>
      <c r="D75" s="159"/>
      <c r="E75" s="159"/>
      <c r="F75" s="159"/>
      <c r="G75" s="159"/>
      <c r="H75" s="159"/>
      <c r="I75" s="160"/>
      <c r="J75" s="111"/>
      <c r="K75" s="110"/>
      <c r="L75" s="111"/>
      <c r="M75" s="112"/>
    </row>
    <row r="76" spans="1:13" ht="15.75" thickBot="1" x14ac:dyDescent="0.3">
      <c r="A76" s="290" t="s">
        <v>98</v>
      </c>
      <c r="B76" s="291"/>
      <c r="C76" s="291"/>
      <c r="D76" s="291"/>
      <c r="E76" s="291"/>
      <c r="F76" s="291"/>
      <c r="G76" s="291"/>
      <c r="H76" s="312"/>
      <c r="I76" s="313" t="s">
        <v>99</v>
      </c>
      <c r="J76" s="314"/>
      <c r="K76" s="315">
        <v>1.52</v>
      </c>
      <c r="L76" s="316"/>
      <c r="M76" s="161">
        <f>K76*12*I7</f>
        <v>6214.3680000000004</v>
      </c>
    </row>
    <row r="77" spans="1:13" ht="15.75" thickBot="1" x14ac:dyDescent="0.3">
      <c r="A77" s="162" t="s">
        <v>100</v>
      </c>
      <c r="B77" s="163"/>
      <c r="C77" s="163"/>
      <c r="D77" s="163"/>
      <c r="E77" s="163"/>
      <c r="F77" s="163"/>
      <c r="G77" s="163"/>
      <c r="H77" s="163"/>
      <c r="I77" s="164"/>
      <c r="J77" s="165"/>
      <c r="K77" s="315">
        <v>3.94</v>
      </c>
      <c r="L77" s="316"/>
      <c r="M77" s="161">
        <f>K77*12*I7</f>
        <v>16108.296</v>
      </c>
    </row>
    <row r="78" spans="1:13" ht="15.75" thickBot="1" x14ac:dyDescent="0.3">
      <c r="A78" s="290" t="s">
        <v>63</v>
      </c>
      <c r="B78" s="291"/>
      <c r="C78" s="291"/>
      <c r="D78" s="291"/>
      <c r="E78" s="291"/>
      <c r="F78" s="291"/>
      <c r="G78" s="291"/>
      <c r="H78" s="291"/>
      <c r="I78" s="166"/>
      <c r="J78" s="161"/>
      <c r="K78" s="317">
        <f>K8+K18+K33+K62+K76+K77</f>
        <v>42.08</v>
      </c>
      <c r="L78" s="318"/>
      <c r="M78" s="161">
        <f>M8+M18+M33+M62+M76+M77</f>
        <v>172039.872</v>
      </c>
    </row>
    <row r="80" spans="1:13" x14ac:dyDescent="0.25">
      <c r="A80" s="273" t="s">
        <v>0</v>
      </c>
      <c r="B80" s="273"/>
      <c r="C80" s="273"/>
      <c r="D80" s="273"/>
      <c r="E80" s="273"/>
      <c r="F80" s="273"/>
      <c r="G80" s="273"/>
      <c r="H80" s="273"/>
      <c r="I80" s="273"/>
      <c r="J80" s="273"/>
      <c r="K80" s="273"/>
      <c r="L80" s="273"/>
      <c r="M80" s="85"/>
    </row>
    <row r="81" spans="1:13" x14ac:dyDescent="0.25">
      <c r="A81" s="274" t="s">
        <v>12</v>
      </c>
      <c r="B81" s="274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85"/>
    </row>
    <row r="82" spans="1:13" x14ac:dyDescent="0.25">
      <c r="A82" s="87"/>
      <c r="B82" s="87"/>
      <c r="C82" s="87"/>
      <c r="D82" s="87"/>
      <c r="E82" s="87"/>
      <c r="F82" s="87" t="s">
        <v>102</v>
      </c>
      <c r="G82" s="87"/>
      <c r="H82" s="87"/>
      <c r="I82" s="87"/>
      <c r="J82" s="275" t="s">
        <v>112</v>
      </c>
      <c r="K82" s="276"/>
      <c r="L82" s="276"/>
      <c r="M82" s="85"/>
    </row>
    <row r="83" spans="1:13" x14ac:dyDescent="0.25">
      <c r="A83" s="88"/>
      <c r="B83" s="89"/>
      <c r="C83" s="277" t="s">
        <v>15</v>
      </c>
      <c r="D83" s="277"/>
      <c r="E83" s="277"/>
      <c r="F83" s="89"/>
      <c r="G83" s="89"/>
      <c r="H83" s="90"/>
      <c r="I83" s="278" t="s">
        <v>1</v>
      </c>
      <c r="J83" s="279"/>
      <c r="K83" s="278" t="s">
        <v>2</v>
      </c>
      <c r="L83" s="279"/>
      <c r="M83" s="91"/>
    </row>
    <row r="84" spans="1:13" x14ac:dyDescent="0.25">
      <c r="A84" s="92"/>
      <c r="B84" s="93"/>
      <c r="C84" s="93"/>
      <c r="D84" s="93"/>
      <c r="E84" s="93"/>
      <c r="F84" s="93"/>
      <c r="G84" s="93"/>
      <c r="H84" s="94"/>
      <c r="I84" s="93"/>
      <c r="J84" s="94"/>
      <c r="K84" s="263" t="s">
        <v>3</v>
      </c>
      <c r="L84" s="264"/>
      <c r="M84" s="95" t="s">
        <v>4</v>
      </c>
    </row>
    <row r="85" spans="1:13" x14ac:dyDescent="0.25">
      <c r="A85" s="92"/>
      <c r="B85" s="93"/>
      <c r="C85" s="93"/>
      <c r="D85" s="93"/>
      <c r="E85" s="93"/>
      <c r="F85" s="93"/>
      <c r="G85" s="93"/>
      <c r="H85" s="94"/>
      <c r="I85" s="263" t="s">
        <v>5</v>
      </c>
      <c r="J85" s="264"/>
      <c r="K85" s="265" t="s">
        <v>6</v>
      </c>
      <c r="L85" s="266"/>
      <c r="M85" s="95" t="s">
        <v>7</v>
      </c>
    </row>
    <row r="86" spans="1:13" ht="15.75" thickBot="1" x14ac:dyDescent="0.3">
      <c r="A86" s="88"/>
      <c r="B86" s="89"/>
      <c r="C86" s="89"/>
      <c r="D86" s="89"/>
      <c r="E86" s="89"/>
      <c r="F86" s="89"/>
      <c r="G86" s="89"/>
      <c r="H86" s="90"/>
      <c r="I86" s="267">
        <v>355.5</v>
      </c>
      <c r="J86" s="268"/>
      <c r="K86" s="269"/>
      <c r="L86" s="270"/>
      <c r="M86" s="96"/>
    </row>
    <row r="87" spans="1:13" x14ac:dyDescent="0.25">
      <c r="A87" s="97" t="s">
        <v>87</v>
      </c>
      <c r="B87" s="98"/>
      <c r="C87" s="98"/>
      <c r="D87" s="98"/>
      <c r="E87" s="98"/>
      <c r="F87" s="98"/>
      <c r="G87" s="98"/>
      <c r="H87" s="99"/>
      <c r="I87" s="100"/>
      <c r="J87" s="101"/>
      <c r="K87" s="271">
        <f>K90+K93</f>
        <v>6.4499999999999993</v>
      </c>
      <c r="L87" s="272"/>
      <c r="M87" s="102">
        <f>K87*12*I86</f>
        <v>27515.699999999997</v>
      </c>
    </row>
    <row r="88" spans="1:13" x14ac:dyDescent="0.25">
      <c r="A88" s="103" t="s">
        <v>64</v>
      </c>
      <c r="B88" s="104"/>
      <c r="C88" s="104"/>
      <c r="D88" s="104"/>
      <c r="E88" s="104"/>
      <c r="F88" s="104"/>
      <c r="G88" s="104"/>
      <c r="H88" s="105"/>
      <c r="I88" s="93"/>
      <c r="J88" s="94"/>
      <c r="K88" s="93"/>
      <c r="L88" s="94"/>
      <c r="M88" s="106"/>
    </row>
    <row r="89" spans="1:13" ht="15.75" thickBot="1" x14ac:dyDescent="0.3">
      <c r="A89" s="107" t="s">
        <v>65</v>
      </c>
      <c r="B89" s="108"/>
      <c r="C89" s="108"/>
      <c r="D89" s="108"/>
      <c r="E89" s="108"/>
      <c r="F89" s="108"/>
      <c r="G89" s="108"/>
      <c r="H89" s="109"/>
      <c r="I89" s="110"/>
      <c r="J89" s="111"/>
      <c r="K89" s="110"/>
      <c r="L89" s="111"/>
      <c r="M89" s="112"/>
    </row>
    <row r="90" spans="1:13" x14ac:dyDescent="0.25">
      <c r="A90" s="113" t="s">
        <v>66</v>
      </c>
      <c r="B90" s="114"/>
      <c r="C90" s="114"/>
      <c r="D90" s="114"/>
      <c r="E90" s="114"/>
      <c r="F90" s="114"/>
      <c r="G90" s="114"/>
      <c r="H90" s="115"/>
      <c r="I90" s="265" t="s">
        <v>8</v>
      </c>
      <c r="J90" s="266"/>
      <c r="K90" s="283">
        <v>3.86</v>
      </c>
      <c r="L90" s="284"/>
      <c r="M90" s="116">
        <f>K90*12*I86</f>
        <v>16466.759999999998</v>
      </c>
    </row>
    <row r="91" spans="1:13" x14ac:dyDescent="0.25">
      <c r="A91" s="117" t="s">
        <v>73</v>
      </c>
      <c r="B91" s="93"/>
      <c r="C91" s="93"/>
      <c r="D91" s="93"/>
      <c r="E91" s="93"/>
      <c r="F91" s="93"/>
      <c r="G91" s="93"/>
      <c r="H91" s="94"/>
      <c r="I91" s="263" t="s">
        <v>62</v>
      </c>
      <c r="J91" s="264"/>
      <c r="K91" s="85"/>
      <c r="L91" s="94"/>
      <c r="M91" s="116"/>
    </row>
    <row r="92" spans="1:13" x14ac:dyDescent="0.25">
      <c r="A92" s="113" t="s">
        <v>72</v>
      </c>
      <c r="B92" s="114"/>
      <c r="C92" s="114"/>
      <c r="D92" s="114"/>
      <c r="E92" s="114"/>
      <c r="F92" s="114"/>
      <c r="G92" s="114"/>
      <c r="H92" s="115"/>
      <c r="I92" s="265"/>
      <c r="J92" s="266"/>
      <c r="K92" s="85"/>
      <c r="L92" s="94"/>
      <c r="M92" s="116"/>
    </row>
    <row r="93" spans="1:13" x14ac:dyDescent="0.25">
      <c r="A93" s="113" t="s">
        <v>67</v>
      </c>
      <c r="B93" s="114"/>
      <c r="C93" s="114"/>
      <c r="D93" s="114"/>
      <c r="E93" s="114"/>
      <c r="F93" s="114"/>
      <c r="G93" s="114"/>
      <c r="H93" s="115"/>
      <c r="I93" s="285" t="s">
        <v>11</v>
      </c>
      <c r="J93" s="286"/>
      <c r="K93" s="263">
        <v>2.59</v>
      </c>
      <c r="L93" s="264"/>
      <c r="M93" s="116">
        <f>K93*12*I86</f>
        <v>11048.939999999999</v>
      </c>
    </row>
    <row r="94" spans="1:13" x14ac:dyDescent="0.25">
      <c r="A94" s="118" t="s">
        <v>34</v>
      </c>
      <c r="B94" s="119"/>
      <c r="C94" s="119"/>
      <c r="D94" s="119"/>
      <c r="E94" s="119"/>
      <c r="F94" s="119"/>
      <c r="G94" s="119"/>
      <c r="H94" s="120"/>
      <c r="I94" s="263" t="s">
        <v>62</v>
      </c>
      <c r="J94" s="264"/>
      <c r="K94" s="87"/>
      <c r="L94" s="105"/>
      <c r="M94" s="116"/>
    </row>
    <row r="95" spans="1:13" x14ac:dyDescent="0.25">
      <c r="A95" s="121" t="s">
        <v>35</v>
      </c>
      <c r="B95" s="89"/>
      <c r="C95" s="89"/>
      <c r="D95" s="89"/>
      <c r="E95" s="89"/>
      <c r="F95" s="89"/>
      <c r="G95" s="89"/>
      <c r="H95" s="90"/>
      <c r="I95" s="263"/>
      <c r="J95" s="264"/>
      <c r="K95" s="85"/>
      <c r="L95" s="94"/>
      <c r="M95" s="116"/>
    </row>
    <row r="96" spans="1:13" ht="15.75" thickBot="1" x14ac:dyDescent="0.3">
      <c r="A96" s="113" t="s">
        <v>36</v>
      </c>
      <c r="B96" s="122"/>
      <c r="C96" s="122"/>
      <c r="D96" s="122"/>
      <c r="E96" s="122"/>
      <c r="F96" s="122"/>
      <c r="G96" s="122"/>
      <c r="H96" s="123"/>
      <c r="I96" s="114"/>
      <c r="J96" s="115"/>
      <c r="K96" s="280"/>
      <c r="L96" s="281"/>
      <c r="M96" s="116"/>
    </row>
    <row r="97" spans="1:13" x14ac:dyDescent="0.25">
      <c r="A97" s="97" t="s">
        <v>14</v>
      </c>
      <c r="B97" s="124"/>
      <c r="C97" s="124"/>
      <c r="D97" s="124"/>
      <c r="E97" s="124"/>
      <c r="F97" s="124"/>
      <c r="G97" s="124"/>
      <c r="H97" s="125"/>
      <c r="I97" s="100"/>
      <c r="J97" s="126"/>
      <c r="K97" s="282">
        <f>K99+K104+K107</f>
        <v>5.28</v>
      </c>
      <c r="L97" s="272"/>
      <c r="M97" s="102">
        <f>K97*12*I86</f>
        <v>22524.48</v>
      </c>
    </row>
    <row r="98" spans="1:13" ht="15.75" thickBot="1" x14ac:dyDescent="0.3">
      <c r="A98" s="107" t="s">
        <v>33</v>
      </c>
      <c r="B98" s="127"/>
      <c r="C98" s="127"/>
      <c r="D98" s="127"/>
      <c r="E98" s="127"/>
      <c r="F98" s="127"/>
      <c r="G98" s="127"/>
      <c r="H98" s="128"/>
      <c r="I98" s="110"/>
      <c r="J98" s="129"/>
      <c r="K98" s="110"/>
      <c r="L98" s="111"/>
      <c r="M98" s="112"/>
    </row>
    <row r="99" spans="1:13" x14ac:dyDescent="0.25">
      <c r="A99" s="117" t="s">
        <v>70</v>
      </c>
      <c r="B99" s="130"/>
      <c r="C99" s="130"/>
      <c r="D99" s="130"/>
      <c r="E99" s="130"/>
      <c r="F99" s="130"/>
      <c r="G99" s="130"/>
      <c r="H99" s="131"/>
      <c r="I99" s="263" t="s">
        <v>8</v>
      </c>
      <c r="J99" s="264"/>
      <c r="K99" s="283">
        <v>2.64</v>
      </c>
      <c r="L99" s="284"/>
      <c r="M99" s="116">
        <f>K99*12*I86</f>
        <v>11262.24</v>
      </c>
    </row>
    <row r="100" spans="1:13" x14ac:dyDescent="0.25">
      <c r="A100" s="113" t="s">
        <v>71</v>
      </c>
      <c r="B100" s="122"/>
      <c r="C100" s="122"/>
      <c r="D100" s="122"/>
      <c r="E100" s="122"/>
      <c r="F100" s="122"/>
      <c r="G100" s="122"/>
      <c r="H100" s="123"/>
      <c r="I100" s="132"/>
      <c r="J100" s="133"/>
      <c r="K100" s="85"/>
      <c r="L100" s="94"/>
      <c r="M100" s="116"/>
    </row>
    <row r="101" spans="1:13" x14ac:dyDescent="0.25">
      <c r="A101" s="117" t="s">
        <v>73</v>
      </c>
      <c r="B101" s="93"/>
      <c r="C101" s="93"/>
      <c r="D101" s="93"/>
      <c r="E101" s="93"/>
      <c r="F101" s="93"/>
      <c r="G101" s="93"/>
      <c r="H101" s="94"/>
      <c r="I101" s="263" t="s">
        <v>62</v>
      </c>
      <c r="J101" s="264"/>
      <c r="K101" s="85"/>
      <c r="L101" s="94"/>
      <c r="M101" s="116"/>
    </row>
    <row r="102" spans="1:13" x14ac:dyDescent="0.25">
      <c r="A102" s="113" t="s">
        <v>72</v>
      </c>
      <c r="B102" s="114"/>
      <c r="C102" s="114"/>
      <c r="D102" s="114"/>
      <c r="E102" s="114"/>
      <c r="F102" s="114"/>
      <c r="G102" s="114"/>
      <c r="H102" s="115"/>
      <c r="I102" s="265"/>
      <c r="J102" s="266"/>
      <c r="K102" s="85"/>
      <c r="L102" s="94"/>
      <c r="M102" s="116"/>
    </row>
    <row r="103" spans="1:13" x14ac:dyDescent="0.25">
      <c r="A103" s="118" t="s">
        <v>68</v>
      </c>
      <c r="B103" s="119"/>
      <c r="C103" s="120"/>
      <c r="D103" s="93"/>
      <c r="E103" s="93"/>
      <c r="F103" s="93"/>
      <c r="G103" s="93"/>
      <c r="H103" s="94"/>
      <c r="I103" s="263" t="s">
        <v>62</v>
      </c>
      <c r="J103" s="264"/>
      <c r="K103" s="85"/>
      <c r="L103" s="94"/>
      <c r="M103" s="116"/>
    </row>
    <row r="104" spans="1:13" x14ac:dyDescent="0.25">
      <c r="A104" s="117" t="s">
        <v>69</v>
      </c>
      <c r="B104" s="93"/>
      <c r="C104" s="93"/>
      <c r="D104" s="119"/>
      <c r="E104" s="119"/>
      <c r="F104" s="119"/>
      <c r="G104" s="119"/>
      <c r="H104" s="120"/>
      <c r="I104" s="285" t="s">
        <v>11</v>
      </c>
      <c r="J104" s="286"/>
      <c r="K104" s="263">
        <v>1.17</v>
      </c>
      <c r="L104" s="264"/>
      <c r="M104" s="116">
        <f>K104*12*I86</f>
        <v>4991.2199999999993</v>
      </c>
    </row>
    <row r="105" spans="1:13" x14ac:dyDescent="0.25">
      <c r="A105" s="121" t="s">
        <v>40</v>
      </c>
      <c r="B105" s="134"/>
      <c r="C105" s="134"/>
      <c r="D105" s="134"/>
      <c r="E105" s="134"/>
      <c r="F105" s="134"/>
      <c r="G105" s="134"/>
      <c r="H105" s="135"/>
      <c r="I105" s="278" t="s">
        <v>39</v>
      </c>
      <c r="J105" s="279"/>
      <c r="K105" s="85"/>
      <c r="L105" s="94"/>
      <c r="M105" s="116"/>
    </row>
    <row r="106" spans="1:13" x14ac:dyDescent="0.25">
      <c r="A106" s="113"/>
      <c r="B106" s="122"/>
      <c r="C106" s="122"/>
      <c r="D106" s="122"/>
      <c r="E106" s="122"/>
      <c r="F106" s="122"/>
      <c r="G106" s="122"/>
      <c r="H106" s="123"/>
      <c r="I106" s="114" t="s">
        <v>41</v>
      </c>
      <c r="J106" s="115"/>
      <c r="K106" s="85"/>
      <c r="L106" s="94"/>
      <c r="M106" s="116"/>
    </row>
    <row r="107" spans="1:13" x14ac:dyDescent="0.25">
      <c r="A107" s="121" t="s">
        <v>42</v>
      </c>
      <c r="B107" s="134"/>
      <c r="C107" s="134"/>
      <c r="D107" s="134"/>
      <c r="E107" s="134"/>
      <c r="F107" s="134"/>
      <c r="G107" s="134"/>
      <c r="H107" s="135"/>
      <c r="I107" s="278" t="s">
        <v>11</v>
      </c>
      <c r="J107" s="279"/>
      <c r="K107" s="263">
        <v>1.47</v>
      </c>
      <c r="L107" s="264"/>
      <c r="M107" s="116">
        <f>K107*12*I86</f>
        <v>6271.02</v>
      </c>
    </row>
    <row r="108" spans="1:13" x14ac:dyDescent="0.25">
      <c r="A108" s="113" t="s">
        <v>43</v>
      </c>
      <c r="B108" s="122"/>
      <c r="C108" s="122"/>
      <c r="D108" s="122"/>
      <c r="E108" s="122"/>
      <c r="F108" s="122"/>
      <c r="G108" s="122"/>
      <c r="H108" s="123"/>
      <c r="I108" s="114"/>
      <c r="J108" s="115"/>
      <c r="K108" s="85"/>
      <c r="L108" s="94"/>
      <c r="M108" s="116"/>
    </row>
    <row r="109" spans="1:13" x14ac:dyDescent="0.25">
      <c r="A109" s="121" t="s">
        <v>44</v>
      </c>
      <c r="B109" s="134"/>
      <c r="C109" s="134"/>
      <c r="D109" s="134"/>
      <c r="E109" s="134"/>
      <c r="F109" s="134"/>
      <c r="G109" s="134"/>
      <c r="H109" s="135"/>
      <c r="I109" s="263" t="s">
        <v>62</v>
      </c>
      <c r="J109" s="264"/>
      <c r="K109" s="85"/>
      <c r="L109" s="94"/>
      <c r="M109" s="116"/>
    </row>
    <row r="110" spans="1:13" x14ac:dyDescent="0.25">
      <c r="A110" s="121" t="s">
        <v>47</v>
      </c>
      <c r="B110" s="134"/>
      <c r="C110" s="134"/>
      <c r="D110" s="134"/>
      <c r="E110" s="134"/>
      <c r="F110" s="134"/>
      <c r="G110" s="134"/>
      <c r="H110" s="135"/>
      <c r="I110" s="278" t="s">
        <v>45</v>
      </c>
      <c r="J110" s="279"/>
      <c r="K110" s="89"/>
      <c r="L110" s="90"/>
      <c r="M110" s="91"/>
    </row>
    <row r="111" spans="1:13" ht="15.75" thickBot="1" x14ac:dyDescent="0.3">
      <c r="A111" s="113"/>
      <c r="B111" s="122"/>
      <c r="C111" s="122"/>
      <c r="D111" s="122"/>
      <c r="E111" s="122"/>
      <c r="F111" s="122"/>
      <c r="G111" s="122"/>
      <c r="H111" s="123"/>
      <c r="I111" s="287" t="s">
        <v>46</v>
      </c>
      <c r="J111" s="288"/>
      <c r="K111" s="114"/>
      <c r="L111" s="115"/>
      <c r="M111" s="136"/>
    </row>
    <row r="112" spans="1:13" x14ac:dyDescent="0.25">
      <c r="A112" s="137" t="s">
        <v>88</v>
      </c>
      <c r="B112" s="98"/>
      <c r="C112" s="98"/>
      <c r="D112" s="98"/>
      <c r="E112" s="98"/>
      <c r="F112" s="98"/>
      <c r="G112" s="100"/>
      <c r="H112" s="101"/>
      <c r="I112" s="100"/>
      <c r="J112" s="101"/>
      <c r="K112" s="289">
        <f>K114+K121+K129+K133+K134+K138</f>
        <v>29.99</v>
      </c>
      <c r="L112" s="272"/>
      <c r="M112" s="102">
        <f>M114+M121+M129+M133+M134+M138</f>
        <v>127937.34</v>
      </c>
    </row>
    <row r="113" spans="1:13" ht="15.75" thickBot="1" x14ac:dyDescent="0.3">
      <c r="A113" s="138"/>
      <c r="B113" s="110"/>
      <c r="C113" s="110"/>
      <c r="D113" s="110"/>
      <c r="E113" s="110"/>
      <c r="F113" s="110"/>
      <c r="G113" s="110"/>
      <c r="H113" s="111"/>
      <c r="I113" s="110"/>
      <c r="J113" s="111"/>
      <c r="K113" s="110"/>
      <c r="L113" s="111"/>
      <c r="M113" s="112"/>
    </row>
    <row r="114" spans="1:13" ht="15.75" thickBot="1" x14ac:dyDescent="0.3">
      <c r="A114" s="290" t="s">
        <v>89</v>
      </c>
      <c r="B114" s="291"/>
      <c r="C114" s="291"/>
      <c r="D114" s="291"/>
      <c r="E114" s="291"/>
      <c r="F114" s="291"/>
      <c r="G114" s="291"/>
      <c r="H114" s="292"/>
      <c r="I114" s="139"/>
      <c r="J114" s="140"/>
      <c r="K114" s="293">
        <f>K115+K116+K117+K119+K120</f>
        <v>4.5599999999999996</v>
      </c>
      <c r="L114" s="294"/>
      <c r="M114" s="141">
        <f>K114*12*I86</f>
        <v>19452.96</v>
      </c>
    </row>
    <row r="115" spans="1:13" x14ac:dyDescent="0.25">
      <c r="A115" s="113" t="s">
        <v>37</v>
      </c>
      <c r="B115" s="122"/>
      <c r="C115" s="122"/>
      <c r="D115" s="122"/>
      <c r="E115" s="122"/>
      <c r="F115" s="122"/>
      <c r="G115" s="122"/>
      <c r="H115" s="123"/>
      <c r="I115" s="265" t="s">
        <v>16</v>
      </c>
      <c r="J115" s="266"/>
      <c r="K115" s="283">
        <v>1.23</v>
      </c>
      <c r="L115" s="284"/>
      <c r="M115" s="116">
        <f>K115*12*I86</f>
        <v>5247.18</v>
      </c>
    </row>
    <row r="116" spans="1:13" x14ac:dyDescent="0.25">
      <c r="A116" s="118" t="s">
        <v>38</v>
      </c>
      <c r="B116" s="142"/>
      <c r="C116" s="142"/>
      <c r="D116" s="142"/>
      <c r="E116" s="142"/>
      <c r="F116" s="142"/>
      <c r="G116" s="142"/>
      <c r="H116" s="143"/>
      <c r="I116" s="285" t="s">
        <v>10</v>
      </c>
      <c r="J116" s="286"/>
      <c r="K116" s="263">
        <v>2.9</v>
      </c>
      <c r="L116" s="264"/>
      <c r="M116" s="116">
        <f>K116*12*I86</f>
        <v>12371.4</v>
      </c>
    </row>
    <row r="117" spans="1:13" x14ac:dyDescent="0.25">
      <c r="A117" s="121" t="s">
        <v>30</v>
      </c>
      <c r="B117" s="134"/>
      <c r="C117" s="134"/>
      <c r="D117" s="134"/>
      <c r="E117" s="134"/>
      <c r="F117" s="134"/>
      <c r="G117" s="134"/>
      <c r="H117" s="135"/>
      <c r="I117" s="278" t="s">
        <v>11</v>
      </c>
      <c r="J117" s="279"/>
      <c r="K117" s="263">
        <v>0.33</v>
      </c>
      <c r="L117" s="264"/>
      <c r="M117" s="116">
        <f>K117*12*I86</f>
        <v>1407.78</v>
      </c>
    </row>
    <row r="118" spans="1:13" x14ac:dyDescent="0.25">
      <c r="A118" s="113" t="s">
        <v>17</v>
      </c>
      <c r="B118" s="114"/>
      <c r="C118" s="114"/>
      <c r="D118" s="114"/>
      <c r="E118" s="122"/>
      <c r="F118" s="122"/>
      <c r="G118" s="122"/>
      <c r="H118" s="123"/>
      <c r="I118" s="114"/>
      <c r="J118" s="115"/>
      <c r="K118" s="93"/>
      <c r="L118" s="94"/>
      <c r="M118" s="116"/>
    </row>
    <row r="119" spans="1:13" x14ac:dyDescent="0.25">
      <c r="A119" s="118" t="s">
        <v>31</v>
      </c>
      <c r="B119" s="142"/>
      <c r="C119" s="142"/>
      <c r="D119" s="142"/>
      <c r="E119" s="142"/>
      <c r="F119" s="142"/>
      <c r="G119" s="142"/>
      <c r="H119" s="143"/>
      <c r="I119" s="285" t="s">
        <v>8</v>
      </c>
      <c r="J119" s="286"/>
      <c r="K119" s="263">
        <v>0.1</v>
      </c>
      <c r="L119" s="264"/>
      <c r="M119" s="116">
        <f>K119*12*I86</f>
        <v>426.60000000000008</v>
      </c>
    </row>
    <row r="120" spans="1:13" ht="15.75" thickBot="1" x14ac:dyDescent="0.3">
      <c r="A120" s="121" t="s">
        <v>86</v>
      </c>
      <c r="B120" s="134"/>
      <c r="C120" s="134"/>
      <c r="D120" s="134"/>
      <c r="E120" s="134"/>
      <c r="F120" s="134"/>
      <c r="G120" s="134"/>
      <c r="H120" s="135"/>
      <c r="I120" s="269" t="s">
        <v>8</v>
      </c>
      <c r="J120" s="270"/>
      <c r="K120" s="287"/>
      <c r="L120" s="288"/>
      <c r="M120" s="116"/>
    </row>
    <row r="121" spans="1:13" ht="15.75" thickBot="1" x14ac:dyDescent="0.3">
      <c r="A121" s="295" t="s">
        <v>90</v>
      </c>
      <c r="B121" s="296"/>
      <c r="C121" s="296"/>
      <c r="D121" s="296"/>
      <c r="E121" s="296"/>
      <c r="F121" s="296"/>
      <c r="G121" s="296"/>
      <c r="H121" s="297"/>
      <c r="I121" s="139"/>
      <c r="J121" s="140"/>
      <c r="K121" s="298">
        <f>K122+K123+K125+K126+K127+K128</f>
        <v>1.94</v>
      </c>
      <c r="L121" s="294"/>
      <c r="M121" s="141">
        <f>K121*12*I86</f>
        <v>8276.0400000000009</v>
      </c>
    </row>
    <row r="122" spans="1:13" x14ac:dyDescent="0.25">
      <c r="A122" s="144" t="s">
        <v>23</v>
      </c>
      <c r="B122" s="114"/>
      <c r="C122" s="114"/>
      <c r="D122" s="114"/>
      <c r="E122" s="114"/>
      <c r="F122" s="122"/>
      <c r="G122" s="122"/>
      <c r="H122" s="123"/>
      <c r="I122" s="145"/>
      <c r="J122" s="94"/>
      <c r="K122" s="283">
        <v>0.11</v>
      </c>
      <c r="L122" s="284"/>
      <c r="M122" s="116">
        <f>K122*12*I86</f>
        <v>469.26000000000005</v>
      </c>
    </row>
    <row r="123" spans="1:13" x14ac:dyDescent="0.25">
      <c r="A123" s="88" t="s">
        <v>19</v>
      </c>
      <c r="B123" s="89"/>
      <c r="C123" s="89"/>
      <c r="D123" s="89"/>
      <c r="E123" s="89"/>
      <c r="F123" s="134"/>
      <c r="G123" s="134"/>
      <c r="H123" s="135"/>
      <c r="I123" s="263" t="s">
        <v>58</v>
      </c>
      <c r="J123" s="264"/>
      <c r="K123" s="263">
        <v>0.93</v>
      </c>
      <c r="L123" s="264"/>
      <c r="M123" s="116">
        <f>K123*12*I86</f>
        <v>3967.38</v>
      </c>
    </row>
    <row r="124" spans="1:13" x14ac:dyDescent="0.25">
      <c r="A124" s="113" t="s">
        <v>18</v>
      </c>
      <c r="B124" s="122"/>
      <c r="C124" s="122"/>
      <c r="D124" s="122"/>
      <c r="E124" s="122"/>
      <c r="F124" s="122"/>
      <c r="G124" s="122"/>
      <c r="H124" s="123"/>
      <c r="I124" s="265" t="s">
        <v>59</v>
      </c>
      <c r="J124" s="266"/>
      <c r="K124" s="85"/>
      <c r="L124" s="94"/>
      <c r="M124" s="116"/>
    </row>
    <row r="125" spans="1:13" x14ac:dyDescent="0.25">
      <c r="A125" s="118" t="s">
        <v>20</v>
      </c>
      <c r="B125" s="142"/>
      <c r="C125" s="142"/>
      <c r="D125" s="142"/>
      <c r="E125" s="142"/>
      <c r="F125" s="142"/>
      <c r="G125" s="142"/>
      <c r="H125" s="143"/>
      <c r="I125" s="285" t="s">
        <v>57</v>
      </c>
      <c r="J125" s="286"/>
      <c r="K125" s="263">
        <v>0.56999999999999995</v>
      </c>
      <c r="L125" s="264"/>
      <c r="M125" s="116">
        <f>K125*12*I86</f>
        <v>2431.62</v>
      </c>
    </row>
    <row r="126" spans="1:13" x14ac:dyDescent="0.25">
      <c r="A126" s="118" t="s">
        <v>21</v>
      </c>
      <c r="B126" s="142"/>
      <c r="C126" s="142"/>
      <c r="D126" s="142"/>
      <c r="E126" s="142"/>
      <c r="F126" s="142"/>
      <c r="G126" s="142"/>
      <c r="H126" s="143"/>
      <c r="I126" s="285" t="s">
        <v>74</v>
      </c>
      <c r="J126" s="286"/>
      <c r="K126" s="263">
        <v>0.14000000000000001</v>
      </c>
      <c r="L126" s="264"/>
      <c r="M126" s="116">
        <f>K126*12*I86</f>
        <v>597.24</v>
      </c>
    </row>
    <row r="127" spans="1:13" x14ac:dyDescent="0.25">
      <c r="A127" s="121" t="s">
        <v>22</v>
      </c>
      <c r="B127" s="134"/>
      <c r="C127" s="134"/>
      <c r="D127" s="134"/>
      <c r="E127" s="134"/>
      <c r="F127" s="134"/>
      <c r="G127" s="134"/>
      <c r="H127" s="135"/>
      <c r="I127" s="285" t="s">
        <v>60</v>
      </c>
      <c r="J127" s="286"/>
      <c r="K127" s="280">
        <v>7.0000000000000007E-2</v>
      </c>
      <c r="L127" s="281"/>
      <c r="M127" s="116">
        <f>K127*12*I86</f>
        <v>298.62</v>
      </c>
    </row>
    <row r="128" spans="1:13" ht="15.75" thickBot="1" x14ac:dyDescent="0.3">
      <c r="A128" s="121" t="s">
        <v>84</v>
      </c>
      <c r="B128" s="134"/>
      <c r="C128" s="134"/>
      <c r="D128" s="134"/>
      <c r="E128" s="134"/>
      <c r="F128" s="134"/>
      <c r="G128" s="134"/>
      <c r="H128" s="135"/>
      <c r="I128" s="269" t="s">
        <v>85</v>
      </c>
      <c r="J128" s="270"/>
      <c r="K128" s="299">
        <v>0.12</v>
      </c>
      <c r="L128" s="300"/>
      <c r="M128" s="146">
        <f>K128*12*I86</f>
        <v>511.91999999999996</v>
      </c>
    </row>
    <row r="129" spans="1:13" ht="15.75" thickBot="1" x14ac:dyDescent="0.3">
      <c r="A129" s="295" t="s">
        <v>91</v>
      </c>
      <c r="B129" s="296"/>
      <c r="C129" s="296"/>
      <c r="D129" s="296"/>
      <c r="E129" s="296"/>
      <c r="F129" s="296"/>
      <c r="G129" s="296"/>
      <c r="H129" s="297"/>
      <c r="I129" s="147"/>
      <c r="J129" s="148"/>
      <c r="K129" s="304">
        <f>K130+K131+K132</f>
        <v>1.27</v>
      </c>
      <c r="L129" s="303"/>
      <c r="M129" s="141">
        <f>K129*12*I86</f>
        <v>5417.82</v>
      </c>
    </row>
    <row r="130" spans="1:13" x14ac:dyDescent="0.25">
      <c r="A130" s="113" t="s">
        <v>24</v>
      </c>
      <c r="B130" s="122"/>
      <c r="C130" s="122"/>
      <c r="D130" s="122"/>
      <c r="E130" s="122"/>
      <c r="F130" s="122"/>
      <c r="G130" s="122"/>
      <c r="H130" s="123"/>
      <c r="I130" s="305" t="s">
        <v>75</v>
      </c>
      <c r="J130" s="306"/>
      <c r="K130" s="307">
        <v>0.61</v>
      </c>
      <c r="L130" s="308"/>
      <c r="M130" s="116">
        <f>K130*12*I86</f>
        <v>2602.2600000000002</v>
      </c>
    </row>
    <row r="131" spans="1:13" x14ac:dyDescent="0.25">
      <c r="A131" s="118" t="s">
        <v>25</v>
      </c>
      <c r="B131" s="142"/>
      <c r="C131" s="142"/>
      <c r="D131" s="142"/>
      <c r="E131" s="142"/>
      <c r="F131" s="142"/>
      <c r="G131" s="142"/>
      <c r="H131" s="143"/>
      <c r="I131" s="119" t="s">
        <v>61</v>
      </c>
      <c r="J131" s="120"/>
      <c r="K131" s="280">
        <v>0.53</v>
      </c>
      <c r="L131" s="281"/>
      <c r="M131" s="116">
        <f>K131*12*I86</f>
        <v>2260.98</v>
      </c>
    </row>
    <row r="132" spans="1:13" ht="15.75" thickBot="1" x14ac:dyDescent="0.3">
      <c r="A132" s="121" t="s">
        <v>22</v>
      </c>
      <c r="B132" s="134"/>
      <c r="C132" s="134"/>
      <c r="D132" s="134"/>
      <c r="E132" s="134"/>
      <c r="F132" s="134"/>
      <c r="G132" s="134"/>
      <c r="H132" s="135"/>
      <c r="I132" s="269" t="s">
        <v>60</v>
      </c>
      <c r="J132" s="270"/>
      <c r="K132" s="299">
        <v>0.13</v>
      </c>
      <c r="L132" s="300"/>
      <c r="M132" s="116">
        <f>K132*12*I86</f>
        <v>554.58000000000004</v>
      </c>
    </row>
    <row r="133" spans="1:13" ht="15.75" thickBot="1" x14ac:dyDescent="0.3">
      <c r="A133" s="149" t="s">
        <v>94</v>
      </c>
      <c r="B133" s="150"/>
      <c r="C133" s="150"/>
      <c r="D133" s="150"/>
      <c r="E133" s="150"/>
      <c r="F133" s="150"/>
      <c r="G133" s="150"/>
      <c r="H133" s="151"/>
      <c r="I133" s="301" t="s">
        <v>95</v>
      </c>
      <c r="J133" s="302"/>
      <c r="K133" s="298">
        <v>20.5</v>
      </c>
      <c r="L133" s="303"/>
      <c r="M133" s="141">
        <f>K133*12*I86</f>
        <v>87453</v>
      </c>
    </row>
    <row r="134" spans="1:13" ht="15.75" thickBot="1" x14ac:dyDescent="0.3">
      <c r="A134" s="290" t="s">
        <v>96</v>
      </c>
      <c r="B134" s="291"/>
      <c r="C134" s="291"/>
      <c r="D134" s="291"/>
      <c r="E134" s="291"/>
      <c r="F134" s="291"/>
      <c r="G134" s="291"/>
      <c r="H134" s="292"/>
      <c r="I134" s="139"/>
      <c r="J134" s="140"/>
      <c r="K134" s="298">
        <v>1.65</v>
      </c>
      <c r="L134" s="303"/>
      <c r="M134" s="141">
        <f>K134*12*I86</f>
        <v>7038.8999999999987</v>
      </c>
    </row>
    <row r="135" spans="1:13" x14ac:dyDescent="0.25">
      <c r="A135" s="117" t="s">
        <v>32</v>
      </c>
      <c r="B135" s="130"/>
      <c r="C135" s="130"/>
      <c r="D135" s="130"/>
      <c r="E135" s="130"/>
      <c r="F135" s="130"/>
      <c r="G135" s="130"/>
      <c r="H135" s="131"/>
      <c r="I135" s="283" t="s">
        <v>13</v>
      </c>
      <c r="J135" s="284"/>
      <c r="K135" s="152"/>
      <c r="L135" s="153"/>
      <c r="M135" s="116"/>
    </row>
    <row r="136" spans="1:13" x14ac:dyDescent="0.25">
      <c r="A136" s="117" t="s">
        <v>26</v>
      </c>
      <c r="B136" s="130"/>
      <c r="C136" s="130"/>
      <c r="D136" s="130"/>
      <c r="E136" s="130"/>
      <c r="F136" s="130"/>
      <c r="G136" s="130"/>
      <c r="H136" s="131"/>
      <c r="I136" s="93"/>
      <c r="J136" s="94"/>
      <c r="K136" s="152"/>
      <c r="L136" s="153"/>
      <c r="M136" s="116"/>
    </row>
    <row r="137" spans="1:13" ht="15.75" thickBot="1" x14ac:dyDescent="0.3">
      <c r="A137" s="117" t="s">
        <v>27</v>
      </c>
      <c r="B137" s="130"/>
      <c r="C137" s="130"/>
      <c r="D137" s="130"/>
      <c r="E137" s="130"/>
      <c r="F137" s="130"/>
      <c r="G137" s="130"/>
      <c r="H137" s="131"/>
      <c r="I137" s="92"/>
      <c r="J137" s="94"/>
      <c r="K137" s="152"/>
      <c r="L137" s="153"/>
      <c r="M137" s="116"/>
    </row>
    <row r="138" spans="1:13" ht="15.75" thickBot="1" x14ac:dyDescent="0.3">
      <c r="A138" s="149" t="s">
        <v>97</v>
      </c>
      <c r="B138" s="150"/>
      <c r="C138" s="150"/>
      <c r="D138" s="150"/>
      <c r="E138" s="150"/>
      <c r="F138" s="150"/>
      <c r="G138" s="150"/>
      <c r="H138" s="151"/>
      <c r="I138" s="139"/>
      <c r="J138" s="140"/>
      <c r="K138" s="298">
        <v>7.0000000000000007E-2</v>
      </c>
      <c r="L138" s="303"/>
      <c r="M138" s="141">
        <f>K138*12*I86</f>
        <v>298.62</v>
      </c>
    </row>
    <row r="139" spans="1:13" x14ac:dyDescent="0.25">
      <c r="A139" s="117" t="s">
        <v>28</v>
      </c>
      <c r="B139" s="130"/>
      <c r="C139" s="130"/>
      <c r="D139" s="130"/>
      <c r="E139" s="130"/>
      <c r="F139" s="130"/>
      <c r="G139" s="130"/>
      <c r="H139" s="131"/>
      <c r="I139" s="283" t="s">
        <v>8</v>
      </c>
      <c r="J139" s="284"/>
      <c r="K139" s="154"/>
      <c r="L139" s="153"/>
      <c r="M139" s="116"/>
    </row>
    <row r="140" spans="1:13" ht="15.75" thickBot="1" x14ac:dyDescent="0.3">
      <c r="A140" s="117" t="s">
        <v>29</v>
      </c>
      <c r="B140" s="130"/>
      <c r="C140" s="130"/>
      <c r="D140" s="130"/>
      <c r="E140" s="130"/>
      <c r="F140" s="130"/>
      <c r="G140" s="130"/>
      <c r="H140" s="131"/>
      <c r="I140" s="93"/>
      <c r="J140" s="94"/>
      <c r="K140" s="154"/>
      <c r="L140" s="153"/>
      <c r="M140" s="116"/>
    </row>
    <row r="141" spans="1:13" ht="15.75" thickBot="1" x14ac:dyDescent="0.3">
      <c r="A141" s="290" t="s">
        <v>92</v>
      </c>
      <c r="B141" s="291"/>
      <c r="C141" s="291"/>
      <c r="D141" s="291"/>
      <c r="E141" s="291"/>
      <c r="F141" s="291"/>
      <c r="G141" s="291"/>
      <c r="H141" s="292"/>
      <c r="I141" s="139"/>
      <c r="J141" s="140"/>
      <c r="K141" s="298">
        <v>6.19</v>
      </c>
      <c r="L141" s="303"/>
      <c r="M141" s="141">
        <f>K141*12*I86</f>
        <v>26406.54</v>
      </c>
    </row>
    <row r="142" spans="1:13" x14ac:dyDescent="0.25">
      <c r="A142" s="117" t="s">
        <v>76</v>
      </c>
      <c r="B142" s="155"/>
      <c r="C142" s="155"/>
      <c r="D142" s="155"/>
      <c r="E142" s="155"/>
      <c r="F142" s="130"/>
      <c r="G142" s="155"/>
      <c r="H142" s="131"/>
      <c r="I142" s="263" t="s">
        <v>49</v>
      </c>
      <c r="J142" s="264"/>
      <c r="K142" s="152"/>
      <c r="L142" s="153"/>
      <c r="M142" s="116"/>
    </row>
    <row r="143" spans="1:13" x14ac:dyDescent="0.25">
      <c r="A143" s="117" t="s">
        <v>77</v>
      </c>
      <c r="B143" s="155"/>
      <c r="C143" s="155"/>
      <c r="D143" s="155"/>
      <c r="E143" s="155"/>
      <c r="F143" s="130"/>
      <c r="G143" s="155"/>
      <c r="H143" s="131"/>
      <c r="I143" s="263" t="s">
        <v>50</v>
      </c>
      <c r="J143" s="264"/>
      <c r="K143" s="152"/>
      <c r="L143" s="153"/>
      <c r="M143" s="116"/>
    </row>
    <row r="144" spans="1:13" x14ac:dyDescent="0.25">
      <c r="A144" s="117" t="s">
        <v>48</v>
      </c>
      <c r="B144" s="155"/>
      <c r="C144" s="155"/>
      <c r="D144" s="155"/>
      <c r="E144" s="155"/>
      <c r="F144" s="130"/>
      <c r="G144" s="155"/>
      <c r="H144" s="131"/>
      <c r="I144" s="263" t="s">
        <v>54</v>
      </c>
      <c r="J144" s="264"/>
      <c r="K144" s="152"/>
      <c r="L144" s="153"/>
      <c r="M144" s="116"/>
    </row>
    <row r="145" spans="1:13" x14ac:dyDescent="0.25">
      <c r="A145" s="117" t="s">
        <v>78</v>
      </c>
      <c r="B145" s="155"/>
      <c r="C145" s="155"/>
      <c r="D145" s="155"/>
      <c r="E145" s="155"/>
      <c r="F145" s="130"/>
      <c r="G145" s="155"/>
      <c r="H145" s="131"/>
      <c r="I145" s="263" t="s">
        <v>55</v>
      </c>
      <c r="J145" s="264"/>
      <c r="K145" s="152"/>
      <c r="L145" s="153"/>
      <c r="M145" s="116"/>
    </row>
    <row r="146" spans="1:13" x14ac:dyDescent="0.25">
      <c r="A146" s="117" t="s">
        <v>79</v>
      </c>
      <c r="B146" s="155"/>
      <c r="C146" s="155"/>
      <c r="D146" s="155"/>
      <c r="E146" s="155"/>
      <c r="F146" s="130"/>
      <c r="G146" s="155"/>
      <c r="H146" s="131"/>
      <c r="I146" s="263" t="s">
        <v>51</v>
      </c>
      <c r="J146" s="264"/>
      <c r="K146" s="152"/>
      <c r="L146" s="153"/>
      <c r="M146" s="116"/>
    </row>
    <row r="147" spans="1:13" x14ac:dyDescent="0.25">
      <c r="A147" s="117" t="s">
        <v>80</v>
      </c>
      <c r="B147" s="155"/>
      <c r="C147" s="155"/>
      <c r="D147" s="155"/>
      <c r="E147" s="155"/>
      <c r="F147" s="130"/>
      <c r="G147" s="155"/>
      <c r="H147" s="131"/>
      <c r="I147" s="93"/>
      <c r="J147" s="94"/>
      <c r="K147" s="152"/>
      <c r="L147" s="153"/>
      <c r="M147" s="116"/>
    </row>
    <row r="148" spans="1:13" x14ac:dyDescent="0.25">
      <c r="A148" s="117" t="s">
        <v>81</v>
      </c>
      <c r="B148" s="155"/>
      <c r="C148" s="155"/>
      <c r="D148" s="155"/>
      <c r="E148" s="155"/>
      <c r="F148" s="130"/>
      <c r="G148" s="155"/>
      <c r="H148" s="131"/>
      <c r="I148" s="93"/>
      <c r="J148" s="94"/>
      <c r="K148" s="152"/>
      <c r="L148" s="153"/>
      <c r="M148" s="116"/>
    </row>
    <row r="149" spans="1:13" x14ac:dyDescent="0.25">
      <c r="A149" s="117" t="s">
        <v>82</v>
      </c>
      <c r="B149" s="155"/>
      <c r="C149" s="155"/>
      <c r="D149" s="155"/>
      <c r="E149" s="155"/>
      <c r="F149" s="130"/>
      <c r="G149" s="155"/>
      <c r="H149" s="131"/>
      <c r="I149" s="93"/>
      <c r="J149" s="94"/>
      <c r="K149" s="152"/>
      <c r="L149" s="153"/>
      <c r="M149" s="116"/>
    </row>
    <row r="150" spans="1:13" x14ac:dyDescent="0.25">
      <c r="A150" s="117" t="s">
        <v>83</v>
      </c>
      <c r="B150" s="155"/>
      <c r="C150" s="155"/>
      <c r="D150" s="155"/>
      <c r="E150" s="155"/>
      <c r="F150" s="130"/>
      <c r="G150" s="155"/>
      <c r="H150" s="131"/>
      <c r="I150" s="93"/>
      <c r="J150" s="94"/>
      <c r="K150" s="152"/>
      <c r="L150" s="153"/>
      <c r="M150" s="116"/>
    </row>
    <row r="151" spans="1:13" x14ac:dyDescent="0.25">
      <c r="A151" s="117" t="s">
        <v>52</v>
      </c>
      <c r="B151" s="155"/>
      <c r="C151" s="155"/>
      <c r="D151" s="155"/>
      <c r="E151" s="155"/>
      <c r="F151" s="130"/>
      <c r="G151" s="155"/>
      <c r="H151" s="131"/>
      <c r="I151" s="93"/>
      <c r="J151" s="94"/>
      <c r="K151" s="152"/>
      <c r="L151" s="153"/>
      <c r="M151" s="116"/>
    </row>
    <row r="152" spans="1:13" ht="15.75" thickBot="1" x14ac:dyDescent="0.3">
      <c r="A152" s="309" t="s">
        <v>53</v>
      </c>
      <c r="B152" s="310"/>
      <c r="C152" s="310"/>
      <c r="D152" s="310"/>
      <c r="E152" s="310"/>
      <c r="F152" s="310"/>
      <c r="G152" s="310"/>
      <c r="H152" s="311"/>
      <c r="I152" s="93"/>
      <c r="J152" s="94"/>
      <c r="K152" s="93"/>
      <c r="L152" s="94"/>
      <c r="M152" s="116"/>
    </row>
    <row r="153" spans="1:13" x14ac:dyDescent="0.25">
      <c r="A153" s="156" t="s">
        <v>93</v>
      </c>
      <c r="B153" s="157"/>
      <c r="C153" s="157"/>
      <c r="D153" s="157"/>
      <c r="E153" s="157"/>
      <c r="F153" s="157"/>
      <c r="G153" s="157"/>
      <c r="H153" s="157"/>
      <c r="I153" s="283" t="s">
        <v>9</v>
      </c>
      <c r="J153" s="284"/>
      <c r="K153" s="100"/>
      <c r="L153" s="101"/>
      <c r="M153" s="102"/>
    </row>
    <row r="154" spans="1:13" ht="15.75" thickBot="1" x14ac:dyDescent="0.3">
      <c r="A154" s="158" t="s">
        <v>56</v>
      </c>
      <c r="B154" s="159"/>
      <c r="C154" s="159"/>
      <c r="D154" s="159"/>
      <c r="E154" s="159"/>
      <c r="F154" s="159"/>
      <c r="G154" s="159"/>
      <c r="H154" s="159"/>
      <c r="I154" s="160"/>
      <c r="J154" s="111"/>
      <c r="K154" s="110"/>
      <c r="L154" s="111"/>
      <c r="M154" s="112"/>
    </row>
    <row r="155" spans="1:13" ht="15.75" thickBot="1" x14ac:dyDescent="0.3">
      <c r="A155" s="290" t="s">
        <v>98</v>
      </c>
      <c r="B155" s="291"/>
      <c r="C155" s="291"/>
      <c r="D155" s="291"/>
      <c r="E155" s="291"/>
      <c r="F155" s="291"/>
      <c r="G155" s="291"/>
      <c r="H155" s="312"/>
      <c r="I155" s="313" t="s">
        <v>99</v>
      </c>
      <c r="J155" s="314"/>
      <c r="K155" s="315">
        <v>1.52</v>
      </c>
      <c r="L155" s="316"/>
      <c r="M155" s="161">
        <f>K155*12*I86</f>
        <v>6484.3200000000006</v>
      </c>
    </row>
    <row r="156" spans="1:13" ht="15.75" thickBot="1" x14ac:dyDescent="0.3">
      <c r="A156" s="162" t="s">
        <v>100</v>
      </c>
      <c r="B156" s="163"/>
      <c r="C156" s="163"/>
      <c r="D156" s="163"/>
      <c r="E156" s="163"/>
      <c r="F156" s="163"/>
      <c r="G156" s="163"/>
      <c r="H156" s="163"/>
      <c r="I156" s="164"/>
      <c r="J156" s="165"/>
      <c r="K156" s="315"/>
      <c r="L156" s="316"/>
      <c r="M156" s="161"/>
    </row>
    <row r="157" spans="1:13" ht="15.75" thickBot="1" x14ac:dyDescent="0.3">
      <c r="A157" s="290" t="s">
        <v>63</v>
      </c>
      <c r="B157" s="291"/>
      <c r="C157" s="291"/>
      <c r="D157" s="291"/>
      <c r="E157" s="291"/>
      <c r="F157" s="291"/>
      <c r="G157" s="291"/>
      <c r="H157" s="291"/>
      <c r="I157" s="166"/>
      <c r="J157" s="161"/>
      <c r="K157" s="317">
        <f>K87+K97+K112+K141+K155+K156</f>
        <v>49.43</v>
      </c>
      <c r="L157" s="318"/>
      <c r="M157" s="161">
        <f>M87+M97+M112+M141+M155+M156</f>
        <v>210868.38</v>
      </c>
    </row>
    <row r="159" spans="1:13" x14ac:dyDescent="0.25">
      <c r="A159" s="273" t="s">
        <v>0</v>
      </c>
      <c r="B159" s="273"/>
      <c r="C159" s="273"/>
      <c r="D159" s="273"/>
      <c r="E159" s="273"/>
      <c r="F159" s="273"/>
      <c r="G159" s="273"/>
      <c r="H159" s="273"/>
      <c r="I159" s="273"/>
      <c r="J159" s="273"/>
      <c r="K159" s="273"/>
      <c r="L159" s="273"/>
      <c r="M159" s="85"/>
    </row>
    <row r="160" spans="1:13" x14ac:dyDescent="0.25">
      <c r="A160" s="274" t="s">
        <v>12</v>
      </c>
      <c r="B160" s="274"/>
      <c r="C160" s="274"/>
      <c r="D160" s="274"/>
      <c r="E160" s="274"/>
      <c r="F160" s="274"/>
      <c r="G160" s="274"/>
      <c r="H160" s="274"/>
      <c r="I160" s="274"/>
      <c r="J160" s="274"/>
      <c r="K160" s="274"/>
      <c r="L160" s="274"/>
      <c r="M160" s="85"/>
    </row>
    <row r="161" spans="1:13" x14ac:dyDescent="0.25">
      <c r="A161" s="87"/>
      <c r="B161" s="87"/>
      <c r="C161" s="87"/>
      <c r="D161" s="87"/>
      <c r="E161" s="87"/>
      <c r="F161" s="87" t="s">
        <v>103</v>
      </c>
      <c r="G161" s="87"/>
      <c r="H161" s="87"/>
      <c r="I161" s="87"/>
      <c r="J161" s="275" t="s">
        <v>112</v>
      </c>
      <c r="K161" s="319"/>
      <c r="L161" s="319"/>
      <c r="M161" s="85"/>
    </row>
    <row r="162" spans="1:13" x14ac:dyDescent="0.25">
      <c r="A162" s="88"/>
      <c r="B162" s="89"/>
      <c r="C162" s="277" t="s">
        <v>15</v>
      </c>
      <c r="D162" s="277"/>
      <c r="E162" s="277"/>
      <c r="F162" s="89"/>
      <c r="G162" s="89"/>
      <c r="H162" s="90"/>
      <c r="I162" s="278" t="s">
        <v>1</v>
      </c>
      <c r="J162" s="279"/>
      <c r="K162" s="278" t="s">
        <v>2</v>
      </c>
      <c r="L162" s="279"/>
      <c r="M162" s="91"/>
    </row>
    <row r="163" spans="1:13" x14ac:dyDescent="0.25">
      <c r="A163" s="92"/>
      <c r="B163" s="93"/>
      <c r="C163" s="93"/>
      <c r="D163" s="93"/>
      <c r="E163" s="93"/>
      <c r="F163" s="93"/>
      <c r="G163" s="93"/>
      <c r="H163" s="94"/>
      <c r="I163" s="93"/>
      <c r="J163" s="94"/>
      <c r="K163" s="263" t="s">
        <v>3</v>
      </c>
      <c r="L163" s="264"/>
      <c r="M163" s="95" t="s">
        <v>4</v>
      </c>
    </row>
    <row r="164" spans="1:13" x14ac:dyDescent="0.25">
      <c r="A164" s="92"/>
      <c r="B164" s="93"/>
      <c r="C164" s="93"/>
      <c r="D164" s="93"/>
      <c r="E164" s="93"/>
      <c r="F164" s="93"/>
      <c r="G164" s="93"/>
      <c r="H164" s="94"/>
      <c r="I164" s="263" t="s">
        <v>5</v>
      </c>
      <c r="J164" s="264"/>
      <c r="K164" s="265" t="s">
        <v>6</v>
      </c>
      <c r="L164" s="266"/>
      <c r="M164" s="95" t="s">
        <v>7</v>
      </c>
    </row>
    <row r="165" spans="1:13" ht="15.75" thickBot="1" x14ac:dyDescent="0.3">
      <c r="A165" s="88"/>
      <c r="B165" s="89"/>
      <c r="C165" s="89"/>
      <c r="D165" s="89"/>
      <c r="E165" s="89"/>
      <c r="F165" s="89"/>
      <c r="G165" s="89"/>
      <c r="H165" s="90"/>
      <c r="I165" s="267">
        <v>336.2</v>
      </c>
      <c r="J165" s="268"/>
      <c r="K165" s="269"/>
      <c r="L165" s="270"/>
      <c r="M165" s="96"/>
    </row>
    <row r="166" spans="1:13" x14ac:dyDescent="0.25">
      <c r="A166" s="97" t="s">
        <v>87</v>
      </c>
      <c r="B166" s="98"/>
      <c r="C166" s="98"/>
      <c r="D166" s="98"/>
      <c r="E166" s="98"/>
      <c r="F166" s="98"/>
      <c r="G166" s="98"/>
      <c r="H166" s="99"/>
      <c r="I166" s="100"/>
      <c r="J166" s="101"/>
      <c r="K166" s="271">
        <f>K169+K172</f>
        <v>6.4499999999999993</v>
      </c>
      <c r="L166" s="272"/>
      <c r="M166" s="102">
        <f>K166*12*I165</f>
        <v>26021.879999999997</v>
      </c>
    </row>
    <row r="167" spans="1:13" x14ac:dyDescent="0.25">
      <c r="A167" s="103" t="s">
        <v>64</v>
      </c>
      <c r="B167" s="104"/>
      <c r="C167" s="104"/>
      <c r="D167" s="104"/>
      <c r="E167" s="104"/>
      <c r="F167" s="104"/>
      <c r="G167" s="104"/>
      <c r="H167" s="105"/>
      <c r="I167" s="93"/>
      <c r="J167" s="94"/>
      <c r="K167" s="93"/>
      <c r="L167" s="94"/>
      <c r="M167" s="106"/>
    </row>
    <row r="168" spans="1:13" ht="15.75" thickBot="1" x14ac:dyDescent="0.3">
      <c r="A168" s="107" t="s">
        <v>65</v>
      </c>
      <c r="B168" s="108"/>
      <c r="C168" s="108"/>
      <c r="D168" s="108"/>
      <c r="E168" s="108"/>
      <c r="F168" s="108"/>
      <c r="G168" s="108"/>
      <c r="H168" s="109"/>
      <c r="I168" s="110"/>
      <c r="J168" s="111"/>
      <c r="K168" s="110"/>
      <c r="L168" s="111"/>
      <c r="M168" s="112"/>
    </row>
    <row r="169" spans="1:13" x14ac:dyDescent="0.25">
      <c r="A169" s="113" t="s">
        <v>66</v>
      </c>
      <c r="B169" s="114"/>
      <c r="C169" s="114"/>
      <c r="D169" s="114"/>
      <c r="E169" s="114"/>
      <c r="F169" s="114"/>
      <c r="G169" s="114"/>
      <c r="H169" s="115"/>
      <c r="I169" s="265" t="s">
        <v>8</v>
      </c>
      <c r="J169" s="266"/>
      <c r="K169" s="283">
        <v>3.86</v>
      </c>
      <c r="L169" s="284"/>
      <c r="M169" s="116">
        <f>K169*12*I165</f>
        <v>15572.784</v>
      </c>
    </row>
    <row r="170" spans="1:13" x14ac:dyDescent="0.25">
      <c r="A170" s="117" t="s">
        <v>73</v>
      </c>
      <c r="B170" s="93"/>
      <c r="C170" s="93"/>
      <c r="D170" s="93"/>
      <c r="E170" s="93"/>
      <c r="F170" s="93"/>
      <c r="G170" s="93"/>
      <c r="H170" s="94"/>
      <c r="I170" s="263" t="s">
        <v>62</v>
      </c>
      <c r="J170" s="264"/>
      <c r="K170" s="85"/>
      <c r="L170" s="94"/>
      <c r="M170" s="116"/>
    </row>
    <row r="171" spans="1:13" x14ac:dyDescent="0.25">
      <c r="A171" s="113" t="s">
        <v>72</v>
      </c>
      <c r="B171" s="114"/>
      <c r="C171" s="114"/>
      <c r="D171" s="114"/>
      <c r="E171" s="114"/>
      <c r="F171" s="114"/>
      <c r="G171" s="114"/>
      <c r="H171" s="115"/>
      <c r="I171" s="265"/>
      <c r="J171" s="266"/>
      <c r="K171" s="85"/>
      <c r="L171" s="94"/>
      <c r="M171" s="116"/>
    </row>
    <row r="172" spans="1:13" x14ac:dyDescent="0.25">
      <c r="A172" s="113" t="s">
        <v>67</v>
      </c>
      <c r="B172" s="114"/>
      <c r="C172" s="114"/>
      <c r="D172" s="114"/>
      <c r="E172" s="114"/>
      <c r="F172" s="114"/>
      <c r="G172" s="114"/>
      <c r="H172" s="115"/>
      <c r="I172" s="285" t="s">
        <v>11</v>
      </c>
      <c r="J172" s="286"/>
      <c r="K172" s="263">
        <v>2.59</v>
      </c>
      <c r="L172" s="264"/>
      <c r="M172" s="116">
        <f>K172*12*I165</f>
        <v>10449.096</v>
      </c>
    </row>
    <row r="173" spans="1:13" x14ac:dyDescent="0.25">
      <c r="A173" s="118" t="s">
        <v>34</v>
      </c>
      <c r="B173" s="119"/>
      <c r="C173" s="119"/>
      <c r="D173" s="119"/>
      <c r="E173" s="119"/>
      <c r="F173" s="119"/>
      <c r="G173" s="119"/>
      <c r="H173" s="120"/>
      <c r="I173" s="263" t="s">
        <v>62</v>
      </c>
      <c r="J173" s="264"/>
      <c r="K173" s="87"/>
      <c r="L173" s="105"/>
      <c r="M173" s="116"/>
    </row>
    <row r="174" spans="1:13" x14ac:dyDescent="0.25">
      <c r="A174" s="121" t="s">
        <v>35</v>
      </c>
      <c r="B174" s="89"/>
      <c r="C174" s="89"/>
      <c r="D174" s="89"/>
      <c r="E174" s="89"/>
      <c r="F174" s="89"/>
      <c r="G174" s="89"/>
      <c r="H174" s="90"/>
      <c r="I174" s="263"/>
      <c r="J174" s="264"/>
      <c r="K174" s="85"/>
      <c r="L174" s="94"/>
      <c r="M174" s="116"/>
    </row>
    <row r="175" spans="1:13" ht="15.75" thickBot="1" x14ac:dyDescent="0.3">
      <c r="A175" s="113" t="s">
        <v>36</v>
      </c>
      <c r="B175" s="122"/>
      <c r="C175" s="122"/>
      <c r="D175" s="122"/>
      <c r="E175" s="122"/>
      <c r="F175" s="122"/>
      <c r="G175" s="122"/>
      <c r="H175" s="123"/>
      <c r="I175" s="114"/>
      <c r="J175" s="115"/>
      <c r="K175" s="280"/>
      <c r="L175" s="281"/>
      <c r="M175" s="116"/>
    </row>
    <row r="176" spans="1:13" x14ac:dyDescent="0.25">
      <c r="A176" s="97" t="s">
        <v>14</v>
      </c>
      <c r="B176" s="124"/>
      <c r="C176" s="124"/>
      <c r="D176" s="124"/>
      <c r="E176" s="124"/>
      <c r="F176" s="124"/>
      <c r="G176" s="124"/>
      <c r="H176" s="125"/>
      <c r="I176" s="100"/>
      <c r="J176" s="126"/>
      <c r="K176" s="282">
        <f>K178+K183+K186</f>
        <v>5.28</v>
      </c>
      <c r="L176" s="272"/>
      <c r="M176" s="102">
        <f>K176*12*I165</f>
        <v>21301.631999999998</v>
      </c>
    </row>
    <row r="177" spans="1:13" ht="15.75" thickBot="1" x14ac:dyDescent="0.3">
      <c r="A177" s="107" t="s">
        <v>33</v>
      </c>
      <c r="B177" s="127"/>
      <c r="C177" s="127"/>
      <c r="D177" s="127"/>
      <c r="E177" s="127"/>
      <c r="F177" s="127"/>
      <c r="G177" s="127"/>
      <c r="H177" s="128"/>
      <c r="I177" s="110"/>
      <c r="J177" s="129"/>
      <c r="K177" s="110"/>
      <c r="L177" s="111"/>
      <c r="M177" s="112"/>
    </row>
    <row r="178" spans="1:13" x14ac:dyDescent="0.25">
      <c r="A178" s="117" t="s">
        <v>70</v>
      </c>
      <c r="B178" s="130"/>
      <c r="C178" s="130"/>
      <c r="D178" s="130"/>
      <c r="E178" s="130"/>
      <c r="F178" s="130"/>
      <c r="G178" s="130"/>
      <c r="H178" s="131"/>
      <c r="I178" s="263" t="s">
        <v>8</v>
      </c>
      <c r="J178" s="264"/>
      <c r="K178" s="283">
        <v>2.64</v>
      </c>
      <c r="L178" s="284"/>
      <c r="M178" s="116">
        <f>K178*12*I165</f>
        <v>10650.815999999999</v>
      </c>
    </row>
    <row r="179" spans="1:13" x14ac:dyDescent="0.25">
      <c r="A179" s="113" t="s">
        <v>71</v>
      </c>
      <c r="B179" s="122"/>
      <c r="C179" s="122"/>
      <c r="D179" s="122"/>
      <c r="E179" s="122"/>
      <c r="F179" s="122"/>
      <c r="G179" s="122"/>
      <c r="H179" s="123"/>
      <c r="I179" s="132"/>
      <c r="J179" s="133"/>
      <c r="K179" s="85"/>
      <c r="L179" s="94"/>
      <c r="M179" s="116"/>
    </row>
    <row r="180" spans="1:13" x14ac:dyDescent="0.25">
      <c r="A180" s="117" t="s">
        <v>73</v>
      </c>
      <c r="B180" s="93"/>
      <c r="C180" s="93"/>
      <c r="D180" s="93"/>
      <c r="E180" s="93"/>
      <c r="F180" s="93"/>
      <c r="G180" s="93"/>
      <c r="H180" s="94"/>
      <c r="I180" s="263" t="s">
        <v>62</v>
      </c>
      <c r="J180" s="264"/>
      <c r="K180" s="85"/>
      <c r="L180" s="94"/>
      <c r="M180" s="116"/>
    </row>
    <row r="181" spans="1:13" x14ac:dyDescent="0.25">
      <c r="A181" s="113" t="s">
        <v>72</v>
      </c>
      <c r="B181" s="114"/>
      <c r="C181" s="114"/>
      <c r="D181" s="114"/>
      <c r="E181" s="114"/>
      <c r="F181" s="114"/>
      <c r="G181" s="114"/>
      <c r="H181" s="115"/>
      <c r="I181" s="265"/>
      <c r="J181" s="266"/>
      <c r="K181" s="85"/>
      <c r="L181" s="94"/>
      <c r="M181" s="116"/>
    </row>
    <row r="182" spans="1:13" x14ac:dyDescent="0.25">
      <c r="A182" s="118" t="s">
        <v>68</v>
      </c>
      <c r="B182" s="119"/>
      <c r="C182" s="120"/>
      <c r="D182" s="93"/>
      <c r="E182" s="93"/>
      <c r="F182" s="93"/>
      <c r="G182" s="93"/>
      <c r="H182" s="94"/>
      <c r="I182" s="263" t="s">
        <v>62</v>
      </c>
      <c r="J182" s="264"/>
      <c r="K182" s="85"/>
      <c r="L182" s="94"/>
      <c r="M182" s="116"/>
    </row>
    <row r="183" spans="1:13" x14ac:dyDescent="0.25">
      <c r="A183" s="117" t="s">
        <v>69</v>
      </c>
      <c r="B183" s="93"/>
      <c r="C183" s="93"/>
      <c r="D183" s="119"/>
      <c r="E183" s="119"/>
      <c r="F183" s="119"/>
      <c r="G183" s="119"/>
      <c r="H183" s="120"/>
      <c r="I183" s="285" t="s">
        <v>11</v>
      </c>
      <c r="J183" s="286"/>
      <c r="K183" s="263">
        <v>1.17</v>
      </c>
      <c r="L183" s="264"/>
      <c r="M183" s="116">
        <f>K183*12*I165</f>
        <v>4720.2479999999996</v>
      </c>
    </row>
    <row r="184" spans="1:13" x14ac:dyDescent="0.25">
      <c r="A184" s="121" t="s">
        <v>40</v>
      </c>
      <c r="B184" s="134"/>
      <c r="C184" s="134"/>
      <c r="D184" s="134"/>
      <c r="E184" s="134"/>
      <c r="F184" s="134"/>
      <c r="G184" s="134"/>
      <c r="H184" s="135"/>
      <c r="I184" s="278" t="s">
        <v>39</v>
      </c>
      <c r="J184" s="279"/>
      <c r="K184" s="85"/>
      <c r="L184" s="94"/>
      <c r="M184" s="116"/>
    </row>
    <row r="185" spans="1:13" x14ac:dyDescent="0.25">
      <c r="A185" s="113"/>
      <c r="B185" s="122"/>
      <c r="C185" s="122"/>
      <c r="D185" s="122"/>
      <c r="E185" s="122"/>
      <c r="F185" s="122"/>
      <c r="G185" s="122"/>
      <c r="H185" s="123"/>
      <c r="I185" s="114" t="s">
        <v>41</v>
      </c>
      <c r="J185" s="115"/>
      <c r="K185" s="85"/>
      <c r="L185" s="94"/>
      <c r="M185" s="116"/>
    </row>
    <row r="186" spans="1:13" x14ac:dyDescent="0.25">
      <c r="A186" s="121" t="s">
        <v>42</v>
      </c>
      <c r="B186" s="134"/>
      <c r="C186" s="134"/>
      <c r="D186" s="134"/>
      <c r="E186" s="134"/>
      <c r="F186" s="134"/>
      <c r="G186" s="134"/>
      <c r="H186" s="135"/>
      <c r="I186" s="278" t="s">
        <v>11</v>
      </c>
      <c r="J186" s="279"/>
      <c r="K186" s="263">
        <v>1.47</v>
      </c>
      <c r="L186" s="264"/>
      <c r="M186" s="116">
        <f>K186*12*I165</f>
        <v>5930.5680000000002</v>
      </c>
    </row>
    <row r="187" spans="1:13" x14ac:dyDescent="0.25">
      <c r="A187" s="113" t="s">
        <v>43</v>
      </c>
      <c r="B187" s="122"/>
      <c r="C187" s="122"/>
      <c r="D187" s="122"/>
      <c r="E187" s="122"/>
      <c r="F187" s="122"/>
      <c r="G187" s="122"/>
      <c r="H187" s="123"/>
      <c r="I187" s="114"/>
      <c r="J187" s="115"/>
      <c r="K187" s="85"/>
      <c r="L187" s="94"/>
      <c r="M187" s="116"/>
    </row>
    <row r="188" spans="1:13" x14ac:dyDescent="0.25">
      <c r="A188" s="121" t="s">
        <v>44</v>
      </c>
      <c r="B188" s="134"/>
      <c r="C188" s="134"/>
      <c r="D188" s="134"/>
      <c r="E188" s="134"/>
      <c r="F188" s="134"/>
      <c r="G188" s="134"/>
      <c r="H188" s="135"/>
      <c r="I188" s="263" t="s">
        <v>62</v>
      </c>
      <c r="J188" s="264"/>
      <c r="K188" s="85"/>
      <c r="L188" s="94"/>
      <c r="M188" s="116"/>
    </row>
    <row r="189" spans="1:13" x14ac:dyDescent="0.25">
      <c r="A189" s="121" t="s">
        <v>47</v>
      </c>
      <c r="B189" s="134"/>
      <c r="C189" s="134"/>
      <c r="D189" s="134"/>
      <c r="E189" s="134"/>
      <c r="F189" s="134"/>
      <c r="G189" s="134"/>
      <c r="H189" s="135"/>
      <c r="I189" s="278" t="s">
        <v>45</v>
      </c>
      <c r="J189" s="279"/>
      <c r="K189" s="89"/>
      <c r="L189" s="90"/>
      <c r="M189" s="91"/>
    </row>
    <row r="190" spans="1:13" ht="15.75" thickBot="1" x14ac:dyDescent="0.3">
      <c r="A190" s="113"/>
      <c r="B190" s="122"/>
      <c r="C190" s="122"/>
      <c r="D190" s="122"/>
      <c r="E190" s="122"/>
      <c r="F190" s="122"/>
      <c r="G190" s="122"/>
      <c r="H190" s="123"/>
      <c r="I190" s="287" t="s">
        <v>46</v>
      </c>
      <c r="J190" s="288"/>
      <c r="K190" s="114"/>
      <c r="L190" s="115"/>
      <c r="M190" s="136"/>
    </row>
    <row r="191" spans="1:13" x14ac:dyDescent="0.25">
      <c r="A191" s="137" t="s">
        <v>88</v>
      </c>
      <c r="B191" s="98"/>
      <c r="C191" s="98"/>
      <c r="D191" s="98"/>
      <c r="E191" s="98"/>
      <c r="F191" s="98"/>
      <c r="G191" s="100"/>
      <c r="H191" s="101"/>
      <c r="I191" s="100"/>
      <c r="J191" s="101"/>
      <c r="K191" s="289">
        <f>K193+K200+K208+K212+K213+K217</f>
        <v>23.29</v>
      </c>
      <c r="L191" s="272"/>
      <c r="M191" s="102">
        <f>M193+M200+M208+M212+M213+M217</f>
        <v>93961.175999999992</v>
      </c>
    </row>
    <row r="192" spans="1:13" ht="15.75" thickBot="1" x14ac:dyDescent="0.3">
      <c r="A192" s="138"/>
      <c r="B192" s="110"/>
      <c r="C192" s="110"/>
      <c r="D192" s="110"/>
      <c r="E192" s="110"/>
      <c r="F192" s="110"/>
      <c r="G192" s="110"/>
      <c r="H192" s="111"/>
      <c r="I192" s="110"/>
      <c r="J192" s="111"/>
      <c r="K192" s="110"/>
      <c r="L192" s="111"/>
      <c r="M192" s="112"/>
    </row>
    <row r="193" spans="1:13" ht="15.75" thickBot="1" x14ac:dyDescent="0.3">
      <c r="A193" s="290" t="s">
        <v>89</v>
      </c>
      <c r="B193" s="291"/>
      <c r="C193" s="291"/>
      <c r="D193" s="291"/>
      <c r="E193" s="291"/>
      <c r="F193" s="291"/>
      <c r="G193" s="291"/>
      <c r="H193" s="292"/>
      <c r="I193" s="139"/>
      <c r="J193" s="140"/>
      <c r="K193" s="293">
        <f>K194+K195+K196+K198+K199</f>
        <v>4.5599999999999996</v>
      </c>
      <c r="L193" s="294"/>
      <c r="M193" s="141">
        <f>K193*12*I165</f>
        <v>18396.863999999998</v>
      </c>
    </row>
    <row r="194" spans="1:13" x14ac:dyDescent="0.25">
      <c r="A194" s="113" t="s">
        <v>37</v>
      </c>
      <c r="B194" s="122"/>
      <c r="C194" s="122"/>
      <c r="D194" s="122"/>
      <c r="E194" s="122"/>
      <c r="F194" s="122"/>
      <c r="G194" s="122"/>
      <c r="H194" s="123"/>
      <c r="I194" s="265" t="s">
        <v>16</v>
      </c>
      <c r="J194" s="266"/>
      <c r="K194" s="283">
        <v>1.23</v>
      </c>
      <c r="L194" s="284"/>
      <c r="M194" s="116">
        <f>K194*12*I165</f>
        <v>4962.3119999999999</v>
      </c>
    </row>
    <row r="195" spans="1:13" x14ac:dyDescent="0.25">
      <c r="A195" s="118" t="s">
        <v>38</v>
      </c>
      <c r="B195" s="142"/>
      <c r="C195" s="142"/>
      <c r="D195" s="142"/>
      <c r="E195" s="142"/>
      <c r="F195" s="142"/>
      <c r="G195" s="142"/>
      <c r="H195" s="143"/>
      <c r="I195" s="285" t="s">
        <v>10</v>
      </c>
      <c r="J195" s="286"/>
      <c r="K195" s="263">
        <v>2.9</v>
      </c>
      <c r="L195" s="264"/>
      <c r="M195" s="116">
        <f>K195*12*I165</f>
        <v>11699.759999999998</v>
      </c>
    </row>
    <row r="196" spans="1:13" x14ac:dyDescent="0.25">
      <c r="A196" s="121" t="s">
        <v>30</v>
      </c>
      <c r="B196" s="134"/>
      <c r="C196" s="134"/>
      <c r="D196" s="134"/>
      <c r="E196" s="134"/>
      <c r="F196" s="134"/>
      <c r="G196" s="134"/>
      <c r="H196" s="135"/>
      <c r="I196" s="278" t="s">
        <v>11</v>
      </c>
      <c r="J196" s="279"/>
      <c r="K196" s="263">
        <v>0.33</v>
      </c>
      <c r="L196" s="264"/>
      <c r="M196" s="116">
        <f>K196*12*I165</f>
        <v>1331.3519999999999</v>
      </c>
    </row>
    <row r="197" spans="1:13" x14ac:dyDescent="0.25">
      <c r="A197" s="113" t="s">
        <v>17</v>
      </c>
      <c r="B197" s="114"/>
      <c r="C197" s="114"/>
      <c r="D197" s="114"/>
      <c r="E197" s="122"/>
      <c r="F197" s="122"/>
      <c r="G197" s="122"/>
      <c r="H197" s="123"/>
      <c r="I197" s="114"/>
      <c r="J197" s="115"/>
      <c r="K197" s="93"/>
      <c r="L197" s="94"/>
      <c r="M197" s="116"/>
    </row>
    <row r="198" spans="1:13" x14ac:dyDescent="0.25">
      <c r="A198" s="118" t="s">
        <v>31</v>
      </c>
      <c r="B198" s="142"/>
      <c r="C198" s="142"/>
      <c r="D198" s="142"/>
      <c r="E198" s="142"/>
      <c r="F198" s="142"/>
      <c r="G198" s="142"/>
      <c r="H198" s="143"/>
      <c r="I198" s="285" t="s">
        <v>8</v>
      </c>
      <c r="J198" s="286"/>
      <c r="K198" s="263">
        <v>0.1</v>
      </c>
      <c r="L198" s="264"/>
      <c r="M198" s="116">
        <f>K198*12*I165</f>
        <v>403.44000000000005</v>
      </c>
    </row>
    <row r="199" spans="1:13" ht="15.75" thickBot="1" x14ac:dyDescent="0.3">
      <c r="A199" s="121" t="s">
        <v>86</v>
      </c>
      <c r="B199" s="134"/>
      <c r="C199" s="134"/>
      <c r="D199" s="134"/>
      <c r="E199" s="134"/>
      <c r="F199" s="134"/>
      <c r="G199" s="134"/>
      <c r="H199" s="135"/>
      <c r="I199" s="269" t="s">
        <v>8</v>
      </c>
      <c r="J199" s="270"/>
      <c r="K199" s="287"/>
      <c r="L199" s="288"/>
      <c r="M199" s="116"/>
    </row>
    <row r="200" spans="1:13" ht="15.75" thickBot="1" x14ac:dyDescent="0.3">
      <c r="A200" s="295" t="s">
        <v>90</v>
      </c>
      <c r="B200" s="296"/>
      <c r="C200" s="296"/>
      <c r="D200" s="296"/>
      <c r="E200" s="296"/>
      <c r="F200" s="296"/>
      <c r="G200" s="296"/>
      <c r="H200" s="297"/>
      <c r="I200" s="139"/>
      <c r="J200" s="140"/>
      <c r="K200" s="298">
        <f>K201+K202+K204+K205+K206+K207</f>
        <v>1.94</v>
      </c>
      <c r="L200" s="294"/>
      <c r="M200" s="141">
        <f>K200*12*I165</f>
        <v>7826.7359999999999</v>
      </c>
    </row>
    <row r="201" spans="1:13" x14ac:dyDescent="0.25">
      <c r="A201" s="144" t="s">
        <v>23</v>
      </c>
      <c r="B201" s="114"/>
      <c r="C201" s="114"/>
      <c r="D201" s="114"/>
      <c r="E201" s="114"/>
      <c r="F201" s="122"/>
      <c r="G201" s="122"/>
      <c r="H201" s="123"/>
      <c r="I201" s="145"/>
      <c r="J201" s="94"/>
      <c r="K201" s="283">
        <v>0.11</v>
      </c>
      <c r="L201" s="284"/>
      <c r="M201" s="116">
        <f>K201*12*I165</f>
        <v>443.78399999999999</v>
      </c>
    </row>
    <row r="202" spans="1:13" x14ac:dyDescent="0.25">
      <c r="A202" s="88" t="s">
        <v>19</v>
      </c>
      <c r="B202" s="89"/>
      <c r="C202" s="89"/>
      <c r="D202" s="89"/>
      <c r="E202" s="89"/>
      <c r="F202" s="134"/>
      <c r="G202" s="134"/>
      <c r="H202" s="135"/>
      <c r="I202" s="263" t="s">
        <v>58</v>
      </c>
      <c r="J202" s="264"/>
      <c r="K202" s="263">
        <v>0.93</v>
      </c>
      <c r="L202" s="264"/>
      <c r="M202" s="116">
        <f>K202*12*I165</f>
        <v>3751.9919999999997</v>
      </c>
    </row>
    <row r="203" spans="1:13" x14ac:dyDescent="0.25">
      <c r="A203" s="113" t="s">
        <v>18</v>
      </c>
      <c r="B203" s="122"/>
      <c r="C203" s="122"/>
      <c r="D203" s="122"/>
      <c r="E203" s="122"/>
      <c r="F203" s="122"/>
      <c r="G203" s="122"/>
      <c r="H203" s="123"/>
      <c r="I203" s="265" t="s">
        <v>59</v>
      </c>
      <c r="J203" s="266"/>
      <c r="K203" s="85"/>
      <c r="L203" s="94"/>
      <c r="M203" s="116"/>
    </row>
    <row r="204" spans="1:13" x14ac:dyDescent="0.25">
      <c r="A204" s="118" t="s">
        <v>20</v>
      </c>
      <c r="B204" s="142"/>
      <c r="C204" s="142"/>
      <c r="D204" s="142"/>
      <c r="E204" s="142"/>
      <c r="F204" s="142"/>
      <c r="G204" s="142"/>
      <c r="H204" s="143"/>
      <c r="I204" s="285" t="s">
        <v>57</v>
      </c>
      <c r="J204" s="286"/>
      <c r="K204" s="263">
        <v>0.56999999999999995</v>
      </c>
      <c r="L204" s="264"/>
      <c r="M204" s="116">
        <f>K204*12*I165</f>
        <v>2299.6079999999997</v>
      </c>
    </row>
    <row r="205" spans="1:13" x14ac:dyDescent="0.25">
      <c r="A205" s="118" t="s">
        <v>21</v>
      </c>
      <c r="B205" s="142"/>
      <c r="C205" s="142"/>
      <c r="D205" s="142"/>
      <c r="E205" s="142"/>
      <c r="F205" s="142"/>
      <c r="G205" s="142"/>
      <c r="H205" s="143"/>
      <c r="I205" s="285" t="s">
        <v>74</v>
      </c>
      <c r="J205" s="286"/>
      <c r="K205" s="263">
        <v>0.14000000000000001</v>
      </c>
      <c r="L205" s="264"/>
      <c r="M205" s="116">
        <f>K205*12*I165</f>
        <v>564.81600000000003</v>
      </c>
    </row>
    <row r="206" spans="1:13" x14ac:dyDescent="0.25">
      <c r="A206" s="121" t="s">
        <v>22</v>
      </c>
      <c r="B206" s="134"/>
      <c r="C206" s="134"/>
      <c r="D206" s="134"/>
      <c r="E206" s="134"/>
      <c r="F206" s="134"/>
      <c r="G206" s="134"/>
      <c r="H206" s="135"/>
      <c r="I206" s="285" t="s">
        <v>60</v>
      </c>
      <c r="J206" s="286"/>
      <c r="K206" s="280">
        <v>7.0000000000000007E-2</v>
      </c>
      <c r="L206" s="281"/>
      <c r="M206" s="116">
        <f>K206*12*I165</f>
        <v>282.40800000000002</v>
      </c>
    </row>
    <row r="207" spans="1:13" ht="15.75" thickBot="1" x14ac:dyDescent="0.3">
      <c r="A207" s="121" t="s">
        <v>84</v>
      </c>
      <c r="B207" s="134"/>
      <c r="C207" s="134"/>
      <c r="D207" s="134"/>
      <c r="E207" s="134"/>
      <c r="F207" s="134"/>
      <c r="G207" s="134"/>
      <c r="H207" s="135"/>
      <c r="I207" s="269" t="s">
        <v>85</v>
      </c>
      <c r="J207" s="270"/>
      <c r="K207" s="299">
        <v>0.12</v>
      </c>
      <c r="L207" s="300"/>
      <c r="M207" s="146">
        <f>K207*12*I165</f>
        <v>484.12799999999999</v>
      </c>
    </row>
    <row r="208" spans="1:13" ht="15.75" thickBot="1" x14ac:dyDescent="0.3">
      <c r="A208" s="295" t="s">
        <v>91</v>
      </c>
      <c r="B208" s="296"/>
      <c r="C208" s="296"/>
      <c r="D208" s="296"/>
      <c r="E208" s="296"/>
      <c r="F208" s="296"/>
      <c r="G208" s="296"/>
      <c r="H208" s="297"/>
      <c r="I208" s="147"/>
      <c r="J208" s="148"/>
      <c r="K208" s="304">
        <f>K209+K210+K211</f>
        <v>1.27</v>
      </c>
      <c r="L208" s="303"/>
      <c r="M208" s="141">
        <f>K208*12*I165</f>
        <v>5123.6880000000001</v>
      </c>
    </row>
    <row r="209" spans="1:13" x14ac:dyDescent="0.25">
      <c r="A209" s="113" t="s">
        <v>24</v>
      </c>
      <c r="B209" s="122"/>
      <c r="C209" s="122"/>
      <c r="D209" s="122"/>
      <c r="E209" s="122"/>
      <c r="F209" s="122"/>
      <c r="G209" s="122"/>
      <c r="H209" s="123"/>
      <c r="I209" s="305" t="s">
        <v>75</v>
      </c>
      <c r="J209" s="306"/>
      <c r="K209" s="307">
        <v>0.61</v>
      </c>
      <c r="L209" s="308"/>
      <c r="M209" s="116">
        <f>K209*12*I165</f>
        <v>2460.9839999999999</v>
      </c>
    </row>
    <row r="210" spans="1:13" x14ac:dyDescent="0.25">
      <c r="A210" s="118" t="s">
        <v>25</v>
      </c>
      <c r="B210" s="142"/>
      <c r="C210" s="142"/>
      <c r="D210" s="142"/>
      <c r="E210" s="142"/>
      <c r="F210" s="142"/>
      <c r="G210" s="142"/>
      <c r="H210" s="143"/>
      <c r="I210" s="119" t="s">
        <v>61</v>
      </c>
      <c r="J210" s="120"/>
      <c r="K210" s="280">
        <v>0.53</v>
      </c>
      <c r="L210" s="281"/>
      <c r="M210" s="116">
        <f>K210*12*I165</f>
        <v>2138.232</v>
      </c>
    </row>
    <row r="211" spans="1:13" ht="15.75" thickBot="1" x14ac:dyDescent="0.3">
      <c r="A211" s="121" t="s">
        <v>22</v>
      </c>
      <c r="B211" s="134"/>
      <c r="C211" s="134"/>
      <c r="D211" s="134"/>
      <c r="E211" s="134"/>
      <c r="F211" s="134"/>
      <c r="G211" s="134"/>
      <c r="H211" s="135"/>
      <c r="I211" s="269" t="s">
        <v>60</v>
      </c>
      <c r="J211" s="270"/>
      <c r="K211" s="299">
        <v>0.13</v>
      </c>
      <c r="L211" s="300"/>
      <c r="M211" s="116">
        <f>K211*12*I165</f>
        <v>524.47199999999998</v>
      </c>
    </row>
    <row r="212" spans="1:13" ht="15.75" thickBot="1" x14ac:dyDescent="0.3">
      <c r="A212" s="149" t="s">
        <v>94</v>
      </c>
      <c r="B212" s="150"/>
      <c r="C212" s="150"/>
      <c r="D212" s="150"/>
      <c r="E212" s="150"/>
      <c r="F212" s="150"/>
      <c r="G212" s="150"/>
      <c r="H212" s="151"/>
      <c r="I212" s="301" t="s">
        <v>95</v>
      </c>
      <c r="J212" s="302"/>
      <c r="K212" s="298">
        <v>13.8</v>
      </c>
      <c r="L212" s="303"/>
      <c r="M212" s="141">
        <f>K212*12*I165</f>
        <v>55674.720000000008</v>
      </c>
    </row>
    <row r="213" spans="1:13" ht="15.75" thickBot="1" x14ac:dyDescent="0.3">
      <c r="A213" s="290" t="s">
        <v>96</v>
      </c>
      <c r="B213" s="291"/>
      <c r="C213" s="291"/>
      <c r="D213" s="291"/>
      <c r="E213" s="291"/>
      <c r="F213" s="291"/>
      <c r="G213" s="291"/>
      <c r="H213" s="292"/>
      <c r="I213" s="139"/>
      <c r="J213" s="140"/>
      <c r="K213" s="298">
        <v>1.65</v>
      </c>
      <c r="L213" s="303"/>
      <c r="M213" s="141">
        <f>K213*12*I165</f>
        <v>6656.7599999999984</v>
      </c>
    </row>
    <row r="214" spans="1:13" x14ac:dyDescent="0.25">
      <c r="A214" s="117" t="s">
        <v>32</v>
      </c>
      <c r="B214" s="130"/>
      <c r="C214" s="130"/>
      <c r="D214" s="130"/>
      <c r="E214" s="130"/>
      <c r="F214" s="130"/>
      <c r="G214" s="130"/>
      <c r="H214" s="131"/>
      <c r="I214" s="283" t="s">
        <v>13</v>
      </c>
      <c r="J214" s="284"/>
      <c r="K214" s="152"/>
      <c r="L214" s="153"/>
      <c r="M214" s="116"/>
    </row>
    <row r="215" spans="1:13" x14ac:dyDescent="0.25">
      <c r="A215" s="117" t="s">
        <v>26</v>
      </c>
      <c r="B215" s="130"/>
      <c r="C215" s="130"/>
      <c r="D215" s="130"/>
      <c r="E215" s="130"/>
      <c r="F215" s="130"/>
      <c r="G215" s="130"/>
      <c r="H215" s="131"/>
      <c r="I215" s="93"/>
      <c r="J215" s="94"/>
      <c r="K215" s="152"/>
      <c r="L215" s="153"/>
      <c r="M215" s="116"/>
    </row>
    <row r="216" spans="1:13" ht="15.75" thickBot="1" x14ac:dyDescent="0.3">
      <c r="A216" s="117" t="s">
        <v>27</v>
      </c>
      <c r="B216" s="130"/>
      <c r="C216" s="130"/>
      <c r="D216" s="130"/>
      <c r="E216" s="130"/>
      <c r="F216" s="130"/>
      <c r="G216" s="130"/>
      <c r="H216" s="131"/>
      <c r="I216" s="92"/>
      <c r="J216" s="94"/>
      <c r="K216" s="152"/>
      <c r="L216" s="153"/>
      <c r="M216" s="116"/>
    </row>
    <row r="217" spans="1:13" ht="15.75" thickBot="1" x14ac:dyDescent="0.3">
      <c r="A217" s="149" t="s">
        <v>97</v>
      </c>
      <c r="B217" s="150"/>
      <c r="C217" s="150"/>
      <c r="D217" s="150"/>
      <c r="E217" s="150"/>
      <c r="F217" s="150"/>
      <c r="G217" s="150"/>
      <c r="H217" s="151"/>
      <c r="I217" s="139"/>
      <c r="J217" s="140"/>
      <c r="K217" s="298">
        <v>7.0000000000000007E-2</v>
      </c>
      <c r="L217" s="303"/>
      <c r="M217" s="141">
        <f>K217*12*I165</f>
        <v>282.40800000000002</v>
      </c>
    </row>
    <row r="218" spans="1:13" x14ac:dyDescent="0.25">
      <c r="A218" s="117" t="s">
        <v>28</v>
      </c>
      <c r="B218" s="130"/>
      <c r="C218" s="130"/>
      <c r="D218" s="130"/>
      <c r="E218" s="130"/>
      <c r="F218" s="130"/>
      <c r="G218" s="130"/>
      <c r="H218" s="131"/>
      <c r="I218" s="283" t="s">
        <v>8</v>
      </c>
      <c r="J218" s="284"/>
      <c r="K218" s="154"/>
      <c r="L218" s="153"/>
      <c r="M218" s="116"/>
    </row>
    <row r="219" spans="1:13" ht="15.75" thickBot="1" x14ac:dyDescent="0.3">
      <c r="A219" s="117" t="s">
        <v>29</v>
      </c>
      <c r="B219" s="130"/>
      <c r="C219" s="130"/>
      <c r="D219" s="130"/>
      <c r="E219" s="130"/>
      <c r="F219" s="130"/>
      <c r="G219" s="130"/>
      <c r="H219" s="131"/>
      <c r="I219" s="93"/>
      <c r="J219" s="94"/>
      <c r="K219" s="154"/>
      <c r="L219" s="153"/>
      <c r="M219" s="116"/>
    </row>
    <row r="220" spans="1:13" ht="15.75" thickBot="1" x14ac:dyDescent="0.3">
      <c r="A220" s="290" t="s">
        <v>92</v>
      </c>
      <c r="B220" s="291"/>
      <c r="C220" s="291"/>
      <c r="D220" s="291"/>
      <c r="E220" s="291"/>
      <c r="F220" s="291"/>
      <c r="G220" s="291"/>
      <c r="H220" s="292"/>
      <c r="I220" s="139"/>
      <c r="J220" s="140"/>
      <c r="K220" s="298">
        <v>6.19</v>
      </c>
      <c r="L220" s="303"/>
      <c r="M220" s="141">
        <f>K220*12*I165</f>
        <v>24972.935999999998</v>
      </c>
    </row>
    <row r="221" spans="1:13" x14ac:dyDescent="0.25">
      <c r="A221" s="117" t="s">
        <v>76</v>
      </c>
      <c r="B221" s="155"/>
      <c r="C221" s="155"/>
      <c r="D221" s="155"/>
      <c r="E221" s="155"/>
      <c r="F221" s="130"/>
      <c r="G221" s="155"/>
      <c r="H221" s="131"/>
      <c r="I221" s="263" t="s">
        <v>49</v>
      </c>
      <c r="J221" s="264"/>
      <c r="K221" s="152"/>
      <c r="L221" s="153"/>
      <c r="M221" s="116"/>
    </row>
    <row r="222" spans="1:13" x14ac:dyDescent="0.25">
      <c r="A222" s="117" t="s">
        <v>77</v>
      </c>
      <c r="B222" s="155"/>
      <c r="C222" s="155"/>
      <c r="D222" s="155"/>
      <c r="E222" s="155"/>
      <c r="F222" s="130"/>
      <c r="G222" s="155"/>
      <c r="H222" s="131"/>
      <c r="I222" s="263" t="s">
        <v>50</v>
      </c>
      <c r="J222" s="264"/>
      <c r="K222" s="152"/>
      <c r="L222" s="153"/>
      <c r="M222" s="116"/>
    </row>
    <row r="223" spans="1:13" x14ac:dyDescent="0.25">
      <c r="A223" s="117" t="s">
        <v>48</v>
      </c>
      <c r="B223" s="155"/>
      <c r="C223" s="155"/>
      <c r="D223" s="155"/>
      <c r="E223" s="155"/>
      <c r="F223" s="130"/>
      <c r="G223" s="155"/>
      <c r="H223" s="131"/>
      <c r="I223" s="263" t="s">
        <v>54</v>
      </c>
      <c r="J223" s="264"/>
      <c r="K223" s="152"/>
      <c r="L223" s="153"/>
      <c r="M223" s="116"/>
    </row>
    <row r="224" spans="1:13" x14ac:dyDescent="0.25">
      <c r="A224" s="117" t="s">
        <v>78</v>
      </c>
      <c r="B224" s="155"/>
      <c r="C224" s="155"/>
      <c r="D224" s="155"/>
      <c r="E224" s="155"/>
      <c r="F224" s="130"/>
      <c r="G224" s="155"/>
      <c r="H224" s="131"/>
      <c r="I224" s="263" t="s">
        <v>55</v>
      </c>
      <c r="J224" s="264"/>
      <c r="K224" s="152"/>
      <c r="L224" s="153"/>
      <c r="M224" s="116"/>
    </row>
    <row r="225" spans="1:13" x14ac:dyDescent="0.25">
      <c r="A225" s="117" t="s">
        <v>79</v>
      </c>
      <c r="B225" s="155"/>
      <c r="C225" s="155"/>
      <c r="D225" s="155"/>
      <c r="E225" s="155"/>
      <c r="F225" s="130"/>
      <c r="G225" s="155"/>
      <c r="H225" s="131"/>
      <c r="I225" s="263" t="s">
        <v>51</v>
      </c>
      <c r="J225" s="264"/>
      <c r="K225" s="152"/>
      <c r="L225" s="153"/>
      <c r="M225" s="116"/>
    </row>
    <row r="226" spans="1:13" x14ac:dyDescent="0.25">
      <c r="A226" s="117" t="s">
        <v>80</v>
      </c>
      <c r="B226" s="155"/>
      <c r="C226" s="155"/>
      <c r="D226" s="155"/>
      <c r="E226" s="155"/>
      <c r="F226" s="130"/>
      <c r="G226" s="155"/>
      <c r="H226" s="131"/>
      <c r="I226" s="93"/>
      <c r="J226" s="94"/>
      <c r="K226" s="152"/>
      <c r="L226" s="153"/>
      <c r="M226" s="116"/>
    </row>
    <row r="227" spans="1:13" x14ac:dyDescent="0.25">
      <c r="A227" s="117" t="s">
        <v>81</v>
      </c>
      <c r="B227" s="155"/>
      <c r="C227" s="155"/>
      <c r="D227" s="155"/>
      <c r="E227" s="155"/>
      <c r="F227" s="130"/>
      <c r="G227" s="155"/>
      <c r="H227" s="131"/>
      <c r="I227" s="93"/>
      <c r="J227" s="94"/>
      <c r="K227" s="152"/>
      <c r="L227" s="153"/>
      <c r="M227" s="116"/>
    </row>
    <row r="228" spans="1:13" x14ac:dyDescent="0.25">
      <c r="A228" s="117" t="s">
        <v>82</v>
      </c>
      <c r="B228" s="155"/>
      <c r="C228" s="155"/>
      <c r="D228" s="155"/>
      <c r="E228" s="155"/>
      <c r="F228" s="130"/>
      <c r="G228" s="155"/>
      <c r="H228" s="131"/>
      <c r="I228" s="93"/>
      <c r="J228" s="94"/>
      <c r="K228" s="152"/>
      <c r="L228" s="153"/>
      <c r="M228" s="116"/>
    </row>
    <row r="229" spans="1:13" x14ac:dyDescent="0.25">
      <c r="A229" s="117" t="s">
        <v>83</v>
      </c>
      <c r="B229" s="155"/>
      <c r="C229" s="155"/>
      <c r="D229" s="155"/>
      <c r="E229" s="155"/>
      <c r="F229" s="130"/>
      <c r="G229" s="155"/>
      <c r="H229" s="131"/>
      <c r="I229" s="93"/>
      <c r="J229" s="94"/>
      <c r="K229" s="152"/>
      <c r="L229" s="153"/>
      <c r="M229" s="116"/>
    </row>
    <row r="230" spans="1:13" x14ac:dyDescent="0.25">
      <c r="A230" s="117" t="s">
        <v>52</v>
      </c>
      <c r="B230" s="155"/>
      <c r="C230" s="155"/>
      <c r="D230" s="155"/>
      <c r="E230" s="155"/>
      <c r="F230" s="130"/>
      <c r="G230" s="155"/>
      <c r="H230" s="131"/>
      <c r="I230" s="93"/>
      <c r="J230" s="94"/>
      <c r="K230" s="152"/>
      <c r="L230" s="153"/>
      <c r="M230" s="116"/>
    </row>
    <row r="231" spans="1:13" ht="15.75" thickBot="1" x14ac:dyDescent="0.3">
      <c r="A231" s="309" t="s">
        <v>53</v>
      </c>
      <c r="B231" s="310"/>
      <c r="C231" s="310"/>
      <c r="D231" s="310"/>
      <c r="E231" s="310"/>
      <c r="F231" s="310"/>
      <c r="G231" s="310"/>
      <c r="H231" s="311"/>
      <c r="I231" s="93"/>
      <c r="J231" s="94"/>
      <c r="K231" s="93"/>
      <c r="L231" s="94"/>
      <c r="M231" s="116"/>
    </row>
    <row r="232" spans="1:13" x14ac:dyDescent="0.25">
      <c r="A232" s="156" t="s">
        <v>93</v>
      </c>
      <c r="B232" s="157"/>
      <c r="C232" s="157"/>
      <c r="D232" s="157"/>
      <c r="E232" s="157"/>
      <c r="F232" s="157"/>
      <c r="G232" s="157"/>
      <c r="H232" s="157"/>
      <c r="I232" s="283" t="s">
        <v>9</v>
      </c>
      <c r="J232" s="284"/>
      <c r="K232" s="100"/>
      <c r="L232" s="101"/>
      <c r="M232" s="102"/>
    </row>
    <row r="233" spans="1:13" ht="15.75" thickBot="1" x14ac:dyDescent="0.3">
      <c r="A233" s="158" t="s">
        <v>56</v>
      </c>
      <c r="B233" s="159"/>
      <c r="C233" s="159"/>
      <c r="D233" s="159"/>
      <c r="E233" s="159"/>
      <c r="F233" s="159"/>
      <c r="G233" s="159"/>
      <c r="H233" s="159"/>
      <c r="I233" s="160"/>
      <c r="J233" s="111"/>
      <c r="K233" s="110"/>
      <c r="L233" s="111"/>
      <c r="M233" s="112"/>
    </row>
    <row r="234" spans="1:13" ht="15.75" thickBot="1" x14ac:dyDescent="0.3">
      <c r="A234" s="290" t="s">
        <v>98</v>
      </c>
      <c r="B234" s="291"/>
      <c r="C234" s="291"/>
      <c r="D234" s="291"/>
      <c r="E234" s="291"/>
      <c r="F234" s="291"/>
      <c r="G234" s="291"/>
      <c r="H234" s="312"/>
      <c r="I234" s="313" t="s">
        <v>99</v>
      </c>
      <c r="J234" s="314"/>
      <c r="K234" s="315">
        <v>1.52</v>
      </c>
      <c r="L234" s="316"/>
      <c r="M234" s="161">
        <f>K234*12*I165</f>
        <v>6132.2880000000005</v>
      </c>
    </row>
    <row r="235" spans="1:13" ht="15.75" thickBot="1" x14ac:dyDescent="0.3">
      <c r="A235" s="162" t="s">
        <v>100</v>
      </c>
      <c r="B235" s="163"/>
      <c r="C235" s="163"/>
      <c r="D235" s="163"/>
      <c r="E235" s="163"/>
      <c r="F235" s="163"/>
      <c r="G235" s="163"/>
      <c r="H235" s="163"/>
      <c r="I235" s="164"/>
      <c r="J235" s="165"/>
      <c r="K235" s="315"/>
      <c r="L235" s="316"/>
      <c r="M235" s="161"/>
    </row>
    <row r="236" spans="1:13" ht="15.75" thickBot="1" x14ac:dyDescent="0.3">
      <c r="A236" s="290" t="s">
        <v>63</v>
      </c>
      <c r="B236" s="291"/>
      <c r="C236" s="291"/>
      <c r="D236" s="291"/>
      <c r="E236" s="291"/>
      <c r="F236" s="291"/>
      <c r="G236" s="291"/>
      <c r="H236" s="291"/>
      <c r="I236" s="166"/>
      <c r="J236" s="161"/>
      <c r="K236" s="317">
        <f>K166+K176+K191+K220+K234+K235</f>
        <v>42.73</v>
      </c>
      <c r="L236" s="318"/>
      <c r="M236" s="161">
        <f>M166+M176+M191+M220+M234+M235</f>
        <v>172389.91199999998</v>
      </c>
    </row>
    <row r="238" spans="1:13" x14ac:dyDescent="0.25">
      <c r="A238" s="273" t="s">
        <v>0</v>
      </c>
      <c r="B238" s="273"/>
      <c r="C238" s="273"/>
      <c r="D238" s="273"/>
      <c r="E238" s="273"/>
      <c r="F238" s="273"/>
      <c r="G238" s="273"/>
      <c r="H238" s="273"/>
      <c r="I238" s="273"/>
      <c r="J238" s="273"/>
      <c r="K238" s="273"/>
      <c r="L238" s="273"/>
      <c r="M238" s="85"/>
    </row>
    <row r="239" spans="1:13" x14ac:dyDescent="0.25">
      <c r="A239" s="274" t="s">
        <v>12</v>
      </c>
      <c r="B239" s="274"/>
      <c r="C239" s="274"/>
      <c r="D239" s="274"/>
      <c r="E239" s="274"/>
      <c r="F239" s="274"/>
      <c r="G239" s="274"/>
      <c r="H239" s="274"/>
      <c r="I239" s="274"/>
      <c r="J239" s="274"/>
      <c r="K239" s="274"/>
      <c r="L239" s="274"/>
      <c r="M239" s="85"/>
    </row>
    <row r="240" spans="1:13" x14ac:dyDescent="0.25">
      <c r="A240" s="87"/>
      <c r="B240" s="87"/>
      <c r="C240" s="87"/>
      <c r="D240" s="87"/>
      <c r="E240" s="87"/>
      <c r="F240" s="87" t="s">
        <v>110</v>
      </c>
      <c r="G240" s="87"/>
      <c r="H240" s="87"/>
      <c r="I240" s="87"/>
      <c r="J240" s="87"/>
      <c r="K240" s="275" t="s">
        <v>112</v>
      </c>
      <c r="L240" s="319"/>
      <c r="M240" s="319"/>
    </row>
    <row r="241" spans="1:13" x14ac:dyDescent="0.25">
      <c r="A241" s="88"/>
      <c r="B241" s="89"/>
      <c r="C241" s="277" t="s">
        <v>15</v>
      </c>
      <c r="D241" s="277"/>
      <c r="E241" s="277"/>
      <c r="F241" s="89"/>
      <c r="G241" s="89"/>
      <c r="H241" s="90"/>
      <c r="I241" s="278" t="s">
        <v>1</v>
      </c>
      <c r="J241" s="279"/>
      <c r="K241" s="278" t="s">
        <v>2</v>
      </c>
      <c r="L241" s="279"/>
      <c r="M241" s="91"/>
    </row>
    <row r="242" spans="1:13" x14ac:dyDescent="0.25">
      <c r="A242" s="92"/>
      <c r="B242" s="93"/>
      <c r="C242" s="93"/>
      <c r="D242" s="93"/>
      <c r="E242" s="93"/>
      <c r="F242" s="93"/>
      <c r="G242" s="93"/>
      <c r="H242" s="94"/>
      <c r="I242" s="93"/>
      <c r="J242" s="94"/>
      <c r="K242" s="263" t="s">
        <v>3</v>
      </c>
      <c r="L242" s="264"/>
      <c r="M242" s="95" t="s">
        <v>4</v>
      </c>
    </row>
    <row r="243" spans="1:13" x14ac:dyDescent="0.25">
      <c r="A243" s="92"/>
      <c r="B243" s="93"/>
      <c r="C243" s="93"/>
      <c r="D243" s="93"/>
      <c r="E243" s="93"/>
      <c r="F243" s="93"/>
      <c r="G243" s="93"/>
      <c r="H243" s="94"/>
      <c r="I243" s="263" t="s">
        <v>5</v>
      </c>
      <c r="J243" s="264"/>
      <c r="K243" s="265" t="s">
        <v>6</v>
      </c>
      <c r="L243" s="266"/>
      <c r="M243" s="95" t="s">
        <v>7</v>
      </c>
    </row>
    <row r="244" spans="1:13" ht="15.75" thickBot="1" x14ac:dyDescent="0.3">
      <c r="A244" s="88"/>
      <c r="B244" s="89"/>
      <c r="C244" s="89"/>
      <c r="D244" s="89"/>
      <c r="E244" s="89"/>
      <c r="F244" s="89"/>
      <c r="G244" s="89"/>
      <c r="H244" s="90"/>
      <c r="I244" s="267">
        <v>706.5</v>
      </c>
      <c r="J244" s="268"/>
      <c r="K244" s="269"/>
      <c r="L244" s="270"/>
      <c r="M244" s="96"/>
    </row>
    <row r="245" spans="1:13" x14ac:dyDescent="0.25">
      <c r="A245" s="97" t="s">
        <v>87</v>
      </c>
      <c r="B245" s="98"/>
      <c r="C245" s="98"/>
      <c r="D245" s="98"/>
      <c r="E245" s="98"/>
      <c r="F245" s="98"/>
      <c r="G245" s="98"/>
      <c r="H245" s="99"/>
      <c r="I245" s="100"/>
      <c r="J245" s="101"/>
      <c r="K245" s="271">
        <f>K248+K251</f>
        <v>6.4499999999999993</v>
      </c>
      <c r="L245" s="272"/>
      <c r="M245" s="102">
        <f>K245*12*I244</f>
        <v>54683.099999999991</v>
      </c>
    </row>
    <row r="246" spans="1:13" x14ac:dyDescent="0.25">
      <c r="A246" s="103" t="s">
        <v>64</v>
      </c>
      <c r="B246" s="104"/>
      <c r="C246" s="104"/>
      <c r="D246" s="104"/>
      <c r="E246" s="104"/>
      <c r="F246" s="104"/>
      <c r="G246" s="104"/>
      <c r="H246" s="105"/>
      <c r="I246" s="93"/>
      <c r="J246" s="94"/>
      <c r="K246" s="93"/>
      <c r="L246" s="94"/>
      <c r="M246" s="106"/>
    </row>
    <row r="247" spans="1:13" ht="15.75" thickBot="1" x14ac:dyDescent="0.3">
      <c r="A247" s="107" t="s">
        <v>65</v>
      </c>
      <c r="B247" s="108"/>
      <c r="C247" s="108"/>
      <c r="D247" s="108"/>
      <c r="E247" s="108"/>
      <c r="F247" s="108"/>
      <c r="G247" s="108"/>
      <c r="H247" s="109"/>
      <c r="I247" s="110"/>
      <c r="J247" s="111"/>
      <c r="K247" s="110"/>
      <c r="L247" s="111"/>
      <c r="M247" s="112"/>
    </row>
    <row r="248" spans="1:13" x14ac:dyDescent="0.25">
      <c r="A248" s="113" t="s">
        <v>66</v>
      </c>
      <c r="B248" s="114"/>
      <c r="C248" s="114"/>
      <c r="D248" s="114"/>
      <c r="E248" s="114"/>
      <c r="F248" s="114"/>
      <c r="G248" s="114"/>
      <c r="H248" s="115"/>
      <c r="I248" s="265" t="s">
        <v>8</v>
      </c>
      <c r="J248" s="266"/>
      <c r="K248" s="283">
        <v>3.86</v>
      </c>
      <c r="L248" s="284"/>
      <c r="M248" s="116">
        <f>K248*12*I244</f>
        <v>32725.08</v>
      </c>
    </row>
    <row r="249" spans="1:13" x14ac:dyDescent="0.25">
      <c r="A249" s="117" t="s">
        <v>73</v>
      </c>
      <c r="B249" s="93"/>
      <c r="C249" s="93"/>
      <c r="D249" s="93"/>
      <c r="E249" s="93"/>
      <c r="F249" s="93"/>
      <c r="G249" s="93"/>
      <c r="H249" s="94"/>
      <c r="I249" s="263" t="s">
        <v>62</v>
      </c>
      <c r="J249" s="264"/>
      <c r="K249" s="85"/>
      <c r="L249" s="94"/>
      <c r="M249" s="116"/>
    </row>
    <row r="250" spans="1:13" x14ac:dyDescent="0.25">
      <c r="A250" s="113" t="s">
        <v>72</v>
      </c>
      <c r="B250" s="114"/>
      <c r="C250" s="114"/>
      <c r="D250" s="114"/>
      <c r="E250" s="114"/>
      <c r="F250" s="114"/>
      <c r="G250" s="114"/>
      <c r="H250" s="115"/>
      <c r="I250" s="265"/>
      <c r="J250" s="266"/>
      <c r="K250" s="85"/>
      <c r="L250" s="94"/>
      <c r="M250" s="116"/>
    </row>
    <row r="251" spans="1:13" x14ac:dyDescent="0.25">
      <c r="A251" s="113" t="s">
        <v>67</v>
      </c>
      <c r="B251" s="114"/>
      <c r="C251" s="114"/>
      <c r="D251" s="114"/>
      <c r="E251" s="114"/>
      <c r="F251" s="114"/>
      <c r="G251" s="114"/>
      <c r="H251" s="115"/>
      <c r="I251" s="285" t="s">
        <v>11</v>
      </c>
      <c r="J251" s="286"/>
      <c r="K251" s="263">
        <v>2.59</v>
      </c>
      <c r="L251" s="264"/>
      <c r="M251" s="116">
        <f>K251*12*I244</f>
        <v>21958.02</v>
      </c>
    </row>
    <row r="252" spans="1:13" x14ac:dyDescent="0.25">
      <c r="A252" s="118" t="s">
        <v>34</v>
      </c>
      <c r="B252" s="119"/>
      <c r="C252" s="119"/>
      <c r="D252" s="119"/>
      <c r="E252" s="119"/>
      <c r="F252" s="119"/>
      <c r="G252" s="119"/>
      <c r="H252" s="120"/>
      <c r="I252" s="263" t="s">
        <v>62</v>
      </c>
      <c r="J252" s="264"/>
      <c r="K252" s="87"/>
      <c r="L252" s="105"/>
      <c r="M252" s="116"/>
    </row>
    <row r="253" spans="1:13" x14ac:dyDescent="0.25">
      <c r="A253" s="121" t="s">
        <v>35</v>
      </c>
      <c r="B253" s="89"/>
      <c r="C253" s="89"/>
      <c r="D253" s="89"/>
      <c r="E253" s="89"/>
      <c r="F253" s="89"/>
      <c r="G253" s="89"/>
      <c r="H253" s="90"/>
      <c r="I253" s="263"/>
      <c r="J253" s="264"/>
      <c r="K253" s="85"/>
      <c r="L253" s="94"/>
      <c r="M253" s="116"/>
    </row>
    <row r="254" spans="1:13" ht="15.75" thickBot="1" x14ac:dyDescent="0.3">
      <c r="A254" s="113" t="s">
        <v>36</v>
      </c>
      <c r="B254" s="122"/>
      <c r="C254" s="122"/>
      <c r="D254" s="122"/>
      <c r="E254" s="122"/>
      <c r="F254" s="122"/>
      <c r="G254" s="122"/>
      <c r="H254" s="123"/>
      <c r="I254" s="114"/>
      <c r="J254" s="115"/>
      <c r="K254" s="280"/>
      <c r="L254" s="281"/>
      <c r="M254" s="116"/>
    </row>
    <row r="255" spans="1:13" x14ac:dyDescent="0.25">
      <c r="A255" s="97" t="s">
        <v>14</v>
      </c>
      <c r="B255" s="124"/>
      <c r="C255" s="124"/>
      <c r="D255" s="124"/>
      <c r="E255" s="124"/>
      <c r="F255" s="124"/>
      <c r="G255" s="124"/>
      <c r="H255" s="125"/>
      <c r="I255" s="100"/>
      <c r="J255" s="126"/>
      <c r="K255" s="282">
        <f>K257+K262+K265</f>
        <v>5.28</v>
      </c>
      <c r="L255" s="272"/>
      <c r="M255" s="102">
        <f>K255*12*I244</f>
        <v>44763.839999999997</v>
      </c>
    </row>
    <row r="256" spans="1:13" ht="15.75" thickBot="1" x14ac:dyDescent="0.3">
      <c r="A256" s="107" t="s">
        <v>33</v>
      </c>
      <c r="B256" s="127"/>
      <c r="C256" s="127"/>
      <c r="D256" s="127"/>
      <c r="E256" s="127"/>
      <c r="F256" s="127"/>
      <c r="G256" s="127"/>
      <c r="H256" s="128"/>
      <c r="I256" s="110"/>
      <c r="J256" s="129"/>
      <c r="K256" s="110"/>
      <c r="L256" s="111"/>
      <c r="M256" s="112"/>
    </row>
    <row r="257" spans="1:13" x14ac:dyDescent="0.25">
      <c r="A257" s="117" t="s">
        <v>70</v>
      </c>
      <c r="B257" s="130"/>
      <c r="C257" s="130"/>
      <c r="D257" s="130"/>
      <c r="E257" s="130"/>
      <c r="F257" s="130"/>
      <c r="G257" s="130"/>
      <c r="H257" s="131"/>
      <c r="I257" s="263" t="s">
        <v>8</v>
      </c>
      <c r="J257" s="264"/>
      <c r="K257" s="283">
        <v>2.64</v>
      </c>
      <c r="L257" s="284"/>
      <c r="M257" s="116">
        <f>K257*12*I244</f>
        <v>22381.919999999998</v>
      </c>
    </row>
    <row r="258" spans="1:13" x14ac:dyDescent="0.25">
      <c r="A258" s="113" t="s">
        <v>71</v>
      </c>
      <c r="B258" s="122"/>
      <c r="C258" s="122"/>
      <c r="D258" s="122"/>
      <c r="E258" s="122"/>
      <c r="F258" s="122"/>
      <c r="G258" s="122"/>
      <c r="H258" s="123"/>
      <c r="I258" s="132"/>
      <c r="J258" s="133"/>
      <c r="K258" s="85"/>
      <c r="L258" s="94"/>
      <c r="M258" s="116"/>
    </row>
    <row r="259" spans="1:13" x14ac:dyDescent="0.25">
      <c r="A259" s="117" t="s">
        <v>73</v>
      </c>
      <c r="B259" s="93"/>
      <c r="C259" s="93"/>
      <c r="D259" s="93"/>
      <c r="E259" s="93"/>
      <c r="F259" s="93"/>
      <c r="G259" s="93"/>
      <c r="H259" s="94"/>
      <c r="I259" s="263" t="s">
        <v>62</v>
      </c>
      <c r="J259" s="264"/>
      <c r="K259" s="85"/>
      <c r="L259" s="94"/>
      <c r="M259" s="116"/>
    </row>
    <row r="260" spans="1:13" x14ac:dyDescent="0.25">
      <c r="A260" s="113" t="s">
        <v>72</v>
      </c>
      <c r="B260" s="114"/>
      <c r="C260" s="114"/>
      <c r="D260" s="114"/>
      <c r="E260" s="114"/>
      <c r="F260" s="114"/>
      <c r="G260" s="114"/>
      <c r="H260" s="115"/>
      <c r="I260" s="265"/>
      <c r="J260" s="266"/>
      <c r="K260" s="85"/>
      <c r="L260" s="94"/>
      <c r="M260" s="116"/>
    </row>
    <row r="261" spans="1:13" x14ac:dyDescent="0.25">
      <c r="A261" s="118" t="s">
        <v>68</v>
      </c>
      <c r="B261" s="119"/>
      <c r="C261" s="120"/>
      <c r="D261" s="93"/>
      <c r="E261" s="93"/>
      <c r="F261" s="93"/>
      <c r="G261" s="93"/>
      <c r="H261" s="94"/>
      <c r="I261" s="263" t="s">
        <v>62</v>
      </c>
      <c r="J261" s="264"/>
      <c r="K261" s="85"/>
      <c r="L261" s="94"/>
      <c r="M261" s="116"/>
    </row>
    <row r="262" spans="1:13" x14ac:dyDescent="0.25">
      <c r="A262" s="117" t="s">
        <v>69</v>
      </c>
      <c r="B262" s="93"/>
      <c r="C262" s="93"/>
      <c r="D262" s="119"/>
      <c r="E262" s="119"/>
      <c r="F262" s="119"/>
      <c r="G262" s="119"/>
      <c r="H262" s="120"/>
      <c r="I262" s="285" t="s">
        <v>11</v>
      </c>
      <c r="J262" s="286"/>
      <c r="K262" s="263">
        <v>1.17</v>
      </c>
      <c r="L262" s="264"/>
      <c r="M262" s="116">
        <f>K262*12*I244</f>
        <v>9919.26</v>
      </c>
    </row>
    <row r="263" spans="1:13" x14ac:dyDescent="0.25">
      <c r="A263" s="121" t="s">
        <v>40</v>
      </c>
      <c r="B263" s="134"/>
      <c r="C263" s="134"/>
      <c r="D263" s="134"/>
      <c r="E263" s="134"/>
      <c r="F263" s="134"/>
      <c r="G263" s="134"/>
      <c r="H263" s="135"/>
      <c r="I263" s="278" t="s">
        <v>39</v>
      </c>
      <c r="J263" s="279"/>
      <c r="K263" s="85"/>
      <c r="L263" s="94"/>
      <c r="M263" s="116"/>
    </row>
    <row r="264" spans="1:13" x14ac:dyDescent="0.25">
      <c r="A264" s="113"/>
      <c r="B264" s="122"/>
      <c r="C264" s="122"/>
      <c r="D264" s="122"/>
      <c r="E264" s="122"/>
      <c r="F264" s="122"/>
      <c r="G264" s="122"/>
      <c r="H264" s="123"/>
      <c r="I264" s="114" t="s">
        <v>41</v>
      </c>
      <c r="J264" s="115"/>
      <c r="K264" s="85"/>
      <c r="L264" s="94"/>
      <c r="M264" s="116"/>
    </row>
    <row r="265" spans="1:13" x14ac:dyDescent="0.25">
      <c r="A265" s="121" t="s">
        <v>42</v>
      </c>
      <c r="B265" s="134"/>
      <c r="C265" s="134"/>
      <c r="D265" s="134"/>
      <c r="E265" s="134"/>
      <c r="F265" s="134"/>
      <c r="G265" s="134"/>
      <c r="H265" s="135"/>
      <c r="I265" s="278" t="s">
        <v>11</v>
      </c>
      <c r="J265" s="279"/>
      <c r="K265" s="263">
        <v>1.47</v>
      </c>
      <c r="L265" s="264"/>
      <c r="M265" s="116">
        <f>K265*12*I244</f>
        <v>12462.66</v>
      </c>
    </row>
    <row r="266" spans="1:13" x14ac:dyDescent="0.25">
      <c r="A266" s="113" t="s">
        <v>43</v>
      </c>
      <c r="B266" s="122"/>
      <c r="C266" s="122"/>
      <c r="D266" s="122"/>
      <c r="E266" s="122"/>
      <c r="F266" s="122"/>
      <c r="G266" s="122"/>
      <c r="H266" s="123"/>
      <c r="I266" s="114"/>
      <c r="J266" s="115"/>
      <c r="K266" s="85"/>
      <c r="L266" s="94"/>
      <c r="M266" s="116"/>
    </row>
    <row r="267" spans="1:13" x14ac:dyDescent="0.25">
      <c r="A267" s="121" t="s">
        <v>44</v>
      </c>
      <c r="B267" s="134"/>
      <c r="C267" s="134"/>
      <c r="D267" s="134"/>
      <c r="E267" s="134"/>
      <c r="F267" s="134"/>
      <c r="G267" s="134"/>
      <c r="H267" s="135"/>
      <c r="I267" s="263" t="s">
        <v>62</v>
      </c>
      <c r="J267" s="264"/>
      <c r="K267" s="85"/>
      <c r="L267" s="94"/>
      <c r="M267" s="116"/>
    </row>
    <row r="268" spans="1:13" x14ac:dyDescent="0.25">
      <c r="A268" s="121" t="s">
        <v>47</v>
      </c>
      <c r="B268" s="134"/>
      <c r="C268" s="134"/>
      <c r="D268" s="134"/>
      <c r="E268" s="134"/>
      <c r="F268" s="134"/>
      <c r="G268" s="134"/>
      <c r="H268" s="135"/>
      <c r="I268" s="278" t="s">
        <v>45</v>
      </c>
      <c r="J268" s="279"/>
      <c r="K268" s="89"/>
      <c r="L268" s="90"/>
      <c r="M268" s="91"/>
    </row>
    <row r="269" spans="1:13" ht="15.75" thickBot="1" x14ac:dyDescent="0.3">
      <c r="A269" s="113"/>
      <c r="B269" s="122"/>
      <c r="C269" s="122"/>
      <c r="D269" s="122"/>
      <c r="E269" s="122"/>
      <c r="F269" s="122"/>
      <c r="G269" s="122"/>
      <c r="H269" s="123"/>
      <c r="I269" s="287" t="s">
        <v>46</v>
      </c>
      <c r="J269" s="288"/>
      <c r="K269" s="114"/>
      <c r="L269" s="115"/>
      <c r="M269" s="136"/>
    </row>
    <row r="270" spans="1:13" x14ac:dyDescent="0.25">
      <c r="A270" s="137" t="s">
        <v>88</v>
      </c>
      <c r="B270" s="98"/>
      <c r="C270" s="98"/>
      <c r="D270" s="98"/>
      <c r="E270" s="98"/>
      <c r="F270" s="98"/>
      <c r="G270" s="100"/>
      <c r="H270" s="101"/>
      <c r="I270" s="100"/>
      <c r="J270" s="101"/>
      <c r="K270" s="289">
        <f>K272+K279+K287+K291+K292+K296</f>
        <v>35.129999999999995</v>
      </c>
      <c r="L270" s="272"/>
      <c r="M270" s="102">
        <f>M272+M279+M287+M291+M292+M296</f>
        <v>297832.14</v>
      </c>
    </row>
    <row r="271" spans="1:13" ht="15.75" thickBot="1" x14ac:dyDescent="0.3">
      <c r="A271" s="138"/>
      <c r="B271" s="110"/>
      <c r="C271" s="110"/>
      <c r="D271" s="110"/>
      <c r="E271" s="110"/>
      <c r="F271" s="110"/>
      <c r="G271" s="110"/>
      <c r="H271" s="111"/>
      <c r="I271" s="110"/>
      <c r="J271" s="111"/>
      <c r="K271" s="110"/>
      <c r="L271" s="111"/>
      <c r="M271" s="112"/>
    </row>
    <row r="272" spans="1:13" ht="15.75" thickBot="1" x14ac:dyDescent="0.3">
      <c r="A272" s="290" t="s">
        <v>89</v>
      </c>
      <c r="B272" s="291"/>
      <c r="C272" s="291"/>
      <c r="D272" s="291"/>
      <c r="E272" s="291"/>
      <c r="F272" s="291"/>
      <c r="G272" s="291"/>
      <c r="H272" s="292"/>
      <c r="I272" s="139"/>
      <c r="J272" s="140"/>
      <c r="K272" s="293">
        <f>K273+K274+K275+K277+K278</f>
        <v>9.0500000000000007</v>
      </c>
      <c r="L272" s="294"/>
      <c r="M272" s="141">
        <f>K272*12*I244</f>
        <v>76725.900000000009</v>
      </c>
    </row>
    <row r="273" spans="1:13" x14ac:dyDescent="0.25">
      <c r="A273" s="113" t="s">
        <v>37</v>
      </c>
      <c r="B273" s="122"/>
      <c r="C273" s="122"/>
      <c r="D273" s="122"/>
      <c r="E273" s="122"/>
      <c r="F273" s="122"/>
      <c r="G273" s="122"/>
      <c r="H273" s="123"/>
      <c r="I273" s="265" t="s">
        <v>16</v>
      </c>
      <c r="J273" s="266"/>
      <c r="K273" s="283">
        <v>1.23</v>
      </c>
      <c r="L273" s="284"/>
      <c r="M273" s="116">
        <f>K273*12*I244</f>
        <v>10427.94</v>
      </c>
    </row>
    <row r="274" spans="1:13" x14ac:dyDescent="0.25">
      <c r="A274" s="118" t="s">
        <v>38</v>
      </c>
      <c r="B274" s="142"/>
      <c r="C274" s="142"/>
      <c r="D274" s="142"/>
      <c r="E274" s="142"/>
      <c r="F274" s="142"/>
      <c r="G274" s="142"/>
      <c r="H274" s="143"/>
      <c r="I274" s="285" t="s">
        <v>10</v>
      </c>
      <c r="J274" s="286"/>
      <c r="K274" s="263">
        <v>2.9</v>
      </c>
      <c r="L274" s="264"/>
      <c r="M274" s="116">
        <f>K274*12*I244</f>
        <v>24586.199999999997</v>
      </c>
    </row>
    <row r="275" spans="1:13" x14ac:dyDescent="0.25">
      <c r="A275" s="121" t="s">
        <v>30</v>
      </c>
      <c r="B275" s="134"/>
      <c r="C275" s="134"/>
      <c r="D275" s="134"/>
      <c r="E275" s="134"/>
      <c r="F275" s="134"/>
      <c r="G275" s="134"/>
      <c r="H275" s="135"/>
      <c r="I275" s="278" t="s">
        <v>11</v>
      </c>
      <c r="J275" s="279"/>
      <c r="K275" s="263">
        <v>0.33</v>
      </c>
      <c r="L275" s="264"/>
      <c r="M275" s="116">
        <f>K275*12*I244</f>
        <v>2797.74</v>
      </c>
    </row>
    <row r="276" spans="1:13" x14ac:dyDescent="0.25">
      <c r="A276" s="113" t="s">
        <v>17</v>
      </c>
      <c r="B276" s="114"/>
      <c r="C276" s="114"/>
      <c r="D276" s="114"/>
      <c r="E276" s="122"/>
      <c r="F276" s="122"/>
      <c r="G276" s="122"/>
      <c r="H276" s="123"/>
      <c r="I276" s="114"/>
      <c r="J276" s="115"/>
      <c r="K276" s="93"/>
      <c r="L276" s="94"/>
      <c r="M276" s="116"/>
    </row>
    <row r="277" spans="1:13" x14ac:dyDescent="0.25">
      <c r="A277" s="118" t="s">
        <v>31</v>
      </c>
      <c r="B277" s="142"/>
      <c r="C277" s="142"/>
      <c r="D277" s="142"/>
      <c r="E277" s="142"/>
      <c r="F277" s="142"/>
      <c r="G277" s="142"/>
      <c r="H277" s="143"/>
      <c r="I277" s="285" t="s">
        <v>8</v>
      </c>
      <c r="J277" s="286"/>
      <c r="K277" s="263">
        <v>0.1</v>
      </c>
      <c r="L277" s="264"/>
      <c r="M277" s="116">
        <f>K277*12*I244</f>
        <v>847.80000000000018</v>
      </c>
    </row>
    <row r="278" spans="1:13" ht="15.75" thickBot="1" x14ac:dyDescent="0.3">
      <c r="A278" s="121" t="s">
        <v>86</v>
      </c>
      <c r="B278" s="134"/>
      <c r="C278" s="134"/>
      <c r="D278" s="134"/>
      <c r="E278" s="134"/>
      <c r="F278" s="134"/>
      <c r="G278" s="134"/>
      <c r="H278" s="135"/>
      <c r="I278" s="269" t="s">
        <v>8</v>
      </c>
      <c r="J278" s="270"/>
      <c r="K278" s="287">
        <v>4.49</v>
      </c>
      <c r="L278" s="288"/>
      <c r="M278" s="116"/>
    </row>
    <row r="279" spans="1:13" ht="15.75" thickBot="1" x14ac:dyDescent="0.3">
      <c r="A279" s="295" t="s">
        <v>90</v>
      </c>
      <c r="B279" s="296"/>
      <c r="C279" s="296"/>
      <c r="D279" s="296"/>
      <c r="E279" s="296"/>
      <c r="F279" s="296"/>
      <c r="G279" s="296"/>
      <c r="H279" s="297"/>
      <c r="I279" s="139"/>
      <c r="J279" s="140"/>
      <c r="K279" s="298">
        <f>K280+K281+K283+K284+K285+K286</f>
        <v>1.94</v>
      </c>
      <c r="L279" s="294"/>
      <c r="M279" s="141">
        <f>K279*12*I244</f>
        <v>16447.32</v>
      </c>
    </row>
    <row r="280" spans="1:13" x14ac:dyDescent="0.25">
      <c r="A280" s="144" t="s">
        <v>23</v>
      </c>
      <c r="B280" s="114"/>
      <c r="C280" s="114"/>
      <c r="D280" s="114"/>
      <c r="E280" s="114"/>
      <c r="F280" s="122"/>
      <c r="G280" s="122"/>
      <c r="H280" s="123"/>
      <c r="I280" s="145"/>
      <c r="J280" s="94"/>
      <c r="K280" s="283">
        <v>0.11</v>
      </c>
      <c r="L280" s="284"/>
      <c r="M280" s="116">
        <f>K280*12*I244</f>
        <v>932.58</v>
      </c>
    </row>
    <row r="281" spans="1:13" x14ac:dyDescent="0.25">
      <c r="A281" s="88" t="s">
        <v>19</v>
      </c>
      <c r="B281" s="89"/>
      <c r="C281" s="89"/>
      <c r="D281" s="89"/>
      <c r="E281" s="89"/>
      <c r="F281" s="134"/>
      <c r="G281" s="134"/>
      <c r="H281" s="135"/>
      <c r="I281" s="263" t="s">
        <v>58</v>
      </c>
      <c r="J281" s="264"/>
      <c r="K281" s="263">
        <v>0.93</v>
      </c>
      <c r="L281" s="264"/>
      <c r="M281" s="116">
        <f>K281*12*I244</f>
        <v>7884.54</v>
      </c>
    </row>
    <row r="282" spans="1:13" x14ac:dyDescent="0.25">
      <c r="A282" s="113" t="s">
        <v>18</v>
      </c>
      <c r="B282" s="122"/>
      <c r="C282" s="122"/>
      <c r="D282" s="122"/>
      <c r="E282" s="122"/>
      <c r="F282" s="122"/>
      <c r="G282" s="122"/>
      <c r="H282" s="123"/>
      <c r="I282" s="265" t="s">
        <v>59</v>
      </c>
      <c r="J282" s="266"/>
      <c r="K282" s="85"/>
      <c r="L282" s="94"/>
      <c r="M282" s="116"/>
    </row>
    <row r="283" spans="1:13" x14ac:dyDescent="0.25">
      <c r="A283" s="118" t="s">
        <v>20</v>
      </c>
      <c r="B283" s="142"/>
      <c r="C283" s="142"/>
      <c r="D283" s="142"/>
      <c r="E283" s="142"/>
      <c r="F283" s="142"/>
      <c r="G283" s="142"/>
      <c r="H283" s="143"/>
      <c r="I283" s="285" t="s">
        <v>57</v>
      </c>
      <c r="J283" s="286"/>
      <c r="K283" s="263">
        <v>0.56999999999999995</v>
      </c>
      <c r="L283" s="264"/>
      <c r="M283" s="116">
        <f>K283*12*I244</f>
        <v>4832.46</v>
      </c>
    </row>
    <row r="284" spans="1:13" x14ac:dyDescent="0.25">
      <c r="A284" s="118" t="s">
        <v>21</v>
      </c>
      <c r="B284" s="142"/>
      <c r="C284" s="142"/>
      <c r="D284" s="142"/>
      <c r="E284" s="142"/>
      <c r="F284" s="142"/>
      <c r="G284" s="142"/>
      <c r="H284" s="143"/>
      <c r="I284" s="285" t="s">
        <v>74</v>
      </c>
      <c r="J284" s="286"/>
      <c r="K284" s="263">
        <v>0.14000000000000001</v>
      </c>
      <c r="L284" s="264"/>
      <c r="M284" s="116">
        <f>K284*12*I244</f>
        <v>1186.92</v>
      </c>
    </row>
    <row r="285" spans="1:13" x14ac:dyDescent="0.25">
      <c r="A285" s="121" t="s">
        <v>22</v>
      </c>
      <c r="B285" s="134"/>
      <c r="C285" s="134"/>
      <c r="D285" s="134"/>
      <c r="E285" s="134"/>
      <c r="F285" s="134"/>
      <c r="G285" s="134"/>
      <c r="H285" s="135"/>
      <c r="I285" s="285" t="s">
        <v>60</v>
      </c>
      <c r="J285" s="286"/>
      <c r="K285" s="280">
        <v>7.0000000000000007E-2</v>
      </c>
      <c r="L285" s="281"/>
      <c r="M285" s="116">
        <f>K285*12*I244</f>
        <v>593.46</v>
      </c>
    </row>
    <row r="286" spans="1:13" ht="15.75" thickBot="1" x14ac:dyDescent="0.3">
      <c r="A286" s="121" t="s">
        <v>84</v>
      </c>
      <c r="B286" s="134"/>
      <c r="C286" s="134"/>
      <c r="D286" s="134"/>
      <c r="E286" s="134"/>
      <c r="F286" s="134"/>
      <c r="G286" s="134"/>
      <c r="H286" s="135"/>
      <c r="I286" s="269" t="s">
        <v>85</v>
      </c>
      <c r="J286" s="270"/>
      <c r="K286" s="299">
        <v>0.12</v>
      </c>
      <c r="L286" s="300"/>
      <c r="M286" s="146">
        <f>K286*12*I244</f>
        <v>1017.36</v>
      </c>
    </row>
    <row r="287" spans="1:13" ht="15.75" thickBot="1" x14ac:dyDescent="0.3">
      <c r="A287" s="295" t="s">
        <v>91</v>
      </c>
      <c r="B287" s="296"/>
      <c r="C287" s="296"/>
      <c r="D287" s="296"/>
      <c r="E287" s="296"/>
      <c r="F287" s="296"/>
      <c r="G287" s="296"/>
      <c r="H287" s="297"/>
      <c r="I287" s="147"/>
      <c r="J287" s="148"/>
      <c r="K287" s="304">
        <f>K288+K289+K290</f>
        <v>1.27</v>
      </c>
      <c r="L287" s="303"/>
      <c r="M287" s="141">
        <f>K287*12*I244</f>
        <v>10767.06</v>
      </c>
    </row>
    <row r="288" spans="1:13" x14ac:dyDescent="0.25">
      <c r="A288" s="113" t="s">
        <v>24</v>
      </c>
      <c r="B288" s="122"/>
      <c r="C288" s="122"/>
      <c r="D288" s="122"/>
      <c r="E288" s="122"/>
      <c r="F288" s="122"/>
      <c r="G288" s="122"/>
      <c r="H288" s="123"/>
      <c r="I288" s="305" t="s">
        <v>75</v>
      </c>
      <c r="J288" s="306"/>
      <c r="K288" s="307">
        <v>0.61</v>
      </c>
      <c r="L288" s="308"/>
      <c r="M288" s="116">
        <f>K288*12*I244</f>
        <v>5171.58</v>
      </c>
    </row>
    <row r="289" spans="1:13" x14ac:dyDescent="0.25">
      <c r="A289" s="118" t="s">
        <v>25</v>
      </c>
      <c r="B289" s="142"/>
      <c r="C289" s="142"/>
      <c r="D289" s="142"/>
      <c r="E289" s="142"/>
      <c r="F289" s="142"/>
      <c r="G289" s="142"/>
      <c r="H289" s="143"/>
      <c r="I289" s="119" t="s">
        <v>61</v>
      </c>
      <c r="J289" s="120"/>
      <c r="K289" s="280">
        <v>0.53</v>
      </c>
      <c r="L289" s="281"/>
      <c r="M289" s="116">
        <f>K289*12*I244</f>
        <v>4493.34</v>
      </c>
    </row>
    <row r="290" spans="1:13" ht="15.75" thickBot="1" x14ac:dyDescent="0.3">
      <c r="A290" s="121" t="s">
        <v>22</v>
      </c>
      <c r="B290" s="134"/>
      <c r="C290" s="134"/>
      <c r="D290" s="134"/>
      <c r="E290" s="134"/>
      <c r="F290" s="134"/>
      <c r="G290" s="134"/>
      <c r="H290" s="135"/>
      <c r="I290" s="269" t="s">
        <v>60</v>
      </c>
      <c r="J290" s="270"/>
      <c r="K290" s="299">
        <v>0.13</v>
      </c>
      <c r="L290" s="300"/>
      <c r="M290" s="116">
        <f>K290*12*I244</f>
        <v>1102.1400000000001</v>
      </c>
    </row>
    <row r="291" spans="1:13" ht="15.75" thickBot="1" x14ac:dyDescent="0.3">
      <c r="A291" s="149" t="s">
        <v>94</v>
      </c>
      <c r="B291" s="150"/>
      <c r="C291" s="150"/>
      <c r="D291" s="150"/>
      <c r="E291" s="150"/>
      <c r="F291" s="150"/>
      <c r="G291" s="150"/>
      <c r="H291" s="151"/>
      <c r="I291" s="301" t="s">
        <v>95</v>
      </c>
      <c r="J291" s="302"/>
      <c r="K291" s="298">
        <v>21.15</v>
      </c>
      <c r="L291" s="303"/>
      <c r="M291" s="141">
        <f>K291*12*I244</f>
        <v>179309.69999999998</v>
      </c>
    </row>
    <row r="292" spans="1:13" ht="15.75" thickBot="1" x14ac:dyDescent="0.3">
      <c r="A292" s="290" t="s">
        <v>96</v>
      </c>
      <c r="B292" s="291"/>
      <c r="C292" s="291"/>
      <c r="D292" s="291"/>
      <c r="E292" s="291"/>
      <c r="F292" s="291"/>
      <c r="G292" s="291"/>
      <c r="H292" s="292"/>
      <c r="I292" s="139"/>
      <c r="J292" s="140"/>
      <c r="K292" s="298">
        <v>1.65</v>
      </c>
      <c r="L292" s="303"/>
      <c r="M292" s="141">
        <f>K292*12*I244</f>
        <v>13988.699999999997</v>
      </c>
    </row>
    <row r="293" spans="1:13" x14ac:dyDescent="0.25">
      <c r="A293" s="117" t="s">
        <v>32</v>
      </c>
      <c r="B293" s="130"/>
      <c r="C293" s="130"/>
      <c r="D293" s="130"/>
      <c r="E293" s="130"/>
      <c r="F293" s="130"/>
      <c r="G293" s="130"/>
      <c r="H293" s="131"/>
      <c r="I293" s="283" t="s">
        <v>13</v>
      </c>
      <c r="J293" s="284"/>
      <c r="K293" s="152"/>
      <c r="L293" s="153"/>
      <c r="M293" s="116"/>
    </row>
    <row r="294" spans="1:13" x14ac:dyDescent="0.25">
      <c r="A294" s="117" t="s">
        <v>26</v>
      </c>
      <c r="B294" s="130"/>
      <c r="C294" s="130"/>
      <c r="D294" s="130"/>
      <c r="E294" s="130"/>
      <c r="F294" s="130"/>
      <c r="G294" s="130"/>
      <c r="H294" s="131"/>
      <c r="I294" s="93"/>
      <c r="J294" s="94"/>
      <c r="K294" s="152"/>
      <c r="L294" s="153"/>
      <c r="M294" s="116"/>
    </row>
    <row r="295" spans="1:13" ht="15.75" thickBot="1" x14ac:dyDescent="0.3">
      <c r="A295" s="117" t="s">
        <v>27</v>
      </c>
      <c r="B295" s="130"/>
      <c r="C295" s="130"/>
      <c r="D295" s="130"/>
      <c r="E295" s="130"/>
      <c r="F295" s="130"/>
      <c r="G295" s="130"/>
      <c r="H295" s="131"/>
      <c r="I295" s="92"/>
      <c r="J295" s="94"/>
      <c r="K295" s="152"/>
      <c r="L295" s="153"/>
      <c r="M295" s="116"/>
    </row>
    <row r="296" spans="1:13" ht="15.75" thickBot="1" x14ac:dyDescent="0.3">
      <c r="A296" s="149" t="s">
        <v>97</v>
      </c>
      <c r="B296" s="150"/>
      <c r="C296" s="150"/>
      <c r="D296" s="150"/>
      <c r="E296" s="150"/>
      <c r="F296" s="150"/>
      <c r="G296" s="150"/>
      <c r="H296" s="151"/>
      <c r="I296" s="139"/>
      <c r="J296" s="140"/>
      <c r="K296" s="298">
        <v>7.0000000000000007E-2</v>
      </c>
      <c r="L296" s="303"/>
      <c r="M296" s="141">
        <f>K296*12*I244</f>
        <v>593.46</v>
      </c>
    </row>
    <row r="297" spans="1:13" x14ac:dyDescent="0.25">
      <c r="A297" s="117" t="s">
        <v>28</v>
      </c>
      <c r="B297" s="130"/>
      <c r="C297" s="130"/>
      <c r="D297" s="130"/>
      <c r="E297" s="130"/>
      <c r="F297" s="130"/>
      <c r="G297" s="130"/>
      <c r="H297" s="131"/>
      <c r="I297" s="283" t="s">
        <v>8</v>
      </c>
      <c r="J297" s="284"/>
      <c r="K297" s="154"/>
      <c r="L297" s="153"/>
      <c r="M297" s="116"/>
    </row>
    <row r="298" spans="1:13" ht="15.75" thickBot="1" x14ac:dyDescent="0.3">
      <c r="A298" s="117" t="s">
        <v>29</v>
      </c>
      <c r="B298" s="130"/>
      <c r="C298" s="130"/>
      <c r="D298" s="130"/>
      <c r="E298" s="130"/>
      <c r="F298" s="130"/>
      <c r="G298" s="130"/>
      <c r="H298" s="131"/>
      <c r="I298" s="93"/>
      <c r="J298" s="94"/>
      <c r="K298" s="154"/>
      <c r="L298" s="153"/>
      <c r="M298" s="116"/>
    </row>
    <row r="299" spans="1:13" ht="15.75" thickBot="1" x14ac:dyDescent="0.3">
      <c r="A299" s="290" t="s">
        <v>92</v>
      </c>
      <c r="B299" s="291"/>
      <c r="C299" s="291"/>
      <c r="D299" s="291"/>
      <c r="E299" s="291"/>
      <c r="F299" s="291"/>
      <c r="G299" s="291"/>
      <c r="H299" s="292"/>
      <c r="I299" s="139"/>
      <c r="J299" s="140"/>
      <c r="K299" s="298">
        <v>6.19</v>
      </c>
      <c r="L299" s="303"/>
      <c r="M299" s="141">
        <f>K299*12*I244</f>
        <v>52478.82</v>
      </c>
    </row>
    <row r="300" spans="1:13" x14ac:dyDescent="0.25">
      <c r="A300" s="117" t="s">
        <v>76</v>
      </c>
      <c r="B300" s="155"/>
      <c r="C300" s="155"/>
      <c r="D300" s="155"/>
      <c r="E300" s="155"/>
      <c r="F300" s="130"/>
      <c r="G300" s="155"/>
      <c r="H300" s="131"/>
      <c r="I300" s="263" t="s">
        <v>49</v>
      </c>
      <c r="J300" s="264"/>
      <c r="K300" s="152"/>
      <c r="L300" s="153"/>
      <c r="M300" s="116"/>
    </row>
    <row r="301" spans="1:13" x14ac:dyDescent="0.25">
      <c r="A301" s="117" t="s">
        <v>77</v>
      </c>
      <c r="B301" s="155"/>
      <c r="C301" s="155"/>
      <c r="D301" s="155"/>
      <c r="E301" s="155"/>
      <c r="F301" s="130"/>
      <c r="G301" s="155"/>
      <c r="H301" s="131"/>
      <c r="I301" s="263" t="s">
        <v>50</v>
      </c>
      <c r="J301" s="264"/>
      <c r="K301" s="152"/>
      <c r="L301" s="153"/>
      <c r="M301" s="116"/>
    </row>
    <row r="302" spans="1:13" x14ac:dyDescent="0.25">
      <c r="A302" s="117" t="s">
        <v>48</v>
      </c>
      <c r="B302" s="155"/>
      <c r="C302" s="155"/>
      <c r="D302" s="155"/>
      <c r="E302" s="155"/>
      <c r="F302" s="130"/>
      <c r="G302" s="155"/>
      <c r="H302" s="131"/>
      <c r="I302" s="263" t="s">
        <v>54</v>
      </c>
      <c r="J302" s="264"/>
      <c r="K302" s="152"/>
      <c r="L302" s="153"/>
      <c r="M302" s="116"/>
    </row>
    <row r="303" spans="1:13" x14ac:dyDescent="0.25">
      <c r="A303" s="117" t="s">
        <v>78</v>
      </c>
      <c r="B303" s="155"/>
      <c r="C303" s="155"/>
      <c r="D303" s="155"/>
      <c r="E303" s="155"/>
      <c r="F303" s="130"/>
      <c r="G303" s="155"/>
      <c r="H303" s="131"/>
      <c r="I303" s="263" t="s">
        <v>55</v>
      </c>
      <c r="J303" s="264"/>
      <c r="K303" s="152"/>
      <c r="L303" s="153"/>
      <c r="M303" s="116"/>
    </row>
    <row r="304" spans="1:13" x14ac:dyDescent="0.25">
      <c r="A304" s="117" t="s">
        <v>79</v>
      </c>
      <c r="B304" s="155"/>
      <c r="C304" s="155"/>
      <c r="D304" s="155"/>
      <c r="E304" s="155"/>
      <c r="F304" s="130"/>
      <c r="G304" s="155"/>
      <c r="H304" s="131"/>
      <c r="I304" s="263" t="s">
        <v>51</v>
      </c>
      <c r="J304" s="264"/>
      <c r="K304" s="152"/>
      <c r="L304" s="153"/>
      <c r="M304" s="116"/>
    </row>
    <row r="305" spans="1:13" x14ac:dyDescent="0.25">
      <c r="A305" s="117" t="s">
        <v>80</v>
      </c>
      <c r="B305" s="155"/>
      <c r="C305" s="155"/>
      <c r="D305" s="155"/>
      <c r="E305" s="155"/>
      <c r="F305" s="130"/>
      <c r="G305" s="155"/>
      <c r="H305" s="131"/>
      <c r="I305" s="93"/>
      <c r="J305" s="94"/>
      <c r="K305" s="152"/>
      <c r="L305" s="153"/>
      <c r="M305" s="116"/>
    </row>
    <row r="306" spans="1:13" x14ac:dyDescent="0.25">
      <c r="A306" s="117" t="s">
        <v>81</v>
      </c>
      <c r="B306" s="155"/>
      <c r="C306" s="155"/>
      <c r="D306" s="155"/>
      <c r="E306" s="155"/>
      <c r="F306" s="130"/>
      <c r="G306" s="155"/>
      <c r="H306" s="131"/>
      <c r="I306" s="93"/>
      <c r="J306" s="94"/>
      <c r="K306" s="152"/>
      <c r="L306" s="153"/>
      <c r="M306" s="116"/>
    </row>
    <row r="307" spans="1:13" x14ac:dyDescent="0.25">
      <c r="A307" s="117" t="s">
        <v>82</v>
      </c>
      <c r="B307" s="155"/>
      <c r="C307" s="155"/>
      <c r="D307" s="155"/>
      <c r="E307" s="155"/>
      <c r="F307" s="130"/>
      <c r="G307" s="155"/>
      <c r="H307" s="131"/>
      <c r="I307" s="93"/>
      <c r="J307" s="94"/>
      <c r="K307" s="152"/>
      <c r="L307" s="153"/>
      <c r="M307" s="116"/>
    </row>
    <row r="308" spans="1:13" x14ac:dyDescent="0.25">
      <c r="A308" s="117" t="s">
        <v>83</v>
      </c>
      <c r="B308" s="155"/>
      <c r="C308" s="155"/>
      <c r="D308" s="155"/>
      <c r="E308" s="155"/>
      <c r="F308" s="130"/>
      <c r="G308" s="155"/>
      <c r="H308" s="131"/>
      <c r="I308" s="93"/>
      <c r="J308" s="94"/>
      <c r="K308" s="152"/>
      <c r="L308" s="153"/>
      <c r="M308" s="116"/>
    </row>
    <row r="309" spans="1:13" x14ac:dyDescent="0.25">
      <c r="A309" s="117" t="s">
        <v>52</v>
      </c>
      <c r="B309" s="155"/>
      <c r="C309" s="155"/>
      <c r="D309" s="155"/>
      <c r="E309" s="155"/>
      <c r="F309" s="130"/>
      <c r="G309" s="155"/>
      <c r="H309" s="131"/>
      <c r="I309" s="93"/>
      <c r="J309" s="94"/>
      <c r="K309" s="152"/>
      <c r="L309" s="153"/>
      <c r="M309" s="116"/>
    </row>
    <row r="310" spans="1:13" ht="15.75" thickBot="1" x14ac:dyDescent="0.3">
      <c r="A310" s="309" t="s">
        <v>53</v>
      </c>
      <c r="B310" s="310"/>
      <c r="C310" s="310"/>
      <c r="D310" s="310"/>
      <c r="E310" s="310"/>
      <c r="F310" s="310"/>
      <c r="G310" s="310"/>
      <c r="H310" s="311"/>
      <c r="I310" s="93"/>
      <c r="J310" s="94"/>
      <c r="K310" s="93"/>
      <c r="L310" s="94"/>
      <c r="M310" s="116"/>
    </row>
    <row r="311" spans="1:13" x14ac:dyDescent="0.25">
      <c r="A311" s="156" t="s">
        <v>93</v>
      </c>
      <c r="B311" s="157"/>
      <c r="C311" s="157"/>
      <c r="D311" s="157"/>
      <c r="E311" s="157"/>
      <c r="F311" s="157"/>
      <c r="G311" s="157"/>
      <c r="H311" s="157"/>
      <c r="I311" s="283" t="s">
        <v>9</v>
      </c>
      <c r="J311" s="284"/>
      <c r="K311" s="100"/>
      <c r="L311" s="101"/>
      <c r="M311" s="102"/>
    </row>
    <row r="312" spans="1:13" ht="15.75" thickBot="1" x14ac:dyDescent="0.3">
      <c r="A312" s="158" t="s">
        <v>56</v>
      </c>
      <c r="B312" s="159"/>
      <c r="C312" s="159"/>
      <c r="D312" s="159"/>
      <c r="E312" s="159"/>
      <c r="F312" s="159"/>
      <c r="G312" s="159"/>
      <c r="H312" s="159"/>
      <c r="I312" s="160"/>
      <c r="J312" s="111"/>
      <c r="K312" s="110"/>
      <c r="L312" s="111"/>
      <c r="M312" s="112"/>
    </row>
    <row r="313" spans="1:13" ht="15.75" thickBot="1" x14ac:dyDescent="0.3">
      <c r="A313" s="290" t="s">
        <v>98</v>
      </c>
      <c r="B313" s="291"/>
      <c r="C313" s="291"/>
      <c r="D313" s="291"/>
      <c r="E313" s="291"/>
      <c r="F313" s="291"/>
      <c r="G313" s="291"/>
      <c r="H313" s="312"/>
      <c r="I313" s="313" t="s">
        <v>99</v>
      </c>
      <c r="J313" s="314"/>
      <c r="K313" s="315">
        <v>1.52</v>
      </c>
      <c r="L313" s="316"/>
      <c r="M313" s="161">
        <f>K313*12*I244</f>
        <v>12886.560000000001</v>
      </c>
    </row>
    <row r="314" spans="1:13" ht="15.75" thickBot="1" x14ac:dyDescent="0.3">
      <c r="A314" s="290" t="s">
        <v>63</v>
      </c>
      <c r="B314" s="291"/>
      <c r="C314" s="291"/>
      <c r="D314" s="291"/>
      <c r="E314" s="291"/>
      <c r="F314" s="291"/>
      <c r="G314" s="291"/>
      <c r="H314" s="291"/>
      <c r="I314" s="166"/>
      <c r="J314" s="161"/>
      <c r="K314" s="317">
        <f>K245+K255+K270+K299+K313</f>
        <v>54.57</v>
      </c>
      <c r="L314" s="318"/>
      <c r="M314" s="161">
        <f>M245+M255+M270+M299+M313</f>
        <v>462644.46</v>
      </c>
    </row>
  </sheetData>
  <mergeCells count="363">
    <mergeCell ref="A313:H313"/>
    <mergeCell ref="I313:J313"/>
    <mergeCell ref="K313:L313"/>
    <mergeCell ref="A314:H314"/>
    <mergeCell ref="K314:L314"/>
    <mergeCell ref="I301:J301"/>
    <mergeCell ref="I302:J302"/>
    <mergeCell ref="I303:J303"/>
    <mergeCell ref="I304:J304"/>
    <mergeCell ref="A310:H310"/>
    <mergeCell ref="I311:J311"/>
    <mergeCell ref="I293:J293"/>
    <mergeCell ref="K296:L296"/>
    <mergeCell ref="I297:J297"/>
    <mergeCell ref="A299:H299"/>
    <mergeCell ref="K299:L299"/>
    <mergeCell ref="I300:J300"/>
    <mergeCell ref="K289:L289"/>
    <mergeCell ref="I290:J290"/>
    <mergeCell ref="K290:L290"/>
    <mergeCell ref="I291:J291"/>
    <mergeCell ref="K291:L291"/>
    <mergeCell ref="A292:H292"/>
    <mergeCell ref="K292:L292"/>
    <mergeCell ref="I286:J286"/>
    <mergeCell ref="K286:L286"/>
    <mergeCell ref="A287:H287"/>
    <mergeCell ref="K287:L287"/>
    <mergeCell ref="I288:J288"/>
    <mergeCell ref="K288:L288"/>
    <mergeCell ref="I283:J283"/>
    <mergeCell ref="K283:L283"/>
    <mergeCell ref="I284:J284"/>
    <mergeCell ref="K284:L284"/>
    <mergeCell ref="I285:J285"/>
    <mergeCell ref="K285:L285"/>
    <mergeCell ref="A279:H279"/>
    <mergeCell ref="K279:L279"/>
    <mergeCell ref="K280:L280"/>
    <mergeCell ref="I281:J281"/>
    <mergeCell ref="K281:L281"/>
    <mergeCell ref="I282:J282"/>
    <mergeCell ref="I275:J275"/>
    <mergeCell ref="K275:L275"/>
    <mergeCell ref="I277:J277"/>
    <mergeCell ref="K277:L277"/>
    <mergeCell ref="I278:J278"/>
    <mergeCell ref="K278:L278"/>
    <mergeCell ref="A272:H272"/>
    <mergeCell ref="K272:L272"/>
    <mergeCell ref="I273:J273"/>
    <mergeCell ref="K273:L273"/>
    <mergeCell ref="I274:J274"/>
    <mergeCell ref="K274:L274"/>
    <mergeCell ref="I265:J265"/>
    <mergeCell ref="K265:L265"/>
    <mergeCell ref="I267:J267"/>
    <mergeCell ref="I268:J268"/>
    <mergeCell ref="I269:J269"/>
    <mergeCell ref="K270:L270"/>
    <mergeCell ref="I259:J259"/>
    <mergeCell ref="I260:J260"/>
    <mergeCell ref="I261:J261"/>
    <mergeCell ref="I262:J262"/>
    <mergeCell ref="K262:L262"/>
    <mergeCell ref="I263:J263"/>
    <mergeCell ref="I252:J252"/>
    <mergeCell ref="I253:J253"/>
    <mergeCell ref="K254:L254"/>
    <mergeCell ref="K255:L255"/>
    <mergeCell ref="I257:J257"/>
    <mergeCell ref="K257:L257"/>
    <mergeCell ref="I248:J248"/>
    <mergeCell ref="K248:L248"/>
    <mergeCell ref="I249:J249"/>
    <mergeCell ref="I250:J250"/>
    <mergeCell ref="I251:J251"/>
    <mergeCell ref="K251:L251"/>
    <mergeCell ref="K242:L242"/>
    <mergeCell ref="I243:J243"/>
    <mergeCell ref="K243:L243"/>
    <mergeCell ref="I244:J244"/>
    <mergeCell ref="K244:L244"/>
    <mergeCell ref="K245:L245"/>
    <mergeCell ref="A238:L238"/>
    <mergeCell ref="A239:L239"/>
    <mergeCell ref="K240:M240"/>
    <mergeCell ref="C241:E241"/>
    <mergeCell ref="I241:J241"/>
    <mergeCell ref="K241:L241"/>
    <mergeCell ref="A234:H234"/>
    <mergeCell ref="I234:J234"/>
    <mergeCell ref="K234:L234"/>
    <mergeCell ref="K235:L235"/>
    <mergeCell ref="A236:H236"/>
    <mergeCell ref="K236:L236"/>
    <mergeCell ref="I222:J222"/>
    <mergeCell ref="I223:J223"/>
    <mergeCell ref="I224:J224"/>
    <mergeCell ref="I225:J225"/>
    <mergeCell ref="A231:H231"/>
    <mergeCell ref="I232:J232"/>
    <mergeCell ref="I214:J214"/>
    <mergeCell ref="K217:L217"/>
    <mergeCell ref="I218:J218"/>
    <mergeCell ref="A220:H220"/>
    <mergeCell ref="K220:L220"/>
    <mergeCell ref="I221:J221"/>
    <mergeCell ref="K210:L210"/>
    <mergeCell ref="I211:J211"/>
    <mergeCell ref="K211:L211"/>
    <mergeCell ref="I212:J212"/>
    <mergeCell ref="K212:L212"/>
    <mergeCell ref="A213:H213"/>
    <mergeCell ref="K213:L213"/>
    <mergeCell ref="I207:J207"/>
    <mergeCell ref="K207:L207"/>
    <mergeCell ref="A208:H208"/>
    <mergeCell ref="K208:L208"/>
    <mergeCell ref="I209:J209"/>
    <mergeCell ref="K209:L209"/>
    <mergeCell ref="I204:J204"/>
    <mergeCell ref="K204:L204"/>
    <mergeCell ref="I205:J205"/>
    <mergeCell ref="K205:L205"/>
    <mergeCell ref="I206:J206"/>
    <mergeCell ref="K206:L206"/>
    <mergeCell ref="A200:H200"/>
    <mergeCell ref="K200:L200"/>
    <mergeCell ref="K201:L201"/>
    <mergeCell ref="I202:J202"/>
    <mergeCell ref="K202:L202"/>
    <mergeCell ref="I203:J203"/>
    <mergeCell ref="I196:J196"/>
    <mergeCell ref="K196:L196"/>
    <mergeCell ref="I198:J198"/>
    <mergeCell ref="K198:L198"/>
    <mergeCell ref="I199:J199"/>
    <mergeCell ref="K199:L199"/>
    <mergeCell ref="A193:H193"/>
    <mergeCell ref="K193:L193"/>
    <mergeCell ref="I194:J194"/>
    <mergeCell ref="K194:L194"/>
    <mergeCell ref="I195:J195"/>
    <mergeCell ref="K195:L195"/>
    <mergeCell ref="I186:J186"/>
    <mergeCell ref="K186:L186"/>
    <mergeCell ref="I188:J188"/>
    <mergeCell ref="I189:J189"/>
    <mergeCell ref="I190:J190"/>
    <mergeCell ref="K191:L191"/>
    <mergeCell ref="I180:J180"/>
    <mergeCell ref="I181:J181"/>
    <mergeCell ref="I182:J182"/>
    <mergeCell ref="I183:J183"/>
    <mergeCell ref="K183:L183"/>
    <mergeCell ref="I184:J184"/>
    <mergeCell ref="I173:J173"/>
    <mergeCell ref="I174:J174"/>
    <mergeCell ref="K175:L175"/>
    <mergeCell ref="K176:L176"/>
    <mergeCell ref="I178:J178"/>
    <mergeCell ref="K178:L178"/>
    <mergeCell ref="I169:J169"/>
    <mergeCell ref="K169:L169"/>
    <mergeCell ref="I170:J170"/>
    <mergeCell ref="I171:J171"/>
    <mergeCell ref="I172:J172"/>
    <mergeCell ref="K172:L172"/>
    <mergeCell ref="K163:L163"/>
    <mergeCell ref="I164:J164"/>
    <mergeCell ref="K164:L164"/>
    <mergeCell ref="I165:J165"/>
    <mergeCell ref="K165:L165"/>
    <mergeCell ref="K166:L166"/>
    <mergeCell ref="A159:L159"/>
    <mergeCell ref="A160:L160"/>
    <mergeCell ref="J161:L161"/>
    <mergeCell ref="C162:E162"/>
    <mergeCell ref="I162:J162"/>
    <mergeCell ref="K162:L162"/>
    <mergeCell ref="A155:H155"/>
    <mergeCell ref="I155:J155"/>
    <mergeCell ref="K155:L155"/>
    <mergeCell ref="K156:L156"/>
    <mergeCell ref="A157:H157"/>
    <mergeCell ref="K157:L157"/>
    <mergeCell ref="I143:J143"/>
    <mergeCell ref="I144:J144"/>
    <mergeCell ref="I145:J145"/>
    <mergeCell ref="I146:J146"/>
    <mergeCell ref="A152:H152"/>
    <mergeCell ref="I153:J153"/>
    <mergeCell ref="I135:J135"/>
    <mergeCell ref="K138:L138"/>
    <mergeCell ref="I139:J139"/>
    <mergeCell ref="A141:H141"/>
    <mergeCell ref="K141:L141"/>
    <mergeCell ref="I142:J142"/>
    <mergeCell ref="K131:L131"/>
    <mergeCell ref="I132:J132"/>
    <mergeCell ref="K132:L132"/>
    <mergeCell ref="I133:J133"/>
    <mergeCell ref="K133:L133"/>
    <mergeCell ref="A134:H134"/>
    <mergeCell ref="K134:L134"/>
    <mergeCell ref="I128:J128"/>
    <mergeCell ref="K128:L128"/>
    <mergeCell ref="A129:H129"/>
    <mergeCell ref="K129:L129"/>
    <mergeCell ref="I130:J130"/>
    <mergeCell ref="K130:L130"/>
    <mergeCell ref="I125:J125"/>
    <mergeCell ref="K125:L125"/>
    <mergeCell ref="I126:J126"/>
    <mergeCell ref="K126:L126"/>
    <mergeCell ref="I127:J127"/>
    <mergeCell ref="K127:L127"/>
    <mergeCell ref="A121:H121"/>
    <mergeCell ref="K121:L121"/>
    <mergeCell ref="K122:L122"/>
    <mergeCell ref="I123:J123"/>
    <mergeCell ref="K123:L123"/>
    <mergeCell ref="I124:J124"/>
    <mergeCell ref="I117:J117"/>
    <mergeCell ref="K117:L117"/>
    <mergeCell ref="I119:J119"/>
    <mergeCell ref="K119:L119"/>
    <mergeCell ref="I120:J120"/>
    <mergeCell ref="K120:L120"/>
    <mergeCell ref="A114:H114"/>
    <mergeCell ref="K114:L114"/>
    <mergeCell ref="I115:J115"/>
    <mergeCell ref="K115:L115"/>
    <mergeCell ref="I116:J116"/>
    <mergeCell ref="K116:L116"/>
    <mergeCell ref="I107:J107"/>
    <mergeCell ref="K107:L107"/>
    <mergeCell ref="I109:J109"/>
    <mergeCell ref="I110:J110"/>
    <mergeCell ref="I111:J111"/>
    <mergeCell ref="K112:L112"/>
    <mergeCell ref="I101:J101"/>
    <mergeCell ref="I102:J102"/>
    <mergeCell ref="I103:J103"/>
    <mergeCell ref="I104:J104"/>
    <mergeCell ref="K104:L104"/>
    <mergeCell ref="I105:J105"/>
    <mergeCell ref="I94:J94"/>
    <mergeCell ref="I95:J95"/>
    <mergeCell ref="K96:L96"/>
    <mergeCell ref="K97:L97"/>
    <mergeCell ref="I99:J99"/>
    <mergeCell ref="K99:L99"/>
    <mergeCell ref="I90:J90"/>
    <mergeCell ref="K90:L90"/>
    <mergeCell ref="I91:J91"/>
    <mergeCell ref="I92:J92"/>
    <mergeCell ref="I93:J93"/>
    <mergeCell ref="K93:L93"/>
    <mergeCell ref="K84:L84"/>
    <mergeCell ref="I85:J85"/>
    <mergeCell ref="K85:L85"/>
    <mergeCell ref="I86:J86"/>
    <mergeCell ref="K86:L86"/>
    <mergeCell ref="K87:L87"/>
    <mergeCell ref="A80:L80"/>
    <mergeCell ref="A81:L81"/>
    <mergeCell ref="J82:L82"/>
    <mergeCell ref="C83:E83"/>
    <mergeCell ref="I83:J83"/>
    <mergeCell ref="K83:L83"/>
    <mergeCell ref="A76:H76"/>
    <mergeCell ref="I76:J76"/>
    <mergeCell ref="K76:L76"/>
    <mergeCell ref="K77:L77"/>
    <mergeCell ref="A78:H78"/>
    <mergeCell ref="K78:L78"/>
    <mergeCell ref="I64:J64"/>
    <mergeCell ref="I65:J65"/>
    <mergeCell ref="I66:J66"/>
    <mergeCell ref="I67:J67"/>
    <mergeCell ref="A73:H73"/>
    <mergeCell ref="I74:J74"/>
    <mergeCell ref="I56:J56"/>
    <mergeCell ref="K59:L59"/>
    <mergeCell ref="I60:J60"/>
    <mergeCell ref="A62:H62"/>
    <mergeCell ref="K62:L62"/>
    <mergeCell ref="I63:J63"/>
    <mergeCell ref="K52:L52"/>
    <mergeCell ref="I53:J53"/>
    <mergeCell ref="K53:L53"/>
    <mergeCell ref="I54:J54"/>
    <mergeCell ref="K54:L54"/>
    <mergeCell ref="A55:H55"/>
    <mergeCell ref="K55:L55"/>
    <mergeCell ref="I49:J49"/>
    <mergeCell ref="K49:L49"/>
    <mergeCell ref="A50:H50"/>
    <mergeCell ref="K50:L50"/>
    <mergeCell ref="I51:J51"/>
    <mergeCell ref="K51:L51"/>
    <mergeCell ref="I46:J46"/>
    <mergeCell ref="K46:L46"/>
    <mergeCell ref="I47:J47"/>
    <mergeCell ref="K47:L47"/>
    <mergeCell ref="I48:J48"/>
    <mergeCell ref="K48:L48"/>
    <mergeCell ref="A42:H42"/>
    <mergeCell ref="K42:L42"/>
    <mergeCell ref="K43:L43"/>
    <mergeCell ref="I44:J44"/>
    <mergeCell ref="K44:L44"/>
    <mergeCell ref="I45:J45"/>
    <mergeCell ref="I38:J38"/>
    <mergeCell ref="K38:L38"/>
    <mergeCell ref="I40:J40"/>
    <mergeCell ref="K40:L40"/>
    <mergeCell ref="I41:J41"/>
    <mergeCell ref="K41:L41"/>
    <mergeCell ref="A35:H35"/>
    <mergeCell ref="K35:L35"/>
    <mergeCell ref="I36:J36"/>
    <mergeCell ref="K36:L36"/>
    <mergeCell ref="I37:J37"/>
    <mergeCell ref="K37:L37"/>
    <mergeCell ref="I28:J28"/>
    <mergeCell ref="K28:L28"/>
    <mergeCell ref="I30:J30"/>
    <mergeCell ref="I31:J31"/>
    <mergeCell ref="I32:J32"/>
    <mergeCell ref="K33:L33"/>
    <mergeCell ref="I22:J22"/>
    <mergeCell ref="I23:J23"/>
    <mergeCell ref="I24:J24"/>
    <mergeCell ref="I25:J25"/>
    <mergeCell ref="K25:L25"/>
    <mergeCell ref="I26:J26"/>
    <mergeCell ref="I15:J15"/>
    <mergeCell ref="I16:J16"/>
    <mergeCell ref="K17:L17"/>
    <mergeCell ref="K18:L18"/>
    <mergeCell ref="I20:J20"/>
    <mergeCell ref="K20:L20"/>
    <mergeCell ref="I11:J11"/>
    <mergeCell ref="K11:L11"/>
    <mergeCell ref="I12:J12"/>
    <mergeCell ref="I13:J13"/>
    <mergeCell ref="I14:J14"/>
    <mergeCell ref="K14:L14"/>
    <mergeCell ref="K5:L5"/>
    <mergeCell ref="I6:J6"/>
    <mergeCell ref="K6:L6"/>
    <mergeCell ref="I7:J7"/>
    <mergeCell ref="K7:L7"/>
    <mergeCell ref="K8:L8"/>
    <mergeCell ref="A1:L1"/>
    <mergeCell ref="A2:L2"/>
    <mergeCell ref="J3:M3"/>
    <mergeCell ref="C4:E4"/>
    <mergeCell ref="I4:J4"/>
    <mergeCell ref="K4:L4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01.10.2021</vt:lpstr>
      <vt:lpstr>07.10.2021</vt:lpstr>
      <vt:lpstr>'07.10.2021'!Область_печати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RePack by Diakov</cp:lastModifiedBy>
  <cp:lastPrinted>2021-08-12T02:39:47Z</cp:lastPrinted>
  <dcterms:created xsi:type="dcterms:W3CDTF">2019-12-11T04:46:03Z</dcterms:created>
  <dcterms:modified xsi:type="dcterms:W3CDTF">2023-06-20T01:24:04Z</dcterms:modified>
</cp:coreProperties>
</file>