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030" activeTab="6"/>
  </bookViews>
  <sheets>
    <sheet name="с 01.01.2023" sheetId="1" r:id="rId1"/>
    <sheet name="с 14.05.2023" sheetId="2" r:id="rId2"/>
    <sheet name="c 23.07.2023" sheetId="3" r:id="rId3"/>
    <sheet name="с 27.06.2023" sheetId="4" r:id="rId4"/>
    <sheet name="c 01.10.2023" sheetId="6" r:id="rId5"/>
    <sheet name="c 01.11.2023" sheetId="9" r:id="rId6"/>
    <sheet name="с 01.12.2023" sheetId="10" r:id="rId7"/>
  </sheets>
  <definedNames>
    <definedName name="_xlnm.Print_Area" localSheetId="5">'c 01.11.2023'!$A$1:$M$5315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0"/>
  <c r="M8"/>
  <c r="M11"/>
  <c r="M14"/>
  <c r="K18"/>
  <c r="M18" s="1"/>
  <c r="M20"/>
  <c r="M25"/>
  <c r="M28"/>
  <c r="K35"/>
  <c r="M35"/>
  <c r="M36"/>
  <c r="M37"/>
  <c r="M38"/>
  <c r="M40"/>
  <c r="M41"/>
  <c r="K42"/>
  <c r="M42" s="1"/>
  <c r="M33" s="1"/>
  <c r="M43"/>
  <c r="M44"/>
  <c r="M46"/>
  <c r="M47"/>
  <c r="M48"/>
  <c r="M49"/>
  <c r="K50"/>
  <c r="M50"/>
  <c r="M51"/>
  <c r="M52"/>
  <c r="M53"/>
  <c r="M54"/>
  <c r="M55"/>
  <c r="M59"/>
  <c r="M62"/>
  <c r="M76"/>
  <c r="M77"/>
  <c r="M78"/>
  <c r="K88"/>
  <c r="M88"/>
  <c r="M158" s="1"/>
  <c r="M91"/>
  <c r="M94"/>
  <c r="K98"/>
  <c r="M98" s="1"/>
  <c r="M100"/>
  <c r="M105"/>
  <c r="M108"/>
  <c r="K115"/>
  <c r="M115" s="1"/>
  <c r="M113" s="1"/>
  <c r="M116"/>
  <c r="M117"/>
  <c r="M118"/>
  <c r="M120"/>
  <c r="M121"/>
  <c r="K122"/>
  <c r="M122"/>
  <c r="M123"/>
  <c r="M124"/>
  <c r="M126"/>
  <c r="M127"/>
  <c r="M128"/>
  <c r="M129"/>
  <c r="K130"/>
  <c r="M130" s="1"/>
  <c r="M131"/>
  <c r="M132"/>
  <c r="M133"/>
  <c r="M134"/>
  <c r="M138"/>
  <c r="M141"/>
  <c r="M155"/>
  <c r="M156"/>
  <c r="M157"/>
  <c r="K8" i="9"/>
  <c r="M8" s="1"/>
  <c r="M79" s="1"/>
  <c r="M11"/>
  <c r="M14"/>
  <c r="K18"/>
  <c r="M18"/>
  <c r="M20"/>
  <c r="M28"/>
  <c r="K35"/>
  <c r="M35" s="1"/>
  <c r="M33" s="1"/>
  <c r="M36"/>
  <c r="M37"/>
  <c r="M38"/>
  <c r="M40"/>
  <c r="M41"/>
  <c r="K42"/>
  <c r="M42"/>
  <c r="M43"/>
  <c r="M44"/>
  <c r="M46"/>
  <c r="M47"/>
  <c r="M48"/>
  <c r="M49"/>
  <c r="K50"/>
  <c r="M50" s="1"/>
  <c r="M51"/>
  <c r="M52"/>
  <c r="M53"/>
  <c r="M54"/>
  <c r="M55"/>
  <c r="M59"/>
  <c r="M62"/>
  <c r="M76"/>
  <c r="M77"/>
  <c r="M78"/>
  <c r="K88"/>
  <c r="M88"/>
  <c r="M91"/>
  <c r="M94"/>
  <c r="K98"/>
  <c r="M98" s="1"/>
  <c r="M100"/>
  <c r="M105"/>
  <c r="M108"/>
  <c r="K115"/>
  <c r="M115" s="1"/>
  <c r="M113" s="1"/>
  <c r="M116"/>
  <c r="M117"/>
  <c r="M118"/>
  <c r="M120"/>
  <c r="K122"/>
  <c r="M122"/>
  <c r="M123"/>
  <c r="M124"/>
  <c r="M126"/>
  <c r="M127"/>
  <c r="M128"/>
  <c r="M129"/>
  <c r="K130"/>
  <c r="M130"/>
  <c r="M131"/>
  <c r="M132"/>
  <c r="M133"/>
  <c r="M134"/>
  <c r="M135"/>
  <c r="M139"/>
  <c r="M142"/>
  <c r="M156"/>
  <c r="M157"/>
  <c r="M158"/>
  <c r="K168"/>
  <c r="M168"/>
  <c r="M171"/>
  <c r="M174"/>
  <c r="K178"/>
  <c r="M178"/>
  <c r="M239" s="1"/>
  <c r="M180"/>
  <c r="M185"/>
  <c r="M188"/>
  <c r="K195"/>
  <c r="M195" s="1"/>
  <c r="M193" s="1"/>
  <c r="M196"/>
  <c r="M197"/>
  <c r="M198"/>
  <c r="M200"/>
  <c r="K202"/>
  <c r="M202"/>
  <c r="M203"/>
  <c r="M204"/>
  <c r="M206"/>
  <c r="M207"/>
  <c r="M208"/>
  <c r="M209"/>
  <c r="K210"/>
  <c r="M210"/>
  <c r="M211"/>
  <c r="M212"/>
  <c r="M213"/>
  <c r="M214"/>
  <c r="M215"/>
  <c r="M219"/>
  <c r="M222"/>
  <c r="M236"/>
  <c r="M237"/>
  <c r="M238"/>
  <c r="K248"/>
  <c r="K319" s="1"/>
  <c r="M248"/>
  <c r="M319" s="1"/>
  <c r="M251"/>
  <c r="M254"/>
  <c r="K258"/>
  <c r="M258" s="1"/>
  <c r="M260"/>
  <c r="M265"/>
  <c r="M268"/>
  <c r="K275"/>
  <c r="K273" s="1"/>
  <c r="M275"/>
  <c r="M273" s="1"/>
  <c r="M276"/>
  <c r="M277"/>
  <c r="M278"/>
  <c r="M280"/>
  <c r="M281"/>
  <c r="K282"/>
  <c r="M282"/>
  <c r="M283"/>
  <c r="M284"/>
  <c r="M286"/>
  <c r="M287"/>
  <c r="M288"/>
  <c r="M289"/>
  <c r="K290"/>
  <c r="M290"/>
  <c r="M291"/>
  <c r="M292"/>
  <c r="M293"/>
  <c r="M294"/>
  <c r="M295"/>
  <c r="M299"/>
  <c r="M302"/>
  <c r="M316"/>
  <c r="M317"/>
  <c r="M318"/>
  <c r="K328"/>
  <c r="M328" s="1"/>
  <c r="M331"/>
  <c r="M334"/>
  <c r="K338"/>
  <c r="M340"/>
  <c r="M345"/>
  <c r="M348"/>
  <c r="K355"/>
  <c r="M355" s="1"/>
  <c r="M356"/>
  <c r="M357"/>
  <c r="M358"/>
  <c r="M360"/>
  <c r="M361"/>
  <c r="K362"/>
  <c r="M362"/>
  <c r="M363"/>
  <c r="M364"/>
  <c r="M366"/>
  <c r="M367"/>
  <c r="M368"/>
  <c r="M369"/>
  <c r="K370"/>
  <c r="M370" s="1"/>
  <c r="M371"/>
  <c r="M372"/>
  <c r="M373"/>
  <c r="M374"/>
  <c r="M375"/>
  <c r="M379"/>
  <c r="M382"/>
  <c r="M396"/>
  <c r="M397"/>
  <c r="M398"/>
  <c r="K408"/>
  <c r="M411"/>
  <c r="M414"/>
  <c r="K418"/>
  <c r="M418"/>
  <c r="M420"/>
  <c r="M425"/>
  <c r="M428"/>
  <c r="K435"/>
  <c r="M435" s="1"/>
  <c r="M436"/>
  <c r="M437"/>
  <c r="M438"/>
  <c r="M440"/>
  <c r="M441"/>
  <c r="K442"/>
  <c r="M442" s="1"/>
  <c r="M443"/>
  <c r="M444"/>
  <c r="M446"/>
  <c r="M447"/>
  <c r="M448"/>
  <c r="M449"/>
  <c r="K450"/>
  <c r="M450"/>
  <c r="M451"/>
  <c r="M452"/>
  <c r="M453"/>
  <c r="M454"/>
  <c r="M455"/>
  <c r="M459"/>
  <c r="M462"/>
  <c r="M476"/>
  <c r="M477"/>
  <c r="M478"/>
  <c r="K488"/>
  <c r="M488" s="1"/>
  <c r="M559" s="1"/>
  <c r="M491"/>
  <c r="M494"/>
  <c r="K498"/>
  <c r="M498"/>
  <c r="M500"/>
  <c r="M505"/>
  <c r="M508"/>
  <c r="K515"/>
  <c r="M515"/>
  <c r="M513" s="1"/>
  <c r="M516"/>
  <c r="M517"/>
  <c r="M518"/>
  <c r="M520"/>
  <c r="M521"/>
  <c r="K522"/>
  <c r="M522"/>
  <c r="M523"/>
  <c r="M524"/>
  <c r="M526"/>
  <c r="M527"/>
  <c r="M528"/>
  <c r="M529"/>
  <c r="K530"/>
  <c r="K513" s="1"/>
  <c r="K559" s="1"/>
  <c r="M530"/>
  <c r="M531"/>
  <c r="M532"/>
  <c r="M533"/>
  <c r="M534"/>
  <c r="M535"/>
  <c r="M539"/>
  <c r="M542"/>
  <c r="M556"/>
  <c r="M557"/>
  <c r="M558"/>
  <c r="K568"/>
  <c r="M568" s="1"/>
  <c r="M571"/>
  <c r="M574"/>
  <c r="K578"/>
  <c r="M578" s="1"/>
  <c r="M580"/>
  <c r="M585"/>
  <c r="M588"/>
  <c r="K595"/>
  <c r="K593" s="1"/>
  <c r="K639" s="1"/>
  <c r="M596"/>
  <c r="M597"/>
  <c r="M598"/>
  <c r="M600"/>
  <c r="K602"/>
  <c r="M602"/>
  <c r="M603"/>
  <c r="M604"/>
  <c r="M606"/>
  <c r="M607"/>
  <c r="M608"/>
  <c r="M609"/>
  <c r="K610"/>
  <c r="M610"/>
  <c r="M611"/>
  <c r="M612"/>
  <c r="M613"/>
  <c r="M614"/>
  <c r="M615"/>
  <c r="M619"/>
  <c r="M622"/>
  <c r="M636"/>
  <c r="M637"/>
  <c r="M638"/>
  <c r="K648"/>
  <c r="M648" s="1"/>
  <c r="M651"/>
  <c r="M654"/>
  <c r="K658"/>
  <c r="M658" s="1"/>
  <c r="M660"/>
  <c r="M665"/>
  <c r="M668"/>
  <c r="K675"/>
  <c r="K673" s="1"/>
  <c r="M675"/>
  <c r="M673" s="1"/>
  <c r="M676"/>
  <c r="M677"/>
  <c r="M678"/>
  <c r="M680"/>
  <c r="K682"/>
  <c r="M682" s="1"/>
  <c r="M683"/>
  <c r="M684"/>
  <c r="M686"/>
  <c r="M687"/>
  <c r="M688"/>
  <c r="M689"/>
  <c r="K690"/>
  <c r="M690" s="1"/>
  <c r="M691"/>
  <c r="M692"/>
  <c r="M693"/>
  <c r="M694"/>
  <c r="M695"/>
  <c r="M699"/>
  <c r="M702"/>
  <c r="M716"/>
  <c r="M717"/>
  <c r="M718"/>
  <c r="K728"/>
  <c r="M728" s="1"/>
  <c r="M731"/>
  <c r="M734"/>
  <c r="K738"/>
  <c r="M738"/>
  <c r="M740"/>
  <c r="M745"/>
  <c r="M748"/>
  <c r="K755"/>
  <c r="K753" s="1"/>
  <c r="K799" s="1"/>
  <c r="M755"/>
  <c r="M753" s="1"/>
  <c r="M756"/>
  <c r="M757"/>
  <c r="M758"/>
  <c r="M760"/>
  <c r="K762"/>
  <c r="M762" s="1"/>
  <c r="M763"/>
  <c r="M764"/>
  <c r="M766"/>
  <c r="M767"/>
  <c r="M768"/>
  <c r="M769"/>
  <c r="K770"/>
  <c r="M770"/>
  <c r="M771"/>
  <c r="M772"/>
  <c r="M773"/>
  <c r="M774"/>
  <c r="M775"/>
  <c r="M779"/>
  <c r="M782"/>
  <c r="M796"/>
  <c r="M797"/>
  <c r="M798"/>
  <c r="K809"/>
  <c r="K880" s="1"/>
  <c r="M812"/>
  <c r="M815"/>
  <c r="K819"/>
  <c r="M819"/>
  <c r="M821"/>
  <c r="M826"/>
  <c r="M829"/>
  <c r="K834"/>
  <c r="K836"/>
  <c r="M836" s="1"/>
  <c r="M834" s="1"/>
  <c r="M837"/>
  <c r="M838"/>
  <c r="M839"/>
  <c r="M841"/>
  <c r="M842"/>
  <c r="K843"/>
  <c r="M843" s="1"/>
  <c r="M844"/>
  <c r="M845"/>
  <c r="M847"/>
  <c r="M848"/>
  <c r="M849"/>
  <c r="M850"/>
  <c r="K851"/>
  <c r="M851"/>
  <c r="M852"/>
  <c r="M853"/>
  <c r="M854"/>
  <c r="M855"/>
  <c r="M856"/>
  <c r="M860"/>
  <c r="M863"/>
  <c r="M877"/>
  <c r="M878"/>
  <c r="M879"/>
  <c r="K889"/>
  <c r="M889"/>
  <c r="M892"/>
  <c r="M895"/>
  <c r="K899"/>
  <c r="M899" s="1"/>
  <c r="M901"/>
  <c r="M906"/>
  <c r="M909"/>
  <c r="K916"/>
  <c r="M916" s="1"/>
  <c r="M914" s="1"/>
  <c r="M917"/>
  <c r="M918"/>
  <c r="M919"/>
  <c r="M921"/>
  <c r="M922"/>
  <c r="K923"/>
  <c r="M923"/>
  <c r="M924"/>
  <c r="M925"/>
  <c r="M927"/>
  <c r="M928"/>
  <c r="M929"/>
  <c r="M930"/>
  <c r="K931"/>
  <c r="M931"/>
  <c r="M932"/>
  <c r="M933"/>
  <c r="M934"/>
  <c r="M935"/>
  <c r="M936"/>
  <c r="M940"/>
  <c r="M943"/>
  <c r="M957"/>
  <c r="M958"/>
  <c r="M959"/>
  <c r="K971"/>
  <c r="M971" s="1"/>
  <c r="M974"/>
  <c r="M977"/>
  <c r="K981"/>
  <c r="M981" s="1"/>
  <c r="M983"/>
  <c r="M988"/>
  <c r="M991"/>
  <c r="K998"/>
  <c r="M998" s="1"/>
  <c r="M999"/>
  <c r="M1000"/>
  <c r="M1001"/>
  <c r="M1003"/>
  <c r="M1004"/>
  <c r="K1005"/>
  <c r="M1005"/>
  <c r="M1006"/>
  <c r="M1007"/>
  <c r="M1009"/>
  <c r="M1010"/>
  <c r="M1011"/>
  <c r="M1012"/>
  <c r="K1013"/>
  <c r="M1013" s="1"/>
  <c r="M1014"/>
  <c r="M1015"/>
  <c r="M1016"/>
  <c r="M1017"/>
  <c r="M1018"/>
  <c r="M1022"/>
  <c r="M1025"/>
  <c r="M1039"/>
  <c r="M1040"/>
  <c r="M1041"/>
  <c r="K1051"/>
  <c r="M1051"/>
  <c r="M1054"/>
  <c r="M1057"/>
  <c r="K1061"/>
  <c r="M1061"/>
  <c r="M1122" s="1"/>
  <c r="M1063"/>
  <c r="M1068"/>
  <c r="M1071"/>
  <c r="K1078"/>
  <c r="M1078" s="1"/>
  <c r="M1076" s="1"/>
  <c r="M1079"/>
  <c r="M1080"/>
  <c r="M1081"/>
  <c r="M1083"/>
  <c r="M1084"/>
  <c r="K1085"/>
  <c r="M1085" s="1"/>
  <c r="M1086"/>
  <c r="M1087"/>
  <c r="M1089"/>
  <c r="M1090"/>
  <c r="M1091"/>
  <c r="M1092"/>
  <c r="K1093"/>
  <c r="M1093"/>
  <c r="M1094"/>
  <c r="M1095"/>
  <c r="M1096"/>
  <c r="M1097"/>
  <c r="M1098"/>
  <c r="M1102"/>
  <c r="M1105"/>
  <c r="M1119"/>
  <c r="M1120"/>
  <c r="M1121"/>
  <c r="K1131"/>
  <c r="K1202" s="1"/>
  <c r="M1134"/>
  <c r="M1137"/>
  <c r="K1141"/>
  <c r="M1141"/>
  <c r="M1143"/>
  <c r="M1148"/>
  <c r="M1151"/>
  <c r="K1156"/>
  <c r="K1158"/>
  <c r="M1158" s="1"/>
  <c r="M1156" s="1"/>
  <c r="M1159"/>
  <c r="M1160"/>
  <c r="M1161"/>
  <c r="M1163"/>
  <c r="M1164"/>
  <c r="K1165"/>
  <c r="M1165"/>
  <c r="M1166"/>
  <c r="M1167"/>
  <c r="M1169"/>
  <c r="M1170"/>
  <c r="M1171"/>
  <c r="M1172"/>
  <c r="K1173"/>
  <c r="M1173"/>
  <c r="M1174"/>
  <c r="M1175"/>
  <c r="M1176"/>
  <c r="M1177"/>
  <c r="M1178"/>
  <c r="M1182"/>
  <c r="M1185"/>
  <c r="M1199"/>
  <c r="M1200"/>
  <c r="M1201"/>
  <c r="K1211"/>
  <c r="M1211"/>
  <c r="M1214"/>
  <c r="M1217"/>
  <c r="K1221"/>
  <c r="M1221" s="1"/>
  <c r="M1223"/>
  <c r="M1228"/>
  <c r="M1231"/>
  <c r="K1238"/>
  <c r="M1238" s="1"/>
  <c r="M1239"/>
  <c r="M1240"/>
  <c r="M1241"/>
  <c r="M1243"/>
  <c r="K1245"/>
  <c r="M1245" s="1"/>
  <c r="M1246"/>
  <c r="M1247"/>
  <c r="M1249"/>
  <c r="M1250"/>
  <c r="M1251"/>
  <c r="M1252"/>
  <c r="K1253"/>
  <c r="M1253" s="1"/>
  <c r="M1254"/>
  <c r="M1255"/>
  <c r="M1256"/>
  <c r="M1257"/>
  <c r="M1258"/>
  <c r="M1262"/>
  <c r="M1265"/>
  <c r="M1279"/>
  <c r="M1280"/>
  <c r="M1281"/>
  <c r="K1291"/>
  <c r="K1362" s="1"/>
  <c r="M1294"/>
  <c r="M1297"/>
  <c r="K1301"/>
  <c r="M1301" s="1"/>
  <c r="M1303"/>
  <c r="M1308"/>
  <c r="M1311"/>
  <c r="K1318"/>
  <c r="K1316" s="1"/>
  <c r="M1318"/>
  <c r="M1319"/>
  <c r="M1320"/>
  <c r="M1321"/>
  <c r="M1323"/>
  <c r="M1324"/>
  <c r="K1325"/>
  <c r="M1325" s="1"/>
  <c r="M1326"/>
  <c r="M1327"/>
  <c r="M1329"/>
  <c r="M1330"/>
  <c r="M1331"/>
  <c r="M1332"/>
  <c r="K1333"/>
  <c r="M1333" s="1"/>
  <c r="M1334"/>
  <c r="M1335"/>
  <c r="M1336"/>
  <c r="M1337"/>
  <c r="M1338"/>
  <c r="M1342"/>
  <c r="M1345"/>
  <c r="M1359"/>
  <c r="M1360"/>
  <c r="M1361"/>
  <c r="K1371"/>
  <c r="K1442" s="1"/>
  <c r="M1374"/>
  <c r="M1377"/>
  <c r="K1381"/>
  <c r="M1381" s="1"/>
  <c r="M1383"/>
  <c r="M1388"/>
  <c r="M1391"/>
  <c r="K1396"/>
  <c r="K1398"/>
  <c r="M1398"/>
  <c r="M1396" s="1"/>
  <c r="M1399"/>
  <c r="M1400"/>
  <c r="M1401"/>
  <c r="M1403"/>
  <c r="K1405"/>
  <c r="M1405"/>
  <c r="M1406"/>
  <c r="M1407"/>
  <c r="M1409"/>
  <c r="M1410"/>
  <c r="M1411"/>
  <c r="M1412"/>
  <c r="K1413"/>
  <c r="M1413"/>
  <c r="M1414"/>
  <c r="M1415"/>
  <c r="M1416"/>
  <c r="M1417"/>
  <c r="M1418"/>
  <c r="M1422"/>
  <c r="M1425"/>
  <c r="M1439"/>
  <c r="M1440"/>
  <c r="M1441"/>
  <c r="K1451"/>
  <c r="M1454"/>
  <c r="M1457"/>
  <c r="K1461"/>
  <c r="M1461"/>
  <c r="M1463"/>
  <c r="M1468"/>
  <c r="M1471"/>
  <c r="K1478"/>
  <c r="M1478" s="1"/>
  <c r="M1479"/>
  <c r="M1480"/>
  <c r="M1481"/>
  <c r="M1483"/>
  <c r="K1485"/>
  <c r="M1485" s="1"/>
  <c r="M1486"/>
  <c r="M1487"/>
  <c r="M1489"/>
  <c r="M1490"/>
  <c r="M1491"/>
  <c r="M1492"/>
  <c r="K1493"/>
  <c r="M1493" s="1"/>
  <c r="M1494"/>
  <c r="M1495"/>
  <c r="M1496"/>
  <c r="M1497"/>
  <c r="M1498"/>
  <c r="M1502"/>
  <c r="M1505"/>
  <c r="M1519"/>
  <c r="M1520"/>
  <c r="M1521"/>
  <c r="K1531"/>
  <c r="K1602" s="1"/>
  <c r="M1534"/>
  <c r="M1537"/>
  <c r="K1541"/>
  <c r="M1541" s="1"/>
  <c r="M1543"/>
  <c r="M1548"/>
  <c r="M1551"/>
  <c r="K1558"/>
  <c r="M1558"/>
  <c r="M1559"/>
  <c r="M1560"/>
  <c r="M1561"/>
  <c r="M1563"/>
  <c r="M1564"/>
  <c r="K1565"/>
  <c r="K1556" s="1"/>
  <c r="M1566"/>
  <c r="M1567"/>
  <c r="M1569"/>
  <c r="M1570"/>
  <c r="M1571"/>
  <c r="M1572"/>
  <c r="K1573"/>
  <c r="M1573"/>
  <c r="M1574"/>
  <c r="M1575"/>
  <c r="M1576"/>
  <c r="M1577"/>
  <c r="M1578"/>
  <c r="M1582"/>
  <c r="M1585"/>
  <c r="M1599"/>
  <c r="M1600"/>
  <c r="M1601"/>
  <c r="K1611"/>
  <c r="M1611" s="1"/>
  <c r="M1659" s="1"/>
  <c r="M1614"/>
  <c r="M1617"/>
  <c r="K1621"/>
  <c r="M1621" s="1"/>
  <c r="M1623"/>
  <c r="M1628"/>
  <c r="M1631"/>
  <c r="K1636"/>
  <c r="M1636"/>
  <c r="M1638"/>
  <c r="M1639"/>
  <c r="M1643"/>
  <c r="M1646"/>
  <c r="M1658"/>
  <c r="K1659"/>
  <c r="K1668"/>
  <c r="M1668"/>
  <c r="M1671"/>
  <c r="M1674"/>
  <c r="K1678"/>
  <c r="M1678" s="1"/>
  <c r="M1680"/>
  <c r="M1685"/>
  <c r="M1688"/>
  <c r="K1693"/>
  <c r="K1695"/>
  <c r="M1695" s="1"/>
  <c r="M1696"/>
  <c r="M1697"/>
  <c r="M1698"/>
  <c r="M1700"/>
  <c r="M1701"/>
  <c r="K1702"/>
  <c r="M1702" s="1"/>
  <c r="M1703"/>
  <c r="M1704"/>
  <c r="M1706"/>
  <c r="M1707"/>
  <c r="M1708"/>
  <c r="M1709"/>
  <c r="K1710"/>
  <c r="M1710" s="1"/>
  <c r="M1711"/>
  <c r="M1712"/>
  <c r="M1713"/>
  <c r="M1714"/>
  <c r="M1715"/>
  <c r="M1719"/>
  <c r="M1722"/>
  <c r="M1736"/>
  <c r="M1737"/>
  <c r="M1738"/>
  <c r="K1739"/>
  <c r="K1748"/>
  <c r="M1748"/>
  <c r="M1751"/>
  <c r="M1754"/>
  <c r="K1758"/>
  <c r="M1758" s="1"/>
  <c r="M1760"/>
  <c r="M1765"/>
  <c r="M1768"/>
  <c r="K1775"/>
  <c r="M1775"/>
  <c r="M1776"/>
  <c r="M1777"/>
  <c r="M1778"/>
  <c r="M1780"/>
  <c r="M1781"/>
  <c r="K1782"/>
  <c r="K1773" s="1"/>
  <c r="M1783"/>
  <c r="M1784"/>
  <c r="M1786"/>
  <c r="M1787"/>
  <c r="M1788"/>
  <c r="M1789"/>
  <c r="K1790"/>
  <c r="M1790" s="1"/>
  <c r="M1791"/>
  <c r="M1792"/>
  <c r="M1793"/>
  <c r="M1794"/>
  <c r="M1795"/>
  <c r="M1799"/>
  <c r="M1802"/>
  <c r="M1816"/>
  <c r="M1817"/>
  <c r="M1818"/>
  <c r="K1828"/>
  <c r="K1899" s="1"/>
  <c r="M1831"/>
  <c r="M1834"/>
  <c r="K1838"/>
  <c r="M1838" s="1"/>
  <c r="M1840"/>
  <c r="M1845"/>
  <c r="M1848"/>
  <c r="K1855"/>
  <c r="K1853" s="1"/>
  <c r="M1855"/>
  <c r="M1856"/>
  <c r="M1857"/>
  <c r="M1858"/>
  <c r="M1860"/>
  <c r="M1861"/>
  <c r="K1862"/>
  <c r="M1862" s="1"/>
  <c r="M1863"/>
  <c r="M1864"/>
  <c r="M1866"/>
  <c r="M1867"/>
  <c r="M1868"/>
  <c r="M1869"/>
  <c r="K1870"/>
  <c r="M1870" s="1"/>
  <c r="M1871"/>
  <c r="M1872"/>
  <c r="M1873"/>
  <c r="M1874"/>
  <c r="M1875"/>
  <c r="M1879"/>
  <c r="M1882"/>
  <c r="M1896"/>
  <c r="M1897"/>
  <c r="M1898"/>
  <c r="K1908"/>
  <c r="M1908" s="1"/>
  <c r="M1911"/>
  <c r="M1914"/>
  <c r="K1918"/>
  <c r="M1918" s="1"/>
  <c r="M1920"/>
  <c r="M1925"/>
  <c r="M1928"/>
  <c r="K1933"/>
  <c r="K1979" s="1"/>
  <c r="K1935"/>
  <c r="M1935"/>
  <c r="M1936"/>
  <c r="M1937"/>
  <c r="M1938"/>
  <c r="M1940"/>
  <c r="M1941"/>
  <c r="K1942"/>
  <c r="M1942" s="1"/>
  <c r="M1943"/>
  <c r="M1944"/>
  <c r="M1946"/>
  <c r="M1947"/>
  <c r="M1948"/>
  <c r="M1949"/>
  <c r="K1950"/>
  <c r="M1950" s="1"/>
  <c r="M1951"/>
  <c r="M1952"/>
  <c r="M1953"/>
  <c r="M1954"/>
  <c r="M1955"/>
  <c r="M1959"/>
  <c r="M1962"/>
  <c r="M1976"/>
  <c r="M1977"/>
  <c r="M1978"/>
  <c r="K1988"/>
  <c r="M1988"/>
  <c r="M1991"/>
  <c r="M1994"/>
  <c r="K1998"/>
  <c r="M1998" s="1"/>
  <c r="M2000"/>
  <c r="M2005"/>
  <c r="M2008"/>
  <c r="K2013"/>
  <c r="K2015"/>
  <c r="M2015" s="1"/>
  <c r="M2016"/>
  <c r="M2017"/>
  <c r="M2018"/>
  <c r="M2020"/>
  <c r="M2021"/>
  <c r="K2022"/>
  <c r="M2022" s="1"/>
  <c r="M2023"/>
  <c r="M2024"/>
  <c r="M2026"/>
  <c r="M2027"/>
  <c r="M2028"/>
  <c r="M2029"/>
  <c r="K2030"/>
  <c r="M2030" s="1"/>
  <c r="M2031"/>
  <c r="M2032"/>
  <c r="M2033"/>
  <c r="M2034"/>
  <c r="M2035"/>
  <c r="M2039"/>
  <c r="M2042"/>
  <c r="M2056"/>
  <c r="M2057"/>
  <c r="M2058"/>
  <c r="K2059"/>
  <c r="K2068"/>
  <c r="M2068"/>
  <c r="M2071"/>
  <c r="M2074"/>
  <c r="K2078"/>
  <c r="M2078" s="1"/>
  <c r="M2080"/>
  <c r="M2085"/>
  <c r="M2088"/>
  <c r="K2095"/>
  <c r="M2095"/>
  <c r="M2096"/>
  <c r="M2097"/>
  <c r="M2098"/>
  <c r="M2100"/>
  <c r="M2101"/>
  <c r="K2102"/>
  <c r="K2093" s="1"/>
  <c r="M2103"/>
  <c r="M2104"/>
  <c r="M2106"/>
  <c r="M2107"/>
  <c r="M2108"/>
  <c r="M2109"/>
  <c r="K2110"/>
  <c r="M2110" s="1"/>
  <c r="M2111"/>
  <c r="M2112"/>
  <c r="M2113"/>
  <c r="M2114"/>
  <c r="M2115"/>
  <c r="M2119"/>
  <c r="M2122"/>
  <c r="M2136"/>
  <c r="M2137"/>
  <c r="M2138"/>
  <c r="K2148"/>
  <c r="K2219" s="1"/>
  <c r="M2151"/>
  <c r="M2154"/>
  <c r="K2158"/>
  <c r="M2158" s="1"/>
  <c r="M2160"/>
  <c r="M2165"/>
  <c r="M2168"/>
  <c r="K2175"/>
  <c r="K2173" s="1"/>
  <c r="M2175"/>
  <c r="M2173" s="1"/>
  <c r="M2176"/>
  <c r="M2177"/>
  <c r="M2178"/>
  <c r="M2180"/>
  <c r="M2181"/>
  <c r="K2182"/>
  <c r="M2182" s="1"/>
  <c r="M2183"/>
  <c r="M2184"/>
  <c r="M2186"/>
  <c r="M2187"/>
  <c r="M2188"/>
  <c r="M2189"/>
  <c r="K2190"/>
  <c r="M2190" s="1"/>
  <c r="M2191"/>
  <c r="M2192"/>
  <c r="M2193"/>
  <c r="M2194"/>
  <c r="M2195"/>
  <c r="M2199"/>
  <c r="M2202"/>
  <c r="M2216"/>
  <c r="M2217"/>
  <c r="M2218"/>
  <c r="K2228"/>
  <c r="M2228" s="1"/>
  <c r="M2231"/>
  <c r="M2234"/>
  <c r="K2238"/>
  <c r="M2238" s="1"/>
  <c r="M2240"/>
  <c r="M2245"/>
  <c r="M2248"/>
  <c r="K2255"/>
  <c r="M2255"/>
  <c r="M2253" s="1"/>
  <c r="M2256"/>
  <c r="M2257"/>
  <c r="M2258"/>
  <c r="M2260"/>
  <c r="M2261"/>
  <c r="K2262"/>
  <c r="M2262" s="1"/>
  <c r="M2263"/>
  <c r="M2264"/>
  <c r="M2266"/>
  <c r="M2267"/>
  <c r="M2268"/>
  <c r="M2269"/>
  <c r="K2270"/>
  <c r="M2270" s="1"/>
  <c r="M2271"/>
  <c r="M2272"/>
  <c r="M2273"/>
  <c r="M2274"/>
  <c r="M2275"/>
  <c r="M2279"/>
  <c r="M2282"/>
  <c r="M2296"/>
  <c r="M2297"/>
  <c r="M2298"/>
  <c r="K2308"/>
  <c r="M2308"/>
  <c r="M2311"/>
  <c r="M2314"/>
  <c r="K2318"/>
  <c r="M2318" s="1"/>
  <c r="M2320"/>
  <c r="M2325"/>
  <c r="M2328"/>
  <c r="K2333"/>
  <c r="K2378" s="1"/>
  <c r="K2335"/>
  <c r="M2335" s="1"/>
  <c r="M2333" s="1"/>
  <c r="M2336"/>
  <c r="M2337"/>
  <c r="M2338"/>
  <c r="M2340"/>
  <c r="M2341"/>
  <c r="K2342"/>
  <c r="M2342" s="1"/>
  <c r="M2343"/>
  <c r="M2344"/>
  <c r="M2346"/>
  <c r="M2347"/>
  <c r="M2348"/>
  <c r="M2349"/>
  <c r="K2350"/>
  <c r="M2350" s="1"/>
  <c r="M2351"/>
  <c r="M2352"/>
  <c r="M2353"/>
  <c r="M2354"/>
  <c r="M2358"/>
  <c r="M2361"/>
  <c r="M2375"/>
  <c r="M2376"/>
  <c r="M2377"/>
  <c r="K2387"/>
  <c r="K2458" s="1"/>
  <c r="M2390"/>
  <c r="M2393"/>
  <c r="K2397"/>
  <c r="M2397" s="1"/>
  <c r="M2399"/>
  <c r="M2404"/>
  <c r="M2407"/>
  <c r="K2414"/>
  <c r="M2414" s="1"/>
  <c r="M2412" s="1"/>
  <c r="M2415"/>
  <c r="M2416"/>
  <c r="M2417"/>
  <c r="M2419"/>
  <c r="M2420"/>
  <c r="K2421"/>
  <c r="K2412" s="1"/>
  <c r="M2421"/>
  <c r="M2422"/>
  <c r="M2423"/>
  <c r="M2425"/>
  <c r="M2426"/>
  <c r="M2427"/>
  <c r="M2428"/>
  <c r="K2429"/>
  <c r="M2429" s="1"/>
  <c r="M2430"/>
  <c r="M2431"/>
  <c r="M2432"/>
  <c r="M2433"/>
  <c r="M2434"/>
  <c r="M2438"/>
  <c r="M2441"/>
  <c r="M2455"/>
  <c r="M2456"/>
  <c r="M2457"/>
  <c r="K2467"/>
  <c r="M2467"/>
  <c r="M2470"/>
  <c r="M2473"/>
  <c r="K2477"/>
  <c r="M2477"/>
  <c r="M2479"/>
  <c r="M2484"/>
  <c r="M2487"/>
  <c r="K2494"/>
  <c r="M2494" s="1"/>
  <c r="M2492" s="1"/>
  <c r="M2537" s="1"/>
  <c r="M2495"/>
  <c r="M2496"/>
  <c r="M2497"/>
  <c r="M2499"/>
  <c r="M2500"/>
  <c r="K2501"/>
  <c r="M2501" s="1"/>
  <c r="M2502"/>
  <c r="M2503"/>
  <c r="M2505"/>
  <c r="M2506"/>
  <c r="M2507"/>
  <c r="M2508"/>
  <c r="K2509"/>
  <c r="M2509" s="1"/>
  <c r="M2510"/>
  <c r="M2511"/>
  <c r="M2512"/>
  <c r="M2513"/>
  <c r="M2517"/>
  <c r="M2520"/>
  <c r="M2534"/>
  <c r="M2535"/>
  <c r="M2536"/>
  <c r="K2546"/>
  <c r="M2546"/>
  <c r="M2549"/>
  <c r="M2552"/>
  <c r="K2556"/>
  <c r="M2556" s="1"/>
  <c r="M2558"/>
  <c r="M2563"/>
  <c r="M2566"/>
  <c r="K2573"/>
  <c r="M2573" s="1"/>
  <c r="M2571" s="1"/>
  <c r="M2574"/>
  <c r="M2575"/>
  <c r="M2576"/>
  <c r="M2578"/>
  <c r="M2579"/>
  <c r="K2580"/>
  <c r="M2580"/>
  <c r="M2581"/>
  <c r="M2582"/>
  <c r="M2584"/>
  <c r="M2585"/>
  <c r="M2586"/>
  <c r="M2587"/>
  <c r="K2588"/>
  <c r="M2588" s="1"/>
  <c r="M2589"/>
  <c r="M2590"/>
  <c r="M2591"/>
  <c r="M2592"/>
  <c r="M2593"/>
  <c r="M2597"/>
  <c r="M2600"/>
  <c r="M2614"/>
  <c r="M2615"/>
  <c r="M2616"/>
  <c r="K2626"/>
  <c r="M2629"/>
  <c r="M2632"/>
  <c r="K2636"/>
  <c r="M2636"/>
  <c r="M2638"/>
  <c r="M2643"/>
  <c r="M2646"/>
  <c r="K2653"/>
  <c r="M2653" s="1"/>
  <c r="M2651" s="1"/>
  <c r="M2654"/>
  <c r="M2655"/>
  <c r="M2656"/>
  <c r="M2658"/>
  <c r="M2659"/>
  <c r="K2660"/>
  <c r="M2660" s="1"/>
  <c r="M2661"/>
  <c r="M2662"/>
  <c r="M2664"/>
  <c r="M2665"/>
  <c r="M2666"/>
  <c r="M2667"/>
  <c r="K2668"/>
  <c r="M2668" s="1"/>
  <c r="M2669"/>
  <c r="M2670"/>
  <c r="M2671"/>
  <c r="M2672"/>
  <c r="M2676"/>
  <c r="M2679"/>
  <c r="M2693"/>
  <c r="M2694"/>
  <c r="M2695"/>
  <c r="K2705"/>
  <c r="M2705"/>
  <c r="M2708"/>
  <c r="M2711"/>
  <c r="K2715"/>
  <c r="M2715" s="1"/>
  <c r="M2717"/>
  <c r="M2722"/>
  <c r="M2725"/>
  <c r="K2732"/>
  <c r="M2732" s="1"/>
  <c r="M2730" s="1"/>
  <c r="M2733"/>
  <c r="M2734"/>
  <c r="M2735"/>
  <c r="M2737"/>
  <c r="M2738"/>
  <c r="K2739"/>
  <c r="M2739" s="1"/>
  <c r="M2740"/>
  <c r="M2741"/>
  <c r="M2743"/>
  <c r="M2744"/>
  <c r="M2745"/>
  <c r="M2746"/>
  <c r="K2747"/>
  <c r="M2747" s="1"/>
  <c r="M2748"/>
  <c r="M2749"/>
  <c r="M2750"/>
  <c r="M2751"/>
  <c r="M2755"/>
  <c r="M2758"/>
  <c r="M2772"/>
  <c r="M2773"/>
  <c r="M2774"/>
  <c r="K2784"/>
  <c r="K2854" s="1"/>
  <c r="M2787"/>
  <c r="M2790"/>
  <c r="K2794"/>
  <c r="M2794" s="1"/>
  <c r="M2796"/>
  <c r="M2801"/>
  <c r="M2804"/>
  <c r="K2811"/>
  <c r="K2809" s="1"/>
  <c r="M2812"/>
  <c r="M2813"/>
  <c r="M2814"/>
  <c r="M2816"/>
  <c r="M2817"/>
  <c r="K2818"/>
  <c r="M2818" s="1"/>
  <c r="M2819"/>
  <c r="M2820"/>
  <c r="M2822"/>
  <c r="M2823"/>
  <c r="M2824"/>
  <c r="M2825"/>
  <c r="K2826"/>
  <c r="M2826" s="1"/>
  <c r="M2827"/>
  <c r="M2828"/>
  <c r="M2829"/>
  <c r="M2830"/>
  <c r="M2834"/>
  <c r="M2837"/>
  <c r="M2851"/>
  <c r="M2852"/>
  <c r="M2853"/>
  <c r="K2863"/>
  <c r="M2863"/>
  <c r="M2866"/>
  <c r="M2869"/>
  <c r="K2873"/>
  <c r="M2873" s="1"/>
  <c r="M2933" s="1"/>
  <c r="M2875"/>
  <c r="M2880"/>
  <c r="M2883"/>
  <c r="K2890"/>
  <c r="M2890" s="1"/>
  <c r="M2888" s="1"/>
  <c r="M2891"/>
  <c r="M2892"/>
  <c r="M2893"/>
  <c r="M2895"/>
  <c r="M2896"/>
  <c r="K2897"/>
  <c r="M2897"/>
  <c r="M2898"/>
  <c r="M2899"/>
  <c r="M2901"/>
  <c r="M2902"/>
  <c r="M2903"/>
  <c r="M2904"/>
  <c r="K2905"/>
  <c r="M2905"/>
  <c r="M2906"/>
  <c r="M2907"/>
  <c r="M2908"/>
  <c r="M2909"/>
  <c r="M2913"/>
  <c r="M2916"/>
  <c r="M2930"/>
  <c r="M2931"/>
  <c r="M2932"/>
  <c r="K2942"/>
  <c r="M2942" s="1"/>
  <c r="M2945"/>
  <c r="M2948"/>
  <c r="K2952"/>
  <c r="M2952" s="1"/>
  <c r="M2954"/>
  <c r="M2959"/>
  <c r="M2962"/>
  <c r="K2969"/>
  <c r="K2967" s="1"/>
  <c r="M2969"/>
  <c r="M2970"/>
  <c r="M2971"/>
  <c r="M2972"/>
  <c r="M2974"/>
  <c r="M2975"/>
  <c r="K2976"/>
  <c r="M2976" s="1"/>
  <c r="M2977"/>
  <c r="M2978"/>
  <c r="M2980"/>
  <c r="M2981"/>
  <c r="M2982"/>
  <c r="M2983"/>
  <c r="K2984"/>
  <c r="M2984" s="1"/>
  <c r="M2985"/>
  <c r="M2986"/>
  <c r="M2987"/>
  <c r="M2988"/>
  <c r="M2992"/>
  <c r="M2995"/>
  <c r="M3009"/>
  <c r="M3010"/>
  <c r="M3011"/>
  <c r="K3021"/>
  <c r="M3021" s="1"/>
  <c r="M3091" s="1"/>
  <c r="M3024"/>
  <c r="M3027"/>
  <c r="K3031"/>
  <c r="M3031"/>
  <c r="M3033"/>
  <c r="M3038"/>
  <c r="M3041"/>
  <c r="K3046"/>
  <c r="K3048"/>
  <c r="M3048" s="1"/>
  <c r="M3046" s="1"/>
  <c r="M3049"/>
  <c r="M3050"/>
  <c r="M3051"/>
  <c r="M3053"/>
  <c r="M3054"/>
  <c r="K3055"/>
  <c r="M3055"/>
  <c r="M3056"/>
  <c r="M3057"/>
  <c r="M3059"/>
  <c r="M3060"/>
  <c r="M3061"/>
  <c r="M3062"/>
  <c r="K3063"/>
  <c r="M3063"/>
  <c r="M3064"/>
  <c r="M3065"/>
  <c r="M3066"/>
  <c r="M3067"/>
  <c r="M3071"/>
  <c r="M3074"/>
  <c r="M3088"/>
  <c r="M3089"/>
  <c r="M3090"/>
  <c r="K3091"/>
  <c r="K3100"/>
  <c r="M3100"/>
  <c r="M3103"/>
  <c r="M3106"/>
  <c r="K3110"/>
  <c r="M3110" s="1"/>
  <c r="M3112"/>
  <c r="M3117"/>
  <c r="M3120"/>
  <c r="K3127"/>
  <c r="K3125" s="1"/>
  <c r="M3127"/>
  <c r="M3125" s="1"/>
  <c r="M3128"/>
  <c r="M3129"/>
  <c r="M3130"/>
  <c r="M3132"/>
  <c r="M3133"/>
  <c r="K3134"/>
  <c r="M3134" s="1"/>
  <c r="M3135"/>
  <c r="M3136"/>
  <c r="M3138"/>
  <c r="M3139"/>
  <c r="M3140"/>
  <c r="M3141"/>
  <c r="K3142"/>
  <c r="M3142"/>
  <c r="M3143"/>
  <c r="M3144"/>
  <c r="M3145"/>
  <c r="M3146"/>
  <c r="M3150"/>
  <c r="M3153"/>
  <c r="M3167"/>
  <c r="M3168"/>
  <c r="M3169"/>
  <c r="K3179"/>
  <c r="M3179"/>
  <c r="M3182"/>
  <c r="M3185"/>
  <c r="K3189"/>
  <c r="M3189"/>
  <c r="M3191"/>
  <c r="M3196"/>
  <c r="M3199"/>
  <c r="K3206"/>
  <c r="M3206" s="1"/>
  <c r="M3204" s="1"/>
  <c r="M3207"/>
  <c r="M3208"/>
  <c r="M3209"/>
  <c r="M3211"/>
  <c r="M3212"/>
  <c r="K3213"/>
  <c r="M3213" s="1"/>
  <c r="M3214"/>
  <c r="M3215"/>
  <c r="M3217"/>
  <c r="M3218"/>
  <c r="M3219"/>
  <c r="M3220"/>
  <c r="K3221"/>
  <c r="M3221" s="1"/>
  <c r="M3222"/>
  <c r="M3223"/>
  <c r="M3224"/>
  <c r="M3225"/>
  <c r="M3229"/>
  <c r="M3232"/>
  <c r="M3246"/>
  <c r="M3247"/>
  <c r="M3248"/>
  <c r="K3258"/>
  <c r="M3258"/>
  <c r="M3261"/>
  <c r="M3264"/>
  <c r="K3268"/>
  <c r="M3268" s="1"/>
  <c r="M3270"/>
  <c r="M3275"/>
  <c r="M3278"/>
  <c r="K3285"/>
  <c r="M3285" s="1"/>
  <c r="M3283" s="1"/>
  <c r="M3286"/>
  <c r="M3287"/>
  <c r="M3288"/>
  <c r="M3290"/>
  <c r="M3291"/>
  <c r="K3292"/>
  <c r="M3292"/>
  <c r="M3293"/>
  <c r="M3294"/>
  <c r="M3296"/>
  <c r="M3297"/>
  <c r="M3298"/>
  <c r="M3299"/>
  <c r="K3300"/>
  <c r="M3300" s="1"/>
  <c r="M3301"/>
  <c r="M3302"/>
  <c r="M3303"/>
  <c r="M3304"/>
  <c r="M3308"/>
  <c r="M3311"/>
  <c r="M3325"/>
  <c r="M3326"/>
  <c r="M3327"/>
  <c r="K3337"/>
  <c r="K3407" s="1"/>
  <c r="M3337"/>
  <c r="M3340"/>
  <c r="M3343"/>
  <c r="K3347"/>
  <c r="M3347" s="1"/>
  <c r="M3349"/>
  <c r="M3354"/>
  <c r="M3357"/>
  <c r="K3364"/>
  <c r="M3364"/>
  <c r="M3365"/>
  <c r="M3366"/>
  <c r="M3367"/>
  <c r="M3369"/>
  <c r="M3370"/>
  <c r="K3371"/>
  <c r="M3371"/>
  <c r="M3372"/>
  <c r="M3373"/>
  <c r="M3375"/>
  <c r="M3376"/>
  <c r="M3377"/>
  <c r="M3378"/>
  <c r="K3379"/>
  <c r="K3362" s="1"/>
  <c r="M3380"/>
  <c r="M3381"/>
  <c r="M3382"/>
  <c r="M3383"/>
  <c r="M3387"/>
  <c r="M3390"/>
  <c r="M3404"/>
  <c r="M3405"/>
  <c r="M3406"/>
  <c r="K3416"/>
  <c r="M3416" s="1"/>
  <c r="M3419"/>
  <c r="M3422"/>
  <c r="K3426"/>
  <c r="M3426"/>
  <c r="M3428"/>
  <c r="M3433"/>
  <c r="M3436"/>
  <c r="K3443"/>
  <c r="K3441" s="1"/>
  <c r="K3486" s="1"/>
  <c r="M3443"/>
  <c r="M3444"/>
  <c r="M3445"/>
  <c r="M3446"/>
  <c r="M3448"/>
  <c r="M3449"/>
  <c r="K3450"/>
  <c r="M3450"/>
  <c r="M3451"/>
  <c r="M3452"/>
  <c r="M3454"/>
  <c r="M3455"/>
  <c r="M3456"/>
  <c r="M3457"/>
  <c r="K3458"/>
  <c r="M3458" s="1"/>
  <c r="M3459"/>
  <c r="M3460"/>
  <c r="M3461"/>
  <c r="M3462"/>
  <c r="M3466"/>
  <c r="M3469"/>
  <c r="M3483"/>
  <c r="M3484"/>
  <c r="M3485"/>
  <c r="K3495"/>
  <c r="M3498"/>
  <c r="M3501"/>
  <c r="K3505"/>
  <c r="M3505"/>
  <c r="M3507"/>
  <c r="M3512"/>
  <c r="M3515"/>
  <c r="K3522"/>
  <c r="M3522"/>
  <c r="M3523"/>
  <c r="M3524"/>
  <c r="M3525"/>
  <c r="M3527"/>
  <c r="K3529"/>
  <c r="K3520" s="1"/>
  <c r="M3530"/>
  <c r="M3531"/>
  <c r="M3533"/>
  <c r="M3534"/>
  <c r="M3535"/>
  <c r="M3536"/>
  <c r="K3537"/>
  <c r="M3537" s="1"/>
  <c r="M3538"/>
  <c r="M3539"/>
  <c r="M3540"/>
  <c r="M3541"/>
  <c r="M3545"/>
  <c r="M3548"/>
  <c r="M3562"/>
  <c r="M3563"/>
  <c r="M3564"/>
  <c r="K3574"/>
  <c r="M3574"/>
  <c r="M3577"/>
  <c r="M3580"/>
  <c r="K3584"/>
  <c r="M3584" s="1"/>
  <c r="M3586"/>
  <c r="M3591"/>
  <c r="M3594"/>
  <c r="K3601"/>
  <c r="M3601" s="1"/>
  <c r="M3599" s="1"/>
  <c r="M3602"/>
  <c r="M3603"/>
  <c r="M3604"/>
  <c r="M3606"/>
  <c r="M3607"/>
  <c r="K3608"/>
  <c r="M3608"/>
  <c r="M3609"/>
  <c r="M3610"/>
  <c r="M3612"/>
  <c r="M3613"/>
  <c r="M3614"/>
  <c r="M3615"/>
  <c r="K3616"/>
  <c r="M3616" s="1"/>
  <c r="M3617"/>
  <c r="M3618"/>
  <c r="M3619"/>
  <c r="M3620"/>
  <c r="M3624"/>
  <c r="M3627"/>
  <c r="M3641"/>
  <c r="M3642"/>
  <c r="M3643"/>
  <c r="K3653"/>
  <c r="M3653" s="1"/>
  <c r="M3656"/>
  <c r="M3659"/>
  <c r="K3663"/>
  <c r="M3663" s="1"/>
  <c r="M3665"/>
  <c r="M3670"/>
  <c r="M3673"/>
  <c r="K3678"/>
  <c r="K3680"/>
  <c r="M3680"/>
  <c r="M3681"/>
  <c r="M3682"/>
  <c r="M3683"/>
  <c r="M3685"/>
  <c r="M3686"/>
  <c r="K3687"/>
  <c r="M3687" s="1"/>
  <c r="M3688"/>
  <c r="M3689"/>
  <c r="M3691"/>
  <c r="M3692"/>
  <c r="M3693"/>
  <c r="M3694"/>
  <c r="K3695"/>
  <c r="M3695" s="1"/>
  <c r="M3696"/>
  <c r="M3697"/>
  <c r="M3698"/>
  <c r="M3699"/>
  <c r="M3703"/>
  <c r="M3706"/>
  <c r="M3720"/>
  <c r="M3721"/>
  <c r="M3722"/>
  <c r="K3732"/>
  <c r="M3735"/>
  <c r="M3738"/>
  <c r="K3742"/>
  <c r="M3742"/>
  <c r="M3744"/>
  <c r="M3749"/>
  <c r="M3752"/>
  <c r="K3759"/>
  <c r="M3759" s="1"/>
  <c r="M3757" s="1"/>
  <c r="M3760"/>
  <c r="M3761"/>
  <c r="M3762"/>
  <c r="M3764"/>
  <c r="M3765"/>
  <c r="K3766"/>
  <c r="M3766"/>
  <c r="M3767"/>
  <c r="M3768"/>
  <c r="M3770"/>
  <c r="M3771"/>
  <c r="M3772"/>
  <c r="M3773"/>
  <c r="K3774"/>
  <c r="M3774"/>
  <c r="M3775"/>
  <c r="M3776"/>
  <c r="M3777"/>
  <c r="M3778"/>
  <c r="M3782"/>
  <c r="M3785"/>
  <c r="M3799"/>
  <c r="M3800"/>
  <c r="M3801"/>
  <c r="K3811"/>
  <c r="M3814"/>
  <c r="M3817"/>
  <c r="K3821"/>
  <c r="M3821" s="1"/>
  <c r="M3823"/>
  <c r="M3828"/>
  <c r="M3831"/>
  <c r="K3838"/>
  <c r="M3838"/>
  <c r="M3839"/>
  <c r="M3840"/>
  <c r="M3841"/>
  <c r="M3843"/>
  <c r="M3844"/>
  <c r="K3845"/>
  <c r="K3836" s="1"/>
  <c r="M3846"/>
  <c r="M3847"/>
  <c r="M3849"/>
  <c r="M3850"/>
  <c r="M3851"/>
  <c r="M3852"/>
  <c r="K3853"/>
  <c r="M3853"/>
  <c r="M3854"/>
  <c r="M3855"/>
  <c r="M3856"/>
  <c r="M3857"/>
  <c r="M3861"/>
  <c r="M3864"/>
  <c r="M3878"/>
  <c r="M3879"/>
  <c r="M3880"/>
  <c r="K3890"/>
  <c r="M3890"/>
  <c r="M3893"/>
  <c r="M3896"/>
  <c r="K3900"/>
  <c r="M3900"/>
  <c r="M3902"/>
  <c r="M3907"/>
  <c r="M3910"/>
  <c r="K3917"/>
  <c r="K3915" s="1"/>
  <c r="K3961" s="1"/>
  <c r="M3918"/>
  <c r="M3919"/>
  <c r="M3920"/>
  <c r="M3922"/>
  <c r="M3923"/>
  <c r="K3924"/>
  <c r="M3924" s="1"/>
  <c r="M3925"/>
  <c r="M3926"/>
  <c r="M3928"/>
  <c r="M3929"/>
  <c r="M3930"/>
  <c r="M3931"/>
  <c r="K3932"/>
  <c r="M3932" s="1"/>
  <c r="M3933"/>
  <c r="M3934"/>
  <c r="M3935"/>
  <c r="M3936"/>
  <c r="M3937"/>
  <c r="M3941"/>
  <c r="M3944"/>
  <c r="M3958"/>
  <c r="M3959"/>
  <c r="M3960"/>
  <c r="K3970"/>
  <c r="M3970" s="1"/>
  <c r="M3973"/>
  <c r="M3976"/>
  <c r="K3980"/>
  <c r="M3980"/>
  <c r="M3982"/>
  <c r="M3987"/>
  <c r="M3990"/>
  <c r="K3995"/>
  <c r="K4041" s="1"/>
  <c r="K3997"/>
  <c r="M3997"/>
  <c r="M3995" s="1"/>
  <c r="M3998"/>
  <c r="M3999"/>
  <c r="M4000"/>
  <c r="M4002"/>
  <c r="M4003"/>
  <c r="K4004"/>
  <c r="M4004" s="1"/>
  <c r="M4005"/>
  <c r="M4006"/>
  <c r="M4008"/>
  <c r="M4009"/>
  <c r="M4010"/>
  <c r="M4011"/>
  <c r="K4012"/>
  <c r="M4012"/>
  <c r="M4013"/>
  <c r="M4014"/>
  <c r="M4015"/>
  <c r="M4016"/>
  <c r="M4017"/>
  <c r="M4021"/>
  <c r="M4024"/>
  <c r="M4038"/>
  <c r="M4039"/>
  <c r="M4040"/>
  <c r="K4050"/>
  <c r="M4050"/>
  <c r="M4053"/>
  <c r="M4056"/>
  <c r="K4060"/>
  <c r="M4060" s="1"/>
  <c r="M4062"/>
  <c r="M4067"/>
  <c r="M4070"/>
  <c r="K4077"/>
  <c r="M4077"/>
  <c r="M4078"/>
  <c r="M4079"/>
  <c r="M4080"/>
  <c r="M4082"/>
  <c r="M4083"/>
  <c r="K4084"/>
  <c r="M4084"/>
  <c r="M4085"/>
  <c r="M4086"/>
  <c r="M4088"/>
  <c r="M4089"/>
  <c r="M4090"/>
  <c r="M4091"/>
  <c r="K4092"/>
  <c r="K4075" s="1"/>
  <c r="M4093"/>
  <c r="M4094"/>
  <c r="M4095"/>
  <c r="M4096"/>
  <c r="M4097"/>
  <c r="M4101"/>
  <c r="M4104"/>
  <c r="M4118"/>
  <c r="M4119"/>
  <c r="M4120"/>
  <c r="K4130"/>
  <c r="M4130"/>
  <c r="M4133"/>
  <c r="M4136"/>
  <c r="K4140"/>
  <c r="M4142"/>
  <c r="M4147"/>
  <c r="M4150"/>
  <c r="K4157"/>
  <c r="M4157" s="1"/>
  <c r="M4155" s="1"/>
  <c r="M4158"/>
  <c r="M4159"/>
  <c r="M4160"/>
  <c r="M4162"/>
  <c r="M4163"/>
  <c r="K4164"/>
  <c r="M4164" s="1"/>
  <c r="M4165"/>
  <c r="M4166"/>
  <c r="M4168"/>
  <c r="M4169"/>
  <c r="M4170"/>
  <c r="M4171"/>
  <c r="K4172"/>
  <c r="M4172" s="1"/>
  <c r="M4173"/>
  <c r="M4174"/>
  <c r="M4175"/>
  <c r="M4176"/>
  <c r="M4177"/>
  <c r="M4181"/>
  <c r="M4184"/>
  <c r="M4198"/>
  <c r="M4199"/>
  <c r="M4200"/>
  <c r="K4210"/>
  <c r="M4210"/>
  <c r="M4213"/>
  <c r="M4216"/>
  <c r="K4220"/>
  <c r="M4220"/>
  <c r="M4222"/>
  <c r="M4227"/>
  <c r="M4230"/>
  <c r="K4237"/>
  <c r="K4235" s="1"/>
  <c r="K4281" s="1"/>
  <c r="M4238"/>
  <c r="M4239"/>
  <c r="M4240"/>
  <c r="M4242"/>
  <c r="M4243"/>
  <c r="K4244"/>
  <c r="M4244" s="1"/>
  <c r="M4245"/>
  <c r="M4246"/>
  <c r="M4248"/>
  <c r="M4249"/>
  <c r="M4250"/>
  <c r="M4251"/>
  <c r="K4252"/>
  <c r="M4252" s="1"/>
  <c r="M4253"/>
  <c r="M4254"/>
  <c r="M4255"/>
  <c r="M4256"/>
  <c r="M4257"/>
  <c r="M4261"/>
  <c r="M4264"/>
  <c r="M4278"/>
  <c r="M4279"/>
  <c r="M4280"/>
  <c r="K4290"/>
  <c r="M4290" s="1"/>
  <c r="M4293"/>
  <c r="M4296"/>
  <c r="K4300"/>
  <c r="M4300"/>
  <c r="M4302"/>
  <c r="M4307"/>
  <c r="M4310"/>
  <c r="K4315"/>
  <c r="K4361" s="1"/>
  <c r="K4317"/>
  <c r="M4317"/>
  <c r="M4318"/>
  <c r="M4319"/>
  <c r="M4320"/>
  <c r="M4322"/>
  <c r="K4324"/>
  <c r="M4324" s="1"/>
  <c r="M4325"/>
  <c r="M4326"/>
  <c r="M4328"/>
  <c r="M4329"/>
  <c r="M4330"/>
  <c r="M4331"/>
  <c r="K4332"/>
  <c r="M4332" s="1"/>
  <c r="M4333"/>
  <c r="M4334"/>
  <c r="M4335"/>
  <c r="M4336"/>
  <c r="M4337"/>
  <c r="M4341"/>
  <c r="M4344"/>
  <c r="M4358"/>
  <c r="M4359"/>
  <c r="M4360"/>
  <c r="K4370"/>
  <c r="M4373"/>
  <c r="M4376"/>
  <c r="K4380"/>
  <c r="M4380"/>
  <c r="M4382"/>
  <c r="M4387"/>
  <c r="M4390"/>
  <c r="K4397"/>
  <c r="M4397" s="1"/>
  <c r="M4398"/>
  <c r="M4399"/>
  <c r="M4400"/>
  <c r="M4402"/>
  <c r="M4403"/>
  <c r="K4404"/>
  <c r="M4404" s="1"/>
  <c r="M4405"/>
  <c r="M4406"/>
  <c r="M4408"/>
  <c r="M4409"/>
  <c r="M4410"/>
  <c r="M4411"/>
  <c r="K4412"/>
  <c r="M4412"/>
  <c r="M4413"/>
  <c r="M4414"/>
  <c r="M4415"/>
  <c r="M4416"/>
  <c r="M4417"/>
  <c r="M4421"/>
  <c r="M4424"/>
  <c r="M4438"/>
  <c r="M4439"/>
  <c r="M4440"/>
  <c r="K4450"/>
  <c r="M4450" s="1"/>
  <c r="M4453"/>
  <c r="M4456"/>
  <c r="K4460"/>
  <c r="M4460"/>
  <c r="M4462"/>
  <c r="M4467"/>
  <c r="M4470"/>
  <c r="K4477"/>
  <c r="K4475" s="1"/>
  <c r="K4520" s="1"/>
  <c r="M4477"/>
  <c r="M4478"/>
  <c r="M4479"/>
  <c r="M4480"/>
  <c r="M4482"/>
  <c r="K4484"/>
  <c r="M4484" s="1"/>
  <c r="M4475" s="1"/>
  <c r="M4485"/>
  <c r="M4486"/>
  <c r="M4488"/>
  <c r="M4489"/>
  <c r="M4490"/>
  <c r="M4491"/>
  <c r="K4492"/>
  <c r="M4492"/>
  <c r="M4493"/>
  <c r="M4494"/>
  <c r="M4495"/>
  <c r="M4496"/>
  <c r="M4500"/>
  <c r="M4503"/>
  <c r="M4517"/>
  <c r="M4518"/>
  <c r="M4519"/>
  <c r="K4529"/>
  <c r="M4532"/>
  <c r="M4535"/>
  <c r="K4539"/>
  <c r="M4539" s="1"/>
  <c r="M4541"/>
  <c r="M4546"/>
  <c r="M4549"/>
  <c r="K4556"/>
  <c r="M4556" s="1"/>
  <c r="M4557"/>
  <c r="M4558"/>
  <c r="M4559"/>
  <c r="M4561"/>
  <c r="M4562"/>
  <c r="K4563"/>
  <c r="M4563" s="1"/>
  <c r="M4564"/>
  <c r="M4565"/>
  <c r="M4567"/>
  <c r="M4568"/>
  <c r="M4569"/>
  <c r="M4570"/>
  <c r="K4571"/>
  <c r="M4571" s="1"/>
  <c r="M4572"/>
  <c r="M4573"/>
  <c r="M4574"/>
  <c r="M4575"/>
  <c r="M4579"/>
  <c r="M4582"/>
  <c r="M4596"/>
  <c r="M4597"/>
  <c r="M4598"/>
  <c r="K4608"/>
  <c r="M4608"/>
  <c r="M4611"/>
  <c r="M4614"/>
  <c r="K4618"/>
  <c r="M4618" s="1"/>
  <c r="M4620"/>
  <c r="M4625"/>
  <c r="M4628"/>
  <c r="K4635"/>
  <c r="M4635" s="1"/>
  <c r="M4636"/>
  <c r="M4637"/>
  <c r="M4638"/>
  <c r="M4640"/>
  <c r="M4641"/>
  <c r="K4642"/>
  <c r="M4642"/>
  <c r="M4643"/>
  <c r="M4644"/>
  <c r="M4646"/>
  <c r="M4647"/>
  <c r="M4648"/>
  <c r="M4649"/>
  <c r="K4650"/>
  <c r="M4650" s="1"/>
  <c r="M4651"/>
  <c r="M4652"/>
  <c r="M4653"/>
  <c r="M4654"/>
  <c r="M4658"/>
  <c r="M4661"/>
  <c r="M4675"/>
  <c r="M4676"/>
  <c r="M4677"/>
  <c r="K4688"/>
  <c r="M4688" s="1"/>
  <c r="M4691"/>
  <c r="M4694"/>
  <c r="K4698"/>
  <c r="M4698" s="1"/>
  <c r="M4700"/>
  <c r="M4705"/>
  <c r="M4708"/>
  <c r="K4715"/>
  <c r="M4715" s="1"/>
  <c r="M4716"/>
  <c r="M4717"/>
  <c r="M4718"/>
  <c r="M4720"/>
  <c r="K4722"/>
  <c r="M4722" s="1"/>
  <c r="M4723"/>
  <c r="M4724"/>
  <c r="M4726"/>
  <c r="M4727"/>
  <c r="M4728"/>
  <c r="M4729"/>
  <c r="K4730"/>
  <c r="M4730"/>
  <c r="M4731"/>
  <c r="M4732"/>
  <c r="M4733"/>
  <c r="M4734"/>
  <c r="M4735"/>
  <c r="M4739"/>
  <c r="M4742"/>
  <c r="M4756"/>
  <c r="M4757"/>
  <c r="M4758"/>
  <c r="K4768"/>
  <c r="M4771"/>
  <c r="M4774"/>
  <c r="K4778"/>
  <c r="M4778" s="1"/>
  <c r="M4780"/>
  <c r="M4785"/>
  <c r="M4788"/>
  <c r="K4795"/>
  <c r="M4795" s="1"/>
  <c r="M4793" s="1"/>
  <c r="M4796"/>
  <c r="M4797"/>
  <c r="M4798"/>
  <c r="M4800"/>
  <c r="M4801"/>
  <c r="K4802"/>
  <c r="M4802"/>
  <c r="M4803"/>
  <c r="M4804"/>
  <c r="M4806"/>
  <c r="M4807"/>
  <c r="M4808"/>
  <c r="M4809"/>
  <c r="K4810"/>
  <c r="M4810"/>
  <c r="M4811"/>
  <c r="M4812"/>
  <c r="M4813"/>
  <c r="M4814"/>
  <c r="M4815"/>
  <c r="M4819"/>
  <c r="M4822"/>
  <c r="M4836"/>
  <c r="M4837"/>
  <c r="M4838"/>
  <c r="K4849"/>
  <c r="M4849" s="1"/>
  <c r="M4852"/>
  <c r="M4855"/>
  <c r="K4859"/>
  <c r="M4859" s="1"/>
  <c r="M4861"/>
  <c r="M4866"/>
  <c r="M4869"/>
  <c r="K4876"/>
  <c r="M4876" s="1"/>
  <c r="M4877"/>
  <c r="M4878"/>
  <c r="M4879"/>
  <c r="M4881"/>
  <c r="K4883"/>
  <c r="K4874" s="1"/>
  <c r="M4884"/>
  <c r="M4885"/>
  <c r="M4887"/>
  <c r="M4888"/>
  <c r="M4889"/>
  <c r="M4890"/>
  <c r="K4891"/>
  <c r="M4891"/>
  <c r="M4892"/>
  <c r="M4893"/>
  <c r="M4894"/>
  <c r="M4895"/>
  <c r="M4899"/>
  <c r="M4902"/>
  <c r="K4925"/>
  <c r="M4928"/>
  <c r="M4931"/>
  <c r="K4935"/>
  <c r="M4935" s="1"/>
  <c r="M4937"/>
  <c r="M4942"/>
  <c r="M4945"/>
  <c r="K4952"/>
  <c r="M4952" s="1"/>
  <c r="M4950" s="1"/>
  <c r="M4953"/>
  <c r="M4954"/>
  <c r="M4955"/>
  <c r="M4957"/>
  <c r="M4958"/>
  <c r="K4959"/>
  <c r="M4959" s="1"/>
  <c r="M4960"/>
  <c r="M4961"/>
  <c r="M4963"/>
  <c r="M4964"/>
  <c r="M4965"/>
  <c r="M4966"/>
  <c r="K4967"/>
  <c r="M4967" s="1"/>
  <c r="M4968"/>
  <c r="M4969"/>
  <c r="M4970"/>
  <c r="M4971"/>
  <c r="M4975"/>
  <c r="M4978"/>
  <c r="K5001"/>
  <c r="K5072" s="1"/>
  <c r="M5004"/>
  <c r="M5007"/>
  <c r="K5011"/>
  <c r="M5011" s="1"/>
  <c r="M5013"/>
  <c r="M5018"/>
  <c r="M5021"/>
  <c r="K5026"/>
  <c r="K5028"/>
  <c r="M5028"/>
  <c r="M5026" s="1"/>
  <c r="M5029"/>
  <c r="M5030"/>
  <c r="M5031"/>
  <c r="M5033"/>
  <c r="K5035"/>
  <c r="M5035" s="1"/>
  <c r="M5036"/>
  <c r="M5037"/>
  <c r="M5039"/>
  <c r="M5040"/>
  <c r="M5041"/>
  <c r="M5042"/>
  <c r="K5043"/>
  <c r="M5043" s="1"/>
  <c r="M5044"/>
  <c r="M5045"/>
  <c r="M5046"/>
  <c r="M5047"/>
  <c r="M5048"/>
  <c r="M5052"/>
  <c r="M5055"/>
  <c r="M5069"/>
  <c r="M5070"/>
  <c r="M5071"/>
  <c r="K5083"/>
  <c r="M5083" s="1"/>
  <c r="M5086"/>
  <c r="M5089"/>
  <c r="K5093"/>
  <c r="M5093"/>
  <c r="M5095"/>
  <c r="M5100"/>
  <c r="M5103"/>
  <c r="K5108"/>
  <c r="K5154" s="1"/>
  <c r="K5110"/>
  <c r="M5110"/>
  <c r="M5108" s="1"/>
  <c r="M5111"/>
  <c r="M5112"/>
  <c r="M5113"/>
  <c r="M5115"/>
  <c r="M5116"/>
  <c r="K5117"/>
  <c r="M5117" s="1"/>
  <c r="M5118"/>
  <c r="M5119"/>
  <c r="M5121"/>
  <c r="M5122"/>
  <c r="M5123"/>
  <c r="M5124"/>
  <c r="K5125"/>
  <c r="M5125"/>
  <c r="M5126"/>
  <c r="M5127"/>
  <c r="M5128"/>
  <c r="M5129"/>
  <c r="M5130"/>
  <c r="M5134"/>
  <c r="M5137"/>
  <c r="M5151"/>
  <c r="M5152"/>
  <c r="M5153"/>
  <c r="K5163"/>
  <c r="M5163"/>
  <c r="M5166"/>
  <c r="M5169"/>
  <c r="K5173"/>
  <c r="M5173" s="1"/>
  <c r="M5175"/>
  <c r="M5180"/>
  <c r="M5183"/>
  <c r="K5190"/>
  <c r="M5190"/>
  <c r="M5191"/>
  <c r="M5192"/>
  <c r="M5193"/>
  <c r="M5195"/>
  <c r="M5196"/>
  <c r="K5197"/>
  <c r="M5197"/>
  <c r="M5198"/>
  <c r="M5199"/>
  <c r="M5201"/>
  <c r="M5202"/>
  <c r="M5203"/>
  <c r="M5204"/>
  <c r="K5205"/>
  <c r="K5188" s="1"/>
  <c r="M5206"/>
  <c r="M5207"/>
  <c r="M5208"/>
  <c r="M5209"/>
  <c r="M5210"/>
  <c r="M5214"/>
  <c r="M5217"/>
  <c r="M5231"/>
  <c r="M5232"/>
  <c r="M5233"/>
  <c r="K5243"/>
  <c r="M5243"/>
  <c r="M5246"/>
  <c r="M5249"/>
  <c r="K5253"/>
  <c r="M5255"/>
  <c r="M5260"/>
  <c r="M5263"/>
  <c r="K5270"/>
  <c r="M5270" s="1"/>
  <c r="M5271"/>
  <c r="M5272"/>
  <c r="M5273"/>
  <c r="M5275"/>
  <c r="M5276"/>
  <c r="K5277"/>
  <c r="M5277" s="1"/>
  <c r="M5278"/>
  <c r="M5279"/>
  <c r="M5281"/>
  <c r="M5282"/>
  <c r="M5283"/>
  <c r="M5284"/>
  <c r="K5285"/>
  <c r="M5285" s="1"/>
  <c r="M5286"/>
  <c r="M5287"/>
  <c r="M5288"/>
  <c r="M5289"/>
  <c r="M5290"/>
  <c r="M5294"/>
  <c r="M5297"/>
  <c r="M5311"/>
  <c r="M5312"/>
  <c r="M5313"/>
  <c r="M79" i="10" l="1"/>
  <c r="K33"/>
  <c r="K79" s="1"/>
  <c r="K158"/>
  <c r="K113"/>
  <c r="K5314" i="9"/>
  <c r="K159"/>
  <c r="M159"/>
  <c r="M4759"/>
  <c r="M1739"/>
  <c r="K1819"/>
  <c r="M3012"/>
  <c r="M2059"/>
  <c r="K2139"/>
  <c r="M799"/>
  <c r="K399"/>
  <c r="M5154"/>
  <c r="K3170"/>
  <c r="M2299"/>
  <c r="M719"/>
  <c r="M639"/>
  <c r="M3170"/>
  <c r="M2775"/>
  <c r="M2617"/>
  <c r="M2378"/>
  <c r="M3723"/>
  <c r="M3486"/>
  <c r="M3249"/>
  <c r="M1693"/>
  <c r="K5234"/>
  <c r="K3881"/>
  <c r="K3565"/>
  <c r="M960"/>
  <c r="M353"/>
  <c r="M4041"/>
  <c r="M1853"/>
  <c r="M1773"/>
  <c r="M1819" s="1"/>
  <c r="M433"/>
  <c r="K4992"/>
  <c r="M3328"/>
  <c r="M1933"/>
  <c r="M1979" s="1"/>
  <c r="M3644"/>
  <c r="M2967"/>
  <c r="M2013"/>
  <c r="K4121"/>
  <c r="K1282"/>
  <c r="M3678"/>
  <c r="M3441"/>
  <c r="M996"/>
  <c r="M1042" s="1"/>
  <c r="M5188"/>
  <c r="M5234" s="1"/>
  <c r="K4599"/>
  <c r="M4520"/>
  <c r="M3520"/>
  <c r="M4916"/>
  <c r="K4201"/>
  <c r="M4678"/>
  <c r="M5268"/>
  <c r="M4075"/>
  <c r="M4121" s="1"/>
  <c r="M1316"/>
  <c r="M4874"/>
  <c r="M4713"/>
  <c r="M1236"/>
  <c r="M1282" s="1"/>
  <c r="M4361"/>
  <c r="M4633"/>
  <c r="M1476"/>
  <c r="M4554"/>
  <c r="M4395"/>
  <c r="M4315"/>
  <c r="M5205"/>
  <c r="M4092"/>
  <c r="M3379"/>
  <c r="M3362" s="1"/>
  <c r="M3407" s="1"/>
  <c r="K3204"/>
  <c r="K3249" s="1"/>
  <c r="M2811"/>
  <c r="M2809" s="1"/>
  <c r="K2492"/>
  <c r="K2537" s="1"/>
  <c r="K719"/>
  <c r="M595"/>
  <c r="M593" s="1"/>
  <c r="M4883"/>
  <c r="M4237"/>
  <c r="M4235" s="1"/>
  <c r="M4281" s="1"/>
  <c r="M3917"/>
  <c r="M3915" s="1"/>
  <c r="M3961" s="1"/>
  <c r="M3845"/>
  <c r="M3836" s="1"/>
  <c r="M1565"/>
  <c r="M1556" s="1"/>
  <c r="M1371"/>
  <c r="M1442" s="1"/>
  <c r="M338"/>
  <c r="M399" s="1"/>
  <c r="K4633"/>
  <c r="K4678" s="1"/>
  <c r="K3599"/>
  <c r="K3644" s="1"/>
  <c r="K996"/>
  <c r="K1042" s="1"/>
  <c r="K3328"/>
  <c r="M2102"/>
  <c r="M2093" s="1"/>
  <c r="M2139" s="1"/>
  <c r="M1782"/>
  <c r="K2888"/>
  <c r="K2933" s="1"/>
  <c r="K4759"/>
  <c r="M4370"/>
  <c r="M4441" s="1"/>
  <c r="K3723"/>
  <c r="M3529"/>
  <c r="M408"/>
  <c r="K353"/>
  <c r="K3283"/>
  <c r="K3012"/>
  <c r="M2626"/>
  <c r="M2696" s="1"/>
  <c r="K2571"/>
  <c r="K2617" s="1"/>
  <c r="K33"/>
  <c r="K79" s="1"/>
  <c r="M4768"/>
  <c r="M4839" s="1"/>
  <c r="M3732"/>
  <c r="M3802" s="1"/>
  <c r="M1451"/>
  <c r="K2253"/>
  <c r="K2299" s="1"/>
  <c r="M1131"/>
  <c r="M1202" s="1"/>
  <c r="K1076"/>
  <c r="K1122" s="1"/>
  <c r="M809"/>
  <c r="M880" s="1"/>
  <c r="K4713"/>
  <c r="K4395"/>
  <c r="K4441" s="1"/>
  <c r="K433"/>
  <c r="K479" s="1"/>
  <c r="M3811"/>
  <c r="K2651"/>
  <c r="K2696" s="1"/>
  <c r="M1531"/>
  <c r="K113"/>
  <c r="K4916"/>
  <c r="K4793"/>
  <c r="K4839" s="1"/>
  <c r="K3757"/>
  <c r="K3802" s="1"/>
  <c r="M2387"/>
  <c r="M2458" s="1"/>
  <c r="K1476"/>
  <c r="K1522" s="1"/>
  <c r="M5253"/>
  <c r="M5314" s="1"/>
  <c r="M4140"/>
  <c r="M4201" s="1"/>
  <c r="K2775"/>
  <c r="M4925"/>
  <c r="M4992" s="1"/>
  <c r="M4529"/>
  <c r="M4599" s="1"/>
  <c r="M3495"/>
  <c r="M2784"/>
  <c r="M2854" s="1"/>
  <c r="K5268"/>
  <c r="K4155"/>
  <c r="K2730"/>
  <c r="K193"/>
  <c r="K239" s="1"/>
  <c r="M5001"/>
  <c r="M5072" s="1"/>
  <c r="M2148"/>
  <c r="M2219" s="1"/>
  <c r="M1828"/>
  <c r="M1291"/>
  <c r="K1236"/>
  <c r="K914"/>
  <c r="K960" s="1"/>
  <c r="K4950"/>
  <c r="K4554"/>
  <c r="M1522" l="1"/>
  <c r="M3565"/>
  <c r="M479"/>
  <c r="M1362"/>
  <c r="M1602"/>
  <c r="M1899"/>
  <c r="M3881"/>
  <c r="K9" i="6" l="1"/>
  <c r="K80" s="1"/>
  <c r="M12"/>
  <c r="M15"/>
  <c r="K19"/>
  <c r="M19"/>
  <c r="M21"/>
  <c r="M26"/>
  <c r="M29"/>
  <c r="K34"/>
  <c r="K36"/>
  <c r="M36" s="1"/>
  <c r="M34" s="1"/>
  <c r="M37"/>
  <c r="M38"/>
  <c r="M39"/>
  <c r="M41"/>
  <c r="M42"/>
  <c r="K43"/>
  <c r="M43"/>
  <c r="M44"/>
  <c r="M45"/>
  <c r="M47"/>
  <c r="M48"/>
  <c r="M49"/>
  <c r="M50"/>
  <c r="K51"/>
  <c r="M51" s="1"/>
  <c r="M52"/>
  <c r="M53"/>
  <c r="M54"/>
  <c r="M55"/>
  <c r="M56"/>
  <c r="M60"/>
  <c r="M63"/>
  <c r="M77"/>
  <c r="M78"/>
  <c r="M79"/>
  <c r="K8" i="4"/>
  <c r="M8"/>
  <c r="M11"/>
  <c r="M14"/>
  <c r="K18"/>
  <c r="M18" s="1"/>
  <c r="M20"/>
  <c r="M25"/>
  <c r="M27"/>
  <c r="K31"/>
  <c r="K67" s="1"/>
  <c r="K32"/>
  <c r="M32" s="1"/>
  <c r="M31" s="1"/>
  <c r="M33"/>
  <c r="M34"/>
  <c r="M35"/>
  <c r="M37"/>
  <c r="M38"/>
  <c r="K39"/>
  <c r="M39" s="1"/>
  <c r="M40"/>
  <c r="M41"/>
  <c r="M43"/>
  <c r="M44"/>
  <c r="M45"/>
  <c r="M46"/>
  <c r="K47"/>
  <c r="M47" s="1"/>
  <c r="M48"/>
  <c r="M49"/>
  <c r="M50"/>
  <c r="M51"/>
  <c r="M52"/>
  <c r="M53"/>
  <c r="M55"/>
  <c r="K76"/>
  <c r="M76"/>
  <c r="M79"/>
  <c r="M82"/>
  <c r="K86"/>
  <c r="M86" s="1"/>
  <c r="M135" s="1"/>
  <c r="M88"/>
  <c r="M93"/>
  <c r="M95"/>
  <c r="K100"/>
  <c r="M100" s="1"/>
  <c r="M99" s="1"/>
  <c r="M101"/>
  <c r="M102"/>
  <c r="M103"/>
  <c r="M105"/>
  <c r="M106"/>
  <c r="K107"/>
  <c r="M107"/>
  <c r="M108"/>
  <c r="M109"/>
  <c r="M111"/>
  <c r="M112"/>
  <c r="M113"/>
  <c r="M114"/>
  <c r="K115"/>
  <c r="M115" s="1"/>
  <c r="M116"/>
  <c r="M117"/>
  <c r="M118"/>
  <c r="M119"/>
  <c r="M120"/>
  <c r="M121"/>
  <c r="M123"/>
  <c r="K144"/>
  <c r="K206" s="1"/>
  <c r="M147"/>
  <c r="M150"/>
  <c r="K154"/>
  <c r="M154" s="1"/>
  <c r="M156"/>
  <c r="M161"/>
  <c r="M163"/>
  <c r="K168"/>
  <c r="K167" s="1"/>
  <c r="M168"/>
  <c r="M169"/>
  <c r="M170"/>
  <c r="M171"/>
  <c r="M173"/>
  <c r="K175"/>
  <c r="M175" s="1"/>
  <c r="M176"/>
  <c r="M177"/>
  <c r="M179"/>
  <c r="M180"/>
  <c r="M181"/>
  <c r="M182"/>
  <c r="K183"/>
  <c r="M183"/>
  <c r="M184"/>
  <c r="M185"/>
  <c r="M186"/>
  <c r="M187"/>
  <c r="M188"/>
  <c r="M189"/>
  <c r="M191"/>
  <c r="M203"/>
  <c r="M204"/>
  <c r="M205"/>
  <c r="K215"/>
  <c r="M215"/>
  <c r="M218"/>
  <c r="M221"/>
  <c r="K225"/>
  <c r="M225"/>
  <c r="M227"/>
  <c r="M232"/>
  <c r="M234"/>
  <c r="K238"/>
  <c r="K277" s="1"/>
  <c r="K239"/>
  <c r="M239" s="1"/>
  <c r="M238" s="1"/>
  <c r="M277" s="1"/>
  <c r="M240"/>
  <c r="M241"/>
  <c r="M242"/>
  <c r="M244"/>
  <c r="M245"/>
  <c r="K246"/>
  <c r="M246" s="1"/>
  <c r="M247"/>
  <c r="M248"/>
  <c r="M250"/>
  <c r="M251"/>
  <c r="M252"/>
  <c r="M253"/>
  <c r="K254"/>
  <c r="M254"/>
  <c r="M255"/>
  <c r="M256"/>
  <c r="M257"/>
  <c r="M258"/>
  <c r="M259"/>
  <c r="M260"/>
  <c r="M262"/>
  <c r="M274"/>
  <c r="M275"/>
  <c r="M276"/>
  <c r="K286"/>
  <c r="M289"/>
  <c r="M292"/>
  <c r="K296"/>
  <c r="M296" s="1"/>
  <c r="M298"/>
  <c r="M303"/>
  <c r="M305"/>
  <c r="K310"/>
  <c r="M310" s="1"/>
  <c r="M309" s="1"/>
  <c r="M311"/>
  <c r="M312"/>
  <c r="M313"/>
  <c r="M315"/>
  <c r="M316"/>
  <c r="K317"/>
  <c r="M317"/>
  <c r="M318"/>
  <c r="M319"/>
  <c r="M321"/>
  <c r="M322"/>
  <c r="M323"/>
  <c r="M324"/>
  <c r="K325"/>
  <c r="K309" s="1"/>
  <c r="M325"/>
  <c r="M326"/>
  <c r="M327"/>
  <c r="M328"/>
  <c r="M329"/>
  <c r="M330"/>
  <c r="M331"/>
  <c r="M333"/>
  <c r="M345"/>
  <c r="M346"/>
  <c r="M347"/>
  <c r="K357"/>
  <c r="M357"/>
  <c r="M360"/>
  <c r="M363"/>
  <c r="K367"/>
  <c r="M367"/>
  <c r="M369"/>
  <c r="M374"/>
  <c r="M376"/>
  <c r="K381"/>
  <c r="K380" s="1"/>
  <c r="K419" s="1"/>
  <c r="M381"/>
  <c r="M380" s="1"/>
  <c r="M419" s="1"/>
  <c r="M382"/>
  <c r="M383"/>
  <c r="M384"/>
  <c r="M386"/>
  <c r="M387"/>
  <c r="K388"/>
  <c r="M388"/>
  <c r="M389"/>
  <c r="M390"/>
  <c r="M392"/>
  <c r="M393"/>
  <c r="M394"/>
  <c r="M395"/>
  <c r="K396"/>
  <c r="M396"/>
  <c r="M397"/>
  <c r="M398"/>
  <c r="M399"/>
  <c r="M400"/>
  <c r="M401"/>
  <c r="M402"/>
  <c r="M404"/>
  <c r="M416"/>
  <c r="M417"/>
  <c r="K428"/>
  <c r="M428"/>
  <c r="M490" s="1"/>
  <c r="M431"/>
  <c r="M434"/>
  <c r="K438"/>
  <c r="M438" s="1"/>
  <c r="M440"/>
  <c r="M445"/>
  <c r="M447"/>
  <c r="K451"/>
  <c r="K452"/>
  <c r="M452" s="1"/>
  <c r="M451" s="1"/>
  <c r="M453"/>
  <c r="M454"/>
  <c r="M455"/>
  <c r="M457"/>
  <c r="M458"/>
  <c r="K459"/>
  <c r="M459" s="1"/>
  <c r="M460"/>
  <c r="M461"/>
  <c r="M463"/>
  <c r="M464"/>
  <c r="M465"/>
  <c r="M466"/>
  <c r="K467"/>
  <c r="M467"/>
  <c r="M468"/>
  <c r="M469"/>
  <c r="M470"/>
  <c r="M471"/>
  <c r="M472"/>
  <c r="M473"/>
  <c r="M475"/>
  <c r="M487"/>
  <c r="M488"/>
  <c r="K490"/>
  <c r="K499"/>
  <c r="M499" s="1"/>
  <c r="M561" s="1"/>
  <c r="M502"/>
  <c r="M505"/>
  <c r="K509"/>
  <c r="M509"/>
  <c r="M511"/>
  <c r="M516"/>
  <c r="M518"/>
  <c r="K523"/>
  <c r="M523" s="1"/>
  <c r="M522" s="1"/>
  <c r="M524"/>
  <c r="M525"/>
  <c r="M526"/>
  <c r="M528"/>
  <c r="M529"/>
  <c r="K530"/>
  <c r="K522" s="1"/>
  <c r="M530"/>
  <c r="M531"/>
  <c r="M532"/>
  <c r="M534"/>
  <c r="M535"/>
  <c r="M536"/>
  <c r="M537"/>
  <c r="K538"/>
  <c r="M538" s="1"/>
  <c r="M539"/>
  <c r="M540"/>
  <c r="M541"/>
  <c r="M542"/>
  <c r="M543"/>
  <c r="M544"/>
  <c r="M546"/>
  <c r="M558"/>
  <c r="M559"/>
  <c r="M560"/>
  <c r="K570"/>
  <c r="K632" s="1"/>
  <c r="M573"/>
  <c r="M576"/>
  <c r="K580"/>
  <c r="M580" s="1"/>
  <c r="M582"/>
  <c r="M587"/>
  <c r="M589"/>
  <c r="K593"/>
  <c r="K594"/>
  <c r="M594"/>
  <c r="M593" s="1"/>
  <c r="M595"/>
  <c r="M596"/>
  <c r="M597"/>
  <c r="M599"/>
  <c r="M600"/>
  <c r="K601"/>
  <c r="M601" s="1"/>
  <c r="M602"/>
  <c r="M603"/>
  <c r="M605"/>
  <c r="M606"/>
  <c r="M607"/>
  <c r="M608"/>
  <c r="K609"/>
  <c r="M609"/>
  <c r="M610"/>
  <c r="M611"/>
  <c r="M612"/>
  <c r="M613"/>
  <c r="M614"/>
  <c r="M615"/>
  <c r="M617"/>
  <c r="M629"/>
  <c r="M630"/>
  <c r="M631"/>
  <c r="K641"/>
  <c r="K703" s="1"/>
  <c r="M641"/>
  <c r="M644"/>
  <c r="M647"/>
  <c r="K651"/>
  <c r="M651" s="1"/>
  <c r="M653"/>
  <c r="M658"/>
  <c r="M660"/>
  <c r="K665"/>
  <c r="M665" s="1"/>
  <c r="M666"/>
  <c r="M667"/>
  <c r="M668"/>
  <c r="M670"/>
  <c r="M671"/>
  <c r="K672"/>
  <c r="M672"/>
  <c r="M673"/>
  <c r="M674"/>
  <c r="M676"/>
  <c r="M677"/>
  <c r="M678"/>
  <c r="M679"/>
  <c r="K680"/>
  <c r="K664" s="1"/>
  <c r="M681"/>
  <c r="M682"/>
  <c r="M683"/>
  <c r="M684"/>
  <c r="M685"/>
  <c r="M686"/>
  <c r="M688"/>
  <c r="M700"/>
  <c r="M701"/>
  <c r="M702"/>
  <c r="K713"/>
  <c r="M713"/>
  <c r="M716"/>
  <c r="M719"/>
  <c r="K723"/>
  <c r="M723" s="1"/>
  <c r="M725"/>
  <c r="M730"/>
  <c r="M732"/>
  <c r="K737"/>
  <c r="M737" s="1"/>
  <c r="M738"/>
  <c r="M739"/>
  <c r="M740"/>
  <c r="M742"/>
  <c r="M743"/>
  <c r="K744"/>
  <c r="M744" s="1"/>
  <c r="M745"/>
  <c r="M746"/>
  <c r="M748"/>
  <c r="M749"/>
  <c r="M750"/>
  <c r="M751"/>
  <c r="K752"/>
  <c r="M752"/>
  <c r="M753"/>
  <c r="M754"/>
  <c r="M755"/>
  <c r="M756"/>
  <c r="M757"/>
  <c r="M758"/>
  <c r="M760"/>
  <c r="M772"/>
  <c r="M773"/>
  <c r="M774"/>
  <c r="K784"/>
  <c r="M784"/>
  <c r="M787"/>
  <c r="M790"/>
  <c r="K794"/>
  <c r="M794"/>
  <c r="M796"/>
  <c r="M801"/>
  <c r="M803"/>
  <c r="K808"/>
  <c r="M808" s="1"/>
  <c r="M807" s="1"/>
  <c r="M809"/>
  <c r="M810"/>
  <c r="M811"/>
  <c r="M813"/>
  <c r="M814"/>
  <c r="K815"/>
  <c r="M815"/>
  <c r="M816"/>
  <c r="M817"/>
  <c r="M819"/>
  <c r="M820"/>
  <c r="M821"/>
  <c r="M822"/>
  <c r="K823"/>
  <c r="M823" s="1"/>
  <c r="M824"/>
  <c r="M825"/>
  <c r="M826"/>
  <c r="M827"/>
  <c r="M828"/>
  <c r="M829"/>
  <c r="M832"/>
  <c r="M844"/>
  <c r="M845"/>
  <c r="M846"/>
  <c r="K856"/>
  <c r="M856"/>
  <c r="M859"/>
  <c r="M862"/>
  <c r="K866"/>
  <c r="M866"/>
  <c r="M868"/>
  <c r="M873"/>
  <c r="M875"/>
  <c r="K880"/>
  <c r="K879" s="1"/>
  <c r="K917" s="1"/>
  <c r="M880"/>
  <c r="M881"/>
  <c r="M882"/>
  <c r="M883"/>
  <c r="M885"/>
  <c r="K887"/>
  <c r="M887" s="1"/>
  <c r="M888"/>
  <c r="M889"/>
  <c r="M891"/>
  <c r="M892"/>
  <c r="M893"/>
  <c r="M894"/>
  <c r="K895"/>
  <c r="M895" s="1"/>
  <c r="M896"/>
  <c r="M897"/>
  <c r="M898"/>
  <c r="M899"/>
  <c r="M900"/>
  <c r="M901"/>
  <c r="M904"/>
  <c r="M916"/>
  <c r="K926"/>
  <c r="M926" s="1"/>
  <c r="M987" s="1"/>
  <c r="M929"/>
  <c r="M932"/>
  <c r="K936"/>
  <c r="M936"/>
  <c r="M938"/>
  <c r="M943"/>
  <c r="M945"/>
  <c r="K950"/>
  <c r="K949" s="1"/>
  <c r="K987" s="1"/>
  <c r="M950"/>
  <c r="M949" s="1"/>
  <c r="M951"/>
  <c r="M952"/>
  <c r="M953"/>
  <c r="M955"/>
  <c r="M956"/>
  <c r="K957"/>
  <c r="M957" s="1"/>
  <c r="M958"/>
  <c r="M959"/>
  <c r="M961"/>
  <c r="M962"/>
  <c r="M963"/>
  <c r="M964"/>
  <c r="K965"/>
  <c r="M965" s="1"/>
  <c r="M966"/>
  <c r="M967"/>
  <c r="M968"/>
  <c r="M969"/>
  <c r="M970"/>
  <c r="M971"/>
  <c r="M974"/>
  <c r="M986"/>
  <c r="K996"/>
  <c r="M996"/>
  <c r="M999"/>
  <c r="M1002"/>
  <c r="K1006"/>
  <c r="M1008"/>
  <c r="M1013"/>
  <c r="M1015"/>
  <c r="K1020"/>
  <c r="M1020"/>
  <c r="M1021"/>
  <c r="M1022"/>
  <c r="M1023"/>
  <c r="M1025"/>
  <c r="M1026"/>
  <c r="K1027"/>
  <c r="K1019" s="1"/>
  <c r="M1028"/>
  <c r="M1029"/>
  <c r="M1031"/>
  <c r="M1032"/>
  <c r="M1033"/>
  <c r="M1034"/>
  <c r="K1035"/>
  <c r="M1035" s="1"/>
  <c r="M1036"/>
  <c r="M1037"/>
  <c r="M1038"/>
  <c r="M1039"/>
  <c r="M1040"/>
  <c r="M1041"/>
  <c r="M1044"/>
  <c r="M1056"/>
  <c r="M1057"/>
  <c r="K1068"/>
  <c r="M1068"/>
  <c r="M1071"/>
  <c r="M1074"/>
  <c r="K1078"/>
  <c r="M1078"/>
  <c r="M1080"/>
  <c r="M1085"/>
  <c r="M1087"/>
  <c r="K1092"/>
  <c r="K1091" s="1"/>
  <c r="K1129" s="1"/>
  <c r="M1092"/>
  <c r="M1093"/>
  <c r="M1094"/>
  <c r="M1095"/>
  <c r="M1097"/>
  <c r="K1099"/>
  <c r="M1099"/>
  <c r="M1100"/>
  <c r="M1101"/>
  <c r="M1103"/>
  <c r="M1104"/>
  <c r="M1105"/>
  <c r="M1106"/>
  <c r="K1107"/>
  <c r="M1107" s="1"/>
  <c r="M1108"/>
  <c r="M1109"/>
  <c r="M1110"/>
  <c r="M1111"/>
  <c r="M1112"/>
  <c r="M1113"/>
  <c r="M1116"/>
  <c r="M1128"/>
  <c r="K1138"/>
  <c r="M1138"/>
  <c r="M1141"/>
  <c r="M1144"/>
  <c r="K1148"/>
  <c r="M1148" s="1"/>
  <c r="M1150"/>
  <c r="M1155"/>
  <c r="M1157"/>
  <c r="K1162"/>
  <c r="M1162" s="1"/>
  <c r="M1163"/>
  <c r="M1164"/>
  <c r="M1165"/>
  <c r="M1167"/>
  <c r="M1168"/>
  <c r="K1169"/>
  <c r="M1169" s="1"/>
  <c r="M1170"/>
  <c r="M1171"/>
  <c r="M1173"/>
  <c r="M1174"/>
  <c r="M1175"/>
  <c r="M1176"/>
  <c r="K1177"/>
  <c r="M1177" s="1"/>
  <c r="M1178"/>
  <c r="M1179"/>
  <c r="M1180"/>
  <c r="M1181"/>
  <c r="M1182"/>
  <c r="M1183"/>
  <c r="M1186"/>
  <c r="M1198"/>
  <c r="K1208"/>
  <c r="M1208"/>
  <c r="M1211"/>
  <c r="M1214"/>
  <c r="K1218"/>
  <c r="M1218" s="1"/>
  <c r="M1220"/>
  <c r="M1225"/>
  <c r="M1227"/>
  <c r="K1232"/>
  <c r="M1232"/>
  <c r="M1231" s="1"/>
  <c r="M1233"/>
  <c r="M1234"/>
  <c r="M1235"/>
  <c r="M1237"/>
  <c r="M1238"/>
  <c r="K1239"/>
  <c r="K1231" s="1"/>
  <c r="M1239"/>
  <c r="M1240"/>
  <c r="M1241"/>
  <c r="M1243"/>
  <c r="M1244"/>
  <c r="M1245"/>
  <c r="M1246"/>
  <c r="K1247"/>
  <c r="M1247"/>
  <c r="M1248"/>
  <c r="M1249"/>
  <c r="M1250"/>
  <c r="M1251"/>
  <c r="M1252"/>
  <c r="M1253"/>
  <c r="M1256"/>
  <c r="M1268"/>
  <c r="M1269"/>
  <c r="K1280"/>
  <c r="M1280"/>
  <c r="M1283"/>
  <c r="M1286"/>
  <c r="K1290"/>
  <c r="M1290" s="1"/>
  <c r="M1292"/>
  <c r="M1297"/>
  <c r="M1299"/>
  <c r="K1304"/>
  <c r="M1304" s="1"/>
  <c r="M1303" s="1"/>
  <c r="M1305"/>
  <c r="M1306"/>
  <c r="M1307"/>
  <c r="M1309"/>
  <c r="M1310"/>
  <c r="K1311"/>
  <c r="M1311" s="1"/>
  <c r="M1312"/>
  <c r="M1313"/>
  <c r="M1315"/>
  <c r="M1316"/>
  <c r="M1317"/>
  <c r="M1318"/>
  <c r="K1319"/>
  <c r="M1319"/>
  <c r="M1320"/>
  <c r="M1321"/>
  <c r="M1322"/>
  <c r="M1323"/>
  <c r="M1324"/>
  <c r="M1325"/>
  <c r="M1328"/>
  <c r="M1340"/>
  <c r="M1341"/>
  <c r="M1342"/>
  <c r="K1352"/>
  <c r="M1352"/>
  <c r="M1415" s="1"/>
  <c r="M1355"/>
  <c r="M1358"/>
  <c r="K1362"/>
  <c r="M1362"/>
  <c r="M1364"/>
  <c r="M1369"/>
  <c r="M1371"/>
  <c r="K1376"/>
  <c r="M1376" s="1"/>
  <c r="M1375" s="1"/>
  <c r="M1377"/>
  <c r="M1378"/>
  <c r="M1379"/>
  <c r="M1381"/>
  <c r="M1382"/>
  <c r="K1383"/>
  <c r="M1383"/>
  <c r="M1384"/>
  <c r="M1385"/>
  <c r="M1387"/>
  <c r="M1388"/>
  <c r="M1389"/>
  <c r="M1390"/>
  <c r="K1391"/>
  <c r="M1391"/>
  <c r="M1392"/>
  <c r="M1393"/>
  <c r="M1394"/>
  <c r="M1395"/>
  <c r="M1396"/>
  <c r="M1397"/>
  <c r="M1400"/>
  <c r="M1412"/>
  <c r="M1413"/>
  <c r="K1424"/>
  <c r="M1424" s="1"/>
  <c r="M1427"/>
  <c r="M1430"/>
  <c r="K1434"/>
  <c r="M1434" s="1"/>
  <c r="M1436"/>
  <c r="M1441"/>
  <c r="M1443"/>
  <c r="K1447"/>
  <c r="K1448"/>
  <c r="M1448"/>
  <c r="M1447" s="1"/>
  <c r="M1449"/>
  <c r="M1450"/>
  <c r="M1451"/>
  <c r="M1453"/>
  <c r="K1455"/>
  <c r="M1455"/>
  <c r="M1456"/>
  <c r="M1457"/>
  <c r="M1459"/>
  <c r="M1460"/>
  <c r="M1461"/>
  <c r="M1462"/>
  <c r="K1463"/>
  <c r="M1463" s="1"/>
  <c r="M1464"/>
  <c r="M1465"/>
  <c r="M1466"/>
  <c r="M1467"/>
  <c r="M1468"/>
  <c r="M1469"/>
  <c r="M1472"/>
  <c r="M1484"/>
  <c r="K1495"/>
  <c r="K1558" s="1"/>
  <c r="M1498"/>
  <c r="M1501"/>
  <c r="K1505"/>
  <c r="M1505" s="1"/>
  <c r="M1507"/>
  <c r="M1512"/>
  <c r="M1514"/>
  <c r="K1518"/>
  <c r="K1519"/>
  <c r="M1519"/>
  <c r="M1518" s="1"/>
  <c r="M1520"/>
  <c r="M1521"/>
  <c r="M1522"/>
  <c r="M1524"/>
  <c r="M1525"/>
  <c r="K1526"/>
  <c r="M1526" s="1"/>
  <c r="M1527"/>
  <c r="M1528"/>
  <c r="M1530"/>
  <c r="M1531"/>
  <c r="M1532"/>
  <c r="M1533"/>
  <c r="K1534"/>
  <c r="M1534"/>
  <c r="M1535"/>
  <c r="M1536"/>
  <c r="M1537"/>
  <c r="M1538"/>
  <c r="M1539"/>
  <c r="M1540"/>
  <c r="M1543"/>
  <c r="M1555"/>
  <c r="M1556"/>
  <c r="M1557"/>
  <c r="K1567"/>
  <c r="K1630" s="1"/>
  <c r="M1567"/>
  <c r="M1630" s="1"/>
  <c r="M1570"/>
  <c r="M1573"/>
  <c r="K1577"/>
  <c r="M1577" s="1"/>
  <c r="M1579"/>
  <c r="M1584"/>
  <c r="M1586"/>
  <c r="K1590"/>
  <c r="K1591"/>
  <c r="M1591" s="1"/>
  <c r="M1590" s="1"/>
  <c r="M1592"/>
  <c r="M1593"/>
  <c r="M1594"/>
  <c r="M1596"/>
  <c r="M1597"/>
  <c r="K1598"/>
  <c r="M1598"/>
  <c r="M1599"/>
  <c r="M1600"/>
  <c r="M1602"/>
  <c r="M1603"/>
  <c r="M1604"/>
  <c r="M1605"/>
  <c r="K1606"/>
  <c r="M1606" s="1"/>
  <c r="M1607"/>
  <c r="M1608"/>
  <c r="M1609"/>
  <c r="M1610"/>
  <c r="M1611"/>
  <c r="M1612"/>
  <c r="M1615"/>
  <c r="M1627"/>
  <c r="M1628"/>
  <c r="M1629"/>
  <c r="K1639"/>
  <c r="M1639"/>
  <c r="M1642"/>
  <c r="M1645"/>
  <c r="K1649"/>
  <c r="M1651"/>
  <c r="M1656"/>
  <c r="M1658"/>
  <c r="K1663"/>
  <c r="M1663" s="1"/>
  <c r="M1664"/>
  <c r="M1665"/>
  <c r="M1666"/>
  <c r="M1668"/>
  <c r="K1670"/>
  <c r="M1670"/>
  <c r="M1671"/>
  <c r="M1672"/>
  <c r="M1674"/>
  <c r="M1675"/>
  <c r="M1676"/>
  <c r="M1677"/>
  <c r="K1678"/>
  <c r="M1678" s="1"/>
  <c r="M1679"/>
  <c r="M1680"/>
  <c r="M1681"/>
  <c r="M1682"/>
  <c r="M1683"/>
  <c r="M1684"/>
  <c r="M1687"/>
  <c r="M1699"/>
  <c r="K1709"/>
  <c r="M1709"/>
  <c r="M1712"/>
  <c r="M1715"/>
  <c r="K1719"/>
  <c r="M1719" s="1"/>
  <c r="M1721"/>
  <c r="M1726"/>
  <c r="M1728"/>
  <c r="K1732"/>
  <c r="K1733"/>
  <c r="M1733" s="1"/>
  <c r="M1732" s="1"/>
  <c r="M1734"/>
  <c r="M1735"/>
  <c r="M1736"/>
  <c r="M1738"/>
  <c r="M1739"/>
  <c r="K1740"/>
  <c r="M1740" s="1"/>
  <c r="M1741"/>
  <c r="M1742"/>
  <c r="M1744"/>
  <c r="M1745"/>
  <c r="M1746"/>
  <c r="M1747"/>
  <c r="K1748"/>
  <c r="M1748"/>
  <c r="M1749"/>
  <c r="M1750"/>
  <c r="M1751"/>
  <c r="M1752"/>
  <c r="M1753"/>
  <c r="M1754"/>
  <c r="M1757"/>
  <c r="M1769"/>
  <c r="M1770"/>
  <c r="K1772"/>
  <c r="K1781"/>
  <c r="M1784"/>
  <c r="M1787"/>
  <c r="K1791"/>
  <c r="M1791"/>
  <c r="M1793"/>
  <c r="M1798"/>
  <c r="M1800"/>
  <c r="K1805"/>
  <c r="M1805" s="1"/>
  <c r="M1804" s="1"/>
  <c r="M1806"/>
  <c r="M1807"/>
  <c r="M1808"/>
  <c r="M1810"/>
  <c r="K1812"/>
  <c r="M1812"/>
  <c r="M1813"/>
  <c r="M1814"/>
  <c r="M1816"/>
  <c r="M1817"/>
  <c r="M1818"/>
  <c r="M1819"/>
  <c r="K1820"/>
  <c r="M1820"/>
  <c r="M1821"/>
  <c r="M1822"/>
  <c r="M1823"/>
  <c r="M1824"/>
  <c r="M1825"/>
  <c r="M1826"/>
  <c r="M1829"/>
  <c r="M1841"/>
  <c r="K1851"/>
  <c r="K1912" s="1"/>
  <c r="M1854"/>
  <c r="M1857"/>
  <c r="K1861"/>
  <c r="M1861" s="1"/>
  <c r="M1863"/>
  <c r="M1868"/>
  <c r="M1870"/>
  <c r="K1874"/>
  <c r="K1875"/>
  <c r="M1875"/>
  <c r="M1876"/>
  <c r="M1877"/>
  <c r="M1878"/>
  <c r="M1880"/>
  <c r="M1881"/>
  <c r="K1882"/>
  <c r="M1882" s="1"/>
  <c r="M1883"/>
  <c r="M1884"/>
  <c r="M1886"/>
  <c r="M1887"/>
  <c r="M1888"/>
  <c r="M1889"/>
  <c r="K1890"/>
  <c r="M1890" s="1"/>
  <c r="M1891"/>
  <c r="M1892"/>
  <c r="M1893"/>
  <c r="M1894"/>
  <c r="M1895"/>
  <c r="M1896"/>
  <c r="M1899"/>
  <c r="M1911"/>
  <c r="K1921"/>
  <c r="M1921" s="1"/>
  <c r="M1924"/>
  <c r="M1927"/>
  <c r="K1931"/>
  <c r="M1931"/>
  <c r="M1933"/>
  <c r="M1938"/>
  <c r="M1940"/>
  <c r="K1945"/>
  <c r="M1945" s="1"/>
  <c r="M1944" s="1"/>
  <c r="M1946"/>
  <c r="M1947"/>
  <c r="M1948"/>
  <c r="M1950"/>
  <c r="K1952"/>
  <c r="M1952"/>
  <c r="M1953"/>
  <c r="M1954"/>
  <c r="M1956"/>
  <c r="M1957"/>
  <c r="M1958"/>
  <c r="M1959"/>
  <c r="K1960"/>
  <c r="M1960" s="1"/>
  <c r="M1961"/>
  <c r="M1962"/>
  <c r="M1963"/>
  <c r="M1964"/>
  <c r="M1965"/>
  <c r="M1966"/>
  <c r="M1969"/>
  <c r="M1981"/>
  <c r="K1992"/>
  <c r="M1995"/>
  <c r="M1998"/>
  <c r="K2002"/>
  <c r="M2002"/>
  <c r="M2004"/>
  <c r="M2009"/>
  <c r="M2011"/>
  <c r="K2016"/>
  <c r="M2016" s="1"/>
  <c r="M2017"/>
  <c r="M2018"/>
  <c r="M2019"/>
  <c r="M2021"/>
  <c r="M2022"/>
  <c r="K2023"/>
  <c r="M2023" s="1"/>
  <c r="M2024"/>
  <c r="M2025"/>
  <c r="M2027"/>
  <c r="M2028"/>
  <c r="M2029"/>
  <c r="M2030"/>
  <c r="K2031"/>
  <c r="M2031" s="1"/>
  <c r="M2032"/>
  <c r="M2033"/>
  <c r="M2034"/>
  <c r="M2035"/>
  <c r="M2036"/>
  <c r="M2039"/>
  <c r="M2051"/>
  <c r="K2062"/>
  <c r="M2062" s="1"/>
  <c r="M2065"/>
  <c r="M2068"/>
  <c r="K2072"/>
  <c r="M2072" s="1"/>
  <c r="M2074"/>
  <c r="M2079"/>
  <c r="M2081"/>
  <c r="K2085"/>
  <c r="K2086"/>
  <c r="M2086"/>
  <c r="M2087"/>
  <c r="M2088"/>
  <c r="M2089"/>
  <c r="M2091"/>
  <c r="M2092"/>
  <c r="K2093"/>
  <c r="M2093" s="1"/>
  <c r="M2085" s="1"/>
  <c r="M2094"/>
  <c r="M2095"/>
  <c r="M2097"/>
  <c r="M2098"/>
  <c r="M2099"/>
  <c r="M2100"/>
  <c r="K2101"/>
  <c r="M2101" s="1"/>
  <c r="M2102"/>
  <c r="M2103"/>
  <c r="M2104"/>
  <c r="M2105"/>
  <c r="M2106"/>
  <c r="M2107"/>
  <c r="M2110"/>
  <c r="M2122"/>
  <c r="M2123"/>
  <c r="K2125"/>
  <c r="K2134"/>
  <c r="M2134"/>
  <c r="M2197" s="1"/>
  <c r="M2137"/>
  <c r="M2140"/>
  <c r="K2144"/>
  <c r="M2144"/>
  <c r="M2146"/>
  <c r="M2151"/>
  <c r="M2153"/>
  <c r="K2158"/>
  <c r="M2158" s="1"/>
  <c r="M2157" s="1"/>
  <c r="M2159"/>
  <c r="M2160"/>
  <c r="M2161"/>
  <c r="M2163"/>
  <c r="M2164"/>
  <c r="K2165"/>
  <c r="M2165"/>
  <c r="M2166"/>
  <c r="M2167"/>
  <c r="M2169"/>
  <c r="M2170"/>
  <c r="M2171"/>
  <c r="M2172"/>
  <c r="K2173"/>
  <c r="M2173" s="1"/>
  <c r="M2174"/>
  <c r="M2175"/>
  <c r="M2176"/>
  <c r="M2177"/>
  <c r="M2178"/>
  <c r="M2179"/>
  <c r="M2182"/>
  <c r="M2194"/>
  <c r="M2195"/>
  <c r="M2196"/>
  <c r="K2206"/>
  <c r="M2206"/>
  <c r="M2209"/>
  <c r="M2212"/>
  <c r="K2216"/>
  <c r="M2216"/>
  <c r="M2218"/>
  <c r="M2223"/>
  <c r="M2225"/>
  <c r="K2230"/>
  <c r="K2229" s="1"/>
  <c r="M2230"/>
  <c r="M2229" s="1"/>
  <c r="M2269" s="1"/>
  <c r="M2231"/>
  <c r="M2232"/>
  <c r="M2233"/>
  <c r="M2235"/>
  <c r="M2236"/>
  <c r="K2237"/>
  <c r="M2237" s="1"/>
  <c r="M2238"/>
  <c r="M2239"/>
  <c r="M2241"/>
  <c r="M2242"/>
  <c r="M2243"/>
  <c r="M2244"/>
  <c r="K2245"/>
  <c r="M2245" s="1"/>
  <c r="M2246"/>
  <c r="M2247"/>
  <c r="M2248"/>
  <c r="M2249"/>
  <c r="M2250"/>
  <c r="M2251"/>
  <c r="M2254"/>
  <c r="M2266"/>
  <c r="M2267"/>
  <c r="M2268"/>
  <c r="K2278"/>
  <c r="M2278" s="1"/>
  <c r="M2341" s="1"/>
  <c r="M2281"/>
  <c r="M2284"/>
  <c r="K2288"/>
  <c r="M2288"/>
  <c r="M2290"/>
  <c r="M2295"/>
  <c r="M2297"/>
  <c r="K2301"/>
  <c r="K2302"/>
  <c r="M2302" s="1"/>
  <c r="M2301" s="1"/>
  <c r="M2303"/>
  <c r="M2304"/>
  <c r="M2305"/>
  <c r="M2307"/>
  <c r="M2308"/>
  <c r="K2309"/>
  <c r="M2309"/>
  <c r="M2310"/>
  <c r="M2311"/>
  <c r="M2313"/>
  <c r="M2314"/>
  <c r="M2315"/>
  <c r="M2316"/>
  <c r="K2317"/>
  <c r="M2317"/>
  <c r="M2318"/>
  <c r="M2319"/>
  <c r="M2320"/>
  <c r="M2321"/>
  <c r="M2322"/>
  <c r="M2323"/>
  <c r="M2326"/>
  <c r="M2338"/>
  <c r="M2339"/>
  <c r="M2340"/>
  <c r="K2341"/>
  <c r="K2350"/>
  <c r="M2353"/>
  <c r="M2356"/>
  <c r="K2360"/>
  <c r="M2360"/>
  <c r="M2362"/>
  <c r="M2367"/>
  <c r="M2369"/>
  <c r="K2374"/>
  <c r="M2374" s="1"/>
  <c r="M2373" s="1"/>
  <c r="M2375"/>
  <c r="M2376"/>
  <c r="M2377"/>
  <c r="M2379"/>
  <c r="K2381"/>
  <c r="M2381"/>
  <c r="M2382"/>
  <c r="M2383"/>
  <c r="M2385"/>
  <c r="M2386"/>
  <c r="M2387"/>
  <c r="M2388"/>
  <c r="K2389"/>
  <c r="M2389"/>
  <c r="M2390"/>
  <c r="M2391"/>
  <c r="M2392"/>
  <c r="M2393"/>
  <c r="M2394"/>
  <c r="M2397"/>
  <c r="M2409"/>
  <c r="K2419"/>
  <c r="M2419"/>
  <c r="M2422"/>
  <c r="M2425"/>
  <c r="K2429"/>
  <c r="M2431"/>
  <c r="M2436"/>
  <c r="M2438"/>
  <c r="K2443"/>
  <c r="M2443" s="1"/>
  <c r="M2444"/>
  <c r="M2445"/>
  <c r="M2446"/>
  <c r="M2448"/>
  <c r="K2450"/>
  <c r="M2450"/>
  <c r="M2451"/>
  <c r="M2452"/>
  <c r="M2454"/>
  <c r="M2455"/>
  <c r="M2456"/>
  <c r="M2457"/>
  <c r="K2458"/>
  <c r="M2458" s="1"/>
  <c r="M2459"/>
  <c r="M2460"/>
  <c r="M2461"/>
  <c r="M2462"/>
  <c r="M2463"/>
  <c r="M2466"/>
  <c r="M2478"/>
  <c r="K2488"/>
  <c r="K2550" s="1"/>
  <c r="M2491"/>
  <c r="M2494"/>
  <c r="K2498"/>
  <c r="M2498"/>
  <c r="M2500"/>
  <c r="M2505"/>
  <c r="M2507"/>
  <c r="K2511"/>
  <c r="K2512"/>
  <c r="M2512" s="1"/>
  <c r="M2513"/>
  <c r="M2514"/>
  <c r="M2515"/>
  <c r="M2517"/>
  <c r="K2519"/>
  <c r="M2519" s="1"/>
  <c r="M2520"/>
  <c r="M2521"/>
  <c r="M2523"/>
  <c r="M2524"/>
  <c r="M2525"/>
  <c r="M2526"/>
  <c r="K2527"/>
  <c r="M2527" s="1"/>
  <c r="M2528"/>
  <c r="M2529"/>
  <c r="M2530"/>
  <c r="M2531"/>
  <c r="M2532"/>
  <c r="M2535"/>
  <c r="M2547"/>
  <c r="M2548"/>
  <c r="K2559"/>
  <c r="M2559"/>
  <c r="M2562"/>
  <c r="M2565"/>
  <c r="K2569"/>
  <c r="M2569"/>
  <c r="M2571"/>
  <c r="M2576"/>
  <c r="M2578"/>
  <c r="K2583"/>
  <c r="M2583"/>
  <c r="M2584"/>
  <c r="M2585"/>
  <c r="M2586"/>
  <c r="M2588"/>
  <c r="K2590"/>
  <c r="M2590"/>
  <c r="M2591"/>
  <c r="M2592"/>
  <c r="M2594"/>
  <c r="M2595"/>
  <c r="M2596"/>
  <c r="M2597"/>
  <c r="K2598"/>
  <c r="K2582" s="1"/>
  <c r="M2599"/>
  <c r="M2600"/>
  <c r="M2601"/>
  <c r="M2602"/>
  <c r="M2603"/>
  <c r="M2606"/>
  <c r="M2618"/>
  <c r="K2628"/>
  <c r="M2628" s="1"/>
  <c r="M2631"/>
  <c r="M2634"/>
  <c r="K2638"/>
  <c r="M2638" s="1"/>
  <c r="M2640"/>
  <c r="M2645"/>
  <c r="M2647"/>
  <c r="K2652"/>
  <c r="M2652" s="1"/>
  <c r="M2653"/>
  <c r="M2654"/>
  <c r="M2655"/>
  <c r="M2657"/>
  <c r="K2659"/>
  <c r="M2659" s="1"/>
  <c r="M2660"/>
  <c r="M2661"/>
  <c r="M2663"/>
  <c r="M2664"/>
  <c r="M2665"/>
  <c r="M2666"/>
  <c r="K2667"/>
  <c r="M2667"/>
  <c r="M2668"/>
  <c r="M2669"/>
  <c r="M2670"/>
  <c r="M2671"/>
  <c r="M2672"/>
  <c r="M2675"/>
  <c r="M2687"/>
  <c r="K2697"/>
  <c r="M2697" s="1"/>
  <c r="M2700"/>
  <c r="M2703"/>
  <c r="K2707"/>
  <c r="M2707"/>
  <c r="M2709"/>
  <c r="M2714"/>
  <c r="M2716"/>
  <c r="K2721"/>
  <c r="K2720" s="1"/>
  <c r="K2757" s="1"/>
  <c r="M2721"/>
  <c r="M2722"/>
  <c r="M2723"/>
  <c r="M2724"/>
  <c r="M2726"/>
  <c r="K2728"/>
  <c r="M2728" s="1"/>
  <c r="M2729"/>
  <c r="M2730"/>
  <c r="M2732"/>
  <c r="M2733"/>
  <c r="M2734"/>
  <c r="M2735"/>
  <c r="K2736"/>
  <c r="M2736"/>
  <c r="M2737"/>
  <c r="M2738"/>
  <c r="M2739"/>
  <c r="M2740"/>
  <c r="M2741"/>
  <c r="M2744"/>
  <c r="M2756"/>
  <c r="K2766"/>
  <c r="M2769"/>
  <c r="M2772"/>
  <c r="K2776"/>
  <c r="M2776"/>
  <c r="M2778"/>
  <c r="M2783"/>
  <c r="M2785"/>
  <c r="K2790"/>
  <c r="M2790"/>
  <c r="M2791"/>
  <c r="M2792"/>
  <c r="M2793"/>
  <c r="M2795"/>
  <c r="M2796"/>
  <c r="K2797"/>
  <c r="K2789" s="1"/>
  <c r="M2798"/>
  <c r="M2799"/>
  <c r="M2801"/>
  <c r="M2802"/>
  <c r="M2803"/>
  <c r="M2804"/>
  <c r="K2805"/>
  <c r="M2805" s="1"/>
  <c r="M2806"/>
  <c r="M2807"/>
  <c r="M2808"/>
  <c r="M2809"/>
  <c r="M2810"/>
  <c r="M2811"/>
  <c r="M2814"/>
  <c r="M2826"/>
  <c r="M2827"/>
  <c r="K2838"/>
  <c r="M2838"/>
  <c r="M2841"/>
  <c r="M2844"/>
  <c r="K2848"/>
  <c r="M2848"/>
  <c r="M2850"/>
  <c r="M2855"/>
  <c r="M2857"/>
  <c r="K2862"/>
  <c r="M2862" s="1"/>
  <c r="M2861" s="1"/>
  <c r="M2899" s="1"/>
  <c r="M2863"/>
  <c r="M2864"/>
  <c r="M2865"/>
  <c r="M2867"/>
  <c r="K2869"/>
  <c r="M2869" s="1"/>
  <c r="M2870"/>
  <c r="M2871"/>
  <c r="M2873"/>
  <c r="M2874"/>
  <c r="M2875"/>
  <c r="M2876"/>
  <c r="K2877"/>
  <c r="M2877"/>
  <c r="M2878"/>
  <c r="M2879"/>
  <c r="M2880"/>
  <c r="M2881"/>
  <c r="M2882"/>
  <c r="M2883"/>
  <c r="M2886"/>
  <c r="M2898"/>
  <c r="K2908"/>
  <c r="M2908" s="1"/>
  <c r="M2911"/>
  <c r="M2914"/>
  <c r="K2918"/>
  <c r="M2918"/>
  <c r="M2920"/>
  <c r="M2925"/>
  <c r="M2927"/>
  <c r="K2932"/>
  <c r="K2931" s="1"/>
  <c r="K2969" s="1"/>
  <c r="M2932"/>
  <c r="M2931" s="1"/>
  <c r="M2933"/>
  <c r="M2934"/>
  <c r="M2935"/>
  <c r="M2937"/>
  <c r="K2939"/>
  <c r="M2939" s="1"/>
  <c r="M2940"/>
  <c r="M2941"/>
  <c r="M2943"/>
  <c r="M2944"/>
  <c r="M2945"/>
  <c r="M2946"/>
  <c r="K2947"/>
  <c r="M2947"/>
  <c r="M2948"/>
  <c r="M2949"/>
  <c r="M2950"/>
  <c r="M2951"/>
  <c r="M2952"/>
  <c r="M2953"/>
  <c r="M2956"/>
  <c r="M2968"/>
  <c r="K2978"/>
  <c r="M2978" s="1"/>
  <c r="M2981"/>
  <c r="M2984"/>
  <c r="K2988"/>
  <c r="M2988" s="1"/>
  <c r="M2990"/>
  <c r="M2995"/>
  <c r="M2997"/>
  <c r="K3002"/>
  <c r="M3002" s="1"/>
  <c r="M3003"/>
  <c r="M3004"/>
  <c r="M3005"/>
  <c r="M3007"/>
  <c r="K3009"/>
  <c r="K3001" s="1"/>
  <c r="M3010"/>
  <c r="M3011"/>
  <c r="M3013"/>
  <c r="M3014"/>
  <c r="M3015"/>
  <c r="M3016"/>
  <c r="K3017"/>
  <c r="M3017" s="1"/>
  <c r="M3018"/>
  <c r="M3019"/>
  <c r="M3020"/>
  <c r="M3021"/>
  <c r="M3022"/>
  <c r="M3023"/>
  <c r="M3026"/>
  <c r="M3038"/>
  <c r="K3048"/>
  <c r="M3048" s="1"/>
  <c r="M3051"/>
  <c r="M3054"/>
  <c r="K3058"/>
  <c r="M3058" s="1"/>
  <c r="M3060"/>
  <c r="M3065"/>
  <c r="M3067"/>
  <c r="K3071"/>
  <c r="K3072"/>
  <c r="M3072"/>
  <c r="M3073"/>
  <c r="M3074"/>
  <c r="M3075"/>
  <c r="M3077"/>
  <c r="K3079"/>
  <c r="M3079"/>
  <c r="M3080"/>
  <c r="M3081"/>
  <c r="M3083"/>
  <c r="M3084"/>
  <c r="M3085"/>
  <c r="M3086"/>
  <c r="K3087"/>
  <c r="M3087" s="1"/>
  <c r="M3088"/>
  <c r="M3089"/>
  <c r="M3090"/>
  <c r="M3091"/>
  <c r="M3092"/>
  <c r="M3093"/>
  <c r="M3096"/>
  <c r="M3108"/>
  <c r="K3118"/>
  <c r="K3181" s="1"/>
  <c r="M3121"/>
  <c r="M3124"/>
  <c r="K3128"/>
  <c r="M3128" s="1"/>
  <c r="M3130"/>
  <c r="M3135"/>
  <c r="M3137"/>
  <c r="K3141"/>
  <c r="K3142"/>
  <c r="M3142"/>
  <c r="M3141" s="1"/>
  <c r="M3143"/>
  <c r="M3144"/>
  <c r="M3145"/>
  <c r="M3147"/>
  <c r="M3148"/>
  <c r="K3149"/>
  <c r="M3149" s="1"/>
  <c r="M3150"/>
  <c r="M3151"/>
  <c r="M3153"/>
  <c r="M3154"/>
  <c r="M3155"/>
  <c r="M3156"/>
  <c r="K3157"/>
  <c r="M3157"/>
  <c r="M3158"/>
  <c r="M3159"/>
  <c r="M3160"/>
  <c r="M3161"/>
  <c r="M3162"/>
  <c r="M3163"/>
  <c r="M3166"/>
  <c r="M3178"/>
  <c r="M3179"/>
  <c r="M3180"/>
  <c r="K3192"/>
  <c r="M3192"/>
  <c r="M3195"/>
  <c r="M3198"/>
  <c r="K3202"/>
  <c r="M3202" s="1"/>
  <c r="M3204"/>
  <c r="M3209"/>
  <c r="M3211"/>
  <c r="K3216"/>
  <c r="M3216" s="1"/>
  <c r="M3217"/>
  <c r="M3218"/>
  <c r="M3219"/>
  <c r="M3221"/>
  <c r="K3223"/>
  <c r="M3223" s="1"/>
  <c r="M3224"/>
  <c r="M3225"/>
  <c r="M3227"/>
  <c r="M3228"/>
  <c r="M3229"/>
  <c r="M3230"/>
  <c r="K3231"/>
  <c r="K3215" s="1"/>
  <c r="M3232"/>
  <c r="M3233"/>
  <c r="M3234"/>
  <c r="M3235"/>
  <c r="M3236"/>
  <c r="M3237"/>
  <c r="M3240"/>
  <c r="M3252"/>
  <c r="M9" i="6" l="1"/>
  <c r="M80" s="1"/>
  <c r="M736" i="4"/>
  <c r="M775" s="1"/>
  <c r="M1343"/>
  <c r="K135"/>
  <c r="K1700"/>
  <c r="K1842"/>
  <c r="M1662"/>
  <c r="M67"/>
  <c r="M3109"/>
  <c r="K2410"/>
  <c r="M1982"/>
  <c r="K3253"/>
  <c r="M3071"/>
  <c r="K2052"/>
  <c r="M167"/>
  <c r="M206" s="1"/>
  <c r="M1485"/>
  <c r="M2125"/>
  <c r="K1059"/>
  <c r="M879"/>
  <c r="M917" s="1"/>
  <c r="K2619"/>
  <c r="K348"/>
  <c r="M2757"/>
  <c r="K1199"/>
  <c r="K2829"/>
  <c r="M2442"/>
  <c r="M2015"/>
  <c r="K1271"/>
  <c r="M1271"/>
  <c r="M2511"/>
  <c r="M1874"/>
  <c r="M1199"/>
  <c r="M2688"/>
  <c r="K2269"/>
  <c r="M1091"/>
  <c r="M1129" s="1"/>
  <c r="M664"/>
  <c r="M703" s="1"/>
  <c r="M2651"/>
  <c r="M2582"/>
  <c r="M2619" s="1"/>
  <c r="M1161"/>
  <c r="M2969"/>
  <c r="M2720"/>
  <c r="M1772"/>
  <c r="M847"/>
  <c r="K2373"/>
  <c r="K2015"/>
  <c r="K1804"/>
  <c r="K3109"/>
  <c r="M1851"/>
  <c r="M1912" s="1"/>
  <c r="K1485"/>
  <c r="K561"/>
  <c r="M3009"/>
  <c r="M3001" s="1"/>
  <c r="M3039" s="1"/>
  <c r="M2797"/>
  <c r="M2789" s="1"/>
  <c r="M3118"/>
  <c r="M3181" s="1"/>
  <c r="K2861"/>
  <c r="K2899" s="1"/>
  <c r="M1649"/>
  <c r="M1700" s="1"/>
  <c r="M1495"/>
  <c r="M1558" s="1"/>
  <c r="M570"/>
  <c r="M632" s="1"/>
  <c r="M2429"/>
  <c r="K2651"/>
  <c r="K2688" s="1"/>
  <c r="M1027"/>
  <c r="M1019" s="1"/>
  <c r="M2488"/>
  <c r="K2442"/>
  <c r="K2479" s="1"/>
  <c r="K1662"/>
  <c r="K1303"/>
  <c r="K1343" s="1"/>
  <c r="K736"/>
  <c r="K775" s="1"/>
  <c r="M3231"/>
  <c r="M3215" s="1"/>
  <c r="M3253" s="1"/>
  <c r="M2766"/>
  <c r="M2598"/>
  <c r="M680"/>
  <c r="M286"/>
  <c r="M348" s="1"/>
  <c r="K1161"/>
  <c r="K99"/>
  <c r="K1944"/>
  <c r="K1982" s="1"/>
  <c r="M1006"/>
  <c r="M144"/>
  <c r="K3039"/>
  <c r="M2350"/>
  <c r="M2410" s="1"/>
  <c r="K2157"/>
  <c r="K2197" s="1"/>
  <c r="M1992"/>
  <c r="M2052" s="1"/>
  <c r="M1781"/>
  <c r="M1842" s="1"/>
  <c r="K1375"/>
  <c r="K1415" s="1"/>
  <c r="K807"/>
  <c r="K847" s="1"/>
  <c r="K9" i="3"/>
  <c r="M12"/>
  <c r="M15"/>
  <c r="K19"/>
  <c r="M19" s="1"/>
  <c r="M21"/>
  <c r="M26"/>
  <c r="M29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K89"/>
  <c r="M89" s="1"/>
  <c r="M92"/>
  <c r="M95"/>
  <c r="K99"/>
  <c r="K164" s="1"/>
  <c r="M101"/>
  <c r="M106"/>
  <c r="M109"/>
  <c r="K116"/>
  <c r="M116" s="1"/>
  <c r="M117"/>
  <c r="M118"/>
  <c r="M119"/>
  <c r="M121"/>
  <c r="M122"/>
  <c r="K123"/>
  <c r="K114" s="1"/>
  <c r="M124"/>
  <c r="M125"/>
  <c r="M127"/>
  <c r="M128"/>
  <c r="M131"/>
  <c r="M132"/>
  <c r="K133"/>
  <c r="M133" s="1"/>
  <c r="M134"/>
  <c r="M135"/>
  <c r="M137"/>
  <c r="M138"/>
  <c r="M139"/>
  <c r="M140"/>
  <c r="M144"/>
  <c r="M147"/>
  <c r="M161"/>
  <c r="M162"/>
  <c r="M163"/>
  <c r="M2479" i="4" l="1"/>
  <c r="M2829"/>
  <c r="M1059"/>
  <c r="M2550"/>
  <c r="K80" i="3"/>
  <c r="M114"/>
  <c r="M164" s="1"/>
  <c r="M9"/>
  <c r="M80" s="1"/>
  <c r="M123"/>
  <c r="K34"/>
  <c r="M99"/>
  <c r="K8" i="2"/>
  <c r="M11"/>
  <c r="M14"/>
  <c r="K18"/>
  <c r="M18" s="1"/>
  <c r="M20"/>
  <c r="M25"/>
  <c r="M28"/>
  <c r="K35"/>
  <c r="M35"/>
  <c r="M33" s="1"/>
  <c r="M36"/>
  <c r="M37"/>
  <c r="M38"/>
  <c r="M40"/>
  <c r="M41"/>
  <c r="K42"/>
  <c r="M42" s="1"/>
  <c r="M43"/>
  <c r="M44"/>
  <c r="M46"/>
  <c r="M47"/>
  <c r="M48"/>
  <c r="M49"/>
  <c r="K50"/>
  <c r="M50" s="1"/>
  <c r="M51"/>
  <c r="M52"/>
  <c r="M53"/>
  <c r="M54"/>
  <c r="M55"/>
  <c r="M59"/>
  <c r="M62"/>
  <c r="M76"/>
  <c r="M77"/>
  <c r="K88"/>
  <c r="M88"/>
  <c r="M91"/>
  <c r="M94"/>
  <c r="K98"/>
  <c r="K159" s="1"/>
  <c r="M100"/>
  <c r="M105"/>
  <c r="M108"/>
  <c r="K115"/>
  <c r="M115" s="1"/>
  <c r="M116"/>
  <c r="M117"/>
  <c r="M118"/>
  <c r="M120"/>
  <c r="M121"/>
  <c r="K122"/>
  <c r="K113" s="1"/>
  <c r="M123"/>
  <c r="M124"/>
  <c r="M126"/>
  <c r="M127"/>
  <c r="M128"/>
  <c r="M129"/>
  <c r="K130"/>
  <c r="M130" s="1"/>
  <c r="M131"/>
  <c r="M132"/>
  <c r="M133"/>
  <c r="M134"/>
  <c r="M135"/>
  <c r="M139"/>
  <c r="M142"/>
  <c r="M156"/>
  <c r="M157"/>
  <c r="K168"/>
  <c r="M168"/>
  <c r="M171"/>
  <c r="M174"/>
  <c r="K178"/>
  <c r="M178"/>
  <c r="M180"/>
  <c r="M185"/>
  <c r="M188"/>
  <c r="K193"/>
  <c r="K195"/>
  <c r="M195" s="1"/>
  <c r="M196"/>
  <c r="M197"/>
  <c r="M198"/>
  <c r="M200"/>
  <c r="M201"/>
  <c r="K202"/>
  <c r="M202" s="1"/>
  <c r="M203"/>
  <c r="M204"/>
  <c r="M206"/>
  <c r="M207"/>
  <c r="M208"/>
  <c r="M209"/>
  <c r="K210"/>
  <c r="M210" s="1"/>
  <c r="M211"/>
  <c r="M212"/>
  <c r="M213"/>
  <c r="M214"/>
  <c r="M215"/>
  <c r="M219"/>
  <c r="M222"/>
  <c r="M236"/>
  <c r="M237"/>
  <c r="K239"/>
  <c r="K248"/>
  <c r="M248"/>
  <c r="M251"/>
  <c r="M254"/>
  <c r="K258"/>
  <c r="M258" s="1"/>
  <c r="M260"/>
  <c r="M265"/>
  <c r="M268"/>
  <c r="K275"/>
  <c r="M275" s="1"/>
  <c r="M276"/>
  <c r="M277"/>
  <c r="M278"/>
  <c r="M280"/>
  <c r="M281"/>
  <c r="K282"/>
  <c r="M282"/>
  <c r="M283"/>
  <c r="M284"/>
  <c r="M286"/>
  <c r="M287"/>
  <c r="M288"/>
  <c r="M289"/>
  <c r="K290"/>
  <c r="M290" s="1"/>
  <c r="M291"/>
  <c r="M292"/>
  <c r="M293"/>
  <c r="M294"/>
  <c r="M295"/>
  <c r="M299"/>
  <c r="M302"/>
  <c r="M316"/>
  <c r="M317"/>
  <c r="K328"/>
  <c r="M331"/>
  <c r="M334"/>
  <c r="K338"/>
  <c r="M338" s="1"/>
  <c r="M340"/>
  <c r="M345"/>
  <c r="M348"/>
  <c r="K355"/>
  <c r="M355"/>
  <c r="M353" s="1"/>
  <c r="M356"/>
  <c r="M357"/>
  <c r="M358"/>
  <c r="M360"/>
  <c r="M361"/>
  <c r="K362"/>
  <c r="K353" s="1"/>
  <c r="M362"/>
  <c r="M363"/>
  <c r="M364"/>
  <c r="M366"/>
  <c r="M367"/>
  <c r="M368"/>
  <c r="M369"/>
  <c r="K370"/>
  <c r="M370"/>
  <c r="M371"/>
  <c r="M372"/>
  <c r="M373"/>
  <c r="M374"/>
  <c r="M375"/>
  <c r="M379"/>
  <c r="M382"/>
  <c r="M396"/>
  <c r="M397"/>
  <c r="K408"/>
  <c r="M408"/>
  <c r="M411"/>
  <c r="M414"/>
  <c r="K418"/>
  <c r="M420"/>
  <c r="M425"/>
  <c r="M428"/>
  <c r="K435"/>
  <c r="M435" s="1"/>
  <c r="M433" s="1"/>
  <c r="M436"/>
  <c r="M437"/>
  <c r="M438"/>
  <c r="M440"/>
  <c r="M441"/>
  <c r="K442"/>
  <c r="M442" s="1"/>
  <c r="M443"/>
  <c r="M444"/>
  <c r="M446"/>
  <c r="M447"/>
  <c r="M448"/>
  <c r="M449"/>
  <c r="K450"/>
  <c r="M450" s="1"/>
  <c r="M451"/>
  <c r="M452"/>
  <c r="M453"/>
  <c r="M454"/>
  <c r="M455"/>
  <c r="M459"/>
  <c r="M462"/>
  <c r="M476"/>
  <c r="M477"/>
  <c r="K488"/>
  <c r="M491"/>
  <c r="M494"/>
  <c r="K498"/>
  <c r="M498"/>
  <c r="M500"/>
  <c r="M505"/>
  <c r="M508"/>
  <c r="K515"/>
  <c r="M515" s="1"/>
  <c r="M516"/>
  <c r="M517"/>
  <c r="M518"/>
  <c r="M520"/>
  <c r="M521"/>
  <c r="K522"/>
  <c r="K513" s="1"/>
  <c r="M523"/>
  <c r="M524"/>
  <c r="M526"/>
  <c r="M527"/>
  <c r="M528"/>
  <c r="M529"/>
  <c r="K530"/>
  <c r="M530" s="1"/>
  <c r="M531"/>
  <c r="M532"/>
  <c r="M533"/>
  <c r="M534"/>
  <c r="M535"/>
  <c r="M539"/>
  <c r="M542"/>
  <c r="M556"/>
  <c r="M557"/>
  <c r="M513" l="1"/>
  <c r="M113"/>
  <c r="M159" s="1"/>
  <c r="K319"/>
  <c r="K399"/>
  <c r="M193"/>
  <c r="M239" s="1"/>
  <c r="M479"/>
  <c r="K559"/>
  <c r="K79"/>
  <c r="M319"/>
  <c r="M273"/>
  <c r="K479"/>
  <c r="M8"/>
  <c r="M79" s="1"/>
  <c r="M418"/>
  <c r="K433"/>
  <c r="K33"/>
  <c r="M488"/>
  <c r="M122"/>
  <c r="K273"/>
  <c r="M522"/>
  <c r="M98"/>
  <c r="M328"/>
  <c r="M399" s="1"/>
  <c r="K289" i="1"/>
  <c r="K208"/>
  <c r="K129"/>
  <c r="M559" i="2" l="1"/>
  <c r="M480" i="1"/>
  <c r="M77"/>
  <c r="M400" l="1"/>
  <c r="M562" l="1"/>
  <c r="M548"/>
  <c r="M545"/>
  <c r="M541"/>
  <c r="M540"/>
  <c r="M539"/>
  <c r="M538"/>
  <c r="M536"/>
  <c r="M535"/>
  <c r="K534"/>
  <c r="M534" s="1"/>
  <c r="M533"/>
  <c r="M532"/>
  <c r="M529"/>
  <c r="M528"/>
  <c r="M526"/>
  <c r="M525"/>
  <c r="K524"/>
  <c r="M524" s="1"/>
  <c r="M522"/>
  <c r="M520"/>
  <c r="M519"/>
  <c r="M518"/>
  <c r="K517"/>
  <c r="M517" s="1"/>
  <c r="M510"/>
  <c r="M507"/>
  <c r="M502"/>
  <c r="K500"/>
  <c r="M500" s="1"/>
  <c r="M496"/>
  <c r="M493"/>
  <c r="K490"/>
  <c r="M490" s="1"/>
  <c r="M479"/>
  <c r="M465"/>
  <c r="M462"/>
  <c r="M458"/>
  <c r="M457"/>
  <c r="M456"/>
  <c r="M455"/>
  <c r="M454"/>
  <c r="K453"/>
  <c r="M453" s="1"/>
  <c r="M452"/>
  <c r="M451"/>
  <c r="M450"/>
  <c r="M449"/>
  <c r="M447"/>
  <c r="M446"/>
  <c r="K445"/>
  <c r="M445" s="1"/>
  <c r="M444"/>
  <c r="M443"/>
  <c r="M441"/>
  <c r="M440"/>
  <c r="M439"/>
  <c r="K438"/>
  <c r="M438" s="1"/>
  <c r="M431"/>
  <c r="M428"/>
  <c r="M423"/>
  <c r="K421"/>
  <c r="M421" s="1"/>
  <c r="M417"/>
  <c r="M414"/>
  <c r="K411"/>
  <c r="M411" s="1"/>
  <c r="M386"/>
  <c r="M383"/>
  <c r="M379"/>
  <c r="M378"/>
  <c r="M377"/>
  <c r="M376"/>
  <c r="M374"/>
  <c r="M373"/>
  <c r="K372"/>
  <c r="M372" s="1"/>
  <c r="M371"/>
  <c r="M370"/>
  <c r="M367"/>
  <c r="M366"/>
  <c r="M364"/>
  <c r="M363"/>
  <c r="K362"/>
  <c r="M362" s="1"/>
  <c r="M361"/>
  <c r="M360"/>
  <c r="M358"/>
  <c r="M357"/>
  <c r="M356"/>
  <c r="K355"/>
  <c r="M355" s="1"/>
  <c r="M348"/>
  <c r="M345"/>
  <c r="M340"/>
  <c r="K338"/>
  <c r="M338" s="1"/>
  <c r="M334"/>
  <c r="M331"/>
  <c r="K328"/>
  <c r="M328" s="1"/>
  <c r="M318"/>
  <c r="M317"/>
  <c r="M303"/>
  <c r="M300"/>
  <c r="M296"/>
  <c r="M295"/>
  <c r="M294"/>
  <c r="M293"/>
  <c r="M291"/>
  <c r="M290"/>
  <c r="M289"/>
  <c r="M288"/>
  <c r="M287"/>
  <c r="M284"/>
  <c r="M283"/>
  <c r="M281"/>
  <c r="M280"/>
  <c r="K279"/>
  <c r="M279" s="1"/>
  <c r="M278"/>
  <c r="M277"/>
  <c r="M275"/>
  <c r="M274"/>
  <c r="M273"/>
  <c r="K272"/>
  <c r="M272" s="1"/>
  <c r="M265"/>
  <c r="M262"/>
  <c r="M257"/>
  <c r="K255"/>
  <c r="M255" s="1"/>
  <c r="M251"/>
  <c r="M248"/>
  <c r="K245"/>
  <c r="M245" s="1"/>
  <c r="M235"/>
  <c r="M234"/>
  <c r="M220"/>
  <c r="M217"/>
  <c r="M213"/>
  <c r="M212"/>
  <c r="M211"/>
  <c r="M210"/>
  <c r="M209"/>
  <c r="M208"/>
  <c r="M207"/>
  <c r="M206"/>
  <c r="M205"/>
  <c r="M204"/>
  <c r="M202"/>
  <c r="M201"/>
  <c r="K200"/>
  <c r="M200" s="1"/>
  <c r="M199"/>
  <c r="M198"/>
  <c r="M196"/>
  <c r="M195"/>
  <c r="M194"/>
  <c r="K193"/>
  <c r="M193" s="1"/>
  <c r="M186"/>
  <c r="M183"/>
  <c r="M178"/>
  <c r="K176"/>
  <c r="M176" s="1"/>
  <c r="M172"/>
  <c r="M169"/>
  <c r="K166"/>
  <c r="M166" s="1"/>
  <c r="K353" l="1"/>
  <c r="K402" s="1"/>
  <c r="M515"/>
  <c r="M564" s="1"/>
  <c r="K515"/>
  <c r="K564" s="1"/>
  <c r="M436"/>
  <c r="M481" s="1"/>
  <c r="M353"/>
  <c r="M402" s="1"/>
  <c r="M191"/>
  <c r="M236" s="1"/>
  <c r="K191"/>
  <c r="K236" s="1"/>
  <c r="K436"/>
  <c r="K481" s="1"/>
  <c r="M270"/>
  <c r="M319" s="1"/>
  <c r="K270"/>
  <c r="K319" s="1"/>
  <c r="M155" l="1"/>
  <c r="M141"/>
  <c r="M138"/>
  <c r="M134"/>
  <c r="M133"/>
  <c r="M132"/>
  <c r="M131"/>
  <c r="M130"/>
  <c r="M129"/>
  <c r="M128"/>
  <c r="M127"/>
  <c r="M126"/>
  <c r="M125"/>
  <c r="M123"/>
  <c r="M122"/>
  <c r="K121"/>
  <c r="M121" s="1"/>
  <c r="M120"/>
  <c r="M119"/>
  <c r="M117"/>
  <c r="M116"/>
  <c r="M115"/>
  <c r="K114"/>
  <c r="M114" s="1"/>
  <c r="M107"/>
  <c r="M104"/>
  <c r="M99"/>
  <c r="K97"/>
  <c r="M97" s="1"/>
  <c r="M93"/>
  <c r="M90"/>
  <c r="K87"/>
  <c r="M87" s="1"/>
  <c r="M112" l="1"/>
  <c r="M157" s="1"/>
  <c r="K112"/>
  <c r="K157" s="1"/>
  <c r="M76" l="1"/>
  <c r="M62"/>
  <c r="M59"/>
  <c r="M55"/>
  <c r="M54"/>
  <c r="M53"/>
  <c r="M52"/>
  <c r="M51"/>
  <c r="K50"/>
  <c r="M50" s="1"/>
  <c r="M49"/>
  <c r="M48"/>
  <c r="M47"/>
  <c r="M46"/>
  <c r="M44"/>
  <c r="M43"/>
  <c r="K42"/>
  <c r="M42" s="1"/>
  <c r="M41"/>
  <c r="M40"/>
  <c r="M38"/>
  <c r="M37"/>
  <c r="M36"/>
  <c r="K35"/>
  <c r="M35" s="1"/>
  <c r="M28"/>
  <c r="M25"/>
  <c r="M20"/>
  <c r="K18"/>
  <c r="M18" s="1"/>
  <c r="M14"/>
  <c r="M11"/>
  <c r="K8"/>
  <c r="M8" l="1"/>
  <c r="M33"/>
  <c r="M78" s="1"/>
  <c r="K33"/>
  <c r="K78" s="1"/>
</calcChain>
</file>

<file path=xl/sharedStrings.xml><?xml version="1.0" encoding="utf-8"?>
<sst xmlns="http://schemas.openxmlformats.org/spreadsheetml/2006/main" count="15213" uniqueCount="273">
  <si>
    <t>П Е Р Е Ч Е Н Ь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</si>
  <si>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</si>
  <si>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</si>
  <si>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</si>
  <si>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</si>
  <si>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</si>
  <si>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</si>
  <si>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</si>
  <si>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2 раза в год</t>
  </si>
  <si>
    <t>по мере необходимости</t>
  </si>
  <si>
    <t>2 раза в месяц</t>
  </si>
  <si>
    <t>1 раз в год</t>
  </si>
  <si>
    <t>работ и услуг по содержанию и ремонту общего имущества многоквартирного дома</t>
  </si>
  <si>
    <t>круглосуточно</t>
  </si>
  <si>
    <t xml:space="preserve">2. Работы, необходимые для надлежащего содержания оборудования </t>
  </si>
  <si>
    <t>Наименование работ</t>
  </si>
  <si>
    <t>ежедневно</t>
  </si>
  <si>
    <t>1 раз в месяц</t>
  </si>
  <si>
    <t>слаботочных устройств,почтовых ящиков, дверей</t>
  </si>
  <si>
    <t>при наличии колейности свыше 5 см</t>
  </si>
  <si>
    <t xml:space="preserve">сдвигание свежевыпавшего снега и очистка придомовой территории от снега и льда </t>
  </si>
  <si>
    <t xml:space="preserve">очистка придомовой территории от снега наносного происхождения </t>
  </si>
  <si>
    <t>очистка придомовой территории от наледи и льда</t>
  </si>
  <si>
    <t>уборка крыльца и площадки перед входом в подъезд</t>
  </si>
  <si>
    <t>очистка крышек люков колодцев  от снега и льда толщиной слоя свыше 5 см</t>
  </si>
  <si>
    <t>подметание и уборка придомовой территории</t>
  </si>
  <si>
    <t>уборка и выкашивание газонов</t>
  </si>
  <si>
    <t>сроками на внутридомовых инженерных системах в многоквартирном доме,</t>
  </si>
  <si>
    <t>выполнения заявок населения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</si>
  <si>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</si>
  <si>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</si>
  <si>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влажная протирка подоконников,  перил лестниц, шкафов для электросчетчиков</t>
  </si>
  <si>
    <t>мытье окон</t>
  </si>
  <si>
    <t xml:space="preserve">обеспечение устранения аварий в соответствии с установленными предельными </t>
  </si>
  <si>
    <t>и инженерно-технического обеспечения, входящих в состав общего имущества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</si>
  <si>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</si>
  <si>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</si>
  <si>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</si>
  <si>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влажное подметание коридоров, лестничных площадок и маршей </t>
  </si>
  <si>
    <t>влажная уборка тамбуров, коридоров, лестничных площадок и маршей</t>
  </si>
  <si>
    <t>в течении</t>
  </si>
  <si>
    <t>постоянный контроль параметров теплоносителя  (давления, температуры, расхода)</t>
  </si>
  <si>
    <t>отопительного периода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</si>
  <si>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</si>
  <si>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</si>
  <si>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</si>
  <si>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в соответствии с </t>
  </si>
  <si>
    <t>планом-графиком</t>
  </si>
  <si>
    <t xml:space="preserve">техническое обслуживание,регулировка, наладочные и ремонтные работы </t>
  </si>
  <si>
    <t>по энергосбережению и повышению энергетической эффективности,</t>
  </si>
  <si>
    <t xml:space="preserve">6. Техническое обслуживание коллективных (общедомовых)  приборов учета </t>
  </si>
  <si>
    <t>1 раз в сутки</t>
  </si>
  <si>
    <t xml:space="preserve">1 раз в сутки  в </t>
  </si>
  <si>
    <t>дни снегопада</t>
  </si>
  <si>
    <t>1 раз в неделю</t>
  </si>
  <si>
    <t>по мере неоходимости</t>
  </si>
  <si>
    <t>регулярно</t>
  </si>
  <si>
    <t>по мере  необходимости</t>
  </si>
  <si>
    <t>Итого стоимость работ и услуг по управлению и содержанию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</si>
  <si>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</si>
  <si>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</si>
  <si>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</si>
  <si>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 xml:space="preserve">плановые и частичные осмотры элементов и помещений 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</si>
  <si>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</si>
  <si>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</si>
  <si>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проверка исправности, работоспособности,технического состояния, проведение</t>
  </si>
  <si>
    <t>сезонных осмотров</t>
  </si>
  <si>
    <t>проведение восстановительных работ</t>
  </si>
  <si>
    <t>при выявлении повреждений и нарушений разработка плана (при необходимости) ,</t>
  </si>
  <si>
    <t xml:space="preserve">1 раз в трое суток </t>
  </si>
  <si>
    <t>1 раз в 2  суток</t>
  </si>
  <si>
    <t>посыпка территории  в дни гололеда</t>
  </si>
  <si>
    <t xml:space="preserve">1 раз в сутки </t>
  </si>
  <si>
    <t>проведение дератизации, дезинсекции помещений, входящих в состав общего имущества</t>
  </si>
  <si>
    <t>1. Работы, необходимые для надлежащего содержания несущих конструкций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</si>
  <si>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</si>
  <si>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</si>
  <si>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>3.2. Работы по содержанию земельного участка в холодный период года</t>
  </si>
  <si>
    <t>3.2. Работы по содержанию  придомовой территории в теплый период года</t>
  </si>
  <si>
    <t>3.3. Работы по обеспечению вывоза, в том числе откачке, жидких бытовых отходов</t>
  </si>
  <si>
    <t>3.4. Аварийное - диспетчерское обслуживание</t>
  </si>
  <si>
    <t xml:space="preserve">3.5. Работы по обеспечению требований пожарной безопасности </t>
  </si>
  <si>
    <t xml:space="preserve">5. Проведение обязательных в отношении общего имущества мероприятий </t>
  </si>
  <si>
    <t>4. Расчетно-кассовое обслуживание</t>
  </si>
  <si>
    <t>г.Тогучин, ул.Бригадная 28</t>
  </si>
  <si>
    <t xml:space="preserve">прием,ведение и хранение технической документации на многоквартирный дом, </t>
  </si>
  <si>
    <t>непрерывно в</t>
  </si>
  <si>
    <t xml:space="preserve"> заключение договоров, контроль за выполнением обязательств по таким договорами,</t>
  </si>
  <si>
    <t>течении года</t>
  </si>
  <si>
    <t xml:space="preserve">подготовка предложений о выполнении плановых текущих работ по содержанию </t>
  </si>
  <si>
    <t xml:space="preserve">(на протяжении </t>
  </si>
  <si>
    <t>и ремонту, капитального ремонта, доведение до сведения  собственников ,</t>
  </si>
  <si>
    <t>срока действия</t>
  </si>
  <si>
    <t xml:space="preserve">организация работы по начислению и сбору платы за содержание и ремонт, </t>
  </si>
  <si>
    <t>договора)</t>
  </si>
  <si>
    <t>организация  работы по взысканию задолженности по оплате жилых помещений,</t>
  </si>
  <si>
    <t>предоставление информации, связанной с оказанием услуг и выполнением работ,</t>
  </si>
  <si>
    <t>ведение реестра собственников помещений в многоквартирном доме ,</t>
  </si>
  <si>
    <t xml:space="preserve">организация оказания услуг и выполнения работ, предусмотренных перечнем услуг, </t>
  </si>
  <si>
    <t>взаимодействие с органами государственной власти и органами местного</t>
  </si>
  <si>
    <t>самоуправления</t>
  </si>
  <si>
    <t>7. Поверка приборов учета</t>
  </si>
  <si>
    <t>г.Тогучин, ул.Вокзальная 31</t>
  </si>
  <si>
    <t>г.Тогучин, ул.Вокзальная 52</t>
  </si>
  <si>
    <t>4. Управление многоквартирным домом</t>
  </si>
  <si>
    <t>г.Тогучин, ул.Ленина 4/1</t>
  </si>
  <si>
    <t>очистка от мусора и промывка урн, установленных возле подъездов , уборка</t>
  </si>
  <si>
    <t>5 раз в неделю</t>
  </si>
  <si>
    <t>контейнерных площадок, расположенных на придомовой территории ои  мкд</t>
  </si>
  <si>
    <t>промывка урн 1 раз в месяц</t>
  </si>
  <si>
    <t xml:space="preserve">очистка от мусора и промывка урн, установленных возле подъездов, уборка </t>
  </si>
  <si>
    <t>контейнерных площадок, расположенных на  территории, входящей в состав  ои  мкд</t>
  </si>
  <si>
    <t>промывка урн 2 раза в месяц</t>
  </si>
  <si>
    <t>г.Тогучин, ул.Коммунистическая 1/5</t>
  </si>
  <si>
    <t>г.Тогучин, ул.Свердлова 68</t>
  </si>
  <si>
    <t>г.Тогучин, ул.Набережная 1</t>
  </si>
  <si>
    <t>с 01.01.2023г.</t>
  </si>
  <si>
    <t>8. Поверка приборов учета</t>
  </si>
  <si>
    <t>7. Механизированная уборка придомовой территории</t>
  </si>
  <si>
    <t>Новосибирская обл. Тогучинский район п.Нечаевский, ул. Нечаевская, 15, с 14.05.2023г.</t>
  </si>
  <si>
    <t>Новосибирская обл. Тогучинский район п.Нечаевский, ул. Нечаевская, 13, с 14.05.2023г.</t>
  </si>
  <si>
    <t>Новосибирская обл. Тогучинский район п.Нечаевский, ул. Нечаевская, 11, с 14.05.2023г.</t>
  </si>
  <si>
    <t>Новосибирская обл. Тогучинский район п.Нечаевский, ул. Нечаевская, 9, с 14.05.2023г.</t>
  </si>
  <si>
    <t>Новосибирская обл. Тогучинский район п.Нечаевский, ул. Нечаевская, 7, с 14.05.2023г.</t>
  </si>
  <si>
    <t>Новосибирская обл. Тогучинский район п.Нечаевский, ул. Нечаевская, 5, с 14.05.2023г.</t>
  </si>
  <si>
    <t>Новосибирская обл. Тогучинский район п. Нечаевский ул. Нечаевская 3, с 14.05.2023г.</t>
  </si>
  <si>
    <t>с 23.07.2023г</t>
  </si>
  <si>
    <t>г.Тогучин, ул.Коммунистическая 1/2</t>
  </si>
  <si>
    <t>г.Тогучин, ул.Вокзальная 50</t>
  </si>
  <si>
    <t>6. Механизированная уборка придомовой территории</t>
  </si>
  <si>
    <t>взаимодействие с органами государственной власти и органами местного самоуправления</t>
  </si>
  <si>
    <t>и выполнением работ, ведение реестра собственников помещений в многоквартирном доме,</t>
  </si>
  <si>
    <t>по оплате жилых помещений, предоставление информации, связанной с оказанием услуг</t>
  </si>
  <si>
    <t xml:space="preserve"> и сбору платы за содержание и ремонт, организация  работы по взысканию задолженности</t>
  </si>
  <si>
    <t>ремонта, доведение до сведения  собственников , организация работы по начислению</t>
  </si>
  <si>
    <t>предложений о выполнении плановых текущих работ по содержанию и ремонту, капитального</t>
  </si>
  <si>
    <t>договоров, контроль за выполнением обязательств по таким договорами, подготовка</t>
  </si>
  <si>
    <t>прием,ведение и хранение технической документации на многоквартирный дом, заключение</t>
  </si>
  <si>
    <t>в соответствии с планом-графиком</t>
  </si>
  <si>
    <t>в течении отопительного сезона</t>
  </si>
  <si>
    <t>г.Тогучин, ул.Комсомольская 72, с 27.06.2023г.</t>
  </si>
  <si>
    <t>г.Тогучин, ул.Школьная 14, с 27.06.2023г.</t>
  </si>
  <si>
    <t>г.Тогучин, ул.Челюскинцев 15В, с 27.06.2023г.</t>
  </si>
  <si>
    <t>г.Тогучин, ул.Челюскинцев 15Б, с 27.06.2023г.</t>
  </si>
  <si>
    <t>г.Тогучин, ул.Челюскинцев 15А, с 27.06.2023г.</t>
  </si>
  <si>
    <t>г.Тогучин, ул.Челюскинцев 13, с 27.06.2023г.</t>
  </si>
  <si>
    <t>г.Тогучин, ул.Челюскинцев 6А, с 27.06.2023г.</t>
  </si>
  <si>
    <t xml:space="preserve">3.4. Работы по обеспечению требований пожарной безопасности </t>
  </si>
  <si>
    <t>3.3. Аварийное - диспетчерское обслуживание</t>
  </si>
  <si>
    <t>г.Тогучин, ул.Целинная 13, с 27.06.2023г.</t>
  </si>
  <si>
    <t>г.Тогучин, ул.Целинная 8, с 27.06.2023г.</t>
  </si>
  <si>
    <t>г.Тогучин, ул.Целинная 7, с 27.06.2023г.</t>
  </si>
  <si>
    <t>г.Тогучин, ул.Целинная 6, с 27.06.2023г.</t>
  </si>
  <si>
    <t xml:space="preserve">3.6. Работы по обеспечению требований пожарной безопасности </t>
  </si>
  <si>
    <t>3.5. Аварийное - диспетчерское обслуживание</t>
  </si>
  <si>
    <t>г.Тогучин, ул.Целинная 5А, с 27.06.2023г.</t>
  </si>
  <si>
    <t>г.Тогучин, ул.Целинная 3А, с 27.06.2023г.</t>
  </si>
  <si>
    <t>г.Тогучин, ул.Сосновая 10, с 27.06.2023г.</t>
  </si>
  <si>
    <t>г.Тогучин, ул.Сосновая 8, с 27.06.2023г.</t>
  </si>
  <si>
    <t>г.Тогучин, ул.Сосновая 6, с 27.06.2023г.</t>
  </si>
  <si>
    <t>г.Тогучин, ул.Сосновая 4, с 27.06.2023г.</t>
  </si>
  <si>
    <t>г.Тогучин, ул.Свердлова 21, с 27.06.2023г.</t>
  </si>
  <si>
    <t>г.Тогучин, ул.Линейная 35, с 27.06.2023г.</t>
  </si>
  <si>
    <t>г.Тогучин, ул.Линейная 25А, с 27.06.2023г.</t>
  </si>
  <si>
    <t>г.Тогучин, ул.Лесная 26, с 27.06.2023г.</t>
  </si>
  <si>
    <t>г.Тогучин, ул.Лапина 3А, с 27.06.2023г.</t>
  </si>
  <si>
    <t>г.Тогучин, ул.Лапина 3, с 27.06.2023г.</t>
  </si>
  <si>
    <t>г.Тогучин, ул.Лапина 1Б, с 27.06.2023г.</t>
  </si>
  <si>
    <t>г.Тогучин, ул.Лапина 1А, с 27.06.2023г.</t>
  </si>
  <si>
    <t>г.Тогучин, ул.Комсомольская 65, с 27.06.2023г.</t>
  </si>
  <si>
    <t>г.Тогучин, ул.Коммунистическая 22, с 27.06.2023г.</t>
  </si>
  <si>
    <t>г.Тогучин, ул.Заводская 142, с 27.06.2023г.</t>
  </si>
  <si>
    <t>г.Тогучин, ул.Железнодорожная 2А, с 27.06.2023г.</t>
  </si>
  <si>
    <t>г.Тогучин, ул.Железнодорожная 1а, с 27.06.2023г.</t>
  </si>
  <si>
    <t>г.Тогучин, ул.Дзержинского 66, с 27.06.2023г.</t>
  </si>
  <si>
    <t>7 Механизированная уборка придомовой территории</t>
  </si>
  <si>
    <t>г.Тогучин, пер. Дзержинского 50, с 27.06.2023г.</t>
  </si>
  <si>
    <t>г.Тогучин, ул.Деповская 14, с 27.06.2023г.</t>
  </si>
  <si>
    <t>г.Тогучин, ул.Вокзальная 87, с 27.06.2023г.</t>
  </si>
  <si>
    <t>г.Тогучин, ул.Вокзальная 52Б, с 27.06.2023г.</t>
  </si>
  <si>
    <t>осмотры и обеспечение работоспособного состояния пожарных лестниц, лазов, проходов</t>
  </si>
  <si>
    <t>г.Тогучин, ул.Вокзальная 52А, с 27.06.2023г.</t>
  </si>
  <si>
    <t>г.Тогучин, ул.Вокзальная 44/1</t>
  </si>
  <si>
    <t>г.Тогучин, ул.Вокзальная 27</t>
  </si>
  <si>
    <t>г.Тогучин, ул.Вокзальная 25А</t>
  </si>
  <si>
    <t>г.Тогучин, ул.Вокзальная 25</t>
  </si>
  <si>
    <t>г.Тогучин, ул.Вокзальная 23</t>
  </si>
  <si>
    <t>г.Тогучин, ул.Вокзальная 21</t>
  </si>
  <si>
    <t>по энергосбережению и повышению энергетической эффективности</t>
  </si>
  <si>
    <t>г.Тогучин, ул.Бригадная 16/1</t>
  </si>
  <si>
    <t>г.Тогучин, ул.Бригадная 12</t>
  </si>
  <si>
    <t>г.Тогучин, пер. Банковский 9Д</t>
  </si>
  <si>
    <t>г.Тогучин, пер. Банковский 9Б</t>
  </si>
  <si>
    <t>3.4. Работы по обеспечению вывоза, в том числе откачке, жидких бытовых отходов</t>
  </si>
  <si>
    <t>3.3. Работы по содержанию  придомовой территории в теплый период года</t>
  </si>
  <si>
    <t>Новосибирская обл., г.Тогучин ул.Дзержинского 85</t>
  </si>
  <si>
    <t>г.Тогучин, ул. Дзержинского 93</t>
  </si>
  <si>
    <t>г.Тогучин, ул. Вокзальная 42/1, с 01.11.2023г.</t>
  </si>
  <si>
    <t>г.Тогучин, пер Дзержинского 42, с 01.11.2023г.</t>
  </si>
  <si>
    <t>г.Тогучин, пер Дзержинского 36Б, с 01.11.2023г.</t>
  </si>
  <si>
    <t>г.Тогучин, ул.Вокзальная 25/2, с 01.11.2023г.</t>
  </si>
  <si>
    <t>г.Тогучин, ул.Целинная 4, с 01.11.2023г.</t>
  </si>
  <si>
    <t>4. Рассчетно-кассовое обслуживание</t>
  </si>
  <si>
    <t>г.Тогучин, ул.Комсомольская 74, с 01.11.2023г.</t>
  </si>
  <si>
    <t>г.Тогучин, ул.Заводская 7, с 01.11.2023г.</t>
  </si>
  <si>
    <t>г.Тогучин, ул.Бригадная 24А, с 01.11.2023г.</t>
  </si>
  <si>
    <t>г.Тогучин, ул.Целинная 19, с 01.11.2023г.</t>
  </si>
  <si>
    <t>г.Тогучин, ул.Целинная 17, с 01.11.2023г.</t>
  </si>
  <si>
    <t>г.Тогучин, ул.Целинная 10, с 01.11.2023г.</t>
  </si>
  <si>
    <t>г.Тогучин, ул.Дзержинского 60, с 01.11.2023г.</t>
  </si>
  <si>
    <t>г.Тогучин, ул.Юбилейная 4, с 01.11.2023г.</t>
  </si>
  <si>
    <t>г.Тогучин, ул.Юбилейная 2А, с 01.11.2023г.</t>
  </si>
  <si>
    <t>г.Тогучин, ул.Юбилейная 2, с 01.11.2023г.</t>
  </si>
  <si>
    <t>г.Тогучин, ул.Юбилейная 1, с 01.11.2023г.</t>
  </si>
  <si>
    <t>г.Тогучин, ул.Челюскинцев 17, с 01.11.2023г.</t>
  </si>
  <si>
    <t>г.Тогучин, ул.Челюскинцев 15, с 01.11.2023г.</t>
  </si>
  <si>
    <t>г.Тогучин, ул.Целинная 9А, с 01.11.2023г.</t>
  </si>
  <si>
    <t>г.Тогучин, ул.Целинная 9, с 01.11.2023г.</t>
  </si>
  <si>
    <t>г.Тогучин, ул.Целинная 5, с 01.11.2023г.</t>
  </si>
  <si>
    <t>г.Тогучин, ул.Целинная 3, с 01.11.2023г.</t>
  </si>
  <si>
    <t>г.Тогучин, ул.Целинная 2, с 01.11.2023г.</t>
  </si>
  <si>
    <t>г.Тогучин, ул.Целинная 1Б, с 01.11.2023г.</t>
  </si>
  <si>
    <t>г.Тогучин, ул.Целинная 15, с 01.11.2023г.</t>
  </si>
  <si>
    <t>г.Тогучин, ул.Целинная 11А, с 01.11.2023г.</t>
  </si>
  <si>
    <t>4 раза в месяц</t>
  </si>
  <si>
    <t>г.Тогучин, ул.Тургенева 65, с 01.11.2023г.</t>
  </si>
  <si>
    <t>г.Тогучин, ул.Строительная 13, с 01.11.2023г.</t>
  </si>
  <si>
    <t>г.Тогучин, ул.Строительная 11, с 01.11.2023г.</t>
  </si>
  <si>
    <t>г.Тогучин, ул.Строительная 7, с 01.11.2023г.</t>
  </si>
  <si>
    <t>г.Тогучин, ул.Строительная 9, с 01.11.2023г.</t>
  </si>
  <si>
    <t>г.Тогучин, ул.Строительная 5, с 01.11.2023г.</t>
  </si>
  <si>
    <t>г.Тогучин, ул.Строительная 3, с 01.11.2023г.</t>
  </si>
  <si>
    <t>г.Тогучин, ул.Строительная 2, с 01.11.2023г.</t>
  </si>
  <si>
    <t>3.6. Аварийное - диспетчерское обслуживание</t>
  </si>
  <si>
    <t>г.Тогучин, ул.Сосновая 10А, с 01.11.2023г.</t>
  </si>
  <si>
    <t>г.Тогучин, ул.Свердлова 64, с 01.11.2023г.</t>
  </si>
  <si>
    <t>г.Тогучин, ул.Свердлова 3Б, с 01.11.2023г.</t>
  </si>
  <si>
    <t>г.Тогучин, ул.Свердлова 3А, с 01.11.2023г.</t>
  </si>
  <si>
    <t>г.Тогучин, ул.Садовая 4, с 01.11.2023г.</t>
  </si>
  <si>
    <t>г.Тогучин, ул.Садовая 2А, с 01.11.2023г.</t>
  </si>
  <si>
    <t>г.Тогучин, ул.Садовая 18А, с 01.11.2023г.</t>
  </si>
  <si>
    <t>г.Тогучин, ул.Садовая 18, с 01.11.2023г.</t>
  </si>
  <si>
    <t>г.Тогучин, ул.Пушкина 2/2, с 01.11.2023г.</t>
  </si>
  <si>
    <t>г.Тогучин, ул.Пушкина 2/1, с 01.11.2023г.</t>
  </si>
  <si>
    <t>г.Тогучин, ул.Островского 22, с 01.11.2023г.</t>
  </si>
  <si>
    <t>г.Тогучин, ул.Лесная 27, с 01.11.2023г.</t>
  </si>
  <si>
    <t xml:space="preserve">3.3. Работы по обеспечению требований пожарной безопасности </t>
  </si>
  <si>
    <t>3.2. Аварийное - диспетчерское обслуживание</t>
  </si>
  <si>
    <t>3.1. Работы по обеспечению вывоза, в том числе откачке, жидких бытовых отходов</t>
  </si>
  <si>
    <t>г.Тогучин, ул.Лесная 2, с 01.11.2023г.</t>
  </si>
  <si>
    <t>г.Тогучин, ул.Лапина 25, с 01.11.2023г.</t>
  </si>
  <si>
    <t>г.Тогучин, ул.Лапина 22, с 01.11.2023г.</t>
  </si>
  <si>
    <t>г.Тогучин, ул.Крупской 19, с 01.11.2023г.</t>
  </si>
  <si>
    <t>г.Тогучин, ул.Комсомольская 4, с 01.11.2023г.</t>
  </si>
  <si>
    <t>г.Тогучин, ул.Комсомольская 2, с 01.11.2023г.</t>
  </si>
  <si>
    <t>г.Тогучин, ул.Заводская 9, с 01.11.2023г.</t>
  </si>
  <si>
    <t>г.Тогучин, ул.Дзержинского 87, с 01.11.2023г.</t>
  </si>
  <si>
    <t>г.Тогучин, ул.Дзержинского 68, с 01.11.2023г.</t>
  </si>
  <si>
    <t>г.Тогучин, ул.Дзержинского 58, с 01.11.2023г.</t>
  </si>
  <si>
    <t>г.Тогучин, ул.Дзержинского 64, с 01.11.2023г.</t>
  </si>
  <si>
    <t>г.Тогучин, ул.Дзержинского 56, с 01.11.2023г.</t>
  </si>
  <si>
    <t>г.Тогучин, ул.Дзержинского 54, с 01.11.2023г.</t>
  </si>
  <si>
    <t>г.Тогучин, ул.Дзержинского 52, с 01.11.2023г.</t>
  </si>
  <si>
    <t>г.Тогучин, пер.Дзержинского 83, с 01.11.2023г.</t>
  </si>
  <si>
    <t>г.Тогучин, ул.Гагарина 1, с 01.11.2023г.</t>
  </si>
  <si>
    <t>г.Тогучин, ул.Вокзальная 44, с 01.11.2023г.</t>
  </si>
  <si>
    <t>г.Тогучин, ул.Вокзальная 40/1, с 01.11.2023г.</t>
  </si>
  <si>
    <t>г.Тогучин, ул.Бригадная 7А, с 01.11.2023г.</t>
  </si>
  <si>
    <t>г.Тогучин, ул.Бригадная 26А, с 01.11.2023г.</t>
  </si>
  <si>
    <t>согласно графика</t>
  </si>
  <si>
    <t>г.Тогучин, ул.Бригадная 18, с 01.11.2023г.</t>
  </si>
  <si>
    <t>с 01.12.2023</t>
  </si>
  <si>
    <t>г.Тогучин, ул.Целинная 11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</si>
</sst>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2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6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2" fontId="3" fillId="0" borderId="7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2" fontId="3" fillId="2" borderId="29" xfId="0" applyNumberFormat="1" applyFont="1" applyFill="1" applyBorder="1"/>
    <xf numFmtId="0" fontId="1" fillId="2" borderId="35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2" fontId="3" fillId="2" borderId="36" xfId="0" applyNumberFormat="1" applyFont="1" applyFill="1" applyBorder="1"/>
    <xf numFmtId="0" fontId="1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2" fontId="3" fillId="2" borderId="24" xfId="0" applyNumberFormat="1" applyFont="1" applyFill="1" applyBorder="1"/>
    <xf numFmtId="0" fontId="5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2" fontId="3" fillId="2" borderId="7" xfId="0" applyNumberFormat="1" applyFont="1" applyFill="1" applyBorder="1"/>
    <xf numFmtId="0" fontId="5" fillId="2" borderId="5" xfId="0" applyFont="1" applyFill="1" applyBorder="1"/>
    <xf numFmtId="0" fontId="3" fillId="2" borderId="0" xfId="0" applyFont="1" applyFill="1"/>
    <xf numFmtId="0" fontId="5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5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3" fillId="2" borderId="37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3" fillId="2" borderId="38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2" fontId="3" fillId="2" borderId="4" xfId="0" applyNumberFormat="1" applyFont="1" applyFill="1" applyBorder="1"/>
    <xf numFmtId="2" fontId="3" fillId="2" borderId="11" xfId="0" applyNumberFormat="1" applyFont="1" applyFill="1" applyBorder="1"/>
    <xf numFmtId="0" fontId="2" fillId="2" borderId="26" xfId="0" applyFont="1" applyFill="1" applyBorder="1"/>
    <xf numFmtId="0" fontId="3" fillId="2" borderId="30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2" fontId="3" fillId="2" borderId="19" xfId="0" applyNumberFormat="1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3" fillId="2" borderId="8" xfId="0" applyFont="1" applyFill="1" applyBorder="1"/>
    <xf numFmtId="0" fontId="3" fillId="2" borderId="33" xfId="0" applyFont="1" applyFill="1" applyBorder="1"/>
    <xf numFmtId="0" fontId="3" fillId="2" borderId="1" xfId="0" applyFont="1" applyFill="1" applyBorder="1"/>
    <xf numFmtId="2" fontId="3" fillId="2" borderId="39" xfId="0" applyNumberFormat="1" applyFont="1" applyFill="1" applyBorder="1"/>
    <xf numFmtId="0" fontId="3" fillId="2" borderId="18" xfId="0" applyFont="1" applyFill="1" applyBorder="1"/>
    <xf numFmtId="0" fontId="3" fillId="2" borderId="25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2" fontId="3" fillId="2" borderId="0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5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3" fillId="2" borderId="34" xfId="0" applyFont="1" applyFill="1" applyBorder="1"/>
    <xf numFmtId="2" fontId="3" fillId="2" borderId="25" xfId="0" applyNumberFormat="1" applyFont="1" applyFill="1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5" xfId="0" applyFont="1" applyFill="1" applyBorder="1"/>
    <xf numFmtId="0" fontId="4" fillId="2" borderId="0" xfId="0" applyFont="1" applyFill="1"/>
    <xf numFmtId="2" fontId="3" fillId="2" borderId="7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7" fillId="0" borderId="25" xfId="0" applyNumberFormat="1" applyFont="1" applyBorder="1"/>
    <xf numFmtId="2" fontId="9" fillId="0" borderId="25" xfId="0" applyNumberFormat="1" applyFont="1" applyBorder="1"/>
    <xf numFmtId="0" fontId="9" fillId="0" borderId="15" xfId="0" applyFont="1" applyBorder="1"/>
    <xf numFmtId="0" fontId="9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2" fontId="7" fillId="0" borderId="24" xfId="0" applyNumberFormat="1" applyFont="1" applyBorder="1"/>
    <xf numFmtId="0" fontId="7" fillId="0" borderId="32" xfId="0" applyFont="1" applyBorder="1"/>
    <xf numFmtId="0" fontId="7" fillId="0" borderId="31" xfId="0" applyFont="1" applyBorder="1"/>
    <xf numFmtId="0" fontId="9" fillId="0" borderId="32" xfId="0" applyFont="1" applyBorder="1"/>
    <xf numFmtId="0" fontId="9" fillId="0" borderId="34" xfId="0" applyFont="1" applyBorder="1"/>
    <xf numFmtId="0" fontId="11" fillId="0" borderId="31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2" fontId="7" fillId="0" borderId="29" xfId="0" applyNumberFormat="1" applyFont="1" applyBorder="1"/>
    <xf numFmtId="0" fontId="7" fillId="0" borderId="28" xfId="0" applyFont="1" applyBorder="1"/>
    <xf numFmtId="0" fontId="7" fillId="0" borderId="27" xfId="0" applyFont="1" applyBorder="1"/>
    <xf numFmtId="0" fontId="11" fillId="0" borderId="27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2" fontId="7" fillId="0" borderId="7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9" fillId="0" borderId="6" xfId="0" applyFont="1" applyBorder="1"/>
    <xf numFmtId="0" fontId="9" fillId="0" borderId="0" xfId="0" applyFont="1" applyBorder="1"/>
    <xf numFmtId="2" fontId="7" fillId="0" borderId="6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0" xfId="0" applyFont="1"/>
    <xf numFmtId="0" fontId="12" fillId="0" borderId="0" xfId="0" applyFont="1" applyBorder="1"/>
    <xf numFmtId="0" fontId="12" fillId="0" borderId="5" xfId="0" applyFont="1" applyBorder="1"/>
    <xf numFmtId="2" fontId="9" fillId="0" borderId="6" xfId="0" applyNumberFormat="1" applyFont="1" applyBorder="1" applyAlignment="1">
      <alignment horizontal="center"/>
    </xf>
    <xf numFmtId="2" fontId="7" fillId="0" borderId="19" xfId="0" applyNumberFormat="1" applyFont="1" applyBorder="1"/>
    <xf numFmtId="0" fontId="9" fillId="0" borderId="17" xfId="0" applyFont="1" applyBorder="1"/>
    <xf numFmtId="0" fontId="9" fillId="0" borderId="16" xfId="0" applyFont="1" applyBorder="1"/>
    <xf numFmtId="2" fontId="7" fillId="0" borderId="5" xfId="0" applyNumberFormat="1" applyFont="1" applyBorder="1" applyAlignment="1">
      <alignment horizontal="center"/>
    </xf>
    <xf numFmtId="0" fontId="11" fillId="0" borderId="17" xfId="0" applyFont="1" applyBorder="1"/>
    <xf numFmtId="0" fontId="11" fillId="0" borderId="16" xfId="0" applyFont="1" applyBorder="1"/>
    <xf numFmtId="0" fontId="11" fillId="0" borderId="15" xfId="0" applyFont="1" applyBorder="1"/>
    <xf numFmtId="0" fontId="9" fillId="0" borderId="5" xfId="0" applyFont="1" applyBorder="1"/>
    <xf numFmtId="0" fontId="12" fillId="0" borderId="3" xfId="0" applyFont="1" applyBorder="1"/>
    <xf numFmtId="0" fontId="12" fillId="0" borderId="2" xfId="0" applyFont="1" applyBorder="1"/>
    <xf numFmtId="0" fontId="12" fillId="0" borderId="1" xfId="0" applyFont="1" applyBorder="1"/>
    <xf numFmtId="0" fontId="9" fillId="0" borderId="14" xfId="0" applyFont="1" applyBorder="1"/>
    <xf numFmtId="0" fontId="9" fillId="0" borderId="13" xfId="0" applyFont="1" applyBorder="1"/>
    <xf numFmtId="0" fontId="12" fillId="0" borderId="14" xfId="0" applyFont="1" applyBorder="1"/>
    <xf numFmtId="0" fontId="12" fillId="0" borderId="13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9" xfId="0" applyFont="1" applyBorder="1"/>
    <xf numFmtId="0" fontId="12" fillId="0" borderId="8" xfId="0" applyFont="1" applyBorder="1"/>
    <xf numFmtId="0" fontId="9" fillId="0" borderId="25" xfId="0" applyFont="1" applyBorder="1"/>
    <xf numFmtId="0" fontId="9" fillId="0" borderId="18" xfId="0" applyFont="1" applyBorder="1"/>
    <xf numFmtId="2" fontId="7" fillId="0" borderId="39" xfId="0" applyNumberFormat="1" applyFont="1" applyBorder="1"/>
    <xf numFmtId="0" fontId="7" fillId="0" borderId="0" xfId="0" applyFont="1"/>
    <xf numFmtId="0" fontId="13" fillId="0" borderId="2" xfId="0" applyFont="1" applyBorder="1"/>
    <xf numFmtId="0" fontId="13" fillId="0" borderId="1" xfId="0" applyFont="1" applyBorder="1"/>
    <xf numFmtId="0" fontId="9" fillId="0" borderId="33" xfId="0" applyFont="1" applyBorder="1"/>
    <xf numFmtId="0" fontId="13" fillId="0" borderId="9" xfId="0" applyFont="1" applyBorder="1"/>
    <xf numFmtId="0" fontId="13" fillId="0" borderId="8" xfId="0" applyFont="1" applyBorder="1"/>
    <xf numFmtId="0" fontId="9" fillId="0" borderId="10" xfId="0" applyFont="1" applyBorder="1"/>
    <xf numFmtId="0" fontId="9" fillId="0" borderId="9" xfId="0" applyFont="1" applyBorder="1"/>
    <xf numFmtId="0" fontId="12" fillId="0" borderId="8" xfId="0" applyFont="1" applyFill="1" applyBorder="1"/>
    <xf numFmtId="0" fontId="9" fillId="0" borderId="31" xfId="0" applyFont="1" applyBorder="1"/>
    <xf numFmtId="0" fontId="13" fillId="0" borderId="32" xfId="0" applyFont="1" applyBorder="1"/>
    <xf numFmtId="0" fontId="13" fillId="0" borderId="31" xfId="0" applyFont="1" applyBorder="1"/>
    <xf numFmtId="0" fontId="13" fillId="0" borderId="30" xfId="0" applyFont="1" applyBorder="1"/>
    <xf numFmtId="0" fontId="9" fillId="0" borderId="28" xfId="0" applyFont="1" applyBorder="1"/>
    <xf numFmtId="0" fontId="9" fillId="0" borderId="27" xfId="0" applyFont="1" applyBorder="1"/>
    <xf numFmtId="0" fontId="13" fillId="0" borderId="28" xfId="0" applyFont="1" applyBorder="1"/>
    <xf numFmtId="0" fontId="13" fillId="0" borderId="27" xfId="0" applyFont="1" applyBorder="1"/>
    <xf numFmtId="0" fontId="14" fillId="0" borderId="27" xfId="0" applyFont="1" applyBorder="1"/>
    <xf numFmtId="0" fontId="14" fillId="0" borderId="26" xfId="0" applyFont="1" applyBorder="1"/>
    <xf numFmtId="2" fontId="7" fillId="0" borderId="11" xfId="0" applyNumberFormat="1" applyFont="1" applyBorder="1"/>
    <xf numFmtId="0" fontId="7" fillId="0" borderId="10" xfId="0" applyFont="1" applyBorder="1"/>
    <xf numFmtId="0" fontId="7" fillId="0" borderId="9" xfId="0" applyFont="1" applyBorder="1"/>
    <xf numFmtId="2" fontId="7" fillId="0" borderId="4" xfId="0" applyNumberFormat="1" applyFont="1" applyBorder="1"/>
    <xf numFmtId="0" fontId="7" fillId="0" borderId="3" xfId="0" applyFont="1" applyBorder="1"/>
    <xf numFmtId="0" fontId="7" fillId="0" borderId="2" xfId="0" applyFont="1" applyBorder="1"/>
    <xf numFmtId="0" fontId="13" fillId="0" borderId="0" xfId="0" applyFont="1"/>
    <xf numFmtId="0" fontId="13" fillId="0" borderId="14" xfId="0" applyFont="1" applyBorder="1"/>
    <xf numFmtId="0" fontId="13" fillId="0" borderId="13" xfId="0" applyFont="1" applyBorder="1"/>
    <xf numFmtId="0" fontId="13" fillId="0" borderId="0" xfId="0" applyFont="1" applyBorder="1"/>
    <xf numFmtId="0" fontId="13" fillId="0" borderId="6" xfId="0" applyFont="1" applyBorder="1"/>
    <xf numFmtId="0" fontId="13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8" xfId="0" applyFont="1" applyBorder="1"/>
    <xf numFmtId="0" fontId="11" fillId="0" borderId="32" xfId="0" applyFont="1" applyBorder="1"/>
    <xf numFmtId="0" fontId="11" fillId="0" borderId="31" xfId="0" applyFont="1" applyBorder="1"/>
    <xf numFmtId="0" fontId="11" fillId="0" borderId="30" xfId="0" applyFont="1" applyBorder="1"/>
    <xf numFmtId="0" fontId="9" fillId="0" borderId="37" xfId="0" applyFont="1" applyBorder="1"/>
    <xf numFmtId="0" fontId="11" fillId="0" borderId="28" xfId="0" applyFont="1" applyBorder="1"/>
    <xf numFmtId="0" fontId="11" fillId="0" borderId="27" xfId="0" applyFont="1" applyBorder="1"/>
    <xf numFmtId="0" fontId="11" fillId="0" borderId="26" xfId="0" applyFont="1" applyBorder="1"/>
    <xf numFmtId="0" fontId="13" fillId="0" borderId="3" xfId="0" applyFont="1" applyBorder="1"/>
    <xf numFmtId="0" fontId="2" fillId="0" borderId="6" xfId="0" applyFont="1" applyBorder="1"/>
    <xf numFmtId="0" fontId="14" fillId="0" borderId="32" xfId="0" applyFont="1" applyBorder="1"/>
    <xf numFmtId="0" fontId="14" fillId="0" borderId="31" xfId="0" applyFont="1" applyBorder="1"/>
    <xf numFmtId="2" fontId="7" fillId="0" borderId="36" xfId="0" applyNumberFormat="1" applyFont="1" applyBorder="1"/>
    <xf numFmtId="0" fontId="14" fillId="0" borderId="6" xfId="0" applyFont="1" applyBorder="1"/>
    <xf numFmtId="0" fontId="14" fillId="0" borderId="0" xfId="0" applyFont="1" applyBorder="1"/>
    <xf numFmtId="0" fontId="11" fillId="0" borderId="35" xfId="0" applyFont="1" applyBorder="1"/>
    <xf numFmtId="0" fontId="14" fillId="0" borderId="28" xfId="0" applyFont="1" applyBorder="1"/>
    <xf numFmtId="2" fontId="7" fillId="0" borderId="4" xfId="0" applyNumberFormat="1" applyFont="1" applyBorder="1" applyAlignment="1">
      <alignment horizontal="center"/>
    </xf>
    <xf numFmtId="0" fontId="7" fillId="0" borderId="1" xfId="0" applyFont="1" applyBorder="1"/>
    <xf numFmtId="2" fontId="13" fillId="0" borderId="7" xfId="0" applyNumberFormat="1" applyFont="1" applyBorder="1" applyAlignment="1">
      <alignment horizontal="center"/>
    </xf>
    <xf numFmtId="0" fontId="13" fillId="0" borderId="5" xfId="0" applyFont="1" applyBorder="1"/>
    <xf numFmtId="2" fontId="13" fillId="0" borderId="4" xfId="0" applyNumberFormat="1" applyFont="1" applyBorder="1"/>
    <xf numFmtId="0" fontId="0" fillId="0" borderId="0" xfId="0" applyFill="1"/>
    <xf numFmtId="2" fontId="7" fillId="0" borderId="25" xfId="0" applyNumberFormat="1" applyFont="1" applyFill="1" applyBorder="1"/>
    <xf numFmtId="2" fontId="9" fillId="0" borderId="25" xfId="0" applyNumberFormat="1" applyFont="1" applyFill="1" applyBorder="1"/>
    <xf numFmtId="0" fontId="9" fillId="0" borderId="15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2" fontId="7" fillId="0" borderId="7" xfId="0" applyNumberFormat="1" applyFont="1" applyFill="1" applyBorder="1"/>
    <xf numFmtId="2" fontId="7" fillId="0" borderId="24" xfId="0" applyNumberFormat="1" applyFont="1" applyFill="1" applyBorder="1"/>
    <xf numFmtId="0" fontId="7" fillId="0" borderId="32" xfId="0" applyFont="1" applyFill="1" applyBorder="1"/>
    <xf numFmtId="0" fontId="7" fillId="0" borderId="31" xfId="0" applyFont="1" applyFill="1" applyBorder="1"/>
    <xf numFmtId="0" fontId="9" fillId="0" borderId="32" xfId="0" applyFont="1" applyFill="1" applyBorder="1"/>
    <xf numFmtId="0" fontId="9" fillId="0" borderId="34" xfId="0" applyFont="1" applyFill="1" applyBorder="1"/>
    <xf numFmtId="0" fontId="11" fillId="0" borderId="31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left"/>
    </xf>
    <xf numFmtId="2" fontId="7" fillId="0" borderId="29" xfId="0" applyNumberFormat="1" applyFont="1" applyFill="1" applyBorder="1"/>
    <xf numFmtId="0" fontId="7" fillId="0" borderId="28" xfId="0" applyFont="1" applyFill="1" applyBorder="1"/>
    <xf numFmtId="0" fontId="7" fillId="0" borderId="27" xfId="0" applyFont="1" applyFill="1" applyBorder="1"/>
    <xf numFmtId="0" fontId="11" fillId="0" borderId="27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left"/>
    </xf>
    <xf numFmtId="2" fontId="7" fillId="0" borderId="6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9" fillId="0" borderId="6" xfId="0" applyFont="1" applyFill="1" applyBorder="1"/>
    <xf numFmtId="0" fontId="9" fillId="0" borderId="0" xfId="0" applyFont="1" applyFill="1" applyBorder="1"/>
    <xf numFmtId="0" fontId="12" fillId="0" borderId="6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0" fontId="12" fillId="0" borderId="5" xfId="0" applyFont="1" applyFill="1" applyBorder="1"/>
    <xf numFmtId="2" fontId="9" fillId="0" borderId="6" xfId="0" applyNumberFormat="1" applyFont="1" applyFill="1" applyBorder="1" applyAlignment="1">
      <alignment horizontal="center"/>
    </xf>
    <xf numFmtId="2" fontId="7" fillId="0" borderId="19" xfId="0" applyNumberFormat="1" applyFont="1" applyFill="1" applyBorder="1"/>
    <xf numFmtId="0" fontId="9" fillId="0" borderId="17" xfId="0" applyFont="1" applyFill="1" applyBorder="1"/>
    <xf numFmtId="0" fontId="9" fillId="0" borderId="16" xfId="0" applyFont="1" applyFill="1" applyBorder="1"/>
    <xf numFmtId="2" fontId="7" fillId="0" borderId="5" xfId="0" applyNumberFormat="1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16" xfId="0" applyFont="1" applyFill="1" applyBorder="1"/>
    <xf numFmtId="0" fontId="11" fillId="0" borderId="15" xfId="0" applyFont="1" applyFill="1" applyBorder="1"/>
    <xf numFmtId="0" fontId="12" fillId="0" borderId="3" xfId="0" applyFont="1" applyFill="1" applyBorder="1"/>
    <xf numFmtId="0" fontId="12" fillId="0" borderId="2" xfId="0" applyFont="1" applyFill="1" applyBorder="1"/>
    <xf numFmtId="0" fontId="12" fillId="0" borderId="1" xfId="0" applyFont="1" applyFill="1" applyBorder="1"/>
    <xf numFmtId="0" fontId="9" fillId="0" borderId="14" xfId="0" applyFont="1" applyFill="1" applyBorder="1"/>
    <xf numFmtId="0" fontId="9" fillId="0" borderId="13" xfId="0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2" xfId="0" applyFont="1" applyFill="1" applyBorder="1"/>
    <xf numFmtId="0" fontId="12" fillId="0" borderId="10" xfId="0" applyFont="1" applyFill="1" applyBorder="1"/>
    <xf numFmtId="0" fontId="12" fillId="0" borderId="9" xfId="0" applyFont="1" applyFill="1" applyBorder="1"/>
    <xf numFmtId="0" fontId="9" fillId="0" borderId="25" xfId="0" applyFont="1" applyFill="1" applyBorder="1"/>
    <xf numFmtId="0" fontId="9" fillId="0" borderId="18" xfId="0" applyFont="1" applyFill="1" applyBorder="1"/>
    <xf numFmtId="2" fontId="7" fillId="0" borderId="39" xfId="0" applyNumberFormat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13" fillId="0" borderId="2" xfId="0" applyFont="1" applyFill="1" applyBorder="1"/>
    <xf numFmtId="0" fontId="13" fillId="0" borderId="1" xfId="0" applyFont="1" applyFill="1" applyBorder="1"/>
    <xf numFmtId="0" fontId="9" fillId="0" borderId="33" xfId="0" applyFont="1" applyFill="1" applyBorder="1"/>
    <xf numFmtId="0" fontId="13" fillId="0" borderId="9" xfId="0" applyFont="1" applyFill="1" applyBorder="1"/>
    <xf numFmtId="0" fontId="13" fillId="0" borderId="8" xfId="0" applyFont="1" applyFill="1" applyBorder="1"/>
    <xf numFmtId="0" fontId="7" fillId="0" borderId="0" xfId="0" applyFont="1" applyFill="1" applyBorder="1"/>
    <xf numFmtId="0" fontId="9" fillId="0" borderId="10" xfId="0" applyFont="1" applyFill="1" applyBorder="1"/>
    <xf numFmtId="0" fontId="9" fillId="0" borderId="9" xfId="0" applyFont="1" applyFill="1" applyBorder="1"/>
    <xf numFmtId="0" fontId="9" fillId="0" borderId="28" xfId="0" applyFont="1" applyFill="1" applyBorder="1"/>
    <xf numFmtId="0" fontId="9" fillId="0" borderId="27" xfId="0" applyFont="1" applyFill="1" applyBorder="1"/>
    <xf numFmtId="0" fontId="13" fillId="0" borderId="28" xfId="0" applyFont="1" applyFill="1" applyBorder="1"/>
    <xf numFmtId="0" fontId="13" fillId="0" borderId="27" xfId="0" applyFont="1" applyFill="1" applyBorder="1"/>
    <xf numFmtId="0" fontId="14" fillId="0" borderId="27" xfId="0" applyFont="1" applyFill="1" applyBorder="1"/>
    <xf numFmtId="0" fontId="14" fillId="0" borderId="26" xfId="0" applyFont="1" applyFill="1" applyBorder="1"/>
    <xf numFmtId="2" fontId="7" fillId="0" borderId="4" xfId="0" applyNumberFormat="1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13" fillId="0" borderId="14" xfId="0" applyFont="1" applyFill="1" applyBorder="1"/>
    <xf numFmtId="0" fontId="13" fillId="0" borderId="13" xfId="0" applyFont="1" applyFill="1" applyBorder="1"/>
    <xf numFmtId="0" fontId="13" fillId="0" borderId="0" xfId="0" applyFont="1" applyFill="1" applyBorder="1"/>
    <xf numFmtId="0" fontId="13" fillId="0" borderId="6" xfId="0" applyFont="1" applyFill="1" applyBorder="1"/>
    <xf numFmtId="0" fontId="13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38" xfId="0" applyFont="1" applyFill="1" applyBorder="1"/>
    <xf numFmtId="0" fontId="9" fillId="0" borderId="31" xfId="0" applyFont="1" applyFill="1" applyBorder="1"/>
    <xf numFmtId="0" fontId="11" fillId="0" borderId="32" xfId="0" applyFont="1" applyFill="1" applyBorder="1"/>
    <xf numFmtId="0" fontId="11" fillId="0" borderId="31" xfId="0" applyFont="1" applyFill="1" applyBorder="1"/>
    <xf numFmtId="0" fontId="11" fillId="0" borderId="30" xfId="0" applyFont="1" applyFill="1" applyBorder="1"/>
    <xf numFmtId="0" fontId="9" fillId="0" borderId="37" xfId="0" applyFont="1" applyFill="1" applyBorder="1"/>
    <xf numFmtId="0" fontId="11" fillId="0" borderId="28" xfId="0" applyFont="1" applyFill="1" applyBorder="1"/>
    <xf numFmtId="0" fontId="11" fillId="0" borderId="27" xfId="0" applyFont="1" applyFill="1" applyBorder="1"/>
    <xf numFmtId="0" fontId="11" fillId="0" borderId="26" xfId="0" applyFont="1" applyFill="1" applyBorder="1"/>
    <xf numFmtId="0" fontId="13" fillId="0" borderId="0" xfId="0" applyFont="1" applyFill="1"/>
    <xf numFmtId="0" fontId="13" fillId="0" borderId="3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14" fillId="0" borderId="32" xfId="0" applyFont="1" applyFill="1" applyBorder="1"/>
    <xf numFmtId="0" fontId="14" fillId="0" borderId="31" xfId="0" applyFont="1" applyFill="1" applyBorder="1"/>
    <xf numFmtId="2" fontId="7" fillId="0" borderId="36" xfId="0" applyNumberFormat="1" applyFont="1" applyFill="1" applyBorder="1"/>
    <xf numFmtId="0" fontId="14" fillId="0" borderId="6" xfId="0" applyFont="1" applyFill="1" applyBorder="1"/>
    <xf numFmtId="0" fontId="14" fillId="0" borderId="0" xfId="0" applyFont="1" applyFill="1" applyBorder="1"/>
    <xf numFmtId="0" fontId="11" fillId="0" borderId="35" xfId="0" applyFont="1" applyFill="1" applyBorder="1"/>
    <xf numFmtId="0" fontId="14" fillId="0" borderId="28" xfId="0" applyFont="1" applyFill="1" applyBorder="1"/>
    <xf numFmtId="2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/>
    <xf numFmtId="2" fontId="13" fillId="0" borderId="7" xfId="0" applyNumberFormat="1" applyFont="1" applyFill="1" applyBorder="1" applyAlignment="1">
      <alignment horizontal="center"/>
    </xf>
    <xf numFmtId="0" fontId="13" fillId="0" borderId="5" xfId="0" applyFont="1" applyFill="1" applyBorder="1"/>
    <xf numFmtId="2" fontId="13" fillId="0" borderId="4" xfId="0" applyNumberFormat="1" applyFont="1" applyFill="1" applyBorder="1"/>
    <xf numFmtId="2" fontId="10" fillId="0" borderId="25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2" fontId="6" fillId="0" borderId="0" xfId="0" applyNumberFormat="1" applyFont="1"/>
    <xf numFmtId="0" fontId="0" fillId="0" borderId="0" xfId="0" applyAlignment="1">
      <alignment horizontal="right"/>
    </xf>
    <xf numFmtId="0" fontId="16" fillId="0" borderId="0" xfId="1" applyFont="1"/>
    <xf numFmtId="2" fontId="16" fillId="0" borderId="25" xfId="1" applyNumberFormat="1" applyFont="1" applyBorder="1"/>
    <xf numFmtId="0" fontId="16" fillId="0" borderId="15" xfId="1" applyFont="1" applyBorder="1"/>
    <xf numFmtId="0" fontId="16" fillId="0" borderId="25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16" fillId="0" borderId="16" xfId="1" applyFont="1" applyBorder="1" applyAlignment="1">
      <alignment horizontal="center"/>
    </xf>
    <xf numFmtId="2" fontId="16" fillId="0" borderId="24" xfId="1" applyNumberFormat="1" applyFont="1" applyBorder="1"/>
    <xf numFmtId="0" fontId="16" fillId="0" borderId="32" xfId="1" applyFont="1" applyBorder="1"/>
    <xf numFmtId="0" fontId="16" fillId="0" borderId="31" xfId="1" applyFont="1" applyBorder="1"/>
    <xf numFmtId="0" fontId="16" fillId="0" borderId="34" xfId="1" applyFont="1" applyBorder="1"/>
    <xf numFmtId="0" fontId="17" fillId="0" borderId="31" xfId="1" applyFont="1" applyBorder="1" applyAlignment="1">
      <alignment horizontal="left"/>
    </xf>
    <xf numFmtId="0" fontId="17" fillId="0" borderId="30" xfId="1" applyFont="1" applyBorder="1" applyAlignment="1">
      <alignment horizontal="left"/>
    </xf>
    <xf numFmtId="2" fontId="16" fillId="0" borderId="29" xfId="1" applyNumberFormat="1" applyFont="1" applyBorder="1"/>
    <xf numFmtId="0" fontId="16" fillId="0" borderId="28" xfId="1" applyFont="1" applyBorder="1"/>
    <xf numFmtId="0" fontId="16" fillId="0" borderId="27" xfId="1" applyFont="1" applyBorder="1"/>
    <xf numFmtId="0" fontId="17" fillId="0" borderId="27" xfId="1" applyFont="1" applyBorder="1" applyAlignment="1">
      <alignment horizontal="left"/>
    </xf>
    <xf numFmtId="0" fontId="17" fillId="0" borderId="26" xfId="1" applyFont="1" applyBorder="1" applyAlignment="1">
      <alignment horizontal="left"/>
    </xf>
    <xf numFmtId="2" fontId="16" fillId="0" borderId="7" xfId="1" applyNumberFormat="1" applyFont="1" applyBorder="1"/>
    <xf numFmtId="0" fontId="16" fillId="0" borderId="6" xfId="1" applyFont="1" applyBorder="1"/>
    <xf numFmtId="0" fontId="16" fillId="0" borderId="0" xfId="1" applyFont="1" applyBorder="1"/>
    <xf numFmtId="2" fontId="16" fillId="0" borderId="6" xfId="1" applyNumberFormat="1" applyFont="1" applyBorder="1" applyAlignment="1">
      <alignment horizontal="center"/>
    </xf>
    <xf numFmtId="2" fontId="16" fillId="0" borderId="0" xfId="1" applyNumberFormat="1" applyFont="1" applyBorder="1" applyAlignment="1">
      <alignment horizontal="center"/>
    </xf>
    <xf numFmtId="0" fontId="19" fillId="0" borderId="6" xfId="1" applyFont="1" applyBorder="1"/>
    <xf numFmtId="0" fontId="19" fillId="0" borderId="0" xfId="1" applyFont="1"/>
    <xf numFmtId="0" fontId="19" fillId="0" borderId="0" xfId="1" applyFont="1" applyBorder="1"/>
    <xf numFmtId="0" fontId="19" fillId="0" borderId="5" xfId="1" applyFont="1" applyBorder="1"/>
    <xf numFmtId="2" fontId="16" fillId="0" borderId="19" xfId="1" applyNumberFormat="1" applyFont="1" applyBorder="1"/>
    <xf numFmtId="0" fontId="16" fillId="0" borderId="17" xfId="1" applyFont="1" applyBorder="1"/>
    <xf numFmtId="0" fontId="16" fillId="0" borderId="16" xfId="1" applyFont="1" applyBorder="1"/>
    <xf numFmtId="2" fontId="16" fillId="0" borderId="5" xfId="1" applyNumberFormat="1" applyFont="1" applyBorder="1" applyAlignment="1">
      <alignment horizontal="center"/>
    </xf>
    <xf numFmtId="0" fontId="17" fillId="0" borderId="17" xfId="1" applyFont="1" applyBorder="1"/>
    <xf numFmtId="0" fontId="17" fillId="0" borderId="16" xfId="1" applyFont="1" applyBorder="1"/>
    <xf numFmtId="0" fontId="17" fillId="0" borderId="15" xfId="1" applyFont="1" applyBorder="1"/>
    <xf numFmtId="0" fontId="16" fillId="0" borderId="5" xfId="1" applyFont="1" applyBorder="1"/>
    <xf numFmtId="0" fontId="19" fillId="0" borderId="3" xfId="1" applyFont="1" applyBorder="1"/>
    <xf numFmtId="0" fontId="19" fillId="0" borderId="2" xfId="1" applyFont="1" applyBorder="1"/>
    <xf numFmtId="0" fontId="19" fillId="0" borderId="1" xfId="1" applyFont="1" applyBorder="1"/>
    <xf numFmtId="0" fontId="16" fillId="0" borderId="14" xfId="1" applyFont="1" applyBorder="1"/>
    <xf numFmtId="0" fontId="16" fillId="0" borderId="13" xfId="1" applyFont="1" applyBorder="1"/>
    <xf numFmtId="0" fontId="19" fillId="0" borderId="14" xfId="1" applyFont="1" applyBorder="1"/>
    <xf numFmtId="0" fontId="19" fillId="0" borderId="13" xfId="1" applyFont="1" applyBorder="1"/>
    <xf numFmtId="0" fontId="19" fillId="0" borderId="12" xfId="1" applyFont="1" applyBorder="1"/>
    <xf numFmtId="0" fontId="19" fillId="0" borderId="10" xfId="1" applyFont="1" applyBorder="1"/>
    <xf numFmtId="0" fontId="19" fillId="0" borderId="9" xfId="1" applyFont="1" applyBorder="1"/>
    <xf numFmtId="0" fontId="19" fillId="0" borderId="8" xfId="1" applyFont="1" applyBorder="1"/>
    <xf numFmtId="0" fontId="16" fillId="0" borderId="25" xfId="1" applyFont="1" applyBorder="1"/>
    <xf numFmtId="0" fontId="16" fillId="0" borderId="18" xfId="1" applyFont="1" applyBorder="1"/>
    <xf numFmtId="2" fontId="16" fillId="0" borderId="39" xfId="1" applyNumberFormat="1" applyFont="1" applyBorder="1"/>
    <xf numFmtId="0" fontId="16" fillId="0" borderId="2" xfId="1" applyFont="1" applyBorder="1"/>
    <xf numFmtId="0" fontId="16" fillId="0" borderId="1" xfId="1" applyFont="1" applyBorder="1"/>
    <xf numFmtId="0" fontId="16" fillId="0" borderId="33" xfId="1" applyFont="1" applyBorder="1"/>
    <xf numFmtId="0" fontId="16" fillId="0" borderId="9" xfId="1" applyFont="1" applyBorder="1"/>
    <xf numFmtId="0" fontId="16" fillId="0" borderId="8" xfId="1" applyFont="1" applyBorder="1"/>
    <xf numFmtId="0" fontId="16" fillId="0" borderId="10" xfId="1" applyFont="1" applyBorder="1"/>
    <xf numFmtId="0" fontId="19" fillId="0" borderId="8" xfId="1" applyFont="1" applyFill="1" applyBorder="1"/>
    <xf numFmtId="0" fontId="16" fillId="0" borderId="30" xfId="1" applyFont="1" applyBorder="1"/>
    <xf numFmtId="0" fontId="18" fillId="0" borderId="27" xfId="1" applyFont="1" applyBorder="1"/>
    <xf numFmtId="0" fontId="18" fillId="0" borderId="26" xfId="1" applyFont="1" applyBorder="1"/>
    <xf numFmtId="2" fontId="16" fillId="0" borderId="11" xfId="1" applyNumberFormat="1" applyFont="1" applyBorder="1"/>
    <xf numFmtId="2" fontId="16" fillId="0" borderId="4" xfId="1" applyNumberFormat="1" applyFont="1" applyBorder="1"/>
    <xf numFmtId="0" fontId="16" fillId="0" borderId="3" xfId="1" applyFont="1" applyBorder="1"/>
    <xf numFmtId="0" fontId="16" fillId="0" borderId="10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38" xfId="1" applyFont="1" applyBorder="1"/>
    <xf numFmtId="0" fontId="16" fillId="0" borderId="37" xfId="1" applyFont="1" applyBorder="1"/>
    <xf numFmtId="0" fontId="17" fillId="0" borderId="28" xfId="1" applyFont="1" applyBorder="1"/>
    <xf numFmtId="0" fontId="17" fillId="0" borderId="27" xfId="1" applyFont="1" applyBorder="1"/>
    <xf numFmtId="0" fontId="17" fillId="0" borderId="26" xfId="1" applyFont="1" applyBorder="1"/>
    <xf numFmtId="0" fontId="18" fillId="0" borderId="6" xfId="1" applyFont="1" applyBorder="1"/>
    <xf numFmtId="0" fontId="18" fillId="0" borderId="0" xfId="1" applyFont="1"/>
    <xf numFmtId="0" fontId="18" fillId="0" borderId="32" xfId="1" applyFont="1" applyBorder="1"/>
    <xf numFmtId="0" fontId="18" fillId="0" borderId="31" xfId="1" applyFont="1" applyBorder="1"/>
    <xf numFmtId="0" fontId="17" fillId="0" borderId="30" xfId="1" applyFont="1" applyBorder="1"/>
    <xf numFmtId="2" fontId="16" fillId="0" borderId="36" xfId="1" applyNumberFormat="1" applyFont="1" applyBorder="1"/>
    <xf numFmtId="0" fontId="18" fillId="0" borderId="0" xfId="1" applyFont="1" applyBorder="1"/>
    <xf numFmtId="0" fontId="17" fillId="0" borderId="35" xfId="1" applyFont="1" applyBorder="1"/>
    <xf numFmtId="0" fontId="18" fillId="0" borderId="28" xfId="1" applyFont="1" applyBorder="1"/>
    <xf numFmtId="2" fontId="16" fillId="0" borderId="4" xfId="1" applyNumberFormat="1" applyFont="1" applyBorder="1" applyAlignment="1">
      <alignment horizontal="center"/>
    </xf>
    <xf numFmtId="2" fontId="16" fillId="0" borderId="7" xfId="1" applyNumberFormat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2" fontId="16" fillId="0" borderId="5" xfId="1" applyNumberFormat="1" applyFont="1" applyBorder="1" applyAlignment="1">
      <alignment horizontal="center"/>
    </xf>
    <xf numFmtId="2" fontId="16" fillId="0" borderId="6" xfId="1" applyNumberFormat="1" applyFont="1" applyBorder="1" applyAlignment="1">
      <alignment horizontal="center"/>
    </xf>
    <xf numFmtId="0" fontId="17" fillId="0" borderId="15" xfId="1" applyFont="1" applyBorder="1" applyAlignment="1">
      <alignment horizontal="left"/>
    </xf>
    <xf numFmtId="0" fontId="17" fillId="0" borderId="16" xfId="1" applyFont="1" applyBorder="1" applyAlignment="1">
      <alignment horizontal="left"/>
    </xf>
    <xf numFmtId="0" fontId="16" fillId="0" borderId="15" xfId="1" applyFont="1" applyBorder="1" applyAlignment="1">
      <alignment horizontal="center"/>
    </xf>
    <xf numFmtId="0" fontId="15" fillId="0" borderId="0" xfId="1"/>
    <xf numFmtId="0" fontId="15" fillId="0" borderId="0" xfId="1" applyAlignment="1">
      <alignment wrapText="1"/>
    </xf>
    <xf numFmtId="2" fontId="20" fillId="0" borderId="25" xfId="1" applyNumberFormat="1" applyFont="1" applyBorder="1" applyAlignment="1">
      <alignment wrapText="1"/>
    </xf>
    <xf numFmtId="0" fontId="20" fillId="0" borderId="15" xfId="1" applyFont="1" applyBorder="1" applyAlignment="1">
      <alignment wrapText="1"/>
    </xf>
    <xf numFmtId="0" fontId="20" fillId="0" borderId="25" xfId="1" applyFont="1" applyBorder="1" applyAlignment="1">
      <alignment horizontal="center" wrapText="1"/>
    </xf>
    <xf numFmtId="0" fontId="20" fillId="0" borderId="15" xfId="1" applyFont="1" applyBorder="1" applyAlignment="1">
      <alignment horizontal="center" wrapText="1"/>
    </xf>
    <xf numFmtId="0" fontId="20" fillId="0" borderId="32" xfId="1" applyFont="1" applyBorder="1" applyAlignment="1">
      <alignment wrapText="1"/>
    </xf>
    <xf numFmtId="0" fontId="20" fillId="0" borderId="34" xfId="1" applyFont="1" applyBorder="1" applyAlignment="1">
      <alignment wrapText="1"/>
    </xf>
    <xf numFmtId="0" fontId="20" fillId="0" borderId="6" xfId="1" applyFont="1" applyBorder="1" applyAlignment="1">
      <alignment wrapText="1"/>
    </xf>
    <xf numFmtId="0" fontId="20" fillId="0" borderId="0" xfId="1" applyFont="1" applyBorder="1" applyAlignment="1">
      <alignment wrapText="1"/>
    </xf>
    <xf numFmtId="0" fontId="20" fillId="0" borderId="17" xfId="1" applyFont="1" applyBorder="1" applyAlignment="1">
      <alignment wrapText="1"/>
    </xf>
    <xf numFmtId="0" fontId="20" fillId="0" borderId="16" xfId="1" applyFont="1" applyBorder="1" applyAlignment="1">
      <alignment wrapText="1"/>
    </xf>
    <xf numFmtId="0" fontId="20" fillId="0" borderId="5" xfId="1" applyFont="1" applyBorder="1" applyAlignment="1">
      <alignment wrapText="1"/>
    </xf>
    <xf numFmtId="0" fontId="20" fillId="0" borderId="14" xfId="1" applyFont="1" applyBorder="1" applyAlignment="1">
      <alignment wrapText="1"/>
    </xf>
    <xf numFmtId="0" fontId="20" fillId="0" borderId="13" xfId="1" applyFont="1" applyBorder="1" applyAlignment="1">
      <alignment wrapText="1"/>
    </xf>
    <xf numFmtId="0" fontId="20" fillId="0" borderId="25" xfId="1" applyFont="1" applyBorder="1" applyAlignment="1">
      <alignment wrapText="1"/>
    </xf>
    <xf numFmtId="0" fontId="20" fillId="0" borderId="18" xfId="1" applyFont="1" applyBorder="1" applyAlignment="1">
      <alignment wrapText="1"/>
    </xf>
    <xf numFmtId="0" fontId="20" fillId="0" borderId="33" xfId="1" applyFont="1" applyBorder="1" applyAlignment="1">
      <alignment wrapText="1"/>
    </xf>
    <xf numFmtId="0" fontId="20" fillId="0" borderId="10" xfId="1" applyFont="1" applyBorder="1" applyAlignment="1">
      <alignment wrapText="1"/>
    </xf>
    <xf numFmtId="0" fontId="20" fillId="0" borderId="9" xfId="1" applyFont="1" applyBorder="1" applyAlignment="1">
      <alignment wrapText="1"/>
    </xf>
    <xf numFmtId="0" fontId="20" fillId="0" borderId="31" xfId="1" applyFont="1" applyBorder="1" applyAlignment="1">
      <alignment wrapText="1"/>
    </xf>
    <xf numFmtId="0" fontId="20" fillId="0" borderId="28" xfId="1" applyFont="1" applyBorder="1" applyAlignment="1">
      <alignment wrapText="1"/>
    </xf>
    <xf numFmtId="0" fontId="20" fillId="0" borderId="27" xfId="1" applyFont="1" applyBorder="1" applyAlignment="1">
      <alignment wrapText="1"/>
    </xf>
    <xf numFmtId="0" fontId="20" fillId="0" borderId="10" xfId="1" applyFont="1" applyBorder="1" applyAlignment="1">
      <alignment horizontal="center" wrapText="1"/>
    </xf>
    <xf numFmtId="0" fontId="20" fillId="0" borderId="8" xfId="1" applyFont="1" applyBorder="1" applyAlignment="1">
      <alignment horizontal="center" wrapText="1"/>
    </xf>
    <xf numFmtId="0" fontId="20" fillId="0" borderId="38" xfId="1" applyFont="1" applyBorder="1" applyAlignment="1">
      <alignment wrapText="1"/>
    </xf>
    <xf numFmtId="0" fontId="17" fillId="0" borderId="32" xfId="1" applyFont="1" applyBorder="1"/>
    <xf numFmtId="0" fontId="17" fillId="0" borderId="31" xfId="1" applyFont="1" applyBorder="1"/>
    <xf numFmtId="0" fontId="20" fillId="0" borderId="37" xfId="1" applyFont="1" applyBorder="1" applyAlignment="1">
      <alignment wrapText="1"/>
    </xf>
    <xf numFmtId="0" fontId="16" fillId="0" borderId="28" xfId="1" applyFont="1" applyBorder="1" applyAlignment="1">
      <alignment wrapText="1"/>
    </xf>
    <xf numFmtId="0" fontId="16" fillId="0" borderId="27" xfId="1" applyFont="1" applyBorder="1" applyAlignment="1">
      <alignment wrapText="1"/>
    </xf>
    <xf numFmtId="0" fontId="16" fillId="0" borderId="6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8" fillId="0" borderId="0" xfId="1" applyFont="1" applyAlignment="1">
      <alignment wrapText="1"/>
    </xf>
    <xf numFmtId="0" fontId="16" fillId="0" borderId="25" xfId="1" applyFont="1" applyBorder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21" fillId="3" borderId="0" xfId="0" applyFont="1" applyFill="1"/>
    <xf numFmtId="2" fontId="16" fillId="0" borderId="25" xfId="0" applyNumberFormat="1" applyFont="1" applyBorder="1"/>
    <xf numFmtId="0" fontId="16" fillId="0" borderId="15" xfId="0" applyFont="1" applyBorder="1"/>
    <xf numFmtId="0" fontId="16" fillId="0" borderId="2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2" fontId="16" fillId="2" borderId="25" xfId="0" applyNumberFormat="1" applyFont="1" applyFill="1" applyBorder="1"/>
    <xf numFmtId="2" fontId="16" fillId="0" borderId="24" xfId="0" applyNumberFormat="1" applyFont="1" applyBorder="1"/>
    <xf numFmtId="0" fontId="16" fillId="0" borderId="32" xfId="0" applyFont="1" applyBorder="1"/>
    <xf numFmtId="0" fontId="16" fillId="0" borderId="31" xfId="0" applyFont="1" applyBorder="1"/>
    <xf numFmtId="0" fontId="16" fillId="0" borderId="34" xfId="0" applyFont="1" applyBorder="1"/>
    <xf numFmtId="0" fontId="17" fillId="0" borderId="31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2" fontId="16" fillId="0" borderId="29" xfId="0" applyNumberFormat="1" applyFont="1" applyBorder="1"/>
    <xf numFmtId="0" fontId="16" fillId="0" borderId="28" xfId="0" applyFont="1" applyBorder="1"/>
    <xf numFmtId="0" fontId="16" fillId="0" borderId="27" xfId="0" applyFont="1" applyBorder="1"/>
    <xf numFmtId="0" fontId="17" fillId="0" borderId="27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2" fontId="16" fillId="0" borderId="7" xfId="0" applyNumberFormat="1" applyFont="1" applyBorder="1"/>
    <xf numFmtId="0" fontId="16" fillId="0" borderId="6" xfId="0" applyFont="1" applyBorder="1"/>
    <xf numFmtId="0" fontId="16" fillId="0" borderId="0" xfId="0" applyFont="1" applyBorder="1"/>
    <xf numFmtId="2" fontId="16" fillId="0" borderId="6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0" xfId="0" applyFont="1"/>
    <xf numFmtId="0" fontId="19" fillId="0" borderId="0" xfId="0" applyFont="1" applyBorder="1"/>
    <xf numFmtId="0" fontId="19" fillId="0" borderId="5" xfId="0" applyFont="1" applyBorder="1"/>
    <xf numFmtId="2" fontId="16" fillId="0" borderId="19" xfId="0" applyNumberFormat="1" applyFont="1" applyBorder="1"/>
    <xf numFmtId="0" fontId="16" fillId="0" borderId="17" xfId="0" applyFont="1" applyBorder="1"/>
    <xf numFmtId="0" fontId="16" fillId="0" borderId="16" xfId="0" applyFont="1" applyBorder="1"/>
    <xf numFmtId="2" fontId="16" fillId="0" borderId="5" xfId="0" applyNumberFormat="1" applyFont="1" applyBorder="1" applyAlignment="1">
      <alignment horizontal="center"/>
    </xf>
    <xf numFmtId="0" fontId="19" fillId="2" borderId="6" xfId="0" applyFont="1" applyFill="1" applyBorder="1"/>
    <xf numFmtId="0" fontId="19" fillId="2" borderId="0" xfId="0" applyFont="1" applyFill="1" applyBorder="1"/>
    <xf numFmtId="0" fontId="19" fillId="2" borderId="5" xfId="0" applyFont="1" applyFill="1" applyBorder="1"/>
    <xf numFmtId="0" fontId="17" fillId="2" borderId="17" xfId="0" applyFont="1" applyFill="1" applyBorder="1"/>
    <xf numFmtId="0" fontId="17" fillId="2" borderId="16" xfId="0" applyFont="1" applyFill="1" applyBorder="1"/>
    <xf numFmtId="0" fontId="17" fillId="2" borderId="15" xfId="0" applyFont="1" applyFill="1" applyBorder="1"/>
    <xf numFmtId="0" fontId="16" fillId="0" borderId="5" xfId="0" applyFont="1" applyBorder="1"/>
    <xf numFmtId="2" fontId="16" fillId="2" borderId="19" xfId="0" applyNumberFormat="1" applyFont="1" applyFill="1" applyBorder="1"/>
    <xf numFmtId="0" fontId="19" fillId="2" borderId="3" xfId="0" applyFont="1" applyFill="1" applyBorder="1"/>
    <xf numFmtId="0" fontId="19" fillId="2" borderId="2" xfId="0" applyFont="1" applyFill="1" applyBorder="1"/>
    <xf numFmtId="0" fontId="19" fillId="2" borderId="1" xfId="0" applyFont="1" applyFill="1" applyBorder="1"/>
    <xf numFmtId="0" fontId="16" fillId="0" borderId="14" xfId="0" applyFont="1" applyBorder="1"/>
    <xf numFmtId="0" fontId="16" fillId="0" borderId="13" xfId="0" applyFont="1" applyBorder="1"/>
    <xf numFmtId="0" fontId="19" fillId="2" borderId="14" xfId="0" applyFont="1" applyFill="1" applyBorder="1"/>
    <xf numFmtId="0" fontId="19" fillId="2" borderId="13" xfId="0" applyFont="1" applyFill="1" applyBorder="1"/>
    <xf numFmtId="0" fontId="19" fillId="2" borderId="12" xfId="0" applyFont="1" applyFill="1" applyBorder="1"/>
    <xf numFmtId="0" fontId="19" fillId="2" borderId="10" xfId="0" applyFont="1" applyFill="1" applyBorder="1"/>
    <xf numFmtId="0" fontId="19" fillId="2" borderId="9" xfId="0" applyFont="1" applyFill="1" applyBorder="1"/>
    <xf numFmtId="0" fontId="19" fillId="2" borderId="8" xfId="0" applyFont="1" applyFill="1" applyBorder="1"/>
    <xf numFmtId="0" fontId="16" fillId="0" borderId="25" xfId="0" applyFont="1" applyBorder="1"/>
    <xf numFmtId="0" fontId="16" fillId="0" borderId="18" xfId="0" applyFont="1" applyBorder="1"/>
    <xf numFmtId="2" fontId="16" fillId="0" borderId="39" xfId="0" applyNumberFormat="1" applyFont="1" applyBorder="1"/>
    <xf numFmtId="0" fontId="16" fillId="0" borderId="0" xfId="0" applyFont="1"/>
    <xf numFmtId="0" fontId="16" fillId="2" borderId="2" xfId="0" applyFont="1" applyFill="1" applyBorder="1"/>
    <xf numFmtId="0" fontId="16" fillId="2" borderId="1" xfId="0" applyFont="1" applyFill="1" applyBorder="1"/>
    <xf numFmtId="0" fontId="16" fillId="0" borderId="33" xfId="0" applyFont="1" applyBorder="1"/>
    <xf numFmtId="0" fontId="16" fillId="2" borderId="9" xfId="0" applyFont="1" applyFill="1" applyBorder="1"/>
    <xf numFmtId="0" fontId="16" fillId="2" borderId="8" xfId="0" applyFont="1" applyFill="1" applyBorder="1"/>
    <xf numFmtId="2" fontId="16" fillId="2" borderId="7" xfId="0" applyNumberFormat="1" applyFont="1" applyFill="1" applyBorder="1"/>
    <xf numFmtId="0" fontId="16" fillId="0" borderId="10" xfId="0" applyFont="1" applyBorder="1"/>
    <xf numFmtId="0" fontId="16" fillId="0" borderId="9" xfId="0" applyFont="1" applyBorder="1"/>
    <xf numFmtId="0" fontId="16" fillId="0" borderId="30" xfId="0" applyFont="1" applyBorder="1"/>
    <xf numFmtId="0" fontId="18" fillId="0" borderId="27" xfId="0" applyFont="1" applyBorder="1"/>
    <xf numFmtId="0" fontId="18" fillId="0" borderId="26" xfId="0" applyFont="1" applyBorder="1"/>
    <xf numFmtId="2" fontId="16" fillId="0" borderId="11" xfId="0" applyNumberFormat="1" applyFont="1" applyBorder="1"/>
    <xf numFmtId="0" fontId="19" fillId="0" borderId="10" xfId="0" applyFont="1" applyBorder="1"/>
    <xf numFmtId="0" fontId="19" fillId="0" borderId="9" xfId="0" applyFont="1" applyBorder="1"/>
    <xf numFmtId="0" fontId="19" fillId="0" borderId="8" xfId="0" applyFont="1" applyBorder="1"/>
    <xf numFmtId="2" fontId="16" fillId="0" borderId="4" xfId="0" applyNumberFormat="1" applyFont="1" applyBorder="1"/>
    <xf numFmtId="0" fontId="16" fillId="0" borderId="3" xfId="0" applyFont="1" applyBorder="1"/>
    <xf numFmtId="0" fontId="16" fillId="0" borderId="2" xfId="0" applyFont="1" applyBorder="1"/>
    <xf numFmtId="0" fontId="19" fillId="0" borderId="3" xfId="0" applyFont="1" applyBorder="1"/>
    <xf numFmtId="0" fontId="19" fillId="0" borderId="2" xfId="0" applyFont="1" applyBorder="1"/>
    <xf numFmtId="0" fontId="19" fillId="0" borderId="1" xfId="0" applyFont="1" applyBorder="1"/>
    <xf numFmtId="0" fontId="19" fillId="0" borderId="12" xfId="0" applyFont="1" applyBorder="1"/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8" xfId="0" applyFont="1" applyBorder="1"/>
    <xf numFmtId="0" fontId="17" fillId="0" borderId="32" xfId="0" applyFont="1" applyBorder="1"/>
    <xf numFmtId="0" fontId="17" fillId="0" borderId="31" xfId="0" applyFont="1" applyBorder="1"/>
    <xf numFmtId="0" fontId="17" fillId="0" borderId="30" xfId="0" applyFont="1" applyBorder="1"/>
    <xf numFmtId="0" fontId="16" fillId="0" borderId="37" xfId="0" applyFont="1" applyBorder="1"/>
    <xf numFmtId="0" fontId="17" fillId="0" borderId="28" xfId="0" applyFont="1" applyBorder="1"/>
    <xf numFmtId="0" fontId="17" fillId="0" borderId="27" xfId="0" applyFont="1" applyBorder="1"/>
    <xf numFmtId="0" fontId="17" fillId="0" borderId="26" xfId="0" applyFont="1" applyBorder="1"/>
    <xf numFmtId="0" fontId="18" fillId="0" borderId="6" xfId="0" applyFont="1" applyBorder="1"/>
    <xf numFmtId="0" fontId="18" fillId="0" borderId="0" xfId="0" applyFont="1"/>
    <xf numFmtId="0" fontId="18" fillId="0" borderId="32" xfId="0" applyFont="1" applyBorder="1"/>
    <xf numFmtId="0" fontId="18" fillId="0" borderId="31" xfId="0" applyFont="1" applyBorder="1"/>
    <xf numFmtId="2" fontId="16" fillId="0" borderId="36" xfId="0" applyNumberFormat="1" applyFont="1" applyBorder="1"/>
    <xf numFmtId="0" fontId="18" fillId="0" borderId="0" xfId="0" applyFont="1" applyBorder="1"/>
    <xf numFmtId="0" fontId="17" fillId="0" borderId="35" xfId="0" applyFont="1" applyBorder="1"/>
    <xf numFmtId="0" fontId="18" fillId="0" borderId="28" xfId="0" applyFont="1" applyBorder="1"/>
    <xf numFmtId="2" fontId="16" fillId="0" borderId="4" xfId="0" applyNumberFormat="1" applyFont="1" applyBorder="1" applyAlignment="1">
      <alignment horizontal="center"/>
    </xf>
    <xf numFmtId="0" fontId="16" fillId="0" borderId="1" xfId="0" applyFont="1" applyBorder="1"/>
    <xf numFmtId="2" fontId="16" fillId="0" borderId="7" xfId="0" applyNumberFormat="1" applyFont="1" applyBorder="1" applyAlignment="1">
      <alignment horizontal="center"/>
    </xf>
    <xf numFmtId="0" fontId="16" fillId="2" borderId="0" xfId="0" applyFont="1" applyFill="1"/>
    <xf numFmtId="2" fontId="21" fillId="2" borderId="0" xfId="0" applyNumberFormat="1" applyFont="1" applyFill="1"/>
    <xf numFmtId="0" fontId="16" fillId="2" borderId="15" xfId="0" applyFont="1" applyFill="1" applyBorder="1"/>
    <xf numFmtId="2" fontId="16" fillId="2" borderId="24" xfId="0" applyNumberFormat="1" applyFont="1" applyFill="1" applyBorder="1"/>
    <xf numFmtId="0" fontId="16" fillId="2" borderId="32" xfId="0" applyFont="1" applyFill="1" applyBorder="1"/>
    <xf numFmtId="0" fontId="16" fillId="2" borderId="31" xfId="0" applyFont="1" applyFill="1" applyBorder="1"/>
    <xf numFmtId="0" fontId="16" fillId="2" borderId="34" xfId="0" applyFont="1" applyFill="1" applyBorder="1"/>
    <xf numFmtId="0" fontId="17" fillId="2" borderId="31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2" fontId="16" fillId="2" borderId="29" xfId="0" applyNumberFormat="1" applyFont="1" applyFill="1" applyBorder="1"/>
    <xf numFmtId="0" fontId="16" fillId="2" borderId="28" xfId="0" applyFont="1" applyFill="1" applyBorder="1"/>
    <xf numFmtId="0" fontId="16" fillId="2" borderId="27" xfId="0" applyFont="1" applyFill="1" applyBorder="1"/>
    <xf numFmtId="0" fontId="17" fillId="2" borderId="27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16" fillId="2" borderId="6" xfId="0" applyFont="1" applyFill="1" applyBorder="1"/>
    <xf numFmtId="0" fontId="16" fillId="2" borderId="0" xfId="0" applyFont="1" applyFill="1" applyBorder="1"/>
    <xf numFmtId="2" fontId="16" fillId="2" borderId="6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0" fontId="19" fillId="2" borderId="0" xfId="0" applyFont="1" applyFill="1"/>
    <xf numFmtId="0" fontId="16" fillId="2" borderId="17" xfId="0" applyFont="1" applyFill="1" applyBorder="1"/>
    <xf numFmtId="0" fontId="16" fillId="2" borderId="16" xfId="0" applyFont="1" applyFill="1" applyBorder="1"/>
    <xf numFmtId="2" fontId="16" fillId="2" borderId="5" xfId="0" applyNumberFormat="1" applyFont="1" applyFill="1" applyBorder="1" applyAlignment="1">
      <alignment horizontal="center"/>
    </xf>
    <xf numFmtId="0" fontId="16" fillId="2" borderId="5" xfId="0" applyFont="1" applyFill="1" applyBorder="1"/>
    <xf numFmtId="0" fontId="16" fillId="2" borderId="14" xfId="0" applyFont="1" applyFill="1" applyBorder="1"/>
    <xf numFmtId="0" fontId="16" fillId="2" borderId="13" xfId="0" applyFont="1" applyFill="1" applyBorder="1"/>
    <xf numFmtId="0" fontId="16" fillId="2" borderId="25" xfId="0" applyFont="1" applyFill="1" applyBorder="1"/>
    <xf numFmtId="0" fontId="16" fillId="2" borderId="18" xfId="0" applyFont="1" applyFill="1" applyBorder="1"/>
    <xf numFmtId="2" fontId="16" fillId="2" borderId="39" xfId="0" applyNumberFormat="1" applyFont="1" applyFill="1" applyBorder="1"/>
    <xf numFmtId="0" fontId="16" fillId="2" borderId="33" xfId="0" applyFont="1" applyFill="1" applyBorder="1"/>
    <xf numFmtId="0" fontId="16" fillId="2" borderId="10" xfId="0" applyFont="1" applyFill="1" applyBorder="1"/>
    <xf numFmtId="0" fontId="16" fillId="2" borderId="30" xfId="0" applyFont="1" applyFill="1" applyBorder="1"/>
    <xf numFmtId="0" fontId="18" fillId="2" borderId="27" xfId="0" applyFont="1" applyFill="1" applyBorder="1"/>
    <xf numFmtId="0" fontId="18" fillId="2" borderId="26" xfId="0" applyFont="1" applyFill="1" applyBorder="1"/>
    <xf numFmtId="2" fontId="16" fillId="2" borderId="11" xfId="0" applyNumberFormat="1" applyFont="1" applyFill="1" applyBorder="1"/>
    <xf numFmtId="2" fontId="16" fillId="2" borderId="4" xfId="0" applyNumberFormat="1" applyFont="1" applyFill="1" applyBorder="1"/>
    <xf numFmtId="0" fontId="16" fillId="2" borderId="1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38" xfId="0" applyFont="1" applyFill="1" applyBorder="1"/>
    <xf numFmtId="0" fontId="17" fillId="2" borderId="32" xfId="0" applyFont="1" applyFill="1" applyBorder="1"/>
    <xf numFmtId="0" fontId="17" fillId="2" borderId="31" xfId="0" applyFont="1" applyFill="1" applyBorder="1"/>
    <xf numFmtId="0" fontId="17" fillId="2" borderId="30" xfId="0" applyFont="1" applyFill="1" applyBorder="1"/>
    <xf numFmtId="0" fontId="16" fillId="2" borderId="37" xfId="0" applyFont="1" applyFill="1" applyBorder="1"/>
    <xf numFmtId="0" fontId="17" fillId="2" borderId="28" xfId="0" applyFont="1" applyFill="1" applyBorder="1"/>
    <xf numFmtId="0" fontId="17" fillId="2" borderId="27" xfId="0" applyFont="1" applyFill="1" applyBorder="1"/>
    <xf numFmtId="0" fontId="17" fillId="2" borderId="26" xfId="0" applyFont="1" applyFill="1" applyBorder="1"/>
    <xf numFmtId="0" fontId="16" fillId="2" borderId="3" xfId="0" applyFont="1" applyFill="1" applyBorder="1"/>
    <xf numFmtId="0" fontId="18" fillId="2" borderId="32" xfId="0" applyFont="1" applyFill="1" applyBorder="1"/>
    <xf numFmtId="0" fontId="18" fillId="2" borderId="31" xfId="0" applyFont="1" applyFill="1" applyBorder="1"/>
    <xf numFmtId="2" fontId="16" fillId="2" borderId="36" xfId="0" applyNumberFormat="1" applyFont="1" applyFill="1" applyBorder="1"/>
    <xf numFmtId="0" fontId="18" fillId="2" borderId="6" xfId="0" applyFont="1" applyFill="1" applyBorder="1"/>
    <xf numFmtId="0" fontId="18" fillId="2" borderId="0" xfId="0" applyFont="1" applyFill="1" applyBorder="1"/>
    <xf numFmtId="0" fontId="17" fillId="2" borderId="35" xfId="0" applyFont="1" applyFill="1" applyBorder="1"/>
    <xf numFmtId="0" fontId="18" fillId="2" borderId="28" xfId="0" applyFont="1" applyFill="1" applyBorder="1"/>
    <xf numFmtId="2" fontId="16" fillId="2" borderId="4" xfId="0" applyNumberFormat="1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0" fontId="18" fillId="2" borderId="0" xfId="0" applyFont="1" applyFill="1"/>
    <xf numFmtId="0" fontId="17" fillId="0" borderId="17" xfId="0" applyFont="1" applyBorder="1"/>
    <xf numFmtId="0" fontId="17" fillId="0" borderId="16" xfId="0" applyFont="1" applyBorder="1"/>
    <xf numFmtId="0" fontId="17" fillId="0" borderId="15" xfId="0" applyFont="1" applyBorder="1"/>
    <xf numFmtId="0" fontId="19" fillId="0" borderId="14" xfId="0" applyFont="1" applyBorder="1"/>
    <xf numFmtId="0" fontId="19" fillId="0" borderId="13" xfId="0" applyFont="1" applyBorder="1"/>
    <xf numFmtId="0" fontId="16" fillId="0" borderId="8" xfId="0" applyFont="1" applyBorder="1"/>
    <xf numFmtId="0" fontId="19" fillId="0" borderId="8" xfId="0" applyFont="1" applyFill="1" applyBorder="1"/>
    <xf numFmtId="2" fontId="21" fillId="0" borderId="0" xfId="0" applyNumberFormat="1" applyFont="1"/>
    <xf numFmtId="2" fontId="16" fillId="0" borderId="0" xfId="0" applyNumberFormat="1" applyFont="1" applyBorder="1"/>
    <xf numFmtId="2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2" fillId="0" borderId="0" xfId="0" applyFont="1"/>
    <xf numFmtId="0" fontId="3" fillId="2" borderId="15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/>
    </xf>
    <xf numFmtId="2" fontId="2" fillId="2" borderId="18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2" borderId="3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2" fontId="3" fillId="2" borderId="28" xfId="0" applyNumberFormat="1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2" fontId="3" fillId="2" borderId="32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1" fillId="0" borderId="15" xfId="0" applyNumberFormat="1" applyFont="1" applyBorder="1" applyAlignment="1">
      <alignment horizontal="left"/>
    </xf>
    <xf numFmtId="49" fontId="11" fillId="0" borderId="16" xfId="0" applyNumberFormat="1" applyFont="1" applyBorder="1" applyAlignment="1">
      <alignment horizontal="left"/>
    </xf>
    <xf numFmtId="49" fontId="11" fillId="0" borderId="17" xfId="0" applyNumberFormat="1" applyFont="1" applyBorder="1" applyAlignment="1">
      <alignment horizontal="left"/>
    </xf>
    <xf numFmtId="2" fontId="10" fillId="0" borderId="18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7" fillId="0" borderId="34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10" fillId="0" borderId="18" xfId="0" applyNumberFormat="1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2" fontId="8" fillId="0" borderId="15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10" fillId="2" borderId="18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0" fillId="2" borderId="1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left"/>
    </xf>
    <xf numFmtId="49" fontId="11" fillId="0" borderId="16" xfId="0" applyNumberFormat="1" applyFont="1" applyFill="1" applyBorder="1" applyAlignment="1">
      <alignment horizontal="left"/>
    </xf>
    <xf numFmtId="49" fontId="11" fillId="0" borderId="17" xfId="0" applyNumberFormat="1" applyFont="1" applyFill="1" applyBorder="1" applyAlignment="1">
      <alignment horizontal="left"/>
    </xf>
    <xf numFmtId="0" fontId="10" fillId="0" borderId="17" xfId="0" applyFont="1" applyFill="1" applyBorder="1" applyAlignment="1">
      <alignment horizontal="center"/>
    </xf>
    <xf numFmtId="2" fontId="10" fillId="0" borderId="33" xfId="0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2" fontId="7" fillId="0" borderId="33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2" fontId="8" fillId="0" borderId="15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2" fontId="8" fillId="0" borderId="1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49" fontId="17" fillId="0" borderId="15" xfId="1" applyNumberFormat="1" applyFont="1" applyBorder="1" applyAlignment="1">
      <alignment horizontal="left"/>
    </xf>
    <xf numFmtId="49" fontId="17" fillId="0" borderId="16" xfId="1" applyNumberFormat="1" applyFont="1" applyBorder="1" applyAlignment="1">
      <alignment horizontal="left"/>
    </xf>
    <xf numFmtId="49" fontId="17" fillId="0" borderId="17" xfId="1" applyNumberFormat="1" applyFont="1" applyBorder="1" applyAlignment="1">
      <alignment horizontal="left"/>
    </xf>
    <xf numFmtId="2" fontId="18" fillId="0" borderId="15" xfId="1" applyNumberFormat="1" applyFont="1" applyBorder="1" applyAlignment="1">
      <alignment horizontal="center"/>
    </xf>
    <xf numFmtId="2" fontId="18" fillId="0" borderId="17" xfId="1" applyNumberFormat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2" fontId="16" fillId="0" borderId="33" xfId="1" applyNumberFormat="1" applyFont="1" applyBorder="1" applyAlignment="1">
      <alignment horizontal="center"/>
    </xf>
    <xf numFmtId="2" fontId="16" fillId="0" borderId="28" xfId="1" applyNumberFormat="1" applyFont="1" applyBorder="1" applyAlignment="1">
      <alignment horizontal="center"/>
    </xf>
    <xf numFmtId="2" fontId="16" fillId="0" borderId="5" xfId="1" applyNumberFormat="1" applyFont="1" applyBorder="1" applyAlignment="1">
      <alignment horizontal="center"/>
    </xf>
    <xf numFmtId="2" fontId="16" fillId="0" borderId="6" xfId="1" applyNumberFormat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7" fillId="0" borderId="15" xfId="1" applyFont="1" applyBorder="1" applyAlignment="1">
      <alignment horizontal="left"/>
    </xf>
    <xf numFmtId="0" fontId="17" fillId="0" borderId="16" xfId="1" applyFont="1" applyBorder="1" applyAlignment="1">
      <alignment horizontal="left"/>
    </xf>
    <xf numFmtId="2" fontId="17" fillId="0" borderId="15" xfId="1" applyNumberFormat="1" applyFont="1" applyBorder="1" applyAlignment="1">
      <alignment horizontal="center"/>
    </xf>
    <xf numFmtId="2" fontId="17" fillId="0" borderId="25" xfId="1" applyNumberFormat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9" fillId="0" borderId="5" xfId="1" applyFont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0" fontId="16" fillId="0" borderId="33" xfId="1" applyFont="1" applyBorder="1" applyAlignment="1">
      <alignment horizontal="center"/>
    </xf>
    <xf numFmtId="0" fontId="16" fillId="0" borderId="28" xfId="1" applyFont="1" applyBorder="1" applyAlignment="1">
      <alignment horizontal="center"/>
    </xf>
    <xf numFmtId="0" fontId="17" fillId="0" borderId="25" xfId="1" applyFont="1" applyBorder="1" applyAlignment="1">
      <alignment horizontal="left"/>
    </xf>
    <xf numFmtId="0" fontId="16" fillId="0" borderId="15" xfId="1" applyFont="1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8" fillId="0" borderId="17" xfId="1" applyNumberFormat="1" applyFont="1" applyFill="1" applyBorder="1" applyAlignment="1">
      <alignment horizontal="center"/>
    </xf>
    <xf numFmtId="0" fontId="17" fillId="0" borderId="17" xfId="1" applyFont="1" applyBorder="1" applyAlignment="1">
      <alignment horizontal="left"/>
    </xf>
    <xf numFmtId="2" fontId="18" fillId="0" borderId="18" xfId="1" applyNumberFormat="1" applyFont="1" applyBorder="1" applyAlignment="1">
      <alignment horizontal="center"/>
    </xf>
    <xf numFmtId="0" fontId="17" fillId="0" borderId="15" xfId="1" applyFont="1" applyBorder="1" applyAlignment="1">
      <alignment wrapText="1"/>
    </xf>
    <xf numFmtId="0" fontId="15" fillId="0" borderId="16" xfId="1" applyBorder="1" applyAlignment="1">
      <alignment wrapText="1"/>
    </xf>
    <xf numFmtId="0" fontId="15" fillId="0" borderId="17" xfId="1" applyBorder="1" applyAlignment="1">
      <alignment wrapText="1"/>
    </xf>
    <xf numFmtId="0" fontId="16" fillId="0" borderId="12" xfId="1" applyFont="1" applyBorder="1" applyAlignment="1">
      <alignment horizontal="center"/>
    </xf>
    <xf numFmtId="0" fontId="16" fillId="0" borderId="14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6" fillId="0" borderId="22" xfId="1" applyFont="1" applyBorder="1" applyAlignment="1">
      <alignment horizontal="center"/>
    </xf>
    <xf numFmtId="2" fontId="16" fillId="0" borderId="34" xfId="1" applyNumberFormat="1" applyFont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2" borderId="34" xfId="1" applyFont="1" applyFill="1" applyBorder="1" applyAlignment="1">
      <alignment horizontal="center"/>
    </xf>
    <xf numFmtId="0" fontId="16" fillId="2" borderId="32" xfId="1" applyFont="1" applyFill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9" fillId="0" borderId="23" xfId="1" applyFont="1" applyBorder="1" applyAlignment="1">
      <alignment wrapText="1"/>
    </xf>
    <xf numFmtId="0" fontId="15" fillId="0" borderId="40" xfId="1" applyBorder="1" applyAlignment="1">
      <alignment wrapText="1"/>
    </xf>
    <xf numFmtId="0" fontId="15" fillId="0" borderId="22" xfId="1" applyBorder="1" applyAlignment="1">
      <alignment wrapText="1"/>
    </xf>
    <xf numFmtId="0" fontId="16" fillId="0" borderId="1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34" xfId="1" applyFont="1" applyBorder="1" applyAlignment="1">
      <alignment horizontal="center"/>
    </xf>
    <xf numFmtId="0" fontId="16" fillId="0" borderId="32" xfId="1" applyFont="1" applyBorder="1" applyAlignment="1">
      <alignment horizontal="center"/>
    </xf>
    <xf numFmtId="2" fontId="18" fillId="0" borderId="33" xfId="1" applyNumberFormat="1" applyFont="1" applyBorder="1" applyAlignment="1">
      <alignment horizontal="center"/>
    </xf>
    <xf numFmtId="0" fontId="18" fillId="0" borderId="28" xfId="1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6" fillId="0" borderId="2" xfId="1" applyFont="1" applyBorder="1" applyAlignment="1">
      <alignment horizontal="center"/>
    </xf>
    <xf numFmtId="0" fontId="17" fillId="0" borderId="30" xfId="1" applyFont="1" applyBorder="1" applyAlignment="1">
      <alignment wrapText="1"/>
    </xf>
    <xf numFmtId="0" fontId="15" fillId="0" borderId="31" xfId="1" applyBorder="1" applyAlignment="1">
      <alignment wrapText="1"/>
    </xf>
    <xf numFmtId="0" fontId="15" fillId="0" borderId="32" xfId="1" applyBorder="1" applyAlignment="1">
      <alignment wrapText="1"/>
    </xf>
    <xf numFmtId="0" fontId="18" fillId="0" borderId="23" xfId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8" fillId="0" borderId="33" xfId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2" fontId="16" fillId="0" borderId="34" xfId="0" applyNumberFormat="1" applyFont="1" applyBorder="1" applyAlignment="1">
      <alignment horizontal="center"/>
    </xf>
    <xf numFmtId="2" fontId="16" fillId="0" borderId="32" xfId="0" applyNumberFormat="1" applyFont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2" fontId="18" fillId="2" borderId="17" xfId="0" applyNumberFormat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left"/>
    </xf>
    <xf numFmtId="0" fontId="17" fillId="2" borderId="25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49" fontId="17" fillId="2" borderId="15" xfId="0" applyNumberFormat="1" applyFont="1" applyFill="1" applyBorder="1" applyAlignment="1">
      <alignment horizontal="left"/>
    </xf>
    <xf numFmtId="49" fontId="17" fillId="2" borderId="16" xfId="0" applyNumberFormat="1" applyFont="1" applyFill="1" applyBorder="1" applyAlignment="1">
      <alignment horizontal="left"/>
    </xf>
    <xf numFmtId="49" fontId="17" fillId="2" borderId="17" xfId="0" applyNumberFormat="1" applyFont="1" applyFill="1" applyBorder="1" applyAlignment="1">
      <alignment horizontal="left"/>
    </xf>
    <xf numFmtId="2" fontId="18" fillId="0" borderId="1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2" fontId="16" fillId="0" borderId="33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3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49" fontId="17" fillId="0" borderId="15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left"/>
    </xf>
    <xf numFmtId="49" fontId="17" fillId="0" borderId="17" xfId="0" applyNumberFormat="1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2" fontId="18" fillId="0" borderId="18" xfId="0" applyNumberFormat="1" applyFont="1" applyFill="1" applyBorder="1" applyAlignment="1">
      <alignment horizontal="center"/>
    </xf>
    <xf numFmtId="2" fontId="18" fillId="0" borderId="17" xfId="0" applyNumberFormat="1" applyFont="1" applyFill="1" applyBorder="1" applyAlignment="1">
      <alignment horizontal="center"/>
    </xf>
    <xf numFmtId="2" fontId="17" fillId="2" borderId="15" xfId="0" applyNumberFormat="1" applyFont="1" applyFill="1" applyBorder="1" applyAlignment="1">
      <alignment horizontal="center"/>
    </xf>
    <xf numFmtId="2" fontId="17" fillId="2" borderId="2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6" fillId="2" borderId="33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2" fontId="18" fillId="2" borderId="33" xfId="0" applyNumberFormat="1" applyFont="1" applyFill="1" applyBorder="1" applyAlignment="1">
      <alignment horizontal="center"/>
    </xf>
    <xf numFmtId="2" fontId="18" fillId="2" borderId="28" xfId="0" applyNumberFormat="1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6" fillId="0" borderId="5" xfId="1" applyFont="1" applyBorder="1" applyAlignment="1">
      <alignment horizontal="center" wrapText="1"/>
    </xf>
    <xf numFmtId="0" fontId="16" fillId="0" borderId="6" xfId="1" applyFont="1" applyBorder="1" applyAlignment="1">
      <alignment horizontal="center" wrapText="1"/>
    </xf>
    <xf numFmtId="0" fontId="18" fillId="0" borderId="23" xfId="1" applyFont="1" applyBorder="1" applyAlignment="1">
      <alignment horizontal="center" wrapText="1"/>
    </xf>
    <xf numFmtId="0" fontId="18" fillId="0" borderId="22" xfId="1" applyFont="1" applyBorder="1" applyAlignment="1">
      <alignment horizontal="center" wrapText="1"/>
    </xf>
    <xf numFmtId="0" fontId="20" fillId="0" borderId="5" xfId="1" applyFont="1" applyBorder="1" applyAlignment="1">
      <alignment horizontal="center" wrapText="1"/>
    </xf>
    <xf numFmtId="0" fontId="20" fillId="0" borderId="6" xfId="1" applyFont="1" applyBorder="1" applyAlignment="1">
      <alignment horizontal="center" wrapText="1"/>
    </xf>
    <xf numFmtId="0" fontId="20" fillId="0" borderId="8" xfId="1" applyFont="1" applyBorder="1" applyAlignment="1">
      <alignment horizontal="center" wrapText="1"/>
    </xf>
    <xf numFmtId="0" fontId="20" fillId="0" borderId="10" xfId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wrapText="1"/>
    </xf>
    <xf numFmtId="0" fontId="20" fillId="0" borderId="12" xfId="1" applyFont="1" applyBorder="1" applyAlignment="1">
      <alignment horizontal="center" wrapText="1"/>
    </xf>
    <xf numFmtId="0" fontId="20" fillId="0" borderId="14" xfId="1" applyFont="1" applyBorder="1" applyAlignment="1">
      <alignment horizontal="center" wrapText="1"/>
    </xf>
    <xf numFmtId="0" fontId="20" fillId="0" borderId="1" xfId="1" applyFont="1" applyBorder="1" applyAlignment="1">
      <alignment horizontal="center" wrapText="1"/>
    </xf>
    <xf numFmtId="0" fontId="20" fillId="0" borderId="3" xfId="1" applyFont="1" applyBorder="1" applyAlignment="1">
      <alignment horizontal="center" wrapText="1"/>
    </xf>
    <xf numFmtId="0" fontId="20" fillId="0" borderId="34" xfId="1" applyFont="1" applyBorder="1" applyAlignment="1">
      <alignment horizontal="center" wrapText="1"/>
    </xf>
    <xf numFmtId="0" fontId="20" fillId="0" borderId="32" xfId="1" applyFont="1" applyBorder="1" applyAlignment="1">
      <alignment horizontal="center" wrapText="1"/>
    </xf>
    <xf numFmtId="0" fontId="20" fillId="0" borderId="23" xfId="1" applyFont="1" applyBorder="1" applyAlignment="1">
      <alignment horizontal="center" wrapText="1"/>
    </xf>
    <xf numFmtId="0" fontId="20" fillId="0" borderId="22" xfId="1" applyFont="1" applyBorder="1" applyAlignment="1">
      <alignment horizontal="center" wrapText="1"/>
    </xf>
    <xf numFmtId="0" fontId="20" fillId="0" borderId="21" xfId="1" applyFont="1" applyBorder="1" applyAlignment="1">
      <alignment horizontal="center" wrapText="1"/>
    </xf>
    <xf numFmtId="0" fontId="20" fillId="0" borderId="20" xfId="1" applyFont="1" applyBorder="1" applyAlignment="1">
      <alignment horizontal="center" wrapText="1"/>
    </xf>
    <xf numFmtId="0" fontId="20" fillId="0" borderId="18" xfId="1" applyFont="1" applyBorder="1" applyAlignment="1">
      <alignment horizontal="center" wrapText="1"/>
    </xf>
    <xf numFmtId="0" fontId="20" fillId="0" borderId="17" xfId="1" applyFont="1" applyBorder="1" applyAlignment="1">
      <alignment horizontal="center" wrapText="1"/>
    </xf>
    <xf numFmtId="0" fontId="20" fillId="0" borderId="33" xfId="1" applyFont="1" applyBorder="1" applyAlignment="1">
      <alignment horizontal="center" wrapText="1"/>
    </xf>
    <xf numFmtId="0" fontId="20" fillId="0" borderId="28" xfId="1" applyFont="1" applyBorder="1" applyAlignment="1">
      <alignment horizontal="center" wrapText="1"/>
    </xf>
    <xf numFmtId="0" fontId="20" fillId="0" borderId="15" xfId="1" applyFont="1" applyBorder="1" applyAlignment="1">
      <alignment horizontal="center" wrapText="1"/>
    </xf>
    <xf numFmtId="0" fontId="20" fillId="0" borderId="16" xfId="1" applyFont="1" applyBorder="1" applyAlignment="1">
      <alignment horizontal="center" wrapText="1"/>
    </xf>
    <xf numFmtId="0" fontId="20" fillId="0" borderId="25" xfId="1" applyFont="1" applyBorder="1" applyAlignment="1">
      <alignment horizontal="center" wrapText="1"/>
    </xf>
    <xf numFmtId="0" fontId="18" fillId="2" borderId="15" xfId="1" applyFont="1" applyFill="1" applyBorder="1" applyAlignment="1">
      <alignment horizontal="center"/>
    </xf>
    <xf numFmtId="0" fontId="18" fillId="2" borderId="25" xfId="1" applyFont="1" applyFill="1" applyBorder="1" applyAlignment="1">
      <alignment horizontal="center"/>
    </xf>
    <xf numFmtId="0" fontId="16" fillId="0" borderId="2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4"/>
  <sheetViews>
    <sheetView view="pageBreakPreview" topLeftCell="A481" zoomScaleNormal="100" zoomScaleSheetLayoutView="100" workbookViewId="0">
      <selection activeCell="F501" sqref="F501"/>
    </sheetView>
  </sheetViews>
  <sheetFormatPr defaultRowHeight="15.75"/>
  <cols>
    <col min="1" max="6" width="9.140625" style="5"/>
    <col min="7" max="7" width="9.140625" style="5" customWidth="1"/>
    <col min="8" max="8" width="24.7109375" style="5" customWidth="1"/>
    <col min="9" max="9" width="9.140625" style="5"/>
    <col min="10" max="10" width="17.5703125" style="5" customWidth="1"/>
    <col min="11" max="11" width="9.140625" style="5"/>
    <col min="12" max="12" width="11.28515625" style="5" customWidth="1"/>
    <col min="13" max="13" width="12" style="5" customWidth="1"/>
    <col min="14" max="16384" width="9.140625" style="5"/>
  </cols>
  <sheetData>
    <row r="1" spans="1:13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4"/>
    </row>
    <row r="2" spans="1:13">
      <c r="A2" s="640" t="s">
        <v>12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4"/>
    </row>
    <row r="3" spans="1:13">
      <c r="A3" s="1"/>
      <c r="B3" s="1"/>
      <c r="C3" s="1"/>
      <c r="D3" s="1"/>
      <c r="E3" s="1"/>
      <c r="F3" s="1" t="s">
        <v>84</v>
      </c>
      <c r="G3" s="1"/>
      <c r="H3" s="1"/>
      <c r="I3" s="1"/>
      <c r="J3" s="1"/>
      <c r="K3" s="644" t="s">
        <v>116</v>
      </c>
      <c r="L3" s="645"/>
      <c r="M3" s="645"/>
    </row>
    <row r="4" spans="1:13">
      <c r="A4" s="6"/>
      <c r="B4" s="7"/>
      <c r="C4" s="641" t="s">
        <v>15</v>
      </c>
      <c r="D4" s="641"/>
      <c r="E4" s="641"/>
      <c r="F4" s="7"/>
      <c r="G4" s="7"/>
      <c r="H4" s="8"/>
      <c r="I4" s="642" t="s">
        <v>1</v>
      </c>
      <c r="J4" s="643"/>
      <c r="K4" s="642" t="s">
        <v>2</v>
      </c>
      <c r="L4" s="643"/>
      <c r="M4" s="9"/>
    </row>
    <row r="5" spans="1:13">
      <c r="A5" s="10"/>
      <c r="B5" s="11"/>
      <c r="C5" s="11"/>
      <c r="D5" s="11"/>
      <c r="E5" s="11"/>
      <c r="F5" s="11"/>
      <c r="G5" s="11"/>
      <c r="H5" s="12"/>
      <c r="I5" s="11"/>
      <c r="J5" s="12"/>
      <c r="K5" s="609" t="s">
        <v>3</v>
      </c>
      <c r="L5" s="610"/>
      <c r="M5" s="13" t="s">
        <v>4</v>
      </c>
    </row>
    <row r="6" spans="1:13">
      <c r="A6" s="10"/>
      <c r="B6" s="11"/>
      <c r="C6" s="11"/>
      <c r="D6" s="11"/>
      <c r="E6" s="11"/>
      <c r="F6" s="11"/>
      <c r="G6" s="11"/>
      <c r="H6" s="12"/>
      <c r="I6" s="609" t="s">
        <v>5</v>
      </c>
      <c r="J6" s="610"/>
      <c r="K6" s="611" t="s">
        <v>6</v>
      </c>
      <c r="L6" s="612"/>
      <c r="M6" s="13" t="s">
        <v>7</v>
      </c>
    </row>
    <row r="7" spans="1:13" ht="16.5" thickBot="1">
      <c r="A7" s="6"/>
      <c r="B7" s="7"/>
      <c r="C7" s="7"/>
      <c r="D7" s="7"/>
      <c r="E7" s="7"/>
      <c r="F7" s="7"/>
      <c r="G7" s="7"/>
      <c r="H7" s="8"/>
      <c r="I7" s="613">
        <v>555.79999999999995</v>
      </c>
      <c r="J7" s="614"/>
      <c r="K7" s="615"/>
      <c r="L7" s="616"/>
      <c r="M7" s="14"/>
    </row>
    <row r="8" spans="1:13">
      <c r="A8" s="15" t="s">
        <v>74</v>
      </c>
      <c r="B8" s="16"/>
      <c r="C8" s="16"/>
      <c r="D8" s="16"/>
      <c r="E8" s="16"/>
      <c r="F8" s="16"/>
      <c r="G8" s="16"/>
      <c r="H8" s="17"/>
      <c r="I8" s="18"/>
      <c r="J8" s="19"/>
      <c r="K8" s="646">
        <f>K11+K14</f>
        <v>6.65</v>
      </c>
      <c r="L8" s="626"/>
      <c r="M8" s="20">
        <f>K8*12*I7</f>
        <v>44352.840000000004</v>
      </c>
    </row>
    <row r="9" spans="1:13">
      <c r="A9" s="21" t="s">
        <v>59</v>
      </c>
      <c r="B9" s="22"/>
      <c r="C9" s="22"/>
      <c r="D9" s="22"/>
      <c r="E9" s="22"/>
      <c r="F9" s="22"/>
      <c r="G9" s="22"/>
      <c r="H9" s="3"/>
      <c r="I9" s="23"/>
      <c r="J9" s="24"/>
      <c r="K9" s="23"/>
      <c r="L9" s="24"/>
      <c r="M9" s="25"/>
    </row>
    <row r="10" spans="1:13" ht="16.5" thickBot="1">
      <c r="A10" s="26" t="s">
        <v>60</v>
      </c>
      <c r="B10" s="27"/>
      <c r="C10" s="27"/>
      <c r="D10" s="27"/>
      <c r="E10" s="27"/>
      <c r="F10" s="27"/>
      <c r="G10" s="27"/>
      <c r="H10" s="28"/>
      <c r="I10" s="29"/>
      <c r="J10" s="30"/>
      <c r="K10" s="29"/>
      <c r="L10" s="30"/>
      <c r="M10" s="31"/>
    </row>
    <row r="11" spans="1:13">
      <c r="A11" s="32" t="s">
        <v>61</v>
      </c>
      <c r="B11" s="33"/>
      <c r="C11" s="33"/>
      <c r="D11" s="33"/>
      <c r="E11" s="33"/>
      <c r="F11" s="33"/>
      <c r="G11" s="33"/>
      <c r="H11" s="34"/>
      <c r="I11" s="629" t="s">
        <v>8</v>
      </c>
      <c r="J11" s="630"/>
      <c r="K11" s="627">
        <v>3.98</v>
      </c>
      <c r="L11" s="628"/>
      <c r="M11" s="35">
        <f>K11*12*I7</f>
        <v>26545.007999999998</v>
      </c>
    </row>
    <row r="12" spans="1:13">
      <c r="A12" s="36" t="s">
        <v>68</v>
      </c>
      <c r="B12" s="23"/>
      <c r="C12" s="23"/>
      <c r="D12" s="23"/>
      <c r="E12" s="23"/>
      <c r="F12" s="23"/>
      <c r="G12" s="23"/>
      <c r="H12" s="24"/>
      <c r="I12" s="617" t="s">
        <v>57</v>
      </c>
      <c r="J12" s="618"/>
      <c r="K12" s="37"/>
      <c r="L12" s="24"/>
      <c r="M12" s="35"/>
    </row>
    <row r="13" spans="1:13">
      <c r="A13" s="32" t="s">
        <v>67</v>
      </c>
      <c r="B13" s="33"/>
      <c r="C13" s="33"/>
      <c r="D13" s="33"/>
      <c r="E13" s="33"/>
      <c r="F13" s="33"/>
      <c r="G13" s="33"/>
      <c r="H13" s="34"/>
      <c r="I13" s="629"/>
      <c r="J13" s="630"/>
      <c r="K13" s="37"/>
      <c r="L13" s="24"/>
      <c r="M13" s="35"/>
    </row>
    <row r="14" spans="1:13">
      <c r="A14" s="32" t="s">
        <v>62</v>
      </c>
      <c r="B14" s="33"/>
      <c r="C14" s="33"/>
      <c r="D14" s="33"/>
      <c r="E14" s="33"/>
      <c r="F14" s="33"/>
      <c r="G14" s="33"/>
      <c r="H14" s="34"/>
      <c r="I14" s="621" t="s">
        <v>11</v>
      </c>
      <c r="J14" s="622"/>
      <c r="K14" s="617">
        <v>2.67</v>
      </c>
      <c r="L14" s="618"/>
      <c r="M14" s="35">
        <f>K14*12*I7</f>
        <v>17807.831999999999</v>
      </c>
    </row>
    <row r="15" spans="1:13">
      <c r="A15" s="38" t="s">
        <v>35</v>
      </c>
      <c r="B15" s="39"/>
      <c r="C15" s="39"/>
      <c r="D15" s="39"/>
      <c r="E15" s="39"/>
      <c r="F15" s="39"/>
      <c r="G15" s="39"/>
      <c r="H15" s="40"/>
      <c r="I15" s="617" t="s">
        <v>57</v>
      </c>
      <c r="J15" s="618"/>
      <c r="K15" s="2"/>
      <c r="L15" s="3"/>
      <c r="M15" s="35"/>
    </row>
    <row r="16" spans="1:13">
      <c r="A16" s="41" t="s">
        <v>36</v>
      </c>
      <c r="B16" s="42"/>
      <c r="C16" s="42"/>
      <c r="D16" s="42"/>
      <c r="E16" s="42"/>
      <c r="F16" s="42"/>
      <c r="G16" s="42"/>
      <c r="H16" s="43"/>
      <c r="I16" s="617"/>
      <c r="J16" s="618"/>
      <c r="K16" s="37"/>
      <c r="L16" s="24"/>
      <c r="M16" s="35"/>
    </row>
    <row r="17" spans="1:13" ht="16.5" thickBot="1">
      <c r="A17" s="32" t="s">
        <v>37</v>
      </c>
      <c r="B17" s="44"/>
      <c r="C17" s="44"/>
      <c r="D17" s="44"/>
      <c r="E17" s="44"/>
      <c r="F17" s="44"/>
      <c r="G17" s="44"/>
      <c r="H17" s="45"/>
      <c r="I17" s="33"/>
      <c r="J17" s="34"/>
      <c r="K17" s="619"/>
      <c r="L17" s="620"/>
      <c r="M17" s="35"/>
    </row>
    <row r="18" spans="1:13">
      <c r="A18" s="15" t="s">
        <v>14</v>
      </c>
      <c r="B18" s="46"/>
      <c r="C18" s="46"/>
      <c r="D18" s="46"/>
      <c r="E18" s="46"/>
      <c r="F18" s="46"/>
      <c r="G18" s="46"/>
      <c r="H18" s="47"/>
      <c r="I18" s="18"/>
      <c r="J18" s="48"/>
      <c r="K18" s="625">
        <f>K20+K25+K28</f>
        <v>5.4399999999999995</v>
      </c>
      <c r="L18" s="626"/>
      <c r="M18" s="20">
        <f>K18*12*I7</f>
        <v>36282.623999999996</v>
      </c>
    </row>
    <row r="19" spans="1:13" ht="16.5" thickBot="1">
      <c r="A19" s="26" t="s">
        <v>34</v>
      </c>
      <c r="B19" s="49"/>
      <c r="C19" s="49"/>
      <c r="D19" s="49"/>
      <c r="E19" s="49"/>
      <c r="F19" s="49"/>
      <c r="G19" s="49"/>
      <c r="H19" s="50"/>
      <c r="I19" s="29"/>
      <c r="J19" s="51"/>
      <c r="K19" s="29"/>
      <c r="L19" s="30"/>
      <c r="M19" s="31"/>
    </row>
    <row r="20" spans="1:13">
      <c r="A20" s="36" t="s">
        <v>65</v>
      </c>
      <c r="B20" s="52"/>
      <c r="C20" s="52"/>
      <c r="D20" s="52"/>
      <c r="E20" s="52"/>
      <c r="F20" s="52"/>
      <c r="G20" s="52"/>
      <c r="H20" s="53"/>
      <c r="I20" s="617" t="s">
        <v>8</v>
      </c>
      <c r="J20" s="618"/>
      <c r="K20" s="627">
        <v>2.73</v>
      </c>
      <c r="L20" s="628"/>
      <c r="M20" s="35">
        <f>K20*12*I7</f>
        <v>18208.007999999998</v>
      </c>
    </row>
    <row r="21" spans="1:13">
      <c r="A21" s="32" t="s">
        <v>66</v>
      </c>
      <c r="B21" s="44"/>
      <c r="C21" s="44"/>
      <c r="D21" s="44"/>
      <c r="E21" s="44"/>
      <c r="F21" s="44"/>
      <c r="G21" s="44"/>
      <c r="H21" s="45"/>
      <c r="I21" s="54"/>
      <c r="J21" s="55"/>
      <c r="K21" s="37"/>
      <c r="L21" s="24"/>
      <c r="M21" s="35"/>
    </row>
    <row r="22" spans="1:13">
      <c r="A22" s="36" t="s">
        <v>68</v>
      </c>
      <c r="B22" s="23"/>
      <c r="C22" s="23"/>
      <c r="D22" s="23"/>
      <c r="E22" s="23"/>
      <c r="F22" s="23"/>
      <c r="G22" s="23"/>
      <c r="H22" s="24"/>
      <c r="I22" s="617" t="s">
        <v>57</v>
      </c>
      <c r="J22" s="618"/>
      <c r="K22" s="37"/>
      <c r="L22" s="24"/>
      <c r="M22" s="35"/>
    </row>
    <row r="23" spans="1:13">
      <c r="A23" s="32" t="s">
        <v>67</v>
      </c>
      <c r="B23" s="33"/>
      <c r="C23" s="33"/>
      <c r="D23" s="33"/>
      <c r="E23" s="33"/>
      <c r="F23" s="33"/>
      <c r="G23" s="33"/>
      <c r="H23" s="34"/>
      <c r="I23" s="629"/>
      <c r="J23" s="630"/>
      <c r="K23" s="37"/>
      <c r="L23" s="24"/>
      <c r="M23" s="35"/>
    </row>
    <row r="24" spans="1:13">
      <c r="A24" s="38" t="s">
        <v>63</v>
      </c>
      <c r="B24" s="39"/>
      <c r="C24" s="40"/>
      <c r="D24" s="23"/>
      <c r="E24" s="23"/>
      <c r="F24" s="23"/>
      <c r="G24" s="23"/>
      <c r="H24" s="24"/>
      <c r="I24" s="617" t="s">
        <v>57</v>
      </c>
      <c r="J24" s="618"/>
      <c r="K24" s="37"/>
      <c r="L24" s="24"/>
      <c r="M24" s="35"/>
    </row>
    <row r="25" spans="1:13">
      <c r="A25" s="36" t="s">
        <v>64</v>
      </c>
      <c r="B25" s="23"/>
      <c r="C25" s="23"/>
      <c r="D25" s="39"/>
      <c r="E25" s="39"/>
      <c r="F25" s="39"/>
      <c r="G25" s="39"/>
      <c r="H25" s="40"/>
      <c r="I25" s="621" t="s">
        <v>11</v>
      </c>
      <c r="J25" s="622"/>
      <c r="K25" s="617">
        <v>1.2</v>
      </c>
      <c r="L25" s="618"/>
      <c r="M25" s="35">
        <f>K25*12*I7</f>
        <v>8003.5199999999986</v>
      </c>
    </row>
    <row r="26" spans="1:13">
      <c r="A26" s="41" t="s">
        <v>41</v>
      </c>
      <c r="B26" s="56"/>
      <c r="C26" s="56"/>
      <c r="D26" s="56"/>
      <c r="E26" s="56"/>
      <c r="F26" s="56"/>
      <c r="G26" s="56"/>
      <c r="H26" s="57"/>
      <c r="I26" s="623" t="s">
        <v>40</v>
      </c>
      <c r="J26" s="624"/>
      <c r="K26" s="37"/>
      <c r="L26" s="24"/>
      <c r="M26" s="35"/>
    </row>
    <row r="27" spans="1:13">
      <c r="A27" s="32"/>
      <c r="B27" s="44"/>
      <c r="C27" s="44"/>
      <c r="D27" s="44"/>
      <c r="E27" s="44"/>
      <c r="F27" s="44"/>
      <c r="G27" s="44"/>
      <c r="H27" s="45"/>
      <c r="I27" s="33" t="s">
        <v>42</v>
      </c>
      <c r="J27" s="34"/>
      <c r="K27" s="37"/>
      <c r="L27" s="24"/>
      <c r="M27" s="35"/>
    </row>
    <row r="28" spans="1:13">
      <c r="A28" s="41" t="s">
        <v>43</v>
      </c>
      <c r="B28" s="56"/>
      <c r="C28" s="56"/>
      <c r="D28" s="56"/>
      <c r="E28" s="56"/>
      <c r="F28" s="56"/>
      <c r="G28" s="56"/>
      <c r="H28" s="57"/>
      <c r="I28" s="623" t="s">
        <v>11</v>
      </c>
      <c r="J28" s="624"/>
      <c r="K28" s="617">
        <v>1.51</v>
      </c>
      <c r="L28" s="618"/>
      <c r="M28" s="35">
        <f>K28*12*I7</f>
        <v>10071.096</v>
      </c>
    </row>
    <row r="29" spans="1:13">
      <c r="A29" s="32" t="s">
        <v>44</v>
      </c>
      <c r="B29" s="44"/>
      <c r="C29" s="44"/>
      <c r="D29" s="44"/>
      <c r="E29" s="44"/>
      <c r="F29" s="44"/>
      <c r="G29" s="44"/>
      <c r="H29" s="45"/>
      <c r="I29" s="33"/>
      <c r="J29" s="34"/>
      <c r="K29" s="37"/>
      <c r="L29" s="24"/>
      <c r="M29" s="35"/>
    </row>
    <row r="30" spans="1:13">
      <c r="A30" s="41" t="s">
        <v>45</v>
      </c>
      <c r="B30" s="56"/>
      <c r="C30" s="56"/>
      <c r="D30" s="56"/>
      <c r="E30" s="56"/>
      <c r="F30" s="56"/>
      <c r="G30" s="56"/>
      <c r="H30" s="57"/>
      <c r="I30" s="617" t="s">
        <v>57</v>
      </c>
      <c r="J30" s="618"/>
      <c r="K30" s="37"/>
      <c r="L30" s="24"/>
      <c r="M30" s="35"/>
    </row>
    <row r="31" spans="1:13">
      <c r="A31" s="41" t="s">
        <v>48</v>
      </c>
      <c r="B31" s="56"/>
      <c r="C31" s="56"/>
      <c r="D31" s="56"/>
      <c r="E31" s="56"/>
      <c r="F31" s="56"/>
      <c r="G31" s="56"/>
      <c r="H31" s="57"/>
      <c r="I31" s="623" t="s">
        <v>46</v>
      </c>
      <c r="J31" s="624"/>
      <c r="K31" s="42"/>
      <c r="L31" s="43"/>
      <c r="M31" s="58"/>
    </row>
    <row r="32" spans="1:13" ht="16.5" thickBot="1">
      <c r="A32" s="32"/>
      <c r="B32" s="44"/>
      <c r="C32" s="44"/>
      <c r="D32" s="44"/>
      <c r="E32" s="44"/>
      <c r="F32" s="44"/>
      <c r="G32" s="44"/>
      <c r="H32" s="45"/>
      <c r="I32" s="636" t="s">
        <v>47</v>
      </c>
      <c r="J32" s="637"/>
      <c r="K32" s="33"/>
      <c r="L32" s="34"/>
      <c r="M32" s="59"/>
    </row>
    <row r="33" spans="1:13">
      <c r="A33" s="60" t="s">
        <v>75</v>
      </c>
      <c r="B33" s="16"/>
      <c r="C33" s="16"/>
      <c r="D33" s="16"/>
      <c r="E33" s="16"/>
      <c r="F33" s="16"/>
      <c r="G33" s="18"/>
      <c r="H33" s="19"/>
      <c r="I33" s="18"/>
      <c r="J33" s="19"/>
      <c r="K33" s="638">
        <f>K35+K42+K50+K54+K55+K59</f>
        <v>31.569999999999997</v>
      </c>
      <c r="L33" s="626"/>
      <c r="M33" s="20">
        <f>M35+M42+M50+M54+M55+M59</f>
        <v>210559.27199999997</v>
      </c>
    </row>
    <row r="34" spans="1:13" ht="16.5" thickBot="1">
      <c r="A34" s="61"/>
      <c r="B34" s="29"/>
      <c r="C34" s="29"/>
      <c r="D34" s="29"/>
      <c r="E34" s="29"/>
      <c r="F34" s="29"/>
      <c r="G34" s="29"/>
      <c r="H34" s="30"/>
      <c r="I34" s="29"/>
      <c r="J34" s="30"/>
      <c r="K34" s="29"/>
      <c r="L34" s="30"/>
      <c r="M34" s="31"/>
    </row>
    <row r="35" spans="1:13" ht="16.5" thickBot="1">
      <c r="A35" s="606" t="s">
        <v>76</v>
      </c>
      <c r="B35" s="607"/>
      <c r="C35" s="607"/>
      <c r="D35" s="607"/>
      <c r="E35" s="607"/>
      <c r="F35" s="607"/>
      <c r="G35" s="607"/>
      <c r="H35" s="647"/>
      <c r="I35" s="62"/>
      <c r="J35" s="63"/>
      <c r="K35" s="648">
        <f>K36+K37+K38+K40+K41</f>
        <v>8.5500000000000007</v>
      </c>
      <c r="L35" s="635"/>
      <c r="M35" s="64">
        <f>K35*12*I7</f>
        <v>57025.08</v>
      </c>
    </row>
    <row r="36" spans="1:13">
      <c r="A36" s="32" t="s">
        <v>38</v>
      </c>
      <c r="B36" s="44"/>
      <c r="C36" s="44"/>
      <c r="D36" s="44"/>
      <c r="E36" s="44"/>
      <c r="F36" s="44"/>
      <c r="G36" s="44"/>
      <c r="H36" s="45"/>
      <c r="I36" s="629" t="s">
        <v>16</v>
      </c>
      <c r="J36" s="630"/>
      <c r="K36" s="627">
        <v>1.58</v>
      </c>
      <c r="L36" s="628"/>
      <c r="M36" s="35">
        <f>K36*12*I7</f>
        <v>10537.967999999999</v>
      </c>
    </row>
    <row r="37" spans="1:13">
      <c r="A37" s="38" t="s">
        <v>39</v>
      </c>
      <c r="B37" s="65"/>
      <c r="C37" s="65"/>
      <c r="D37" s="65"/>
      <c r="E37" s="65"/>
      <c r="F37" s="65"/>
      <c r="G37" s="65"/>
      <c r="H37" s="66"/>
      <c r="I37" s="621" t="s">
        <v>10</v>
      </c>
      <c r="J37" s="622"/>
      <c r="K37" s="617">
        <v>3.72</v>
      </c>
      <c r="L37" s="618"/>
      <c r="M37" s="35">
        <f>K37*12*I7</f>
        <v>24810.911999999997</v>
      </c>
    </row>
    <row r="38" spans="1:13">
      <c r="A38" s="41" t="s">
        <v>31</v>
      </c>
      <c r="B38" s="56"/>
      <c r="C38" s="56"/>
      <c r="D38" s="56"/>
      <c r="E38" s="56"/>
      <c r="F38" s="56"/>
      <c r="G38" s="56"/>
      <c r="H38" s="57"/>
      <c r="I38" s="623" t="s">
        <v>11</v>
      </c>
      <c r="J38" s="624"/>
      <c r="K38" s="617">
        <v>0.43</v>
      </c>
      <c r="L38" s="618"/>
      <c r="M38" s="35">
        <f>K38*12*I7</f>
        <v>2867.9279999999999</v>
      </c>
    </row>
    <row r="39" spans="1:13">
      <c r="A39" s="32" t="s">
        <v>18</v>
      </c>
      <c r="B39" s="33"/>
      <c r="C39" s="33"/>
      <c r="D39" s="33"/>
      <c r="E39" s="44"/>
      <c r="F39" s="44"/>
      <c r="G39" s="44"/>
      <c r="H39" s="45"/>
      <c r="I39" s="33"/>
      <c r="J39" s="34"/>
      <c r="K39" s="23"/>
      <c r="L39" s="24"/>
      <c r="M39" s="35"/>
    </row>
    <row r="40" spans="1:13">
      <c r="A40" s="38" t="s">
        <v>32</v>
      </c>
      <c r="B40" s="65"/>
      <c r="C40" s="65"/>
      <c r="D40" s="65"/>
      <c r="E40" s="65"/>
      <c r="F40" s="65"/>
      <c r="G40" s="65"/>
      <c r="H40" s="66"/>
      <c r="I40" s="621" t="s">
        <v>8</v>
      </c>
      <c r="J40" s="622"/>
      <c r="K40" s="617">
        <v>0.12</v>
      </c>
      <c r="L40" s="618"/>
      <c r="M40" s="35">
        <f>K40*12*I7</f>
        <v>800.35199999999986</v>
      </c>
    </row>
    <row r="41" spans="1:13" ht="16.5" thickBot="1">
      <c r="A41" s="41" t="s">
        <v>73</v>
      </c>
      <c r="B41" s="56"/>
      <c r="C41" s="56"/>
      <c r="D41" s="56"/>
      <c r="E41" s="56"/>
      <c r="F41" s="56"/>
      <c r="G41" s="56"/>
      <c r="H41" s="57"/>
      <c r="I41" s="649" t="s">
        <v>8</v>
      </c>
      <c r="J41" s="650"/>
      <c r="K41" s="636">
        <v>2.7</v>
      </c>
      <c r="L41" s="637"/>
      <c r="M41" s="35">
        <f>K41*12*I7</f>
        <v>18007.920000000002</v>
      </c>
    </row>
    <row r="42" spans="1:13" ht="16.5" thickBot="1">
      <c r="A42" s="631" t="s">
        <v>77</v>
      </c>
      <c r="B42" s="632"/>
      <c r="C42" s="632"/>
      <c r="D42" s="632"/>
      <c r="E42" s="632"/>
      <c r="F42" s="632"/>
      <c r="G42" s="632"/>
      <c r="H42" s="633"/>
      <c r="I42" s="62"/>
      <c r="J42" s="63"/>
      <c r="K42" s="634">
        <f>K43+K44+K46+K47+K48+K49</f>
        <v>2.2500000000000004</v>
      </c>
      <c r="L42" s="635"/>
      <c r="M42" s="64">
        <f>K42*12*I7</f>
        <v>15006.600000000002</v>
      </c>
    </row>
    <row r="43" spans="1:13">
      <c r="A43" s="67" t="s">
        <v>24</v>
      </c>
      <c r="B43" s="33"/>
      <c r="C43" s="33"/>
      <c r="D43" s="33"/>
      <c r="E43" s="33"/>
      <c r="F43" s="44"/>
      <c r="G43" s="44"/>
      <c r="H43" s="45"/>
      <c r="I43" s="68"/>
      <c r="J43" s="24"/>
      <c r="K43" s="627">
        <v>0.13</v>
      </c>
      <c r="L43" s="628"/>
      <c r="M43" s="35">
        <f>K43*12*I7</f>
        <v>867.048</v>
      </c>
    </row>
    <row r="44" spans="1:13">
      <c r="A44" s="69" t="s">
        <v>20</v>
      </c>
      <c r="B44" s="42"/>
      <c r="C44" s="42"/>
      <c r="D44" s="42"/>
      <c r="E44" s="42"/>
      <c r="F44" s="56"/>
      <c r="G44" s="56"/>
      <c r="H44" s="57"/>
      <c r="I44" s="617" t="s">
        <v>52</v>
      </c>
      <c r="J44" s="618"/>
      <c r="K44" s="617">
        <v>1.07</v>
      </c>
      <c r="L44" s="618"/>
      <c r="M44" s="35">
        <f>K44*12*I7</f>
        <v>7136.4719999999998</v>
      </c>
    </row>
    <row r="45" spans="1:13">
      <c r="A45" s="32" t="s">
        <v>19</v>
      </c>
      <c r="B45" s="44"/>
      <c r="C45" s="44"/>
      <c r="D45" s="44"/>
      <c r="E45" s="44"/>
      <c r="F45" s="44"/>
      <c r="G45" s="44"/>
      <c r="H45" s="45"/>
      <c r="I45" s="629" t="s">
        <v>53</v>
      </c>
      <c r="J45" s="630"/>
      <c r="K45" s="37"/>
      <c r="L45" s="24"/>
      <c r="M45" s="35"/>
    </row>
    <row r="46" spans="1:13">
      <c r="A46" s="38" t="s">
        <v>21</v>
      </c>
      <c r="B46" s="65"/>
      <c r="C46" s="65"/>
      <c r="D46" s="65"/>
      <c r="E46" s="65"/>
      <c r="F46" s="65"/>
      <c r="G46" s="65"/>
      <c r="H46" s="66"/>
      <c r="I46" s="621" t="s">
        <v>51</v>
      </c>
      <c r="J46" s="622"/>
      <c r="K46" s="617">
        <v>0.66</v>
      </c>
      <c r="L46" s="618"/>
      <c r="M46" s="35">
        <f>K46*12*I7</f>
        <v>4401.9359999999997</v>
      </c>
    </row>
    <row r="47" spans="1:13">
      <c r="A47" s="38" t="s">
        <v>22</v>
      </c>
      <c r="B47" s="65"/>
      <c r="C47" s="65"/>
      <c r="D47" s="65"/>
      <c r="E47" s="65"/>
      <c r="F47" s="65"/>
      <c r="G47" s="65"/>
      <c r="H47" s="66"/>
      <c r="I47" s="621" t="s">
        <v>69</v>
      </c>
      <c r="J47" s="622"/>
      <c r="K47" s="617">
        <v>0.16</v>
      </c>
      <c r="L47" s="618"/>
      <c r="M47" s="35">
        <f>K47*12*I7</f>
        <v>1067.136</v>
      </c>
    </row>
    <row r="48" spans="1:13">
      <c r="A48" s="41" t="s">
        <v>23</v>
      </c>
      <c r="B48" s="56"/>
      <c r="C48" s="56"/>
      <c r="D48" s="56"/>
      <c r="E48" s="56"/>
      <c r="F48" s="56"/>
      <c r="G48" s="56"/>
      <c r="H48" s="57"/>
      <c r="I48" s="621" t="s">
        <v>54</v>
      </c>
      <c r="J48" s="622"/>
      <c r="K48" s="619">
        <v>0.09</v>
      </c>
      <c r="L48" s="620"/>
      <c r="M48" s="35">
        <f>K48*12*I7</f>
        <v>600.26400000000001</v>
      </c>
    </row>
    <row r="49" spans="1:13" ht="16.5" thickBot="1">
      <c r="A49" s="41" t="s">
        <v>71</v>
      </c>
      <c r="B49" s="56"/>
      <c r="C49" s="56"/>
      <c r="D49" s="56"/>
      <c r="E49" s="56"/>
      <c r="F49" s="56"/>
      <c r="G49" s="56"/>
      <c r="H49" s="57"/>
      <c r="I49" s="649" t="s">
        <v>72</v>
      </c>
      <c r="J49" s="650"/>
      <c r="K49" s="657">
        <v>0.14000000000000001</v>
      </c>
      <c r="L49" s="658"/>
      <c r="M49" s="70">
        <f>K49*12*I7</f>
        <v>933.74400000000003</v>
      </c>
    </row>
    <row r="50" spans="1:13" ht="16.5" thickBot="1">
      <c r="A50" s="631" t="s">
        <v>78</v>
      </c>
      <c r="B50" s="632"/>
      <c r="C50" s="632"/>
      <c r="D50" s="632"/>
      <c r="E50" s="632"/>
      <c r="F50" s="632"/>
      <c r="G50" s="632"/>
      <c r="H50" s="633"/>
      <c r="I50" s="71"/>
      <c r="J50" s="72"/>
      <c r="K50" s="651">
        <f>K51+K52+K53</f>
        <v>1.4699999999999998</v>
      </c>
      <c r="L50" s="652"/>
      <c r="M50" s="64">
        <f>K50*12*I7</f>
        <v>9804.3119999999981</v>
      </c>
    </row>
    <row r="51" spans="1:13">
      <c r="A51" s="32" t="s">
        <v>25</v>
      </c>
      <c r="B51" s="44"/>
      <c r="C51" s="44"/>
      <c r="D51" s="44"/>
      <c r="E51" s="44"/>
      <c r="F51" s="44"/>
      <c r="G51" s="44"/>
      <c r="H51" s="45"/>
      <c r="I51" s="653" t="s">
        <v>70</v>
      </c>
      <c r="J51" s="654"/>
      <c r="K51" s="655">
        <v>0.7</v>
      </c>
      <c r="L51" s="656"/>
      <c r="M51" s="35">
        <f>K51*12*I7</f>
        <v>4668.7199999999984</v>
      </c>
    </row>
    <row r="52" spans="1:13">
      <c r="A52" s="38" t="s">
        <v>26</v>
      </c>
      <c r="B52" s="65"/>
      <c r="C52" s="65"/>
      <c r="D52" s="65"/>
      <c r="E52" s="65"/>
      <c r="F52" s="65"/>
      <c r="G52" s="65"/>
      <c r="H52" s="66"/>
      <c r="I52" s="39" t="s">
        <v>55</v>
      </c>
      <c r="J52" s="40"/>
      <c r="K52" s="619">
        <v>0.62</v>
      </c>
      <c r="L52" s="620"/>
      <c r="M52" s="35">
        <f>K52*12*I7</f>
        <v>4135.1519999999991</v>
      </c>
    </row>
    <row r="53" spans="1:13" ht="16.5" thickBot="1">
      <c r="A53" s="41" t="s">
        <v>23</v>
      </c>
      <c r="B53" s="56"/>
      <c r="C53" s="56"/>
      <c r="D53" s="56"/>
      <c r="E53" s="56"/>
      <c r="F53" s="56"/>
      <c r="G53" s="56"/>
      <c r="H53" s="57"/>
      <c r="I53" s="649" t="s">
        <v>54</v>
      </c>
      <c r="J53" s="650"/>
      <c r="K53" s="657">
        <v>0.15</v>
      </c>
      <c r="L53" s="658"/>
      <c r="M53" s="35">
        <f>K53*12*I7</f>
        <v>1000.4399999999998</v>
      </c>
    </row>
    <row r="54" spans="1:13" ht="16.5" thickBot="1">
      <c r="A54" s="73" t="s">
        <v>79</v>
      </c>
      <c r="B54" s="74"/>
      <c r="C54" s="74"/>
      <c r="D54" s="74"/>
      <c r="E54" s="74"/>
      <c r="F54" s="74"/>
      <c r="G54" s="74"/>
      <c r="H54" s="75"/>
      <c r="I54" s="659" t="s">
        <v>56</v>
      </c>
      <c r="J54" s="660"/>
      <c r="K54" s="634">
        <v>17.48</v>
      </c>
      <c r="L54" s="652"/>
      <c r="M54" s="64">
        <f>K54*12*I7</f>
        <v>116584.60799999998</v>
      </c>
    </row>
    <row r="55" spans="1:13" ht="16.5" thickBot="1">
      <c r="A55" s="606" t="s">
        <v>80</v>
      </c>
      <c r="B55" s="607"/>
      <c r="C55" s="607"/>
      <c r="D55" s="607"/>
      <c r="E55" s="607"/>
      <c r="F55" s="607"/>
      <c r="G55" s="607"/>
      <c r="H55" s="647"/>
      <c r="I55" s="62"/>
      <c r="J55" s="63"/>
      <c r="K55" s="634">
        <v>1.74</v>
      </c>
      <c r="L55" s="652"/>
      <c r="M55" s="64">
        <f>K55*12*I7</f>
        <v>11605.103999999999</v>
      </c>
    </row>
    <row r="56" spans="1:13">
      <c r="A56" s="36" t="s">
        <v>33</v>
      </c>
      <c r="B56" s="52"/>
      <c r="C56" s="52"/>
      <c r="D56" s="52"/>
      <c r="E56" s="52"/>
      <c r="F56" s="52"/>
      <c r="G56" s="52"/>
      <c r="H56" s="53"/>
      <c r="I56" s="627" t="s">
        <v>13</v>
      </c>
      <c r="J56" s="628"/>
      <c r="K56" s="76"/>
      <c r="L56" s="77"/>
      <c r="M56" s="35"/>
    </row>
    <row r="57" spans="1:13">
      <c r="A57" s="36" t="s">
        <v>27</v>
      </c>
      <c r="B57" s="52"/>
      <c r="C57" s="52"/>
      <c r="D57" s="52"/>
      <c r="E57" s="52"/>
      <c r="F57" s="52"/>
      <c r="G57" s="52"/>
      <c r="H57" s="53"/>
      <c r="I57" s="23"/>
      <c r="J57" s="24"/>
      <c r="K57" s="76"/>
      <c r="L57" s="77"/>
      <c r="M57" s="35"/>
    </row>
    <row r="58" spans="1:13" ht="16.5" thickBot="1">
      <c r="A58" s="36" t="s">
        <v>28</v>
      </c>
      <c r="B58" s="52"/>
      <c r="C58" s="52"/>
      <c r="D58" s="52"/>
      <c r="E58" s="52"/>
      <c r="F58" s="52"/>
      <c r="G58" s="52"/>
      <c r="H58" s="53"/>
      <c r="I58" s="78"/>
      <c r="J58" s="24"/>
      <c r="K58" s="76"/>
      <c r="L58" s="77"/>
      <c r="M58" s="35"/>
    </row>
    <row r="59" spans="1:13" ht="16.5" thickBot="1">
      <c r="A59" s="73" t="s">
        <v>81</v>
      </c>
      <c r="B59" s="74"/>
      <c r="C59" s="74"/>
      <c r="D59" s="74"/>
      <c r="E59" s="74"/>
      <c r="F59" s="74"/>
      <c r="G59" s="74"/>
      <c r="H59" s="75"/>
      <c r="I59" s="62"/>
      <c r="J59" s="63"/>
      <c r="K59" s="634">
        <v>0.08</v>
      </c>
      <c r="L59" s="652"/>
      <c r="M59" s="64">
        <f>K59*12*I7</f>
        <v>533.56799999999998</v>
      </c>
    </row>
    <row r="60" spans="1:13">
      <c r="A60" s="36" t="s">
        <v>29</v>
      </c>
      <c r="B60" s="52"/>
      <c r="C60" s="52"/>
      <c r="D60" s="52"/>
      <c r="E60" s="52"/>
      <c r="F60" s="52"/>
      <c r="G60" s="52"/>
      <c r="H60" s="53"/>
      <c r="I60" s="627" t="s">
        <v>8</v>
      </c>
      <c r="J60" s="628"/>
      <c r="K60" s="79"/>
      <c r="L60" s="77"/>
      <c r="M60" s="35"/>
    </row>
    <row r="61" spans="1:13" ht="16.5" thickBot="1">
      <c r="A61" s="36" t="s">
        <v>30</v>
      </c>
      <c r="B61" s="52"/>
      <c r="C61" s="52"/>
      <c r="D61" s="52"/>
      <c r="E61" s="52"/>
      <c r="F61" s="52"/>
      <c r="G61" s="52"/>
      <c r="H61" s="53"/>
      <c r="I61" s="23"/>
      <c r="J61" s="24"/>
      <c r="K61" s="79"/>
      <c r="L61" s="77"/>
      <c r="M61" s="35"/>
    </row>
    <row r="62" spans="1:13" ht="16.5" thickBot="1">
      <c r="A62" s="606" t="s">
        <v>83</v>
      </c>
      <c r="B62" s="607"/>
      <c r="C62" s="607"/>
      <c r="D62" s="607"/>
      <c r="E62" s="607"/>
      <c r="F62" s="607"/>
      <c r="G62" s="607"/>
      <c r="H62" s="647"/>
      <c r="I62" s="62"/>
      <c r="J62" s="63"/>
      <c r="K62" s="634">
        <v>6.42</v>
      </c>
      <c r="L62" s="652"/>
      <c r="M62" s="64">
        <f>K62*12*I7</f>
        <v>42818.831999999995</v>
      </c>
    </row>
    <row r="63" spans="1:13">
      <c r="A63" s="36" t="s">
        <v>85</v>
      </c>
      <c r="B63" s="80"/>
      <c r="C63" s="80"/>
      <c r="D63" s="80"/>
      <c r="E63" s="80"/>
      <c r="F63" s="52"/>
      <c r="G63" s="80"/>
      <c r="H63" s="53"/>
      <c r="I63" s="617" t="s">
        <v>86</v>
      </c>
      <c r="J63" s="618"/>
      <c r="K63" s="76"/>
      <c r="L63" s="77"/>
      <c r="M63" s="35"/>
    </row>
    <row r="64" spans="1:13">
      <c r="A64" s="36" t="s">
        <v>87</v>
      </c>
      <c r="B64" s="80"/>
      <c r="C64" s="80"/>
      <c r="D64" s="80"/>
      <c r="E64" s="80"/>
      <c r="F64" s="52"/>
      <c r="G64" s="80"/>
      <c r="H64" s="53"/>
      <c r="I64" s="617" t="s">
        <v>88</v>
      </c>
      <c r="J64" s="618"/>
      <c r="K64" s="76"/>
      <c r="L64" s="77"/>
      <c r="M64" s="35"/>
    </row>
    <row r="65" spans="1:13">
      <c r="A65" s="36" t="s">
        <v>89</v>
      </c>
      <c r="B65" s="80"/>
      <c r="C65" s="80"/>
      <c r="D65" s="80"/>
      <c r="E65" s="80"/>
      <c r="F65" s="52"/>
      <c r="G65" s="80"/>
      <c r="H65" s="53"/>
      <c r="I65" s="617" t="s">
        <v>90</v>
      </c>
      <c r="J65" s="618"/>
      <c r="K65" s="76"/>
      <c r="L65" s="77"/>
      <c r="M65" s="35"/>
    </row>
    <row r="66" spans="1:13">
      <c r="A66" s="36" t="s">
        <v>91</v>
      </c>
      <c r="B66" s="80"/>
      <c r="C66" s="80"/>
      <c r="D66" s="80"/>
      <c r="E66" s="80"/>
      <c r="F66" s="52"/>
      <c r="G66" s="80"/>
      <c r="H66" s="53"/>
      <c r="I66" s="617" t="s">
        <v>92</v>
      </c>
      <c r="J66" s="618"/>
      <c r="K66" s="76"/>
      <c r="L66" s="77"/>
      <c r="M66" s="35"/>
    </row>
    <row r="67" spans="1:13">
      <c r="A67" s="36" t="s">
        <v>93</v>
      </c>
      <c r="B67" s="80"/>
      <c r="C67" s="80"/>
      <c r="D67" s="80"/>
      <c r="E67" s="80"/>
      <c r="F67" s="52"/>
      <c r="G67" s="80"/>
      <c r="H67" s="53"/>
      <c r="I67" s="617" t="s">
        <v>94</v>
      </c>
      <c r="J67" s="618"/>
      <c r="K67" s="76"/>
      <c r="L67" s="77"/>
      <c r="M67" s="35"/>
    </row>
    <row r="68" spans="1:13">
      <c r="A68" s="36" t="s">
        <v>95</v>
      </c>
      <c r="B68" s="80"/>
      <c r="C68" s="80"/>
      <c r="D68" s="80"/>
      <c r="E68" s="80"/>
      <c r="F68" s="52"/>
      <c r="G68" s="80"/>
      <c r="H68" s="53"/>
      <c r="I68" s="23"/>
      <c r="J68" s="24"/>
      <c r="K68" s="76"/>
      <c r="L68" s="77"/>
      <c r="M68" s="35"/>
    </row>
    <row r="69" spans="1:13">
      <c r="A69" s="36" t="s">
        <v>96</v>
      </c>
      <c r="B69" s="80"/>
      <c r="C69" s="80"/>
      <c r="D69" s="80"/>
      <c r="E69" s="80"/>
      <c r="F69" s="52"/>
      <c r="G69" s="80"/>
      <c r="H69" s="53"/>
      <c r="I69" s="23"/>
      <c r="J69" s="24"/>
      <c r="K69" s="76"/>
      <c r="L69" s="77"/>
      <c r="M69" s="35"/>
    </row>
    <row r="70" spans="1:13">
      <c r="A70" s="36" t="s">
        <v>97</v>
      </c>
      <c r="B70" s="80"/>
      <c r="C70" s="80"/>
      <c r="D70" s="80"/>
      <c r="E70" s="80"/>
      <c r="F70" s="52"/>
      <c r="G70" s="80"/>
      <c r="H70" s="53"/>
      <c r="I70" s="23"/>
      <c r="J70" s="24"/>
      <c r="K70" s="76"/>
      <c r="L70" s="77"/>
      <c r="M70" s="35"/>
    </row>
    <row r="71" spans="1:13">
      <c r="A71" s="36" t="s">
        <v>98</v>
      </c>
      <c r="B71" s="80"/>
      <c r="C71" s="80"/>
      <c r="D71" s="80"/>
      <c r="E71" s="80"/>
      <c r="F71" s="52"/>
      <c r="G71" s="80"/>
      <c r="H71" s="53"/>
      <c r="I71" s="23"/>
      <c r="J71" s="24"/>
      <c r="K71" s="76"/>
      <c r="L71" s="77"/>
      <c r="M71" s="35"/>
    </row>
    <row r="72" spans="1:13">
      <c r="A72" s="36" t="s">
        <v>99</v>
      </c>
      <c r="B72" s="80"/>
      <c r="C72" s="80"/>
      <c r="D72" s="80"/>
      <c r="E72" s="80"/>
      <c r="F72" s="52"/>
      <c r="G72" s="80"/>
      <c r="H72" s="53"/>
      <c r="I72" s="23"/>
      <c r="J72" s="24"/>
      <c r="K72" s="76"/>
      <c r="L72" s="77"/>
      <c r="M72" s="35"/>
    </row>
    <row r="73" spans="1:13" ht="16.5" thickBot="1">
      <c r="A73" s="661" t="s">
        <v>100</v>
      </c>
      <c r="B73" s="662"/>
      <c r="C73" s="662"/>
      <c r="D73" s="662"/>
      <c r="E73" s="662"/>
      <c r="F73" s="662"/>
      <c r="G73" s="662"/>
      <c r="H73" s="663"/>
      <c r="I73" s="23"/>
      <c r="J73" s="24"/>
      <c r="K73" s="23"/>
      <c r="L73" s="24"/>
      <c r="M73" s="35"/>
    </row>
    <row r="74" spans="1:13">
      <c r="A74" s="81" t="s">
        <v>82</v>
      </c>
      <c r="B74" s="82"/>
      <c r="C74" s="82"/>
      <c r="D74" s="82"/>
      <c r="E74" s="82"/>
      <c r="F74" s="82"/>
      <c r="G74" s="82"/>
      <c r="H74" s="82"/>
      <c r="I74" s="627" t="s">
        <v>9</v>
      </c>
      <c r="J74" s="628"/>
      <c r="K74" s="18"/>
      <c r="L74" s="19"/>
      <c r="M74" s="20"/>
    </row>
    <row r="75" spans="1:13" ht="16.5" thickBot="1">
      <c r="A75" s="83" t="s">
        <v>49</v>
      </c>
      <c r="B75" s="84"/>
      <c r="C75" s="84"/>
      <c r="D75" s="84"/>
      <c r="E75" s="84"/>
      <c r="F75" s="84"/>
      <c r="G75" s="84"/>
      <c r="H75" s="84"/>
      <c r="I75" s="85"/>
      <c r="J75" s="30"/>
      <c r="K75" s="29"/>
      <c r="L75" s="30"/>
      <c r="M75" s="31"/>
    </row>
    <row r="76" spans="1:13" ht="16.5" thickBot="1">
      <c r="A76" s="606" t="s">
        <v>50</v>
      </c>
      <c r="B76" s="607"/>
      <c r="C76" s="607"/>
      <c r="D76" s="607"/>
      <c r="E76" s="607"/>
      <c r="F76" s="607"/>
      <c r="G76" s="607"/>
      <c r="H76" s="608"/>
      <c r="I76" s="602" t="s">
        <v>17</v>
      </c>
      <c r="J76" s="664"/>
      <c r="K76" s="604">
        <v>1.58</v>
      </c>
      <c r="L76" s="605"/>
      <c r="M76" s="86">
        <f>K76*12*I7</f>
        <v>10537.967999999999</v>
      </c>
    </row>
    <row r="77" spans="1:13" ht="16.5" thickBot="1">
      <c r="A77" s="87" t="s">
        <v>101</v>
      </c>
      <c r="B77" s="88"/>
      <c r="C77" s="88"/>
      <c r="D77" s="88"/>
      <c r="E77" s="88"/>
      <c r="F77" s="88"/>
      <c r="G77" s="88"/>
      <c r="H77" s="88"/>
      <c r="I77" s="89"/>
      <c r="J77" s="90"/>
      <c r="K77" s="604">
        <v>2.42</v>
      </c>
      <c r="L77" s="605"/>
      <c r="M77" s="86">
        <f>K77*12*I7</f>
        <v>16140.431999999999</v>
      </c>
    </row>
    <row r="78" spans="1:13" ht="16.5" thickBot="1">
      <c r="A78" s="606" t="s">
        <v>58</v>
      </c>
      <c r="B78" s="607"/>
      <c r="C78" s="607"/>
      <c r="D78" s="607"/>
      <c r="E78" s="607"/>
      <c r="F78" s="607"/>
      <c r="G78" s="607"/>
      <c r="H78" s="607"/>
      <c r="I78" s="91"/>
      <c r="J78" s="86"/>
      <c r="K78" s="666">
        <f>K8+K18+K33+K62+K76+K77</f>
        <v>54.08</v>
      </c>
      <c r="L78" s="667"/>
      <c r="M78" s="86">
        <f>M8+M18+M33+M62+M76+M77</f>
        <v>360691.96799999994</v>
      </c>
    </row>
    <row r="79" spans="1:13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</row>
    <row r="80" spans="1:13">
      <c r="A80" s="668" t="s">
        <v>0</v>
      </c>
      <c r="B80" s="668"/>
      <c r="C80" s="668"/>
      <c r="D80" s="668"/>
      <c r="E80" s="668"/>
      <c r="F80" s="668"/>
      <c r="G80" s="668"/>
      <c r="H80" s="668"/>
      <c r="I80" s="668"/>
      <c r="J80" s="668"/>
      <c r="K80" s="668"/>
      <c r="L80" s="668"/>
      <c r="M80" s="37"/>
    </row>
    <row r="81" spans="1:13">
      <c r="A81" s="669" t="s">
        <v>12</v>
      </c>
      <c r="B81" s="669"/>
      <c r="C81" s="669"/>
      <c r="D81" s="669"/>
      <c r="E81" s="669"/>
      <c r="F81" s="669"/>
      <c r="G81" s="669"/>
      <c r="H81" s="669"/>
      <c r="I81" s="669"/>
      <c r="J81" s="669"/>
      <c r="K81" s="669"/>
      <c r="L81" s="669"/>
      <c r="M81" s="37"/>
    </row>
    <row r="82" spans="1:13">
      <c r="A82" s="2"/>
      <c r="B82" s="2"/>
      <c r="C82" s="2"/>
      <c r="D82" s="2"/>
      <c r="E82" s="2"/>
      <c r="F82" s="2" t="s">
        <v>102</v>
      </c>
      <c r="G82" s="2"/>
      <c r="H82" s="2"/>
      <c r="I82" s="2"/>
      <c r="J82" s="2"/>
      <c r="K82" s="670" t="s">
        <v>116</v>
      </c>
      <c r="L82" s="671"/>
      <c r="M82" s="671"/>
    </row>
    <row r="83" spans="1:13">
      <c r="A83" s="69"/>
      <c r="B83" s="42"/>
      <c r="C83" s="665" t="s">
        <v>15</v>
      </c>
      <c r="D83" s="665"/>
      <c r="E83" s="665"/>
      <c r="F83" s="42"/>
      <c r="G83" s="42"/>
      <c r="H83" s="43"/>
      <c r="I83" s="623" t="s">
        <v>1</v>
      </c>
      <c r="J83" s="624"/>
      <c r="K83" s="623" t="s">
        <v>2</v>
      </c>
      <c r="L83" s="624"/>
      <c r="M83" s="58"/>
    </row>
    <row r="84" spans="1:13">
      <c r="A84" s="78"/>
      <c r="B84" s="23"/>
      <c r="C84" s="23"/>
      <c r="D84" s="23"/>
      <c r="E84" s="23"/>
      <c r="F84" s="23"/>
      <c r="G84" s="23"/>
      <c r="H84" s="24"/>
      <c r="I84" s="23"/>
      <c r="J84" s="24"/>
      <c r="K84" s="617" t="s">
        <v>3</v>
      </c>
      <c r="L84" s="618"/>
      <c r="M84" s="93" t="s">
        <v>4</v>
      </c>
    </row>
    <row r="85" spans="1:13">
      <c r="A85" s="78"/>
      <c r="B85" s="23"/>
      <c r="C85" s="23"/>
      <c r="D85" s="23"/>
      <c r="E85" s="23"/>
      <c r="F85" s="23"/>
      <c r="G85" s="23"/>
      <c r="H85" s="24"/>
      <c r="I85" s="617" t="s">
        <v>5</v>
      </c>
      <c r="J85" s="618"/>
      <c r="K85" s="629" t="s">
        <v>6</v>
      </c>
      <c r="L85" s="630"/>
      <c r="M85" s="93" t="s">
        <v>7</v>
      </c>
    </row>
    <row r="86" spans="1:13" ht="16.5" thickBot="1">
      <c r="A86" s="69"/>
      <c r="B86" s="42"/>
      <c r="C86" s="42"/>
      <c r="D86" s="42"/>
      <c r="E86" s="42"/>
      <c r="F86" s="42"/>
      <c r="G86" s="42"/>
      <c r="H86" s="43"/>
      <c r="I86" s="672">
        <v>947.6</v>
      </c>
      <c r="J86" s="673"/>
      <c r="K86" s="649"/>
      <c r="L86" s="650"/>
      <c r="M86" s="94"/>
    </row>
    <row r="87" spans="1:13">
      <c r="A87" s="15" t="s">
        <v>74</v>
      </c>
      <c r="B87" s="16"/>
      <c r="C87" s="16"/>
      <c r="D87" s="16"/>
      <c r="E87" s="16"/>
      <c r="F87" s="16"/>
      <c r="G87" s="16"/>
      <c r="H87" s="17"/>
      <c r="I87" s="18"/>
      <c r="J87" s="19"/>
      <c r="K87" s="646">
        <f>K90+K93</f>
        <v>6.65</v>
      </c>
      <c r="L87" s="626"/>
      <c r="M87" s="20">
        <f>K87*12*I86</f>
        <v>75618.48000000001</v>
      </c>
    </row>
    <row r="88" spans="1:13">
      <c r="A88" s="21" t="s">
        <v>59</v>
      </c>
      <c r="B88" s="22"/>
      <c r="C88" s="22"/>
      <c r="D88" s="22"/>
      <c r="E88" s="22"/>
      <c r="F88" s="22"/>
      <c r="G88" s="22"/>
      <c r="H88" s="3"/>
      <c r="I88" s="23"/>
      <c r="J88" s="24"/>
      <c r="K88" s="23"/>
      <c r="L88" s="24"/>
      <c r="M88" s="25"/>
    </row>
    <row r="89" spans="1:13" ht="16.5" thickBot="1">
      <c r="A89" s="26" t="s">
        <v>60</v>
      </c>
      <c r="B89" s="27"/>
      <c r="C89" s="27"/>
      <c r="D89" s="27"/>
      <c r="E89" s="27"/>
      <c r="F89" s="27"/>
      <c r="G89" s="27"/>
      <c r="H89" s="28"/>
      <c r="I89" s="29"/>
      <c r="J89" s="30"/>
      <c r="K89" s="29"/>
      <c r="L89" s="30"/>
      <c r="M89" s="31"/>
    </row>
    <row r="90" spans="1:13">
      <c r="A90" s="32" t="s">
        <v>61</v>
      </c>
      <c r="B90" s="33"/>
      <c r="C90" s="33"/>
      <c r="D90" s="33"/>
      <c r="E90" s="33"/>
      <c r="F90" s="33"/>
      <c r="G90" s="33"/>
      <c r="H90" s="34"/>
      <c r="I90" s="629" t="s">
        <v>8</v>
      </c>
      <c r="J90" s="630"/>
      <c r="K90" s="627">
        <v>3.98</v>
      </c>
      <c r="L90" s="628"/>
      <c r="M90" s="35">
        <f>K90*12*I86</f>
        <v>45257.375999999997</v>
      </c>
    </row>
    <row r="91" spans="1:13">
      <c r="A91" s="36" t="s">
        <v>68</v>
      </c>
      <c r="B91" s="23"/>
      <c r="C91" s="23"/>
      <c r="D91" s="23"/>
      <c r="E91" s="23"/>
      <c r="F91" s="23"/>
      <c r="G91" s="23"/>
      <c r="H91" s="24"/>
      <c r="I91" s="617" t="s">
        <v>57</v>
      </c>
      <c r="J91" s="618"/>
      <c r="K91" s="37"/>
      <c r="L91" s="24"/>
      <c r="M91" s="35"/>
    </row>
    <row r="92" spans="1:13">
      <c r="A92" s="32" t="s">
        <v>67</v>
      </c>
      <c r="B92" s="33"/>
      <c r="C92" s="33"/>
      <c r="D92" s="33"/>
      <c r="E92" s="33"/>
      <c r="F92" s="33"/>
      <c r="G92" s="33"/>
      <c r="H92" s="34"/>
      <c r="I92" s="629"/>
      <c r="J92" s="630"/>
      <c r="K92" s="37"/>
      <c r="L92" s="24"/>
      <c r="M92" s="35"/>
    </row>
    <row r="93" spans="1:13">
      <c r="A93" s="32" t="s">
        <v>62</v>
      </c>
      <c r="B93" s="33"/>
      <c r="C93" s="33"/>
      <c r="D93" s="33"/>
      <c r="E93" s="33"/>
      <c r="F93" s="33"/>
      <c r="G93" s="33"/>
      <c r="H93" s="34"/>
      <c r="I93" s="621" t="s">
        <v>11</v>
      </c>
      <c r="J93" s="622"/>
      <c r="K93" s="617">
        <v>2.67</v>
      </c>
      <c r="L93" s="618"/>
      <c r="M93" s="35">
        <f>K93*12*I86</f>
        <v>30361.103999999999</v>
      </c>
    </row>
    <row r="94" spans="1:13">
      <c r="A94" s="38" t="s">
        <v>35</v>
      </c>
      <c r="B94" s="39"/>
      <c r="C94" s="39"/>
      <c r="D94" s="39"/>
      <c r="E94" s="39"/>
      <c r="F94" s="39"/>
      <c r="G94" s="39"/>
      <c r="H94" s="40"/>
      <c r="I94" s="617" t="s">
        <v>57</v>
      </c>
      <c r="J94" s="618"/>
      <c r="K94" s="2"/>
      <c r="L94" s="3"/>
      <c r="M94" s="35"/>
    </row>
    <row r="95" spans="1:13">
      <c r="A95" s="41" t="s">
        <v>36</v>
      </c>
      <c r="B95" s="42"/>
      <c r="C95" s="42"/>
      <c r="D95" s="42"/>
      <c r="E95" s="42"/>
      <c r="F95" s="42"/>
      <c r="G95" s="42"/>
      <c r="H95" s="43"/>
      <c r="I95" s="617"/>
      <c r="J95" s="618"/>
      <c r="K95" s="37"/>
      <c r="L95" s="24"/>
      <c r="M95" s="35"/>
    </row>
    <row r="96" spans="1:13" ht="16.5" thickBot="1">
      <c r="A96" s="32" t="s">
        <v>37</v>
      </c>
      <c r="B96" s="44"/>
      <c r="C96" s="44"/>
      <c r="D96" s="44"/>
      <c r="E96" s="44"/>
      <c r="F96" s="44"/>
      <c r="G96" s="44"/>
      <c r="H96" s="45"/>
      <c r="I96" s="33"/>
      <c r="J96" s="34"/>
      <c r="K96" s="619"/>
      <c r="L96" s="620"/>
      <c r="M96" s="35"/>
    </row>
    <row r="97" spans="1:13">
      <c r="A97" s="15" t="s">
        <v>14</v>
      </c>
      <c r="B97" s="46"/>
      <c r="C97" s="46"/>
      <c r="D97" s="46"/>
      <c r="E97" s="46"/>
      <c r="F97" s="46"/>
      <c r="G97" s="46"/>
      <c r="H97" s="47"/>
      <c r="I97" s="18"/>
      <c r="J97" s="48"/>
      <c r="K97" s="625">
        <f>K99+K104+K107</f>
        <v>5.4399999999999995</v>
      </c>
      <c r="L97" s="626"/>
      <c r="M97" s="20">
        <f>K97*12*I86</f>
        <v>61859.328000000001</v>
      </c>
    </row>
    <row r="98" spans="1:13" ht="16.5" thickBot="1">
      <c r="A98" s="26" t="s">
        <v>34</v>
      </c>
      <c r="B98" s="49"/>
      <c r="C98" s="49"/>
      <c r="D98" s="49"/>
      <c r="E98" s="49"/>
      <c r="F98" s="49"/>
      <c r="G98" s="49"/>
      <c r="H98" s="50"/>
      <c r="I98" s="29"/>
      <c r="J98" s="51"/>
      <c r="K98" s="29"/>
      <c r="L98" s="30"/>
      <c r="M98" s="31"/>
    </row>
    <row r="99" spans="1:13">
      <c r="A99" s="36" t="s">
        <v>65</v>
      </c>
      <c r="B99" s="52"/>
      <c r="C99" s="52"/>
      <c r="D99" s="52"/>
      <c r="E99" s="52"/>
      <c r="F99" s="52"/>
      <c r="G99" s="52"/>
      <c r="H99" s="53"/>
      <c r="I99" s="617" t="s">
        <v>8</v>
      </c>
      <c r="J99" s="618"/>
      <c r="K99" s="627">
        <v>2.73</v>
      </c>
      <c r="L99" s="628"/>
      <c r="M99" s="35">
        <f>K99*12*I86</f>
        <v>31043.376</v>
      </c>
    </row>
    <row r="100" spans="1:13">
      <c r="A100" s="32" t="s">
        <v>66</v>
      </c>
      <c r="B100" s="44"/>
      <c r="C100" s="44"/>
      <c r="D100" s="44"/>
      <c r="E100" s="44"/>
      <c r="F100" s="44"/>
      <c r="G100" s="44"/>
      <c r="H100" s="45"/>
      <c r="I100" s="54"/>
      <c r="J100" s="55"/>
      <c r="K100" s="37"/>
      <c r="L100" s="24"/>
      <c r="M100" s="35"/>
    </row>
    <row r="101" spans="1:13">
      <c r="A101" s="36" t="s">
        <v>68</v>
      </c>
      <c r="B101" s="23"/>
      <c r="C101" s="23"/>
      <c r="D101" s="23"/>
      <c r="E101" s="23"/>
      <c r="F101" s="23"/>
      <c r="G101" s="23"/>
      <c r="H101" s="24"/>
      <c r="I101" s="617" t="s">
        <v>57</v>
      </c>
      <c r="J101" s="618"/>
      <c r="K101" s="37"/>
      <c r="L101" s="24"/>
      <c r="M101" s="35"/>
    </row>
    <row r="102" spans="1:13">
      <c r="A102" s="32" t="s">
        <v>67</v>
      </c>
      <c r="B102" s="33"/>
      <c r="C102" s="33"/>
      <c r="D102" s="33"/>
      <c r="E102" s="33"/>
      <c r="F102" s="33"/>
      <c r="G102" s="33"/>
      <c r="H102" s="34"/>
      <c r="I102" s="629"/>
      <c r="J102" s="630"/>
      <c r="K102" s="37"/>
      <c r="L102" s="24"/>
      <c r="M102" s="35"/>
    </row>
    <row r="103" spans="1:13">
      <c r="A103" s="38" t="s">
        <v>63</v>
      </c>
      <c r="B103" s="39"/>
      <c r="C103" s="40"/>
      <c r="D103" s="23"/>
      <c r="E103" s="23"/>
      <c r="F103" s="23"/>
      <c r="G103" s="23"/>
      <c r="H103" s="24"/>
      <c r="I103" s="617" t="s">
        <v>57</v>
      </c>
      <c r="J103" s="618"/>
      <c r="K103" s="37"/>
      <c r="L103" s="24"/>
      <c r="M103" s="35"/>
    </row>
    <row r="104" spans="1:13">
      <c r="A104" s="36" t="s">
        <v>64</v>
      </c>
      <c r="B104" s="23"/>
      <c r="C104" s="23"/>
      <c r="D104" s="39"/>
      <c r="E104" s="39"/>
      <c r="F104" s="39"/>
      <c r="G104" s="39"/>
      <c r="H104" s="40"/>
      <c r="I104" s="621" t="s">
        <v>11</v>
      </c>
      <c r="J104" s="622"/>
      <c r="K104" s="617">
        <v>1.2</v>
      </c>
      <c r="L104" s="618"/>
      <c r="M104" s="35">
        <f>K104*12*I86</f>
        <v>13645.439999999999</v>
      </c>
    </row>
    <row r="105" spans="1:13">
      <c r="A105" s="41" t="s">
        <v>41</v>
      </c>
      <c r="B105" s="56"/>
      <c r="C105" s="56"/>
      <c r="D105" s="56"/>
      <c r="E105" s="56"/>
      <c r="F105" s="56"/>
      <c r="G105" s="56"/>
      <c r="H105" s="57"/>
      <c r="I105" s="623" t="s">
        <v>40</v>
      </c>
      <c r="J105" s="624"/>
      <c r="K105" s="37"/>
      <c r="L105" s="24"/>
      <c r="M105" s="35"/>
    </row>
    <row r="106" spans="1:13">
      <c r="A106" s="32"/>
      <c r="B106" s="44"/>
      <c r="C106" s="44"/>
      <c r="D106" s="44"/>
      <c r="E106" s="44"/>
      <c r="F106" s="44"/>
      <c r="G106" s="44"/>
      <c r="H106" s="45"/>
      <c r="I106" s="33" t="s">
        <v>42</v>
      </c>
      <c r="J106" s="34"/>
      <c r="K106" s="37"/>
      <c r="L106" s="24"/>
      <c r="M106" s="35"/>
    </row>
    <row r="107" spans="1:13">
      <c r="A107" s="41" t="s">
        <v>43</v>
      </c>
      <c r="B107" s="56"/>
      <c r="C107" s="56"/>
      <c r="D107" s="56"/>
      <c r="E107" s="56"/>
      <c r="F107" s="56"/>
      <c r="G107" s="56"/>
      <c r="H107" s="57"/>
      <c r="I107" s="623" t="s">
        <v>11</v>
      </c>
      <c r="J107" s="624"/>
      <c r="K107" s="617">
        <v>1.51</v>
      </c>
      <c r="L107" s="618"/>
      <c r="M107" s="35">
        <f>K107*12*I86</f>
        <v>17170.512000000002</v>
      </c>
    </row>
    <row r="108" spans="1:13">
      <c r="A108" s="32" t="s">
        <v>44</v>
      </c>
      <c r="B108" s="44"/>
      <c r="C108" s="44"/>
      <c r="D108" s="44"/>
      <c r="E108" s="44"/>
      <c r="F108" s="44"/>
      <c r="G108" s="44"/>
      <c r="H108" s="45"/>
      <c r="I108" s="33"/>
      <c r="J108" s="34"/>
      <c r="K108" s="37"/>
      <c r="L108" s="24"/>
      <c r="M108" s="35"/>
    </row>
    <row r="109" spans="1:13">
      <c r="A109" s="41" t="s">
        <v>45</v>
      </c>
      <c r="B109" s="56"/>
      <c r="C109" s="56"/>
      <c r="D109" s="56"/>
      <c r="E109" s="56"/>
      <c r="F109" s="56"/>
      <c r="G109" s="56"/>
      <c r="H109" s="57"/>
      <c r="I109" s="617" t="s">
        <v>57</v>
      </c>
      <c r="J109" s="618"/>
      <c r="K109" s="37"/>
      <c r="L109" s="24"/>
      <c r="M109" s="35"/>
    </row>
    <row r="110" spans="1:13">
      <c r="A110" s="41" t="s">
        <v>48</v>
      </c>
      <c r="B110" s="56"/>
      <c r="C110" s="56"/>
      <c r="D110" s="56"/>
      <c r="E110" s="56"/>
      <c r="F110" s="56"/>
      <c r="G110" s="56"/>
      <c r="H110" s="57"/>
      <c r="I110" s="623" t="s">
        <v>46</v>
      </c>
      <c r="J110" s="624"/>
      <c r="K110" s="42"/>
      <c r="L110" s="43"/>
      <c r="M110" s="58"/>
    </row>
    <row r="111" spans="1:13" ht="16.5" thickBot="1">
      <c r="A111" s="32"/>
      <c r="B111" s="44"/>
      <c r="C111" s="44"/>
      <c r="D111" s="44"/>
      <c r="E111" s="44"/>
      <c r="F111" s="44"/>
      <c r="G111" s="44"/>
      <c r="H111" s="45"/>
      <c r="I111" s="636" t="s">
        <v>47</v>
      </c>
      <c r="J111" s="637"/>
      <c r="K111" s="33"/>
      <c r="L111" s="34"/>
      <c r="M111" s="59"/>
    </row>
    <row r="112" spans="1:13">
      <c r="A112" s="60" t="s">
        <v>75</v>
      </c>
      <c r="B112" s="16"/>
      <c r="C112" s="16"/>
      <c r="D112" s="16"/>
      <c r="E112" s="16"/>
      <c r="F112" s="16"/>
      <c r="G112" s="18"/>
      <c r="H112" s="19"/>
      <c r="I112" s="18"/>
      <c r="J112" s="19"/>
      <c r="K112" s="638">
        <f>K114+K121+K129+K133+K134+K138</f>
        <v>32.29</v>
      </c>
      <c r="L112" s="626"/>
      <c r="M112" s="20">
        <f>M114+M121+M129+M133+M134+M138</f>
        <v>367176.04800000001</v>
      </c>
    </row>
    <row r="113" spans="1:13" ht="16.5" thickBot="1">
      <c r="A113" s="61"/>
      <c r="B113" s="29"/>
      <c r="C113" s="29"/>
      <c r="D113" s="29"/>
      <c r="E113" s="29"/>
      <c r="F113" s="29"/>
      <c r="G113" s="29"/>
      <c r="H113" s="30"/>
      <c r="I113" s="29"/>
      <c r="J113" s="30"/>
      <c r="K113" s="29"/>
      <c r="L113" s="30"/>
      <c r="M113" s="31"/>
    </row>
    <row r="114" spans="1:13" ht="16.5" thickBot="1">
      <c r="A114" s="606" t="s">
        <v>76</v>
      </c>
      <c r="B114" s="607"/>
      <c r="C114" s="607"/>
      <c r="D114" s="607"/>
      <c r="E114" s="607"/>
      <c r="F114" s="607"/>
      <c r="G114" s="607"/>
      <c r="H114" s="647"/>
      <c r="I114" s="62"/>
      <c r="J114" s="63"/>
      <c r="K114" s="648">
        <f>K115+K116+K117+K119+K120</f>
        <v>8.14</v>
      </c>
      <c r="L114" s="635"/>
      <c r="M114" s="64">
        <f>K114*12*I86</f>
        <v>92561.568000000014</v>
      </c>
    </row>
    <row r="115" spans="1:13">
      <c r="A115" s="32" t="s">
        <v>38</v>
      </c>
      <c r="B115" s="44"/>
      <c r="C115" s="44"/>
      <c r="D115" s="44"/>
      <c r="E115" s="44"/>
      <c r="F115" s="44"/>
      <c r="G115" s="44"/>
      <c r="H115" s="45"/>
      <c r="I115" s="629" t="s">
        <v>16</v>
      </c>
      <c r="J115" s="630"/>
      <c r="K115" s="627">
        <v>1.58</v>
      </c>
      <c r="L115" s="628"/>
      <c r="M115" s="35">
        <f>K115*12*I86</f>
        <v>17966.496000000003</v>
      </c>
    </row>
    <row r="116" spans="1:13">
      <c r="A116" s="38" t="s">
        <v>39</v>
      </c>
      <c r="B116" s="65"/>
      <c r="C116" s="65"/>
      <c r="D116" s="65"/>
      <c r="E116" s="65"/>
      <c r="F116" s="65"/>
      <c r="G116" s="65"/>
      <c r="H116" s="66"/>
      <c r="I116" s="621" t="s">
        <v>10</v>
      </c>
      <c r="J116" s="622"/>
      <c r="K116" s="617">
        <v>3.72</v>
      </c>
      <c r="L116" s="618"/>
      <c r="M116" s="35">
        <f>K116*12*I86</f>
        <v>42300.864000000001</v>
      </c>
    </row>
    <row r="117" spans="1:13">
      <c r="A117" s="41" t="s">
        <v>31</v>
      </c>
      <c r="B117" s="56"/>
      <c r="C117" s="56"/>
      <c r="D117" s="56"/>
      <c r="E117" s="56"/>
      <c r="F117" s="56"/>
      <c r="G117" s="56"/>
      <c r="H117" s="57"/>
      <c r="I117" s="623" t="s">
        <v>11</v>
      </c>
      <c r="J117" s="624"/>
      <c r="K117" s="617">
        <v>0.43</v>
      </c>
      <c r="L117" s="618"/>
      <c r="M117" s="35">
        <f>K117*12*I86</f>
        <v>4889.616</v>
      </c>
    </row>
    <row r="118" spans="1:13">
      <c r="A118" s="32" t="s">
        <v>18</v>
      </c>
      <c r="B118" s="33"/>
      <c r="C118" s="33"/>
      <c r="D118" s="33"/>
      <c r="E118" s="44"/>
      <c r="F118" s="44"/>
      <c r="G118" s="44"/>
      <c r="H118" s="45"/>
      <c r="I118" s="33"/>
      <c r="J118" s="34"/>
      <c r="K118" s="23"/>
      <c r="L118" s="24"/>
      <c r="M118" s="35"/>
    </row>
    <row r="119" spans="1:13">
      <c r="A119" s="38" t="s">
        <v>32</v>
      </c>
      <c r="B119" s="65"/>
      <c r="C119" s="65"/>
      <c r="D119" s="65"/>
      <c r="E119" s="65"/>
      <c r="F119" s="65"/>
      <c r="G119" s="65"/>
      <c r="H119" s="66"/>
      <c r="I119" s="621" t="s">
        <v>8</v>
      </c>
      <c r="J119" s="622"/>
      <c r="K119" s="617">
        <v>0.12</v>
      </c>
      <c r="L119" s="618"/>
      <c r="M119" s="35">
        <f>K119*12*I86</f>
        <v>1364.5439999999999</v>
      </c>
    </row>
    <row r="120" spans="1:13" ht="16.5" thickBot="1">
      <c r="A120" s="41" t="s">
        <v>73</v>
      </c>
      <c r="B120" s="56"/>
      <c r="C120" s="56"/>
      <c r="D120" s="56"/>
      <c r="E120" s="56"/>
      <c r="F120" s="56"/>
      <c r="G120" s="56"/>
      <c r="H120" s="57"/>
      <c r="I120" s="649" t="s">
        <v>8</v>
      </c>
      <c r="J120" s="650"/>
      <c r="K120" s="636">
        <v>2.29</v>
      </c>
      <c r="L120" s="637"/>
      <c r="M120" s="35">
        <f>K120*12*I86</f>
        <v>26040.048000000003</v>
      </c>
    </row>
    <row r="121" spans="1:13" ht="16.5" thickBot="1">
      <c r="A121" s="631" t="s">
        <v>77</v>
      </c>
      <c r="B121" s="632"/>
      <c r="C121" s="632"/>
      <c r="D121" s="632"/>
      <c r="E121" s="632"/>
      <c r="F121" s="632"/>
      <c r="G121" s="632"/>
      <c r="H121" s="633"/>
      <c r="I121" s="62"/>
      <c r="J121" s="63"/>
      <c r="K121" s="634">
        <f>K122+K123+K125+K126+K127+K128</f>
        <v>2.2500000000000004</v>
      </c>
      <c r="L121" s="635"/>
      <c r="M121" s="64">
        <f>K121*12*I86</f>
        <v>25585.200000000008</v>
      </c>
    </row>
    <row r="122" spans="1:13">
      <c r="A122" s="67" t="s">
        <v>24</v>
      </c>
      <c r="B122" s="33"/>
      <c r="C122" s="33"/>
      <c r="D122" s="33"/>
      <c r="E122" s="33"/>
      <c r="F122" s="44"/>
      <c r="G122" s="44"/>
      <c r="H122" s="45"/>
      <c r="I122" s="68"/>
      <c r="J122" s="24"/>
      <c r="K122" s="627">
        <v>0.13</v>
      </c>
      <c r="L122" s="628"/>
      <c r="M122" s="35">
        <f>K122*12*I86</f>
        <v>1478.2560000000001</v>
      </c>
    </row>
    <row r="123" spans="1:13">
      <c r="A123" s="69" t="s">
        <v>20</v>
      </c>
      <c r="B123" s="42"/>
      <c r="C123" s="42"/>
      <c r="D123" s="42"/>
      <c r="E123" s="42"/>
      <c r="F123" s="56"/>
      <c r="G123" s="56"/>
      <c r="H123" s="57"/>
      <c r="I123" s="617" t="s">
        <v>52</v>
      </c>
      <c r="J123" s="618"/>
      <c r="K123" s="617">
        <v>1.07</v>
      </c>
      <c r="L123" s="618"/>
      <c r="M123" s="35">
        <f>K123*12*I86</f>
        <v>12167.183999999999</v>
      </c>
    </row>
    <row r="124" spans="1:13">
      <c r="A124" s="32" t="s">
        <v>19</v>
      </c>
      <c r="B124" s="44"/>
      <c r="C124" s="44"/>
      <c r="D124" s="44"/>
      <c r="E124" s="44"/>
      <c r="F124" s="44"/>
      <c r="G124" s="44"/>
      <c r="H124" s="45"/>
      <c r="I124" s="629" t="s">
        <v>53</v>
      </c>
      <c r="J124" s="630"/>
      <c r="K124" s="37"/>
      <c r="L124" s="24"/>
      <c r="M124" s="35"/>
    </row>
    <row r="125" spans="1:13">
      <c r="A125" s="38" t="s">
        <v>21</v>
      </c>
      <c r="B125" s="65"/>
      <c r="C125" s="65"/>
      <c r="D125" s="65"/>
      <c r="E125" s="65"/>
      <c r="F125" s="65"/>
      <c r="G125" s="65"/>
      <c r="H125" s="66"/>
      <c r="I125" s="621" t="s">
        <v>51</v>
      </c>
      <c r="J125" s="622"/>
      <c r="K125" s="617">
        <v>0.66</v>
      </c>
      <c r="L125" s="618"/>
      <c r="M125" s="35">
        <f>K125*12*I86</f>
        <v>7504.9920000000002</v>
      </c>
    </row>
    <row r="126" spans="1:13">
      <c r="A126" s="38" t="s">
        <v>22</v>
      </c>
      <c r="B126" s="65"/>
      <c r="C126" s="65"/>
      <c r="D126" s="65"/>
      <c r="E126" s="65"/>
      <c r="F126" s="65"/>
      <c r="G126" s="65"/>
      <c r="H126" s="66"/>
      <c r="I126" s="621" t="s">
        <v>69</v>
      </c>
      <c r="J126" s="622"/>
      <c r="K126" s="617">
        <v>0.16</v>
      </c>
      <c r="L126" s="618"/>
      <c r="M126" s="35">
        <f>K126*12*I86</f>
        <v>1819.3920000000001</v>
      </c>
    </row>
    <row r="127" spans="1:13">
      <c r="A127" s="41" t="s">
        <v>23</v>
      </c>
      <c r="B127" s="56"/>
      <c r="C127" s="56"/>
      <c r="D127" s="56"/>
      <c r="E127" s="56"/>
      <c r="F127" s="56"/>
      <c r="G127" s="56"/>
      <c r="H127" s="57"/>
      <c r="I127" s="621" t="s">
        <v>54</v>
      </c>
      <c r="J127" s="622"/>
      <c r="K127" s="619">
        <v>0.09</v>
      </c>
      <c r="L127" s="620"/>
      <c r="M127" s="35">
        <f>K127*12*I86</f>
        <v>1023.4080000000001</v>
      </c>
    </row>
    <row r="128" spans="1:13" ht="16.5" thickBot="1">
      <c r="A128" s="41" t="s">
        <v>71</v>
      </c>
      <c r="B128" s="56"/>
      <c r="C128" s="56"/>
      <c r="D128" s="56"/>
      <c r="E128" s="56"/>
      <c r="F128" s="56"/>
      <c r="G128" s="56"/>
      <c r="H128" s="57"/>
      <c r="I128" s="649" t="s">
        <v>72</v>
      </c>
      <c r="J128" s="650"/>
      <c r="K128" s="657">
        <v>0.14000000000000001</v>
      </c>
      <c r="L128" s="658"/>
      <c r="M128" s="70">
        <f>K128*12*I86</f>
        <v>1591.9680000000003</v>
      </c>
    </row>
    <row r="129" spans="1:13" ht="16.5" thickBot="1">
      <c r="A129" s="631" t="s">
        <v>78</v>
      </c>
      <c r="B129" s="632"/>
      <c r="C129" s="632"/>
      <c r="D129" s="632"/>
      <c r="E129" s="632"/>
      <c r="F129" s="632"/>
      <c r="G129" s="632"/>
      <c r="H129" s="633"/>
      <c r="I129" s="71"/>
      <c r="J129" s="72"/>
      <c r="K129" s="651">
        <f>K130+K131+K132</f>
        <v>1.4699999999999998</v>
      </c>
      <c r="L129" s="652"/>
      <c r="M129" s="64">
        <f>K129*12*I86</f>
        <v>16715.663999999997</v>
      </c>
    </row>
    <row r="130" spans="1:13">
      <c r="A130" s="32" t="s">
        <v>25</v>
      </c>
      <c r="B130" s="44"/>
      <c r="C130" s="44"/>
      <c r="D130" s="44"/>
      <c r="E130" s="44"/>
      <c r="F130" s="44"/>
      <c r="G130" s="44"/>
      <c r="H130" s="45"/>
      <c r="I130" s="653" t="s">
        <v>70</v>
      </c>
      <c r="J130" s="654"/>
      <c r="K130" s="655">
        <v>0.7</v>
      </c>
      <c r="L130" s="656"/>
      <c r="M130" s="35">
        <f>K130*12*I86</f>
        <v>7959.8399999999992</v>
      </c>
    </row>
    <row r="131" spans="1:13">
      <c r="A131" s="38" t="s">
        <v>26</v>
      </c>
      <c r="B131" s="65"/>
      <c r="C131" s="65"/>
      <c r="D131" s="65"/>
      <c r="E131" s="65"/>
      <c r="F131" s="65"/>
      <c r="G131" s="65"/>
      <c r="H131" s="66"/>
      <c r="I131" s="39" t="s">
        <v>55</v>
      </c>
      <c r="J131" s="40"/>
      <c r="K131" s="619">
        <v>0.62</v>
      </c>
      <c r="L131" s="620"/>
      <c r="M131" s="35">
        <f>K131*12*I86</f>
        <v>7050.1439999999993</v>
      </c>
    </row>
    <row r="132" spans="1:13" ht="16.5" thickBot="1">
      <c r="A132" s="41" t="s">
        <v>23</v>
      </c>
      <c r="B132" s="56"/>
      <c r="C132" s="56"/>
      <c r="D132" s="56"/>
      <c r="E132" s="56"/>
      <c r="F132" s="56"/>
      <c r="G132" s="56"/>
      <c r="H132" s="57"/>
      <c r="I132" s="649" t="s">
        <v>54</v>
      </c>
      <c r="J132" s="650"/>
      <c r="K132" s="657">
        <v>0.15</v>
      </c>
      <c r="L132" s="658"/>
      <c r="M132" s="35">
        <f>K132*12*I86</f>
        <v>1705.6799999999998</v>
      </c>
    </row>
    <row r="133" spans="1:13" ht="16.5" thickBot="1">
      <c r="A133" s="73" t="s">
        <v>79</v>
      </c>
      <c r="B133" s="74"/>
      <c r="C133" s="74"/>
      <c r="D133" s="74"/>
      <c r="E133" s="74"/>
      <c r="F133" s="74"/>
      <c r="G133" s="74"/>
      <c r="H133" s="75"/>
      <c r="I133" s="659" t="s">
        <v>56</v>
      </c>
      <c r="J133" s="660"/>
      <c r="K133" s="634">
        <v>18.61</v>
      </c>
      <c r="L133" s="652"/>
      <c r="M133" s="64">
        <f>K133*12*I86</f>
        <v>211618.03200000001</v>
      </c>
    </row>
    <row r="134" spans="1:13" ht="16.5" thickBot="1">
      <c r="A134" s="606" t="s">
        <v>80</v>
      </c>
      <c r="B134" s="607"/>
      <c r="C134" s="607"/>
      <c r="D134" s="607"/>
      <c r="E134" s="607"/>
      <c r="F134" s="607"/>
      <c r="G134" s="607"/>
      <c r="H134" s="647"/>
      <c r="I134" s="62"/>
      <c r="J134" s="63"/>
      <c r="K134" s="634">
        <v>1.74</v>
      </c>
      <c r="L134" s="652"/>
      <c r="M134" s="64">
        <f>K134*12*I86</f>
        <v>19785.887999999999</v>
      </c>
    </row>
    <row r="135" spans="1:13">
      <c r="A135" s="36" t="s">
        <v>33</v>
      </c>
      <c r="B135" s="52"/>
      <c r="C135" s="52"/>
      <c r="D135" s="52"/>
      <c r="E135" s="52"/>
      <c r="F135" s="52"/>
      <c r="G135" s="52"/>
      <c r="H135" s="53"/>
      <c r="I135" s="627" t="s">
        <v>13</v>
      </c>
      <c r="J135" s="628"/>
      <c r="K135" s="76"/>
      <c r="L135" s="77"/>
      <c r="M135" s="35"/>
    </row>
    <row r="136" spans="1:13">
      <c r="A136" s="36" t="s">
        <v>27</v>
      </c>
      <c r="B136" s="52"/>
      <c r="C136" s="52"/>
      <c r="D136" s="52"/>
      <c r="E136" s="52"/>
      <c r="F136" s="52"/>
      <c r="G136" s="52"/>
      <c r="H136" s="53"/>
      <c r="I136" s="23"/>
      <c r="J136" s="24"/>
      <c r="K136" s="76"/>
      <c r="L136" s="77"/>
      <c r="M136" s="35"/>
    </row>
    <row r="137" spans="1:13" ht="16.5" thickBot="1">
      <c r="A137" s="36" t="s">
        <v>28</v>
      </c>
      <c r="B137" s="52"/>
      <c r="C137" s="52"/>
      <c r="D137" s="52"/>
      <c r="E137" s="52"/>
      <c r="F137" s="52"/>
      <c r="G137" s="52"/>
      <c r="H137" s="53"/>
      <c r="I137" s="78"/>
      <c r="J137" s="24"/>
      <c r="K137" s="76"/>
      <c r="L137" s="77"/>
      <c r="M137" s="35"/>
    </row>
    <row r="138" spans="1:13" ht="16.5" thickBot="1">
      <c r="A138" s="73" t="s">
        <v>81</v>
      </c>
      <c r="B138" s="74"/>
      <c r="C138" s="74"/>
      <c r="D138" s="74"/>
      <c r="E138" s="74"/>
      <c r="F138" s="74"/>
      <c r="G138" s="74"/>
      <c r="H138" s="75"/>
      <c r="I138" s="62"/>
      <c r="J138" s="63"/>
      <c r="K138" s="634">
        <v>0.08</v>
      </c>
      <c r="L138" s="652"/>
      <c r="M138" s="64">
        <f>K138*12*I86</f>
        <v>909.69600000000003</v>
      </c>
    </row>
    <row r="139" spans="1:13">
      <c r="A139" s="36" t="s">
        <v>29</v>
      </c>
      <c r="B139" s="52"/>
      <c r="C139" s="52"/>
      <c r="D139" s="52"/>
      <c r="E139" s="52"/>
      <c r="F139" s="52"/>
      <c r="G139" s="52"/>
      <c r="H139" s="53"/>
      <c r="I139" s="627" t="s">
        <v>8</v>
      </c>
      <c r="J139" s="628"/>
      <c r="K139" s="79"/>
      <c r="L139" s="77"/>
      <c r="M139" s="35"/>
    </row>
    <row r="140" spans="1:13" ht="16.5" thickBot="1">
      <c r="A140" s="36" t="s">
        <v>30</v>
      </c>
      <c r="B140" s="52"/>
      <c r="C140" s="52"/>
      <c r="D140" s="52"/>
      <c r="E140" s="52"/>
      <c r="F140" s="52"/>
      <c r="G140" s="52"/>
      <c r="H140" s="53"/>
      <c r="I140" s="23"/>
      <c r="J140" s="24"/>
      <c r="K140" s="79"/>
      <c r="L140" s="77"/>
      <c r="M140" s="35"/>
    </row>
    <row r="141" spans="1:13" ht="16.5" thickBot="1">
      <c r="A141" s="606" t="s">
        <v>83</v>
      </c>
      <c r="B141" s="607"/>
      <c r="C141" s="607"/>
      <c r="D141" s="607"/>
      <c r="E141" s="607"/>
      <c r="F141" s="607"/>
      <c r="G141" s="607"/>
      <c r="H141" s="647"/>
      <c r="I141" s="62"/>
      <c r="J141" s="63"/>
      <c r="K141" s="634">
        <v>6.42</v>
      </c>
      <c r="L141" s="652"/>
      <c r="M141" s="64">
        <f>K141*12*I86</f>
        <v>73003.103999999992</v>
      </c>
    </row>
    <row r="142" spans="1:13">
      <c r="A142" s="36" t="s">
        <v>85</v>
      </c>
      <c r="B142" s="80"/>
      <c r="C142" s="80"/>
      <c r="D142" s="80"/>
      <c r="E142" s="80"/>
      <c r="F142" s="52"/>
      <c r="G142" s="80"/>
      <c r="H142" s="53"/>
      <c r="I142" s="617" t="s">
        <v>86</v>
      </c>
      <c r="J142" s="618"/>
      <c r="K142" s="76"/>
      <c r="L142" s="77"/>
      <c r="M142" s="35"/>
    </row>
    <row r="143" spans="1:13">
      <c r="A143" s="36" t="s">
        <v>87</v>
      </c>
      <c r="B143" s="80"/>
      <c r="C143" s="80"/>
      <c r="D143" s="80"/>
      <c r="E143" s="80"/>
      <c r="F143" s="52"/>
      <c r="G143" s="80"/>
      <c r="H143" s="53"/>
      <c r="I143" s="617" t="s">
        <v>88</v>
      </c>
      <c r="J143" s="618"/>
      <c r="K143" s="76"/>
      <c r="L143" s="77"/>
      <c r="M143" s="35"/>
    </row>
    <row r="144" spans="1:13">
      <c r="A144" s="36" t="s">
        <v>89</v>
      </c>
      <c r="B144" s="80"/>
      <c r="C144" s="80"/>
      <c r="D144" s="80"/>
      <c r="E144" s="80"/>
      <c r="F144" s="52"/>
      <c r="G144" s="80"/>
      <c r="H144" s="53"/>
      <c r="I144" s="617" t="s">
        <v>90</v>
      </c>
      <c r="J144" s="618"/>
      <c r="K144" s="76"/>
      <c r="L144" s="77"/>
      <c r="M144" s="35"/>
    </row>
    <row r="145" spans="1:13">
      <c r="A145" s="36" t="s">
        <v>91</v>
      </c>
      <c r="B145" s="80"/>
      <c r="C145" s="80"/>
      <c r="D145" s="80"/>
      <c r="E145" s="80"/>
      <c r="F145" s="52"/>
      <c r="G145" s="80"/>
      <c r="H145" s="53"/>
      <c r="I145" s="617" t="s">
        <v>92</v>
      </c>
      <c r="J145" s="618"/>
      <c r="K145" s="76"/>
      <c r="L145" s="77"/>
      <c r="M145" s="35"/>
    </row>
    <row r="146" spans="1:13">
      <c r="A146" s="36" t="s">
        <v>93</v>
      </c>
      <c r="B146" s="80"/>
      <c r="C146" s="80"/>
      <c r="D146" s="80"/>
      <c r="E146" s="80"/>
      <c r="F146" s="52"/>
      <c r="G146" s="80"/>
      <c r="H146" s="53"/>
      <c r="I146" s="617" t="s">
        <v>94</v>
      </c>
      <c r="J146" s="618"/>
      <c r="K146" s="76"/>
      <c r="L146" s="77"/>
      <c r="M146" s="35"/>
    </row>
    <row r="147" spans="1:13">
      <c r="A147" s="36" t="s">
        <v>95</v>
      </c>
      <c r="B147" s="80"/>
      <c r="C147" s="80"/>
      <c r="D147" s="80"/>
      <c r="E147" s="80"/>
      <c r="F147" s="52"/>
      <c r="G147" s="80"/>
      <c r="H147" s="53"/>
      <c r="I147" s="23"/>
      <c r="J147" s="24"/>
      <c r="K147" s="76"/>
      <c r="L147" s="77"/>
      <c r="M147" s="35"/>
    </row>
    <row r="148" spans="1:13">
      <c r="A148" s="36" t="s">
        <v>96</v>
      </c>
      <c r="B148" s="80"/>
      <c r="C148" s="80"/>
      <c r="D148" s="80"/>
      <c r="E148" s="80"/>
      <c r="F148" s="52"/>
      <c r="G148" s="80"/>
      <c r="H148" s="53"/>
      <c r="I148" s="23"/>
      <c r="J148" s="24"/>
      <c r="K148" s="76"/>
      <c r="L148" s="77"/>
      <c r="M148" s="35"/>
    </row>
    <row r="149" spans="1:13">
      <c r="A149" s="36" t="s">
        <v>97</v>
      </c>
      <c r="B149" s="80"/>
      <c r="C149" s="80"/>
      <c r="D149" s="80"/>
      <c r="E149" s="80"/>
      <c r="F149" s="52"/>
      <c r="G149" s="80"/>
      <c r="H149" s="53"/>
      <c r="I149" s="23"/>
      <c r="J149" s="24"/>
      <c r="K149" s="76"/>
      <c r="L149" s="77"/>
      <c r="M149" s="35"/>
    </row>
    <row r="150" spans="1:13">
      <c r="A150" s="36" t="s">
        <v>98</v>
      </c>
      <c r="B150" s="80"/>
      <c r="C150" s="80"/>
      <c r="D150" s="80"/>
      <c r="E150" s="80"/>
      <c r="F150" s="52"/>
      <c r="G150" s="80"/>
      <c r="H150" s="53"/>
      <c r="I150" s="23"/>
      <c r="J150" s="24"/>
      <c r="K150" s="76"/>
      <c r="L150" s="77"/>
      <c r="M150" s="35"/>
    </row>
    <row r="151" spans="1:13">
      <c r="A151" s="36" t="s">
        <v>99</v>
      </c>
      <c r="B151" s="80"/>
      <c r="C151" s="80"/>
      <c r="D151" s="80"/>
      <c r="E151" s="80"/>
      <c r="F151" s="52"/>
      <c r="G151" s="80"/>
      <c r="H151" s="53"/>
      <c r="I151" s="23"/>
      <c r="J151" s="24"/>
      <c r="K151" s="76"/>
      <c r="L151" s="77"/>
      <c r="M151" s="35"/>
    </row>
    <row r="152" spans="1:13" ht="16.5" thickBot="1">
      <c r="A152" s="661" t="s">
        <v>100</v>
      </c>
      <c r="B152" s="662"/>
      <c r="C152" s="662"/>
      <c r="D152" s="662"/>
      <c r="E152" s="662"/>
      <c r="F152" s="662"/>
      <c r="G152" s="662"/>
      <c r="H152" s="663"/>
      <c r="I152" s="23"/>
      <c r="J152" s="24"/>
      <c r="K152" s="23"/>
      <c r="L152" s="24"/>
      <c r="M152" s="35"/>
    </row>
    <row r="153" spans="1:13">
      <c r="A153" s="81" t="s">
        <v>82</v>
      </c>
      <c r="B153" s="82"/>
      <c r="C153" s="82"/>
      <c r="D153" s="82"/>
      <c r="E153" s="82"/>
      <c r="F153" s="82"/>
      <c r="G153" s="82"/>
      <c r="H153" s="82"/>
      <c r="I153" s="627" t="s">
        <v>9</v>
      </c>
      <c r="J153" s="628"/>
      <c r="K153" s="18"/>
      <c r="L153" s="19"/>
      <c r="M153" s="20"/>
    </row>
    <row r="154" spans="1:13" ht="16.5" thickBot="1">
      <c r="A154" s="83" t="s">
        <v>49</v>
      </c>
      <c r="B154" s="84"/>
      <c r="C154" s="84"/>
      <c r="D154" s="84"/>
      <c r="E154" s="84"/>
      <c r="F154" s="84"/>
      <c r="G154" s="84"/>
      <c r="H154" s="84"/>
      <c r="I154" s="85"/>
      <c r="J154" s="30"/>
      <c r="K154" s="29"/>
      <c r="L154" s="30"/>
      <c r="M154" s="31"/>
    </row>
    <row r="155" spans="1:13" ht="16.5" thickBot="1">
      <c r="A155" s="606" t="s">
        <v>50</v>
      </c>
      <c r="B155" s="607"/>
      <c r="C155" s="607"/>
      <c r="D155" s="607"/>
      <c r="E155" s="607"/>
      <c r="F155" s="607"/>
      <c r="G155" s="607"/>
      <c r="H155" s="608"/>
      <c r="I155" s="602" t="s">
        <v>17</v>
      </c>
      <c r="J155" s="664"/>
      <c r="K155" s="604">
        <v>1.58</v>
      </c>
      <c r="L155" s="605"/>
      <c r="M155" s="86">
        <f>K155*12*I86</f>
        <v>17966.496000000003</v>
      </c>
    </row>
    <row r="156" spans="1:13" ht="16.5" thickBot="1">
      <c r="A156" s="87" t="s">
        <v>101</v>
      </c>
      <c r="B156" s="88"/>
      <c r="C156" s="88"/>
      <c r="D156" s="88"/>
      <c r="E156" s="88"/>
      <c r="F156" s="88"/>
      <c r="G156" s="88"/>
      <c r="H156" s="88"/>
      <c r="I156" s="89"/>
      <c r="J156" s="90"/>
      <c r="K156" s="604"/>
      <c r="L156" s="605"/>
      <c r="M156" s="86"/>
    </row>
    <row r="157" spans="1:13" ht="16.5" thickBot="1">
      <c r="A157" s="606" t="s">
        <v>58</v>
      </c>
      <c r="B157" s="607"/>
      <c r="C157" s="607"/>
      <c r="D157" s="607"/>
      <c r="E157" s="607"/>
      <c r="F157" s="607"/>
      <c r="G157" s="607"/>
      <c r="H157" s="607"/>
      <c r="I157" s="91"/>
      <c r="J157" s="86"/>
      <c r="K157" s="666">
        <f>K87+K97+K112+K141+K155+K156</f>
        <v>52.379999999999995</v>
      </c>
      <c r="L157" s="667"/>
      <c r="M157" s="86">
        <f>M87+M97+M112+M141+M155+M156</f>
        <v>595623.45600000001</v>
      </c>
    </row>
    <row r="158" spans="1:13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1:13">
      <c r="A159" s="668" t="s">
        <v>0</v>
      </c>
      <c r="B159" s="668"/>
      <c r="C159" s="668"/>
      <c r="D159" s="668"/>
      <c r="E159" s="668"/>
      <c r="F159" s="668"/>
      <c r="G159" s="668"/>
      <c r="H159" s="668"/>
      <c r="I159" s="668"/>
      <c r="J159" s="668"/>
      <c r="K159" s="668"/>
      <c r="L159" s="668"/>
      <c r="M159" s="37"/>
    </row>
    <row r="160" spans="1:13">
      <c r="A160" s="669" t="s">
        <v>12</v>
      </c>
      <c r="B160" s="669"/>
      <c r="C160" s="669"/>
      <c r="D160" s="669"/>
      <c r="E160" s="669"/>
      <c r="F160" s="669"/>
      <c r="G160" s="669"/>
      <c r="H160" s="669"/>
      <c r="I160" s="669"/>
      <c r="J160" s="669"/>
      <c r="K160" s="669"/>
      <c r="L160" s="669"/>
      <c r="M160" s="37"/>
    </row>
    <row r="161" spans="1:13">
      <c r="A161" s="2"/>
      <c r="B161" s="2"/>
      <c r="C161" s="2"/>
      <c r="D161" s="2"/>
      <c r="E161" s="2"/>
      <c r="F161" s="2" t="s">
        <v>103</v>
      </c>
      <c r="G161" s="2"/>
      <c r="H161" s="2"/>
      <c r="I161" s="2"/>
      <c r="J161" s="2"/>
      <c r="K161" s="670" t="s">
        <v>116</v>
      </c>
      <c r="L161" s="671"/>
      <c r="M161" s="671"/>
    </row>
    <row r="162" spans="1:13">
      <c r="A162" s="69"/>
      <c r="B162" s="42"/>
      <c r="C162" s="665" t="s">
        <v>15</v>
      </c>
      <c r="D162" s="665"/>
      <c r="E162" s="665"/>
      <c r="F162" s="42"/>
      <c r="G162" s="42"/>
      <c r="H162" s="43"/>
      <c r="I162" s="623" t="s">
        <v>1</v>
      </c>
      <c r="J162" s="624"/>
      <c r="K162" s="623" t="s">
        <v>2</v>
      </c>
      <c r="L162" s="624"/>
      <c r="M162" s="58"/>
    </row>
    <row r="163" spans="1:13">
      <c r="A163" s="78"/>
      <c r="B163" s="23"/>
      <c r="C163" s="23"/>
      <c r="D163" s="23"/>
      <c r="E163" s="23"/>
      <c r="F163" s="23"/>
      <c r="G163" s="23"/>
      <c r="H163" s="24"/>
      <c r="I163" s="23"/>
      <c r="J163" s="24"/>
      <c r="K163" s="617" t="s">
        <v>3</v>
      </c>
      <c r="L163" s="618"/>
      <c r="M163" s="93" t="s">
        <v>4</v>
      </c>
    </row>
    <row r="164" spans="1:13">
      <c r="A164" s="78"/>
      <c r="B164" s="23"/>
      <c r="C164" s="23"/>
      <c r="D164" s="23"/>
      <c r="E164" s="23"/>
      <c r="F164" s="23"/>
      <c r="G164" s="23"/>
      <c r="H164" s="24"/>
      <c r="I164" s="617" t="s">
        <v>5</v>
      </c>
      <c r="J164" s="618"/>
      <c r="K164" s="629" t="s">
        <v>6</v>
      </c>
      <c r="L164" s="630"/>
      <c r="M164" s="93" t="s">
        <v>7</v>
      </c>
    </row>
    <row r="165" spans="1:13" ht="16.5" thickBot="1">
      <c r="A165" s="69"/>
      <c r="B165" s="42"/>
      <c r="C165" s="42"/>
      <c r="D165" s="42"/>
      <c r="E165" s="42"/>
      <c r="F165" s="42"/>
      <c r="G165" s="42"/>
      <c r="H165" s="43"/>
      <c r="I165" s="672">
        <v>873.5</v>
      </c>
      <c r="J165" s="673"/>
      <c r="K165" s="649"/>
      <c r="L165" s="650"/>
      <c r="M165" s="94"/>
    </row>
    <row r="166" spans="1:13">
      <c r="A166" s="15" t="s">
        <v>74</v>
      </c>
      <c r="B166" s="16"/>
      <c r="C166" s="16"/>
      <c r="D166" s="16"/>
      <c r="E166" s="16"/>
      <c r="F166" s="16"/>
      <c r="G166" s="16"/>
      <c r="H166" s="17"/>
      <c r="I166" s="18"/>
      <c r="J166" s="19"/>
      <c r="K166" s="646">
        <f>K169+K172</f>
        <v>6.65</v>
      </c>
      <c r="L166" s="626"/>
      <c r="M166" s="20">
        <f>K166*12*I165</f>
        <v>69705.3</v>
      </c>
    </row>
    <row r="167" spans="1:13">
      <c r="A167" s="21" t="s">
        <v>59</v>
      </c>
      <c r="B167" s="22"/>
      <c r="C167" s="22"/>
      <c r="D167" s="22"/>
      <c r="E167" s="22"/>
      <c r="F167" s="22"/>
      <c r="G167" s="22"/>
      <c r="H167" s="3"/>
      <c r="I167" s="23"/>
      <c r="J167" s="24"/>
      <c r="K167" s="23"/>
      <c r="L167" s="24"/>
      <c r="M167" s="25"/>
    </row>
    <row r="168" spans="1:13" ht="16.5" thickBot="1">
      <c r="A168" s="26" t="s">
        <v>60</v>
      </c>
      <c r="B168" s="27"/>
      <c r="C168" s="27"/>
      <c r="D168" s="27"/>
      <c r="E168" s="27"/>
      <c r="F168" s="27"/>
      <c r="G168" s="27"/>
      <c r="H168" s="28"/>
      <c r="I168" s="29"/>
      <c r="J168" s="30"/>
      <c r="K168" s="29"/>
      <c r="L168" s="30"/>
      <c r="M168" s="31"/>
    </row>
    <row r="169" spans="1:13">
      <c r="A169" s="32" t="s">
        <v>61</v>
      </c>
      <c r="B169" s="33"/>
      <c r="C169" s="33"/>
      <c r="D169" s="33"/>
      <c r="E169" s="33"/>
      <c r="F169" s="33"/>
      <c r="G169" s="33"/>
      <c r="H169" s="34"/>
      <c r="I169" s="629" t="s">
        <v>8</v>
      </c>
      <c r="J169" s="630"/>
      <c r="K169" s="627">
        <v>3.98</v>
      </c>
      <c r="L169" s="628"/>
      <c r="M169" s="35">
        <f>K169*12*I165</f>
        <v>41718.36</v>
      </c>
    </row>
    <row r="170" spans="1:13">
      <c r="A170" s="36" t="s">
        <v>68</v>
      </c>
      <c r="B170" s="23"/>
      <c r="C170" s="23"/>
      <c r="D170" s="23"/>
      <c r="E170" s="23"/>
      <c r="F170" s="23"/>
      <c r="G170" s="23"/>
      <c r="H170" s="24"/>
      <c r="I170" s="617" t="s">
        <v>57</v>
      </c>
      <c r="J170" s="618"/>
      <c r="K170" s="37"/>
      <c r="L170" s="24"/>
      <c r="M170" s="35"/>
    </row>
    <row r="171" spans="1:13">
      <c r="A171" s="32" t="s">
        <v>67</v>
      </c>
      <c r="B171" s="33"/>
      <c r="C171" s="33"/>
      <c r="D171" s="33"/>
      <c r="E171" s="33"/>
      <c r="F171" s="33"/>
      <c r="G171" s="33"/>
      <c r="H171" s="34"/>
      <c r="I171" s="629"/>
      <c r="J171" s="630"/>
      <c r="K171" s="37"/>
      <c r="L171" s="24"/>
      <c r="M171" s="35"/>
    </row>
    <row r="172" spans="1:13">
      <c r="A172" s="32" t="s">
        <v>62</v>
      </c>
      <c r="B172" s="33"/>
      <c r="C172" s="33"/>
      <c r="D172" s="33"/>
      <c r="E172" s="33"/>
      <c r="F172" s="33"/>
      <c r="G172" s="33"/>
      <c r="H172" s="34"/>
      <c r="I172" s="621" t="s">
        <v>11</v>
      </c>
      <c r="J172" s="622"/>
      <c r="K172" s="617">
        <v>2.67</v>
      </c>
      <c r="L172" s="618"/>
      <c r="M172" s="35">
        <f>K172*12*I165</f>
        <v>27986.94</v>
      </c>
    </row>
    <row r="173" spans="1:13">
      <c r="A173" s="38" t="s">
        <v>35</v>
      </c>
      <c r="B173" s="39"/>
      <c r="C173" s="39"/>
      <c r="D173" s="39"/>
      <c r="E173" s="39"/>
      <c r="F173" s="39"/>
      <c r="G173" s="39"/>
      <c r="H173" s="40"/>
      <c r="I173" s="617" t="s">
        <v>57</v>
      </c>
      <c r="J173" s="618"/>
      <c r="K173" s="2"/>
      <c r="L173" s="3"/>
      <c r="M173" s="35"/>
    </row>
    <row r="174" spans="1:13">
      <c r="A174" s="41" t="s">
        <v>36</v>
      </c>
      <c r="B174" s="42"/>
      <c r="C174" s="42"/>
      <c r="D174" s="42"/>
      <c r="E174" s="42"/>
      <c r="F174" s="42"/>
      <c r="G174" s="42"/>
      <c r="H174" s="43"/>
      <c r="I174" s="617"/>
      <c r="J174" s="618"/>
      <c r="K174" s="37"/>
      <c r="L174" s="24"/>
      <c r="M174" s="35"/>
    </row>
    <row r="175" spans="1:13" ht="16.5" thickBot="1">
      <c r="A175" s="32" t="s">
        <v>37</v>
      </c>
      <c r="B175" s="44"/>
      <c r="C175" s="44"/>
      <c r="D175" s="44"/>
      <c r="E175" s="44"/>
      <c r="F175" s="44"/>
      <c r="G175" s="44"/>
      <c r="H175" s="45"/>
      <c r="I175" s="33"/>
      <c r="J175" s="34"/>
      <c r="K175" s="619"/>
      <c r="L175" s="620"/>
      <c r="M175" s="35"/>
    </row>
    <row r="176" spans="1:13">
      <c r="A176" s="15" t="s">
        <v>14</v>
      </c>
      <c r="B176" s="46"/>
      <c r="C176" s="46"/>
      <c r="D176" s="46"/>
      <c r="E176" s="46"/>
      <c r="F176" s="46"/>
      <c r="G176" s="46"/>
      <c r="H176" s="47"/>
      <c r="I176" s="18"/>
      <c r="J176" s="48"/>
      <c r="K176" s="625">
        <f>K178+K183+K186</f>
        <v>5.4399999999999995</v>
      </c>
      <c r="L176" s="626"/>
      <c r="M176" s="20">
        <f>K176*12*I165</f>
        <v>57022.080000000002</v>
      </c>
    </row>
    <row r="177" spans="1:13" ht="16.5" thickBot="1">
      <c r="A177" s="26" t="s">
        <v>34</v>
      </c>
      <c r="B177" s="49"/>
      <c r="C177" s="49"/>
      <c r="D177" s="49"/>
      <c r="E177" s="49"/>
      <c r="F177" s="49"/>
      <c r="G177" s="49"/>
      <c r="H177" s="50"/>
      <c r="I177" s="29"/>
      <c r="J177" s="51"/>
      <c r="K177" s="29"/>
      <c r="L177" s="30"/>
      <c r="M177" s="31"/>
    </row>
    <row r="178" spans="1:13">
      <c r="A178" s="36" t="s">
        <v>65</v>
      </c>
      <c r="B178" s="52"/>
      <c r="C178" s="52"/>
      <c r="D178" s="52"/>
      <c r="E178" s="52"/>
      <c r="F178" s="52"/>
      <c r="G178" s="52"/>
      <c r="H178" s="53"/>
      <c r="I178" s="617" t="s">
        <v>8</v>
      </c>
      <c r="J178" s="618"/>
      <c r="K178" s="627">
        <v>2.73</v>
      </c>
      <c r="L178" s="628"/>
      <c r="M178" s="35">
        <f>K178*12*I165</f>
        <v>28615.859999999997</v>
      </c>
    </row>
    <row r="179" spans="1:13">
      <c r="A179" s="32" t="s">
        <v>66</v>
      </c>
      <c r="B179" s="44"/>
      <c r="C179" s="44"/>
      <c r="D179" s="44"/>
      <c r="E179" s="44"/>
      <c r="F179" s="44"/>
      <c r="G179" s="44"/>
      <c r="H179" s="45"/>
      <c r="I179" s="54"/>
      <c r="J179" s="55"/>
      <c r="K179" s="37"/>
      <c r="L179" s="24"/>
      <c r="M179" s="35"/>
    </row>
    <row r="180" spans="1:13">
      <c r="A180" s="36" t="s">
        <v>68</v>
      </c>
      <c r="B180" s="23"/>
      <c r="C180" s="23"/>
      <c r="D180" s="23"/>
      <c r="E180" s="23"/>
      <c r="F180" s="23"/>
      <c r="G180" s="23"/>
      <c r="H180" s="24"/>
      <c r="I180" s="617" t="s">
        <v>57</v>
      </c>
      <c r="J180" s="618"/>
      <c r="K180" s="37"/>
      <c r="L180" s="24"/>
      <c r="M180" s="35"/>
    </row>
    <row r="181" spans="1:13">
      <c r="A181" s="32" t="s">
        <v>67</v>
      </c>
      <c r="B181" s="33"/>
      <c r="C181" s="33"/>
      <c r="D181" s="33"/>
      <c r="E181" s="33"/>
      <c r="F181" s="33"/>
      <c r="G181" s="33"/>
      <c r="H181" s="34"/>
      <c r="I181" s="629"/>
      <c r="J181" s="630"/>
      <c r="K181" s="37"/>
      <c r="L181" s="24"/>
      <c r="M181" s="35"/>
    </row>
    <row r="182" spans="1:13">
      <c r="A182" s="38" t="s">
        <v>63</v>
      </c>
      <c r="B182" s="39"/>
      <c r="C182" s="40"/>
      <c r="D182" s="23"/>
      <c r="E182" s="23"/>
      <c r="F182" s="23"/>
      <c r="G182" s="23"/>
      <c r="H182" s="24"/>
      <c r="I182" s="617" t="s">
        <v>57</v>
      </c>
      <c r="J182" s="618"/>
      <c r="K182" s="37"/>
      <c r="L182" s="24"/>
      <c r="M182" s="35"/>
    </row>
    <row r="183" spans="1:13">
      <c r="A183" s="36" t="s">
        <v>64</v>
      </c>
      <c r="B183" s="23"/>
      <c r="C183" s="23"/>
      <c r="D183" s="39"/>
      <c r="E183" s="39"/>
      <c r="F183" s="39"/>
      <c r="G183" s="39"/>
      <c r="H183" s="40"/>
      <c r="I183" s="621" t="s">
        <v>11</v>
      </c>
      <c r="J183" s="622"/>
      <c r="K183" s="617">
        <v>1.2</v>
      </c>
      <c r="L183" s="618"/>
      <c r="M183" s="35">
        <f>K183*12*I165</f>
        <v>12578.4</v>
      </c>
    </row>
    <row r="184" spans="1:13">
      <c r="A184" s="41" t="s">
        <v>41</v>
      </c>
      <c r="B184" s="56"/>
      <c r="C184" s="56"/>
      <c r="D184" s="56"/>
      <c r="E184" s="56"/>
      <c r="F184" s="56"/>
      <c r="G184" s="56"/>
      <c r="H184" s="57"/>
      <c r="I184" s="623" t="s">
        <v>40</v>
      </c>
      <c r="J184" s="624"/>
      <c r="K184" s="37"/>
      <c r="L184" s="24"/>
      <c r="M184" s="35"/>
    </row>
    <row r="185" spans="1:13">
      <c r="A185" s="32"/>
      <c r="B185" s="44"/>
      <c r="C185" s="44"/>
      <c r="D185" s="44"/>
      <c r="E185" s="44"/>
      <c r="F185" s="44"/>
      <c r="G185" s="44"/>
      <c r="H185" s="45"/>
      <c r="I185" s="33" t="s">
        <v>42</v>
      </c>
      <c r="J185" s="34"/>
      <c r="K185" s="37"/>
      <c r="L185" s="24"/>
      <c r="M185" s="35"/>
    </row>
    <row r="186" spans="1:13">
      <c r="A186" s="41" t="s">
        <v>43</v>
      </c>
      <c r="B186" s="56"/>
      <c r="C186" s="56"/>
      <c r="D186" s="56"/>
      <c r="E186" s="56"/>
      <c r="F186" s="56"/>
      <c r="G186" s="56"/>
      <c r="H186" s="57"/>
      <c r="I186" s="623" t="s">
        <v>11</v>
      </c>
      <c r="J186" s="624"/>
      <c r="K186" s="617">
        <v>1.51</v>
      </c>
      <c r="L186" s="618"/>
      <c r="M186" s="35">
        <f>K186*12*I165</f>
        <v>15827.820000000002</v>
      </c>
    </row>
    <row r="187" spans="1:13">
      <c r="A187" s="32" t="s">
        <v>44</v>
      </c>
      <c r="B187" s="44"/>
      <c r="C187" s="44"/>
      <c r="D187" s="44"/>
      <c r="E187" s="44"/>
      <c r="F187" s="44"/>
      <c r="G187" s="44"/>
      <c r="H187" s="45"/>
      <c r="I187" s="33"/>
      <c r="J187" s="34"/>
      <c r="K187" s="37"/>
      <c r="L187" s="24"/>
      <c r="M187" s="35"/>
    </row>
    <row r="188" spans="1:13">
      <c r="A188" s="41" t="s">
        <v>45</v>
      </c>
      <c r="B188" s="56"/>
      <c r="C188" s="56"/>
      <c r="D188" s="56"/>
      <c r="E188" s="56"/>
      <c r="F188" s="56"/>
      <c r="G188" s="56"/>
      <c r="H188" s="57"/>
      <c r="I188" s="617" t="s">
        <v>57</v>
      </c>
      <c r="J188" s="618"/>
      <c r="K188" s="37"/>
      <c r="L188" s="24"/>
      <c r="M188" s="35"/>
    </row>
    <row r="189" spans="1:13">
      <c r="A189" s="41" t="s">
        <v>48</v>
      </c>
      <c r="B189" s="56"/>
      <c r="C189" s="56"/>
      <c r="D189" s="56"/>
      <c r="E189" s="56"/>
      <c r="F189" s="56"/>
      <c r="G189" s="56"/>
      <c r="H189" s="57"/>
      <c r="I189" s="623" t="s">
        <v>46</v>
      </c>
      <c r="J189" s="624"/>
      <c r="K189" s="42"/>
      <c r="L189" s="43"/>
      <c r="M189" s="58"/>
    </row>
    <row r="190" spans="1:13" ht="16.5" thickBot="1">
      <c r="A190" s="32"/>
      <c r="B190" s="44"/>
      <c r="C190" s="44"/>
      <c r="D190" s="44"/>
      <c r="E190" s="44"/>
      <c r="F190" s="44"/>
      <c r="G190" s="44"/>
      <c r="H190" s="45"/>
      <c r="I190" s="636" t="s">
        <v>47</v>
      </c>
      <c r="J190" s="637"/>
      <c r="K190" s="33"/>
      <c r="L190" s="34"/>
      <c r="M190" s="59"/>
    </row>
    <row r="191" spans="1:13">
      <c r="A191" s="60" t="s">
        <v>75</v>
      </c>
      <c r="B191" s="16"/>
      <c r="C191" s="16"/>
      <c r="D191" s="16"/>
      <c r="E191" s="16"/>
      <c r="F191" s="16"/>
      <c r="G191" s="18"/>
      <c r="H191" s="19"/>
      <c r="I191" s="18"/>
      <c r="J191" s="19"/>
      <c r="K191" s="638">
        <f>K193+K200+K208+K212+K213+K217</f>
        <v>37.01</v>
      </c>
      <c r="L191" s="626"/>
      <c r="M191" s="20">
        <f>M193+M200+M208+M212+M213+M217</f>
        <v>387938.81999999995</v>
      </c>
    </row>
    <row r="192" spans="1:13" ht="16.5" thickBot="1">
      <c r="A192" s="61"/>
      <c r="B192" s="29"/>
      <c r="C192" s="29"/>
      <c r="D192" s="29"/>
      <c r="E192" s="29"/>
      <c r="F192" s="29"/>
      <c r="G192" s="29"/>
      <c r="H192" s="30"/>
      <c r="I192" s="29"/>
      <c r="J192" s="30"/>
      <c r="K192" s="29"/>
      <c r="L192" s="30"/>
      <c r="M192" s="31"/>
    </row>
    <row r="193" spans="1:13" ht="16.5" thickBot="1">
      <c r="A193" s="606" t="s">
        <v>76</v>
      </c>
      <c r="B193" s="607"/>
      <c r="C193" s="607"/>
      <c r="D193" s="607"/>
      <c r="E193" s="607"/>
      <c r="F193" s="607"/>
      <c r="G193" s="607"/>
      <c r="H193" s="647"/>
      <c r="I193" s="62"/>
      <c r="J193" s="63"/>
      <c r="K193" s="648">
        <f>K194+K195+K196+K198+K199</f>
        <v>7.57</v>
      </c>
      <c r="L193" s="635"/>
      <c r="M193" s="64">
        <f>K193*12*I165</f>
        <v>79348.740000000005</v>
      </c>
    </row>
    <row r="194" spans="1:13">
      <c r="A194" s="32" t="s">
        <v>38</v>
      </c>
      <c r="B194" s="44"/>
      <c r="C194" s="44"/>
      <c r="D194" s="44"/>
      <c r="E194" s="44"/>
      <c r="F194" s="44"/>
      <c r="G194" s="44"/>
      <c r="H194" s="45"/>
      <c r="I194" s="629" t="s">
        <v>16</v>
      </c>
      <c r="J194" s="630"/>
      <c r="K194" s="627">
        <v>1.58</v>
      </c>
      <c r="L194" s="628"/>
      <c r="M194" s="35">
        <f>K194*12*I165</f>
        <v>16561.560000000001</v>
      </c>
    </row>
    <row r="195" spans="1:13">
      <c r="A195" s="38" t="s">
        <v>39</v>
      </c>
      <c r="B195" s="65"/>
      <c r="C195" s="65"/>
      <c r="D195" s="65"/>
      <c r="E195" s="65"/>
      <c r="F195" s="65"/>
      <c r="G195" s="65"/>
      <c r="H195" s="66"/>
      <c r="I195" s="621" t="s">
        <v>10</v>
      </c>
      <c r="J195" s="622"/>
      <c r="K195" s="617">
        <v>3.72</v>
      </c>
      <c r="L195" s="618"/>
      <c r="M195" s="35">
        <f>K195*12*I165</f>
        <v>38993.040000000001</v>
      </c>
    </row>
    <row r="196" spans="1:13">
      <c r="A196" s="41" t="s">
        <v>31</v>
      </c>
      <c r="B196" s="56"/>
      <c r="C196" s="56"/>
      <c r="D196" s="56"/>
      <c r="E196" s="56"/>
      <c r="F196" s="56"/>
      <c r="G196" s="56"/>
      <c r="H196" s="57"/>
      <c r="I196" s="623" t="s">
        <v>11</v>
      </c>
      <c r="J196" s="624"/>
      <c r="K196" s="617">
        <v>0.43</v>
      </c>
      <c r="L196" s="618"/>
      <c r="M196" s="35">
        <f>K196*12*I165</f>
        <v>4507.26</v>
      </c>
    </row>
    <row r="197" spans="1:13">
      <c r="A197" s="32" t="s">
        <v>18</v>
      </c>
      <c r="B197" s="33"/>
      <c r="C197" s="33"/>
      <c r="D197" s="33"/>
      <c r="E197" s="44"/>
      <c r="F197" s="44"/>
      <c r="G197" s="44"/>
      <c r="H197" s="45"/>
      <c r="I197" s="33"/>
      <c r="J197" s="34"/>
      <c r="K197" s="23"/>
      <c r="L197" s="24"/>
      <c r="M197" s="35"/>
    </row>
    <row r="198" spans="1:13">
      <c r="A198" s="38" t="s">
        <v>32</v>
      </c>
      <c r="B198" s="65"/>
      <c r="C198" s="65"/>
      <c r="D198" s="65"/>
      <c r="E198" s="65"/>
      <c r="F198" s="65"/>
      <c r="G198" s="65"/>
      <c r="H198" s="66"/>
      <c r="I198" s="621" t="s">
        <v>8</v>
      </c>
      <c r="J198" s="622"/>
      <c r="K198" s="617">
        <v>0.12</v>
      </c>
      <c r="L198" s="618"/>
      <c r="M198" s="35">
        <f>K198*12*I165</f>
        <v>1257.8399999999999</v>
      </c>
    </row>
    <row r="199" spans="1:13" ht="16.5" thickBot="1">
      <c r="A199" s="41" t="s">
        <v>73</v>
      </c>
      <c r="B199" s="56"/>
      <c r="C199" s="56"/>
      <c r="D199" s="56"/>
      <c r="E199" s="56"/>
      <c r="F199" s="56"/>
      <c r="G199" s="56"/>
      <c r="H199" s="57"/>
      <c r="I199" s="649" t="s">
        <v>8</v>
      </c>
      <c r="J199" s="650"/>
      <c r="K199" s="636">
        <v>1.72</v>
      </c>
      <c r="L199" s="637"/>
      <c r="M199" s="35">
        <f>K199*12*I165</f>
        <v>18029.04</v>
      </c>
    </row>
    <row r="200" spans="1:13" ht="16.5" thickBot="1">
      <c r="A200" s="631" t="s">
        <v>77</v>
      </c>
      <c r="B200" s="632"/>
      <c r="C200" s="632"/>
      <c r="D200" s="632"/>
      <c r="E200" s="632"/>
      <c r="F200" s="632"/>
      <c r="G200" s="632"/>
      <c r="H200" s="633"/>
      <c r="I200" s="62"/>
      <c r="J200" s="63"/>
      <c r="K200" s="634">
        <f>K201+K202+K204+K205+K206+K207</f>
        <v>2.2500000000000004</v>
      </c>
      <c r="L200" s="635"/>
      <c r="M200" s="64">
        <f>K200*12*I165</f>
        <v>23584.500000000007</v>
      </c>
    </row>
    <row r="201" spans="1:13">
      <c r="A201" s="67" t="s">
        <v>24</v>
      </c>
      <c r="B201" s="33"/>
      <c r="C201" s="33"/>
      <c r="D201" s="33"/>
      <c r="E201" s="33"/>
      <c r="F201" s="44"/>
      <c r="G201" s="44"/>
      <c r="H201" s="45"/>
      <c r="I201" s="68"/>
      <c r="J201" s="24"/>
      <c r="K201" s="627">
        <v>0.13</v>
      </c>
      <c r="L201" s="628"/>
      <c r="M201" s="35">
        <f>K201*12*I165</f>
        <v>1362.66</v>
      </c>
    </row>
    <row r="202" spans="1:13">
      <c r="A202" s="69" t="s">
        <v>20</v>
      </c>
      <c r="B202" s="42"/>
      <c r="C202" s="42"/>
      <c r="D202" s="42"/>
      <c r="E202" s="42"/>
      <c r="F202" s="56"/>
      <c r="G202" s="56"/>
      <c r="H202" s="57"/>
      <c r="I202" s="617" t="s">
        <v>52</v>
      </c>
      <c r="J202" s="618"/>
      <c r="K202" s="617">
        <v>1.07</v>
      </c>
      <c r="L202" s="618"/>
      <c r="M202" s="35">
        <f>K202*12*I165</f>
        <v>11215.74</v>
      </c>
    </row>
    <row r="203" spans="1:13">
      <c r="A203" s="32" t="s">
        <v>19</v>
      </c>
      <c r="B203" s="44"/>
      <c r="C203" s="44"/>
      <c r="D203" s="44"/>
      <c r="E203" s="44"/>
      <c r="F203" s="44"/>
      <c r="G203" s="44"/>
      <c r="H203" s="45"/>
      <c r="I203" s="629" t="s">
        <v>53</v>
      </c>
      <c r="J203" s="630"/>
      <c r="K203" s="37"/>
      <c r="L203" s="24"/>
      <c r="M203" s="35"/>
    </row>
    <row r="204" spans="1:13">
      <c r="A204" s="38" t="s">
        <v>21</v>
      </c>
      <c r="B204" s="65"/>
      <c r="C204" s="65"/>
      <c r="D204" s="65"/>
      <c r="E204" s="65"/>
      <c r="F204" s="65"/>
      <c r="G204" s="65"/>
      <c r="H204" s="66"/>
      <c r="I204" s="621" t="s">
        <v>51</v>
      </c>
      <c r="J204" s="622"/>
      <c r="K204" s="617">
        <v>0.66</v>
      </c>
      <c r="L204" s="618"/>
      <c r="M204" s="35">
        <f>K204*12*I165</f>
        <v>6918.12</v>
      </c>
    </row>
    <row r="205" spans="1:13">
      <c r="A205" s="38" t="s">
        <v>22</v>
      </c>
      <c r="B205" s="65"/>
      <c r="C205" s="65"/>
      <c r="D205" s="65"/>
      <c r="E205" s="65"/>
      <c r="F205" s="65"/>
      <c r="G205" s="65"/>
      <c r="H205" s="66"/>
      <c r="I205" s="621" t="s">
        <v>69</v>
      </c>
      <c r="J205" s="622"/>
      <c r="K205" s="617">
        <v>0.16</v>
      </c>
      <c r="L205" s="618"/>
      <c r="M205" s="35">
        <f>K205*12*I165</f>
        <v>1677.12</v>
      </c>
    </row>
    <row r="206" spans="1:13">
      <c r="A206" s="41" t="s">
        <v>23</v>
      </c>
      <c r="B206" s="56"/>
      <c r="C206" s="56"/>
      <c r="D206" s="56"/>
      <c r="E206" s="56"/>
      <c r="F206" s="56"/>
      <c r="G206" s="56"/>
      <c r="H206" s="57"/>
      <c r="I206" s="621" t="s">
        <v>54</v>
      </c>
      <c r="J206" s="622"/>
      <c r="K206" s="619">
        <v>0.09</v>
      </c>
      <c r="L206" s="620"/>
      <c r="M206" s="35">
        <f>K206*12*I165</f>
        <v>943.38000000000011</v>
      </c>
    </row>
    <row r="207" spans="1:13" ht="16.5" thickBot="1">
      <c r="A207" s="41" t="s">
        <v>71</v>
      </c>
      <c r="B207" s="56"/>
      <c r="C207" s="56"/>
      <c r="D207" s="56"/>
      <c r="E207" s="56"/>
      <c r="F207" s="56"/>
      <c r="G207" s="56"/>
      <c r="H207" s="57"/>
      <c r="I207" s="649" t="s">
        <v>72</v>
      </c>
      <c r="J207" s="650"/>
      <c r="K207" s="657">
        <v>0.14000000000000001</v>
      </c>
      <c r="L207" s="658"/>
      <c r="M207" s="70">
        <f>K207*12*I165</f>
        <v>1467.4800000000002</v>
      </c>
    </row>
    <row r="208" spans="1:13" ht="16.5" thickBot="1">
      <c r="A208" s="631" t="s">
        <v>78</v>
      </c>
      <c r="B208" s="632"/>
      <c r="C208" s="632"/>
      <c r="D208" s="632"/>
      <c r="E208" s="632"/>
      <c r="F208" s="632"/>
      <c r="G208" s="632"/>
      <c r="H208" s="633"/>
      <c r="I208" s="71"/>
      <c r="J208" s="72"/>
      <c r="K208" s="651">
        <f>K209+K210+K211</f>
        <v>1.4699999999999998</v>
      </c>
      <c r="L208" s="652"/>
      <c r="M208" s="64">
        <f>K208*12*I165</f>
        <v>15408.539999999997</v>
      </c>
    </row>
    <row r="209" spans="1:13">
      <c r="A209" s="32" t="s">
        <v>25</v>
      </c>
      <c r="B209" s="44"/>
      <c r="C209" s="44"/>
      <c r="D209" s="44"/>
      <c r="E209" s="44"/>
      <c r="F209" s="44"/>
      <c r="G209" s="44"/>
      <c r="H209" s="45"/>
      <c r="I209" s="653" t="s">
        <v>70</v>
      </c>
      <c r="J209" s="654"/>
      <c r="K209" s="655">
        <v>0.7</v>
      </c>
      <c r="L209" s="656"/>
      <c r="M209" s="35">
        <f>K209*12*I165</f>
        <v>7337.3999999999987</v>
      </c>
    </row>
    <row r="210" spans="1:13">
      <c r="A210" s="38" t="s">
        <v>26</v>
      </c>
      <c r="B210" s="65"/>
      <c r="C210" s="65"/>
      <c r="D210" s="65"/>
      <c r="E210" s="65"/>
      <c r="F210" s="65"/>
      <c r="G210" s="65"/>
      <c r="H210" s="66"/>
      <c r="I210" s="39" t="s">
        <v>55</v>
      </c>
      <c r="J210" s="40"/>
      <c r="K210" s="619">
        <v>0.62</v>
      </c>
      <c r="L210" s="620"/>
      <c r="M210" s="35">
        <f>K210*12*I165</f>
        <v>6498.8399999999992</v>
      </c>
    </row>
    <row r="211" spans="1:13" ht="16.5" thickBot="1">
      <c r="A211" s="41" t="s">
        <v>23</v>
      </c>
      <c r="B211" s="56"/>
      <c r="C211" s="56"/>
      <c r="D211" s="56"/>
      <c r="E211" s="56"/>
      <c r="F211" s="56"/>
      <c r="G211" s="56"/>
      <c r="H211" s="57"/>
      <c r="I211" s="649" t="s">
        <v>54</v>
      </c>
      <c r="J211" s="650"/>
      <c r="K211" s="657">
        <v>0.15</v>
      </c>
      <c r="L211" s="658"/>
      <c r="M211" s="35">
        <f>K211*12*I165</f>
        <v>1572.3</v>
      </c>
    </row>
    <row r="212" spans="1:13" ht="16.5" thickBot="1">
      <c r="A212" s="73" t="s">
        <v>79</v>
      </c>
      <c r="B212" s="74"/>
      <c r="C212" s="74"/>
      <c r="D212" s="74"/>
      <c r="E212" s="74"/>
      <c r="F212" s="74"/>
      <c r="G212" s="74"/>
      <c r="H212" s="75"/>
      <c r="I212" s="659" t="s">
        <v>56</v>
      </c>
      <c r="J212" s="660"/>
      <c r="K212" s="634">
        <v>23.9</v>
      </c>
      <c r="L212" s="652"/>
      <c r="M212" s="64">
        <f>K212*12*I165</f>
        <v>250519.79999999996</v>
      </c>
    </row>
    <row r="213" spans="1:13" ht="16.5" thickBot="1">
      <c r="A213" s="606" t="s">
        <v>80</v>
      </c>
      <c r="B213" s="607"/>
      <c r="C213" s="607"/>
      <c r="D213" s="607"/>
      <c r="E213" s="607"/>
      <c r="F213" s="607"/>
      <c r="G213" s="607"/>
      <c r="H213" s="647"/>
      <c r="I213" s="62"/>
      <c r="J213" s="63"/>
      <c r="K213" s="634">
        <v>1.74</v>
      </c>
      <c r="L213" s="652"/>
      <c r="M213" s="64">
        <f>K213*12*I165</f>
        <v>18238.68</v>
      </c>
    </row>
    <row r="214" spans="1:13">
      <c r="A214" s="36" t="s">
        <v>33</v>
      </c>
      <c r="B214" s="52"/>
      <c r="C214" s="52"/>
      <c r="D214" s="52"/>
      <c r="E214" s="52"/>
      <c r="F214" s="52"/>
      <c r="G214" s="52"/>
      <c r="H214" s="53"/>
      <c r="I214" s="627" t="s">
        <v>13</v>
      </c>
      <c r="J214" s="628"/>
      <c r="K214" s="76"/>
      <c r="L214" s="77"/>
      <c r="M214" s="35"/>
    </row>
    <row r="215" spans="1:13">
      <c r="A215" s="36" t="s">
        <v>27</v>
      </c>
      <c r="B215" s="52"/>
      <c r="C215" s="52"/>
      <c r="D215" s="52"/>
      <c r="E215" s="52"/>
      <c r="F215" s="52"/>
      <c r="G215" s="52"/>
      <c r="H215" s="53"/>
      <c r="I215" s="23"/>
      <c r="J215" s="24"/>
      <c r="K215" s="76"/>
      <c r="L215" s="77"/>
      <c r="M215" s="35"/>
    </row>
    <row r="216" spans="1:13" ht="16.5" thickBot="1">
      <c r="A216" s="36" t="s">
        <v>28</v>
      </c>
      <c r="B216" s="52"/>
      <c r="C216" s="52"/>
      <c r="D216" s="52"/>
      <c r="E216" s="52"/>
      <c r="F216" s="52"/>
      <c r="G216" s="52"/>
      <c r="H216" s="53"/>
      <c r="I216" s="78"/>
      <c r="J216" s="24"/>
      <c r="K216" s="76"/>
      <c r="L216" s="77"/>
      <c r="M216" s="35"/>
    </row>
    <row r="217" spans="1:13" ht="16.5" thickBot="1">
      <c r="A217" s="73" t="s">
        <v>81</v>
      </c>
      <c r="B217" s="74"/>
      <c r="C217" s="74"/>
      <c r="D217" s="74"/>
      <c r="E217" s="74"/>
      <c r="F217" s="74"/>
      <c r="G217" s="74"/>
      <c r="H217" s="75"/>
      <c r="I217" s="62"/>
      <c r="J217" s="63"/>
      <c r="K217" s="634">
        <v>0.08</v>
      </c>
      <c r="L217" s="652"/>
      <c r="M217" s="64">
        <f>K217*12*I165</f>
        <v>838.56</v>
      </c>
    </row>
    <row r="218" spans="1:13">
      <c r="A218" s="36" t="s">
        <v>29</v>
      </c>
      <c r="B218" s="52"/>
      <c r="C218" s="52"/>
      <c r="D218" s="52"/>
      <c r="E218" s="52"/>
      <c r="F218" s="52"/>
      <c r="G218" s="52"/>
      <c r="H218" s="53"/>
      <c r="I218" s="627" t="s">
        <v>8</v>
      </c>
      <c r="J218" s="628"/>
      <c r="K218" s="79"/>
      <c r="L218" s="77"/>
      <c r="M218" s="35"/>
    </row>
    <row r="219" spans="1:13" ht="16.5" thickBot="1">
      <c r="A219" s="36" t="s">
        <v>30</v>
      </c>
      <c r="B219" s="52"/>
      <c r="C219" s="52"/>
      <c r="D219" s="52"/>
      <c r="E219" s="52"/>
      <c r="F219" s="52"/>
      <c r="G219" s="52"/>
      <c r="H219" s="53"/>
      <c r="I219" s="23"/>
      <c r="J219" s="24"/>
      <c r="K219" s="79"/>
      <c r="L219" s="77"/>
      <c r="M219" s="35"/>
    </row>
    <row r="220" spans="1:13" ht="16.5" thickBot="1">
      <c r="A220" s="606" t="s">
        <v>104</v>
      </c>
      <c r="B220" s="607"/>
      <c r="C220" s="607"/>
      <c r="D220" s="607"/>
      <c r="E220" s="607"/>
      <c r="F220" s="607"/>
      <c r="G220" s="607"/>
      <c r="H220" s="647"/>
      <c r="I220" s="62"/>
      <c r="J220" s="63"/>
      <c r="K220" s="634">
        <v>6.42</v>
      </c>
      <c r="L220" s="652"/>
      <c r="M220" s="64">
        <f>K220*12*I165</f>
        <v>67294.439999999988</v>
      </c>
    </row>
    <row r="221" spans="1:13">
      <c r="A221" s="36" t="s">
        <v>85</v>
      </c>
      <c r="B221" s="80"/>
      <c r="C221" s="80"/>
      <c r="D221" s="80"/>
      <c r="E221" s="80"/>
      <c r="F221" s="52"/>
      <c r="G221" s="80"/>
      <c r="H221" s="53"/>
      <c r="I221" s="617" t="s">
        <v>86</v>
      </c>
      <c r="J221" s="618"/>
      <c r="K221" s="76"/>
      <c r="L221" s="77"/>
      <c r="M221" s="35"/>
    </row>
    <row r="222" spans="1:13">
      <c r="A222" s="36" t="s">
        <v>87</v>
      </c>
      <c r="B222" s="80"/>
      <c r="C222" s="80"/>
      <c r="D222" s="80"/>
      <c r="E222" s="80"/>
      <c r="F222" s="52"/>
      <c r="G222" s="80"/>
      <c r="H222" s="53"/>
      <c r="I222" s="617" t="s">
        <v>88</v>
      </c>
      <c r="J222" s="618"/>
      <c r="K222" s="76"/>
      <c r="L222" s="77"/>
      <c r="M222" s="35"/>
    </row>
    <row r="223" spans="1:13">
      <c r="A223" s="36" t="s">
        <v>89</v>
      </c>
      <c r="B223" s="80"/>
      <c r="C223" s="80"/>
      <c r="D223" s="80"/>
      <c r="E223" s="80"/>
      <c r="F223" s="52"/>
      <c r="G223" s="80"/>
      <c r="H223" s="53"/>
      <c r="I223" s="617" t="s">
        <v>90</v>
      </c>
      <c r="J223" s="618"/>
      <c r="K223" s="76"/>
      <c r="L223" s="77"/>
      <c r="M223" s="35"/>
    </row>
    <row r="224" spans="1:13">
      <c r="A224" s="36" t="s">
        <v>91</v>
      </c>
      <c r="B224" s="80"/>
      <c r="C224" s="80"/>
      <c r="D224" s="80"/>
      <c r="E224" s="80"/>
      <c r="F224" s="52"/>
      <c r="G224" s="80"/>
      <c r="H224" s="53"/>
      <c r="I224" s="617" t="s">
        <v>92</v>
      </c>
      <c r="J224" s="618"/>
      <c r="K224" s="76"/>
      <c r="L224" s="77"/>
      <c r="M224" s="35"/>
    </row>
    <row r="225" spans="1:13">
      <c r="A225" s="36" t="s">
        <v>93</v>
      </c>
      <c r="B225" s="80"/>
      <c r="C225" s="80"/>
      <c r="D225" s="80"/>
      <c r="E225" s="80"/>
      <c r="F225" s="52"/>
      <c r="G225" s="80"/>
      <c r="H225" s="53"/>
      <c r="I225" s="617" t="s">
        <v>94</v>
      </c>
      <c r="J225" s="618"/>
      <c r="K225" s="76"/>
      <c r="L225" s="77"/>
      <c r="M225" s="35"/>
    </row>
    <row r="226" spans="1:13">
      <c r="A226" s="36" t="s">
        <v>95</v>
      </c>
      <c r="B226" s="80"/>
      <c r="C226" s="80"/>
      <c r="D226" s="80"/>
      <c r="E226" s="80"/>
      <c r="F226" s="52"/>
      <c r="G226" s="80"/>
      <c r="H226" s="53"/>
      <c r="I226" s="23"/>
      <c r="J226" s="24"/>
      <c r="K226" s="76"/>
      <c r="L226" s="77"/>
      <c r="M226" s="35"/>
    </row>
    <row r="227" spans="1:13">
      <c r="A227" s="36" t="s">
        <v>96</v>
      </c>
      <c r="B227" s="80"/>
      <c r="C227" s="80"/>
      <c r="D227" s="80"/>
      <c r="E227" s="80"/>
      <c r="F227" s="52"/>
      <c r="G227" s="80"/>
      <c r="H227" s="53"/>
      <c r="I227" s="23"/>
      <c r="J227" s="24"/>
      <c r="K227" s="76"/>
      <c r="L227" s="77"/>
      <c r="M227" s="35"/>
    </row>
    <row r="228" spans="1:13">
      <c r="A228" s="36" t="s">
        <v>97</v>
      </c>
      <c r="B228" s="80"/>
      <c r="C228" s="80"/>
      <c r="D228" s="80"/>
      <c r="E228" s="80"/>
      <c r="F228" s="52"/>
      <c r="G228" s="80"/>
      <c r="H228" s="53"/>
      <c r="I228" s="23"/>
      <c r="J228" s="24"/>
      <c r="K228" s="76"/>
      <c r="L228" s="77"/>
      <c r="M228" s="35"/>
    </row>
    <row r="229" spans="1:13">
      <c r="A229" s="36" t="s">
        <v>98</v>
      </c>
      <c r="B229" s="80"/>
      <c r="C229" s="80"/>
      <c r="D229" s="80"/>
      <c r="E229" s="80"/>
      <c r="F229" s="52"/>
      <c r="G229" s="80"/>
      <c r="H229" s="53"/>
      <c r="I229" s="23"/>
      <c r="J229" s="24"/>
      <c r="K229" s="76"/>
      <c r="L229" s="77"/>
      <c r="M229" s="35"/>
    </row>
    <row r="230" spans="1:13">
      <c r="A230" s="36" t="s">
        <v>99</v>
      </c>
      <c r="B230" s="80"/>
      <c r="C230" s="80"/>
      <c r="D230" s="80"/>
      <c r="E230" s="80"/>
      <c r="F230" s="52"/>
      <c r="G230" s="80"/>
      <c r="H230" s="53"/>
      <c r="I230" s="23"/>
      <c r="J230" s="24"/>
      <c r="K230" s="76"/>
      <c r="L230" s="77"/>
      <c r="M230" s="35"/>
    </row>
    <row r="231" spans="1:13" ht="16.5" thickBot="1">
      <c r="A231" s="661" t="s">
        <v>100</v>
      </c>
      <c r="B231" s="662"/>
      <c r="C231" s="662"/>
      <c r="D231" s="662"/>
      <c r="E231" s="662"/>
      <c r="F231" s="662"/>
      <c r="G231" s="662"/>
      <c r="H231" s="663"/>
      <c r="I231" s="23"/>
      <c r="J231" s="24"/>
      <c r="K231" s="23"/>
      <c r="L231" s="24"/>
      <c r="M231" s="35"/>
    </row>
    <row r="232" spans="1:13">
      <c r="A232" s="81" t="s">
        <v>82</v>
      </c>
      <c r="B232" s="82"/>
      <c r="C232" s="82"/>
      <c r="D232" s="82"/>
      <c r="E232" s="82"/>
      <c r="F232" s="82"/>
      <c r="G232" s="82"/>
      <c r="H232" s="82"/>
      <c r="I232" s="627" t="s">
        <v>9</v>
      </c>
      <c r="J232" s="628"/>
      <c r="K232" s="18"/>
      <c r="L232" s="19"/>
      <c r="M232" s="20"/>
    </row>
    <row r="233" spans="1:13" ht="16.5" thickBot="1">
      <c r="A233" s="83" t="s">
        <v>49</v>
      </c>
      <c r="B233" s="84"/>
      <c r="C233" s="84"/>
      <c r="D233" s="84"/>
      <c r="E233" s="84"/>
      <c r="F233" s="84"/>
      <c r="G233" s="84"/>
      <c r="H233" s="84"/>
      <c r="I233" s="85"/>
      <c r="J233" s="30"/>
      <c r="K233" s="29"/>
      <c r="L233" s="30"/>
      <c r="M233" s="31"/>
    </row>
    <row r="234" spans="1:13" ht="16.5" thickBot="1">
      <c r="A234" s="606" t="s">
        <v>50</v>
      </c>
      <c r="B234" s="607"/>
      <c r="C234" s="607"/>
      <c r="D234" s="607"/>
      <c r="E234" s="607"/>
      <c r="F234" s="607"/>
      <c r="G234" s="607"/>
      <c r="H234" s="608"/>
      <c r="I234" s="602" t="s">
        <v>17</v>
      </c>
      <c r="J234" s="664"/>
      <c r="K234" s="604">
        <v>1.58</v>
      </c>
      <c r="L234" s="605"/>
      <c r="M234" s="86">
        <f>K234*12*I165</f>
        <v>16561.560000000001</v>
      </c>
    </row>
    <row r="235" spans="1:13" ht="16.5" thickBot="1">
      <c r="A235" s="87" t="s">
        <v>101</v>
      </c>
      <c r="B235" s="88"/>
      <c r="C235" s="88"/>
      <c r="D235" s="88"/>
      <c r="E235" s="88"/>
      <c r="F235" s="88"/>
      <c r="G235" s="88"/>
      <c r="H235" s="88"/>
      <c r="I235" s="89"/>
      <c r="J235" s="90"/>
      <c r="K235" s="604"/>
      <c r="L235" s="605"/>
      <c r="M235" s="86">
        <f>K235*12*I165</f>
        <v>0</v>
      </c>
    </row>
    <row r="236" spans="1:13" ht="16.5" thickBot="1">
      <c r="A236" s="606" t="s">
        <v>58</v>
      </c>
      <c r="B236" s="607"/>
      <c r="C236" s="607"/>
      <c r="D236" s="607"/>
      <c r="E236" s="607"/>
      <c r="F236" s="607"/>
      <c r="G236" s="607"/>
      <c r="H236" s="607"/>
      <c r="I236" s="91"/>
      <c r="J236" s="86"/>
      <c r="K236" s="666">
        <f>K166+K176+K191+K220+K234+K235</f>
        <v>57.099999999999994</v>
      </c>
      <c r="L236" s="667"/>
      <c r="M236" s="86">
        <f>M166+M176+M191+M220+M234+M235</f>
        <v>598522.19999999995</v>
      </c>
    </row>
    <row r="237" spans="1:13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1:13">
      <c r="A238" s="668" t="s">
        <v>0</v>
      </c>
      <c r="B238" s="668"/>
      <c r="C238" s="668"/>
      <c r="D238" s="668"/>
      <c r="E238" s="668"/>
      <c r="F238" s="668"/>
      <c r="G238" s="668"/>
      <c r="H238" s="668"/>
      <c r="I238" s="668"/>
      <c r="J238" s="668"/>
      <c r="K238" s="668"/>
      <c r="L238" s="668"/>
      <c r="M238" s="37"/>
    </row>
    <row r="239" spans="1:13">
      <c r="A239" s="669" t="s">
        <v>12</v>
      </c>
      <c r="B239" s="669"/>
      <c r="C239" s="669"/>
      <c r="D239" s="669"/>
      <c r="E239" s="669"/>
      <c r="F239" s="669"/>
      <c r="G239" s="669"/>
      <c r="H239" s="669"/>
      <c r="I239" s="669"/>
      <c r="J239" s="669"/>
      <c r="K239" s="669"/>
      <c r="L239" s="669"/>
      <c r="M239" s="37"/>
    </row>
    <row r="240" spans="1:13">
      <c r="A240" s="2"/>
      <c r="B240" s="2"/>
      <c r="C240" s="2"/>
      <c r="D240" s="2"/>
      <c r="E240" s="2"/>
      <c r="F240" s="2" t="s">
        <v>105</v>
      </c>
      <c r="G240" s="2"/>
      <c r="H240" s="2"/>
      <c r="I240" s="2"/>
      <c r="J240" s="2"/>
      <c r="K240" s="670" t="s">
        <v>116</v>
      </c>
      <c r="L240" s="671"/>
      <c r="M240" s="671"/>
    </row>
    <row r="241" spans="1:13">
      <c r="A241" s="69"/>
      <c r="B241" s="42"/>
      <c r="C241" s="665" t="s">
        <v>15</v>
      </c>
      <c r="D241" s="665"/>
      <c r="E241" s="665"/>
      <c r="F241" s="42"/>
      <c r="G241" s="42"/>
      <c r="H241" s="43"/>
      <c r="I241" s="623" t="s">
        <v>1</v>
      </c>
      <c r="J241" s="624"/>
      <c r="K241" s="623" t="s">
        <v>2</v>
      </c>
      <c r="L241" s="624"/>
      <c r="M241" s="58"/>
    </row>
    <row r="242" spans="1:13">
      <c r="A242" s="78"/>
      <c r="B242" s="23"/>
      <c r="C242" s="23"/>
      <c r="D242" s="23"/>
      <c r="E242" s="23"/>
      <c r="F242" s="23"/>
      <c r="G242" s="23"/>
      <c r="H242" s="24"/>
      <c r="I242" s="23"/>
      <c r="J242" s="24"/>
      <c r="K242" s="617" t="s">
        <v>3</v>
      </c>
      <c r="L242" s="618"/>
      <c r="M242" s="93" t="s">
        <v>4</v>
      </c>
    </row>
    <row r="243" spans="1:13">
      <c r="A243" s="78"/>
      <c r="B243" s="23"/>
      <c r="C243" s="23"/>
      <c r="D243" s="23"/>
      <c r="E243" s="23"/>
      <c r="F243" s="23"/>
      <c r="G243" s="23"/>
      <c r="H243" s="24"/>
      <c r="I243" s="617" t="s">
        <v>5</v>
      </c>
      <c r="J243" s="618"/>
      <c r="K243" s="629" t="s">
        <v>6</v>
      </c>
      <c r="L243" s="630"/>
      <c r="M243" s="93" t="s">
        <v>7</v>
      </c>
    </row>
    <row r="244" spans="1:13" ht="16.5" thickBot="1">
      <c r="A244" s="69"/>
      <c r="B244" s="42"/>
      <c r="C244" s="42"/>
      <c r="D244" s="42"/>
      <c r="E244" s="42"/>
      <c r="F244" s="42"/>
      <c r="G244" s="42"/>
      <c r="H244" s="43"/>
      <c r="I244" s="672">
        <v>794.9</v>
      </c>
      <c r="J244" s="673"/>
      <c r="K244" s="649"/>
      <c r="L244" s="650"/>
      <c r="M244" s="94"/>
    </row>
    <row r="245" spans="1:13">
      <c r="A245" s="15" t="s">
        <v>74</v>
      </c>
      <c r="B245" s="16"/>
      <c r="C245" s="16"/>
      <c r="D245" s="16"/>
      <c r="E245" s="16"/>
      <c r="F245" s="16"/>
      <c r="G245" s="16"/>
      <c r="H245" s="17"/>
      <c r="I245" s="18"/>
      <c r="J245" s="19"/>
      <c r="K245" s="646">
        <f>K248+K251</f>
        <v>6.65</v>
      </c>
      <c r="L245" s="626"/>
      <c r="M245" s="20">
        <f>K245*12*I244</f>
        <v>63433.020000000004</v>
      </c>
    </row>
    <row r="246" spans="1:13">
      <c r="A246" s="21" t="s">
        <v>59</v>
      </c>
      <c r="B246" s="22"/>
      <c r="C246" s="22"/>
      <c r="D246" s="22"/>
      <c r="E246" s="22"/>
      <c r="F246" s="22"/>
      <c r="G246" s="22"/>
      <c r="H246" s="3"/>
      <c r="I246" s="23"/>
      <c r="J246" s="24"/>
      <c r="K246" s="23"/>
      <c r="L246" s="24"/>
      <c r="M246" s="25"/>
    </row>
    <row r="247" spans="1:13" ht="16.5" thickBot="1">
      <c r="A247" s="26" t="s">
        <v>60</v>
      </c>
      <c r="B247" s="27"/>
      <c r="C247" s="27"/>
      <c r="D247" s="27"/>
      <c r="E247" s="27"/>
      <c r="F247" s="27"/>
      <c r="G247" s="27"/>
      <c r="H247" s="28"/>
      <c r="I247" s="29"/>
      <c r="J247" s="30"/>
      <c r="K247" s="29"/>
      <c r="L247" s="30"/>
      <c r="M247" s="31"/>
    </row>
    <row r="248" spans="1:13">
      <c r="A248" s="32" t="s">
        <v>61</v>
      </c>
      <c r="B248" s="33"/>
      <c r="C248" s="33"/>
      <c r="D248" s="33"/>
      <c r="E248" s="33"/>
      <c r="F248" s="33"/>
      <c r="G248" s="33"/>
      <c r="H248" s="34"/>
      <c r="I248" s="629" t="s">
        <v>8</v>
      </c>
      <c r="J248" s="630"/>
      <c r="K248" s="627">
        <v>3.98</v>
      </c>
      <c r="L248" s="628"/>
      <c r="M248" s="35">
        <f>K248*12*I244</f>
        <v>37964.423999999999</v>
      </c>
    </row>
    <row r="249" spans="1:13">
      <c r="A249" s="36" t="s">
        <v>68</v>
      </c>
      <c r="B249" s="23"/>
      <c r="C249" s="23"/>
      <c r="D249" s="23"/>
      <c r="E249" s="23"/>
      <c r="F249" s="23"/>
      <c r="G249" s="23"/>
      <c r="H249" s="24"/>
      <c r="I249" s="617" t="s">
        <v>57</v>
      </c>
      <c r="J249" s="618"/>
      <c r="K249" s="37"/>
      <c r="L249" s="24"/>
      <c r="M249" s="35"/>
    </row>
    <row r="250" spans="1:13">
      <c r="A250" s="32" t="s">
        <v>67</v>
      </c>
      <c r="B250" s="33"/>
      <c r="C250" s="33"/>
      <c r="D250" s="33"/>
      <c r="E250" s="33"/>
      <c r="F250" s="33"/>
      <c r="G250" s="33"/>
      <c r="H250" s="34"/>
      <c r="I250" s="629"/>
      <c r="J250" s="630"/>
      <c r="K250" s="37"/>
      <c r="L250" s="24"/>
      <c r="M250" s="35"/>
    </row>
    <row r="251" spans="1:13">
      <c r="A251" s="32" t="s">
        <v>62</v>
      </c>
      <c r="B251" s="33"/>
      <c r="C251" s="33"/>
      <c r="D251" s="33"/>
      <c r="E251" s="33"/>
      <c r="F251" s="33"/>
      <c r="G251" s="33"/>
      <c r="H251" s="34"/>
      <c r="I251" s="621" t="s">
        <v>11</v>
      </c>
      <c r="J251" s="622"/>
      <c r="K251" s="617">
        <v>2.67</v>
      </c>
      <c r="L251" s="618"/>
      <c r="M251" s="35">
        <f>K251*12*I244</f>
        <v>25468.595999999998</v>
      </c>
    </row>
    <row r="252" spans="1:13">
      <c r="A252" s="38" t="s">
        <v>35</v>
      </c>
      <c r="B252" s="39"/>
      <c r="C252" s="39"/>
      <c r="D252" s="39"/>
      <c r="E252" s="39"/>
      <c r="F252" s="39"/>
      <c r="G252" s="39"/>
      <c r="H252" s="40"/>
      <c r="I252" s="617" t="s">
        <v>57</v>
      </c>
      <c r="J252" s="618"/>
      <c r="K252" s="2"/>
      <c r="L252" s="3"/>
      <c r="M252" s="35"/>
    </row>
    <row r="253" spans="1:13">
      <c r="A253" s="41" t="s">
        <v>36</v>
      </c>
      <c r="B253" s="42"/>
      <c r="C253" s="42"/>
      <c r="D253" s="42"/>
      <c r="E253" s="42"/>
      <c r="F253" s="42"/>
      <c r="G253" s="42"/>
      <c r="H253" s="43"/>
      <c r="I253" s="617"/>
      <c r="J253" s="618"/>
      <c r="K253" s="37"/>
      <c r="L253" s="24"/>
      <c r="M253" s="35"/>
    </row>
    <row r="254" spans="1:13" ht="16.5" thickBot="1">
      <c r="A254" s="32" t="s">
        <v>37</v>
      </c>
      <c r="B254" s="44"/>
      <c r="C254" s="44"/>
      <c r="D254" s="44"/>
      <c r="E254" s="44"/>
      <c r="F254" s="44"/>
      <c r="G254" s="44"/>
      <c r="H254" s="45"/>
      <c r="I254" s="33"/>
      <c r="J254" s="34"/>
      <c r="K254" s="619"/>
      <c r="L254" s="620"/>
      <c r="M254" s="35"/>
    </row>
    <row r="255" spans="1:13">
      <c r="A255" s="15" t="s">
        <v>14</v>
      </c>
      <c r="B255" s="46"/>
      <c r="C255" s="46"/>
      <c r="D255" s="46"/>
      <c r="E255" s="46"/>
      <c r="F255" s="46"/>
      <c r="G255" s="46"/>
      <c r="H255" s="47"/>
      <c r="I255" s="18"/>
      <c r="J255" s="48"/>
      <c r="K255" s="625">
        <f>K257+K262+K265</f>
        <v>5.4399999999999995</v>
      </c>
      <c r="L255" s="626"/>
      <c r="M255" s="20">
        <f>K255*12*I244</f>
        <v>51891.072</v>
      </c>
    </row>
    <row r="256" spans="1:13" ht="16.5" thickBot="1">
      <c r="A256" s="26" t="s">
        <v>34</v>
      </c>
      <c r="B256" s="49"/>
      <c r="C256" s="49"/>
      <c r="D256" s="49"/>
      <c r="E256" s="49"/>
      <c r="F256" s="49"/>
      <c r="G256" s="49"/>
      <c r="H256" s="50"/>
      <c r="I256" s="29"/>
      <c r="J256" s="51"/>
      <c r="K256" s="29"/>
      <c r="L256" s="30"/>
      <c r="M256" s="31"/>
    </row>
    <row r="257" spans="1:13">
      <c r="A257" s="36" t="s">
        <v>65</v>
      </c>
      <c r="B257" s="52"/>
      <c r="C257" s="52"/>
      <c r="D257" s="52"/>
      <c r="E257" s="52"/>
      <c r="F257" s="52"/>
      <c r="G257" s="52"/>
      <c r="H257" s="53"/>
      <c r="I257" s="617" t="s">
        <v>8</v>
      </c>
      <c r="J257" s="618"/>
      <c r="K257" s="627">
        <v>2.73</v>
      </c>
      <c r="L257" s="628"/>
      <c r="M257" s="35">
        <f>K257*12*I244</f>
        <v>26040.923999999999</v>
      </c>
    </row>
    <row r="258" spans="1:13">
      <c r="A258" s="32" t="s">
        <v>66</v>
      </c>
      <c r="B258" s="44"/>
      <c r="C258" s="44"/>
      <c r="D258" s="44"/>
      <c r="E258" s="44"/>
      <c r="F258" s="44"/>
      <c r="G258" s="44"/>
      <c r="H258" s="45"/>
      <c r="I258" s="54"/>
      <c r="J258" s="55"/>
      <c r="K258" s="37"/>
      <c r="L258" s="24"/>
      <c r="M258" s="35"/>
    </row>
    <row r="259" spans="1:13">
      <c r="A259" s="36" t="s">
        <v>68</v>
      </c>
      <c r="B259" s="23"/>
      <c r="C259" s="23"/>
      <c r="D259" s="23"/>
      <c r="E259" s="23"/>
      <c r="F259" s="23"/>
      <c r="G259" s="23"/>
      <c r="H259" s="24"/>
      <c r="I259" s="617" t="s">
        <v>57</v>
      </c>
      <c r="J259" s="618"/>
      <c r="K259" s="37"/>
      <c r="L259" s="24"/>
      <c r="M259" s="35"/>
    </row>
    <row r="260" spans="1:13">
      <c r="A260" s="32" t="s">
        <v>67</v>
      </c>
      <c r="B260" s="33"/>
      <c r="C260" s="33"/>
      <c r="D260" s="33"/>
      <c r="E260" s="33"/>
      <c r="F260" s="33"/>
      <c r="G260" s="33"/>
      <c r="H260" s="34"/>
      <c r="I260" s="629"/>
      <c r="J260" s="630"/>
      <c r="K260" s="37"/>
      <c r="L260" s="24"/>
      <c r="M260" s="35"/>
    </row>
    <row r="261" spans="1:13">
      <c r="A261" s="38" t="s">
        <v>63</v>
      </c>
      <c r="B261" s="39"/>
      <c r="C261" s="40"/>
      <c r="D261" s="23"/>
      <c r="E261" s="23"/>
      <c r="F261" s="23"/>
      <c r="G261" s="23"/>
      <c r="H261" s="24"/>
      <c r="I261" s="617" t="s">
        <v>57</v>
      </c>
      <c r="J261" s="618"/>
      <c r="K261" s="37"/>
      <c r="L261" s="24"/>
      <c r="M261" s="35"/>
    </row>
    <row r="262" spans="1:13">
      <c r="A262" s="36" t="s">
        <v>64</v>
      </c>
      <c r="B262" s="23"/>
      <c r="C262" s="23"/>
      <c r="D262" s="39"/>
      <c r="E262" s="39"/>
      <c r="F262" s="39"/>
      <c r="G262" s="39"/>
      <c r="H262" s="40"/>
      <c r="I262" s="621" t="s">
        <v>11</v>
      </c>
      <c r="J262" s="622"/>
      <c r="K262" s="617">
        <v>1.2</v>
      </c>
      <c r="L262" s="618"/>
      <c r="M262" s="35">
        <f>K262*12*I244</f>
        <v>11446.559999999998</v>
      </c>
    </row>
    <row r="263" spans="1:13">
      <c r="A263" s="41" t="s">
        <v>41</v>
      </c>
      <c r="B263" s="56"/>
      <c r="C263" s="56"/>
      <c r="D263" s="56"/>
      <c r="E263" s="56"/>
      <c r="F263" s="56"/>
      <c r="G263" s="56"/>
      <c r="H263" s="57"/>
      <c r="I263" s="623" t="s">
        <v>40</v>
      </c>
      <c r="J263" s="624"/>
      <c r="K263" s="37"/>
      <c r="L263" s="24"/>
      <c r="M263" s="35"/>
    </row>
    <row r="264" spans="1:13">
      <c r="A264" s="32"/>
      <c r="B264" s="44"/>
      <c r="C264" s="44"/>
      <c r="D264" s="44"/>
      <c r="E264" s="44"/>
      <c r="F264" s="44"/>
      <c r="G264" s="44"/>
      <c r="H264" s="45"/>
      <c r="I264" s="33" t="s">
        <v>42</v>
      </c>
      <c r="J264" s="34"/>
      <c r="K264" s="37"/>
      <c r="L264" s="24"/>
      <c r="M264" s="35"/>
    </row>
    <row r="265" spans="1:13">
      <c r="A265" s="41" t="s">
        <v>43</v>
      </c>
      <c r="B265" s="56"/>
      <c r="C265" s="56"/>
      <c r="D265" s="56"/>
      <c r="E265" s="56"/>
      <c r="F265" s="56"/>
      <c r="G265" s="56"/>
      <c r="H265" s="57"/>
      <c r="I265" s="623" t="s">
        <v>11</v>
      </c>
      <c r="J265" s="624"/>
      <c r="K265" s="617">
        <v>1.51</v>
      </c>
      <c r="L265" s="618"/>
      <c r="M265" s="35">
        <f>K265*12*I244</f>
        <v>14403.588</v>
      </c>
    </row>
    <row r="266" spans="1:13">
      <c r="A266" s="32" t="s">
        <v>44</v>
      </c>
      <c r="B266" s="44"/>
      <c r="C266" s="44"/>
      <c r="D266" s="44"/>
      <c r="E266" s="44"/>
      <c r="F266" s="44"/>
      <c r="G266" s="44"/>
      <c r="H266" s="45"/>
      <c r="I266" s="33"/>
      <c r="J266" s="34"/>
      <c r="K266" s="37"/>
      <c r="L266" s="24"/>
      <c r="M266" s="35"/>
    </row>
    <row r="267" spans="1:13">
      <c r="A267" s="41" t="s">
        <v>45</v>
      </c>
      <c r="B267" s="56"/>
      <c r="C267" s="56"/>
      <c r="D267" s="56"/>
      <c r="E267" s="56"/>
      <c r="F267" s="56"/>
      <c r="G267" s="56"/>
      <c r="H267" s="57"/>
      <c r="I267" s="617" t="s">
        <v>57</v>
      </c>
      <c r="J267" s="618"/>
      <c r="K267" s="37"/>
      <c r="L267" s="24"/>
      <c r="M267" s="35"/>
    </row>
    <row r="268" spans="1:13">
      <c r="A268" s="41" t="s">
        <v>48</v>
      </c>
      <c r="B268" s="56"/>
      <c r="C268" s="56"/>
      <c r="D268" s="56"/>
      <c r="E268" s="56"/>
      <c r="F268" s="56"/>
      <c r="G268" s="56"/>
      <c r="H268" s="57"/>
      <c r="I268" s="623" t="s">
        <v>46</v>
      </c>
      <c r="J268" s="624"/>
      <c r="K268" s="42"/>
      <c r="L268" s="43"/>
      <c r="M268" s="58"/>
    </row>
    <row r="269" spans="1:13" ht="16.5" thickBot="1">
      <c r="A269" s="32"/>
      <c r="B269" s="44"/>
      <c r="C269" s="44"/>
      <c r="D269" s="44"/>
      <c r="E269" s="44"/>
      <c r="F269" s="44"/>
      <c r="G269" s="44"/>
      <c r="H269" s="45"/>
      <c r="I269" s="636" t="s">
        <v>47</v>
      </c>
      <c r="J269" s="637"/>
      <c r="K269" s="33"/>
      <c r="L269" s="34"/>
      <c r="M269" s="59"/>
    </row>
    <row r="270" spans="1:13">
      <c r="A270" s="60" t="s">
        <v>75</v>
      </c>
      <c r="B270" s="16"/>
      <c r="C270" s="16"/>
      <c r="D270" s="16"/>
      <c r="E270" s="16"/>
      <c r="F270" s="16"/>
      <c r="G270" s="18"/>
      <c r="H270" s="19"/>
      <c r="I270" s="18"/>
      <c r="J270" s="19"/>
      <c r="K270" s="638">
        <f>K272+K279+K289+K295+K296+K300</f>
        <v>38.17</v>
      </c>
      <c r="L270" s="626"/>
      <c r="M270" s="20">
        <f>M272+M279+M289+M295+M296+M300</f>
        <v>364095.99599999998</v>
      </c>
    </row>
    <row r="271" spans="1:13" ht="16.5" thickBot="1">
      <c r="A271" s="61"/>
      <c r="B271" s="29"/>
      <c r="C271" s="29"/>
      <c r="D271" s="29"/>
      <c r="E271" s="29"/>
      <c r="F271" s="29"/>
      <c r="G271" s="29"/>
      <c r="H271" s="30"/>
      <c r="I271" s="29"/>
      <c r="J271" s="30"/>
      <c r="K271" s="29"/>
      <c r="L271" s="30"/>
      <c r="M271" s="31"/>
    </row>
    <row r="272" spans="1:13" ht="16.5" thickBot="1">
      <c r="A272" s="606" t="s">
        <v>76</v>
      </c>
      <c r="B272" s="607"/>
      <c r="C272" s="607"/>
      <c r="D272" s="607"/>
      <c r="E272" s="607"/>
      <c r="F272" s="607"/>
      <c r="G272" s="607"/>
      <c r="H272" s="647"/>
      <c r="I272" s="62"/>
      <c r="J272" s="63"/>
      <c r="K272" s="648">
        <f>K273+K274+K275+K277+K278</f>
        <v>7.74</v>
      </c>
      <c r="L272" s="635"/>
      <c r="M272" s="64">
        <f>K272*12*I244</f>
        <v>73830.311999999991</v>
      </c>
    </row>
    <row r="273" spans="1:13">
      <c r="A273" s="32" t="s">
        <v>38</v>
      </c>
      <c r="B273" s="44"/>
      <c r="C273" s="44"/>
      <c r="D273" s="44"/>
      <c r="E273" s="44"/>
      <c r="F273" s="44"/>
      <c r="G273" s="44"/>
      <c r="H273" s="45"/>
      <c r="I273" s="629" t="s">
        <v>16</v>
      </c>
      <c r="J273" s="630"/>
      <c r="K273" s="627">
        <v>1.58</v>
      </c>
      <c r="L273" s="628"/>
      <c r="M273" s="35">
        <f>K273*12*I244</f>
        <v>15071.304</v>
      </c>
    </row>
    <row r="274" spans="1:13">
      <c r="A274" s="38" t="s">
        <v>39</v>
      </c>
      <c r="B274" s="65"/>
      <c r="C274" s="65"/>
      <c r="D274" s="65"/>
      <c r="E274" s="65"/>
      <c r="F274" s="65"/>
      <c r="G274" s="65"/>
      <c r="H274" s="66"/>
      <c r="I274" s="621" t="s">
        <v>10</v>
      </c>
      <c r="J274" s="622"/>
      <c r="K274" s="617">
        <v>3.72</v>
      </c>
      <c r="L274" s="618"/>
      <c r="M274" s="35">
        <f>K274*12*I244</f>
        <v>35484.336000000003</v>
      </c>
    </row>
    <row r="275" spans="1:13">
      <c r="A275" s="41" t="s">
        <v>31</v>
      </c>
      <c r="B275" s="56"/>
      <c r="C275" s="56"/>
      <c r="D275" s="56"/>
      <c r="E275" s="56"/>
      <c r="F275" s="56"/>
      <c r="G275" s="56"/>
      <c r="H275" s="57"/>
      <c r="I275" s="623" t="s">
        <v>11</v>
      </c>
      <c r="J275" s="624"/>
      <c r="K275" s="617">
        <v>0.43</v>
      </c>
      <c r="L275" s="618"/>
      <c r="M275" s="35">
        <f>K275*12*I244</f>
        <v>4101.6840000000002</v>
      </c>
    </row>
    <row r="276" spans="1:13">
      <c r="A276" s="32" t="s">
        <v>18</v>
      </c>
      <c r="B276" s="33"/>
      <c r="C276" s="33"/>
      <c r="D276" s="33"/>
      <c r="E276" s="44"/>
      <c r="F276" s="44"/>
      <c r="G276" s="44"/>
      <c r="H276" s="45"/>
      <c r="I276" s="33"/>
      <c r="J276" s="34"/>
      <c r="K276" s="23"/>
      <c r="L276" s="24"/>
      <c r="M276" s="35"/>
    </row>
    <row r="277" spans="1:13">
      <c r="A277" s="38" t="s">
        <v>32</v>
      </c>
      <c r="B277" s="65"/>
      <c r="C277" s="65"/>
      <c r="D277" s="65"/>
      <c r="E277" s="65"/>
      <c r="F277" s="65"/>
      <c r="G277" s="65"/>
      <c r="H277" s="66"/>
      <c r="I277" s="621" t="s">
        <v>8</v>
      </c>
      <c r="J277" s="622"/>
      <c r="K277" s="617">
        <v>0.12</v>
      </c>
      <c r="L277" s="618"/>
      <c r="M277" s="35">
        <f>K277*12*I244</f>
        <v>1144.6559999999999</v>
      </c>
    </row>
    <row r="278" spans="1:13" ht="16.5" thickBot="1">
      <c r="A278" s="41" t="s">
        <v>73</v>
      </c>
      <c r="B278" s="56"/>
      <c r="C278" s="56"/>
      <c r="D278" s="56"/>
      <c r="E278" s="56"/>
      <c r="F278" s="56"/>
      <c r="G278" s="56"/>
      <c r="H278" s="57"/>
      <c r="I278" s="649" t="s">
        <v>8</v>
      </c>
      <c r="J278" s="650"/>
      <c r="K278" s="636">
        <v>1.89</v>
      </c>
      <c r="L278" s="637"/>
      <c r="M278" s="35">
        <f>K278*12*I244</f>
        <v>18028.331999999999</v>
      </c>
    </row>
    <row r="279" spans="1:13" ht="16.5" thickBot="1">
      <c r="A279" s="631" t="s">
        <v>77</v>
      </c>
      <c r="B279" s="632"/>
      <c r="C279" s="632"/>
      <c r="D279" s="632"/>
      <c r="E279" s="632"/>
      <c r="F279" s="632"/>
      <c r="G279" s="632"/>
      <c r="H279" s="633"/>
      <c r="I279" s="62"/>
      <c r="J279" s="63"/>
      <c r="K279" s="634">
        <f>K280+K281+K283+K284+K287+K288</f>
        <v>2.2300000000000004</v>
      </c>
      <c r="L279" s="635"/>
      <c r="M279" s="64">
        <f>K279*12*I244</f>
        <v>21271.524000000005</v>
      </c>
    </row>
    <row r="280" spans="1:13">
      <c r="A280" s="67" t="s">
        <v>24</v>
      </c>
      <c r="B280" s="33"/>
      <c r="C280" s="33"/>
      <c r="D280" s="33"/>
      <c r="E280" s="33"/>
      <c r="F280" s="44"/>
      <c r="G280" s="44"/>
      <c r="H280" s="45"/>
      <c r="I280" s="68"/>
      <c r="J280" s="24"/>
      <c r="K280" s="627">
        <v>0.11</v>
      </c>
      <c r="L280" s="628"/>
      <c r="M280" s="35">
        <f>K280*12*I244</f>
        <v>1049.268</v>
      </c>
    </row>
    <row r="281" spans="1:13">
      <c r="A281" s="69" t="s">
        <v>20</v>
      </c>
      <c r="B281" s="42"/>
      <c r="C281" s="42"/>
      <c r="D281" s="42"/>
      <c r="E281" s="42"/>
      <c r="F281" s="56"/>
      <c r="G281" s="56"/>
      <c r="H281" s="57"/>
      <c r="I281" s="617" t="s">
        <v>52</v>
      </c>
      <c r="J281" s="618"/>
      <c r="K281" s="617">
        <v>1.07</v>
      </c>
      <c r="L281" s="618"/>
      <c r="M281" s="35">
        <f>K281*12*I244</f>
        <v>10206.516</v>
      </c>
    </row>
    <row r="282" spans="1:13">
      <c r="A282" s="32" t="s">
        <v>19</v>
      </c>
      <c r="B282" s="44"/>
      <c r="C282" s="44"/>
      <c r="D282" s="44"/>
      <c r="E282" s="44"/>
      <c r="F282" s="44"/>
      <c r="G282" s="44"/>
      <c r="H282" s="45"/>
      <c r="I282" s="629" t="s">
        <v>53</v>
      </c>
      <c r="J282" s="630"/>
      <c r="K282" s="37"/>
      <c r="L282" s="24"/>
      <c r="M282" s="35"/>
    </row>
    <row r="283" spans="1:13">
      <c r="A283" s="38" t="s">
        <v>21</v>
      </c>
      <c r="B283" s="65"/>
      <c r="C283" s="65"/>
      <c r="D283" s="65"/>
      <c r="E283" s="65"/>
      <c r="F283" s="65"/>
      <c r="G283" s="65"/>
      <c r="H283" s="66"/>
      <c r="I283" s="621" t="s">
        <v>51</v>
      </c>
      <c r="J283" s="622"/>
      <c r="K283" s="617">
        <v>0.66</v>
      </c>
      <c r="L283" s="618"/>
      <c r="M283" s="35">
        <f>K283*12*I244</f>
        <v>6295.6080000000002</v>
      </c>
    </row>
    <row r="284" spans="1:13">
      <c r="A284" s="38" t="s">
        <v>22</v>
      </c>
      <c r="B284" s="65"/>
      <c r="C284" s="65"/>
      <c r="D284" s="65"/>
      <c r="E284" s="65"/>
      <c r="F284" s="65"/>
      <c r="G284" s="65"/>
      <c r="H284" s="66"/>
      <c r="I284" s="621" t="s">
        <v>69</v>
      </c>
      <c r="J284" s="622"/>
      <c r="K284" s="617">
        <v>0.16</v>
      </c>
      <c r="L284" s="618"/>
      <c r="M284" s="35">
        <f>K284*12*I244</f>
        <v>1526.2079999999999</v>
      </c>
    </row>
    <row r="285" spans="1:13">
      <c r="A285" s="41" t="s">
        <v>106</v>
      </c>
      <c r="B285" s="56"/>
      <c r="C285" s="56"/>
      <c r="D285" s="56"/>
      <c r="E285" s="56"/>
      <c r="F285" s="56"/>
      <c r="G285" s="56"/>
      <c r="H285" s="57"/>
      <c r="I285" s="623" t="s">
        <v>107</v>
      </c>
      <c r="J285" s="624"/>
      <c r="K285" s="37"/>
      <c r="L285" s="24"/>
      <c r="M285" s="35"/>
    </row>
    <row r="286" spans="1:13">
      <c r="A286" s="32" t="s">
        <v>108</v>
      </c>
      <c r="B286" s="44"/>
      <c r="C286" s="44"/>
      <c r="D286" s="44"/>
      <c r="E286" s="44"/>
      <c r="F286" s="44"/>
      <c r="G286" s="44"/>
      <c r="H286" s="45"/>
      <c r="I286" s="629" t="s">
        <v>109</v>
      </c>
      <c r="J286" s="630"/>
      <c r="K286" s="619"/>
      <c r="L286" s="620"/>
      <c r="M286" s="35"/>
    </row>
    <row r="287" spans="1:13">
      <c r="A287" s="41" t="s">
        <v>23</v>
      </c>
      <c r="B287" s="56"/>
      <c r="C287" s="56"/>
      <c r="D287" s="56"/>
      <c r="E287" s="56"/>
      <c r="F287" s="56"/>
      <c r="G287" s="56"/>
      <c r="H287" s="57"/>
      <c r="I287" s="621" t="s">
        <v>54</v>
      </c>
      <c r="J287" s="622"/>
      <c r="K287" s="619">
        <v>0.09</v>
      </c>
      <c r="L287" s="620"/>
      <c r="M287" s="35">
        <f>K287*12*I244</f>
        <v>858.49200000000008</v>
      </c>
    </row>
    <row r="288" spans="1:13" ht="16.5" thickBot="1">
      <c r="A288" s="41" t="s">
        <v>71</v>
      </c>
      <c r="B288" s="56"/>
      <c r="C288" s="56"/>
      <c r="D288" s="56"/>
      <c r="E288" s="56"/>
      <c r="F288" s="56"/>
      <c r="G288" s="56"/>
      <c r="H288" s="57"/>
      <c r="I288" s="649" t="s">
        <v>72</v>
      </c>
      <c r="J288" s="650"/>
      <c r="K288" s="657">
        <v>0.14000000000000001</v>
      </c>
      <c r="L288" s="658"/>
      <c r="M288" s="70">
        <f>K288*12*I244</f>
        <v>1335.432</v>
      </c>
    </row>
    <row r="289" spans="1:13" ht="16.5" thickBot="1">
      <c r="A289" s="631" t="s">
        <v>78</v>
      </c>
      <c r="B289" s="632"/>
      <c r="C289" s="632"/>
      <c r="D289" s="632"/>
      <c r="E289" s="632"/>
      <c r="F289" s="632"/>
      <c r="G289" s="632"/>
      <c r="H289" s="633"/>
      <c r="I289" s="71"/>
      <c r="J289" s="72"/>
      <c r="K289" s="651">
        <f>K290+K291+K293+K294</f>
        <v>1.5999999999999999</v>
      </c>
      <c r="L289" s="652"/>
      <c r="M289" s="64">
        <f>K289*12*I244</f>
        <v>15262.079999999998</v>
      </c>
    </row>
    <row r="290" spans="1:13">
      <c r="A290" s="32" t="s">
        <v>25</v>
      </c>
      <c r="B290" s="44"/>
      <c r="C290" s="44"/>
      <c r="D290" s="44"/>
      <c r="E290" s="44"/>
      <c r="F290" s="44"/>
      <c r="G290" s="44"/>
      <c r="H290" s="45"/>
      <c r="I290" s="653" t="s">
        <v>70</v>
      </c>
      <c r="J290" s="654"/>
      <c r="K290" s="655">
        <v>0.7</v>
      </c>
      <c r="L290" s="656"/>
      <c r="M290" s="35">
        <f>K290*12*I244</f>
        <v>6677.1599999999989</v>
      </c>
    </row>
    <row r="291" spans="1:13">
      <c r="A291" s="36" t="s">
        <v>110</v>
      </c>
      <c r="B291" s="80"/>
      <c r="C291" s="80"/>
      <c r="D291" s="80"/>
      <c r="E291" s="80"/>
      <c r="F291" s="52"/>
      <c r="G291" s="80"/>
      <c r="H291" s="53"/>
      <c r="I291" s="623" t="s">
        <v>107</v>
      </c>
      <c r="J291" s="624"/>
      <c r="K291" s="619">
        <v>0.13</v>
      </c>
      <c r="L291" s="620"/>
      <c r="M291" s="35">
        <f>K291*12*I244</f>
        <v>1240.0440000000001</v>
      </c>
    </row>
    <row r="292" spans="1:13">
      <c r="A292" s="32" t="s">
        <v>111</v>
      </c>
      <c r="B292" s="44"/>
      <c r="C292" s="44"/>
      <c r="D292" s="44"/>
      <c r="E292" s="44"/>
      <c r="F292" s="44"/>
      <c r="G292" s="44"/>
      <c r="H292" s="45"/>
      <c r="I292" s="629" t="s">
        <v>112</v>
      </c>
      <c r="J292" s="630"/>
      <c r="K292" s="79"/>
      <c r="L292" s="77"/>
      <c r="M292" s="35"/>
    </row>
    <row r="293" spans="1:13">
      <c r="A293" s="38" t="s">
        <v>26</v>
      </c>
      <c r="B293" s="65"/>
      <c r="C293" s="65"/>
      <c r="D293" s="65"/>
      <c r="E293" s="65"/>
      <c r="F293" s="65"/>
      <c r="G293" s="65"/>
      <c r="H293" s="66"/>
      <c r="I293" s="39" t="s">
        <v>55</v>
      </c>
      <c r="J293" s="40"/>
      <c r="K293" s="619">
        <v>0.62</v>
      </c>
      <c r="L293" s="620"/>
      <c r="M293" s="35">
        <f>K293*12*I244</f>
        <v>5914.0559999999996</v>
      </c>
    </row>
    <row r="294" spans="1:13" ht="16.5" thickBot="1">
      <c r="A294" s="41" t="s">
        <v>23</v>
      </c>
      <c r="B294" s="56"/>
      <c r="C294" s="56"/>
      <c r="D294" s="56"/>
      <c r="E294" s="56"/>
      <c r="F294" s="56"/>
      <c r="G294" s="56"/>
      <c r="H294" s="57"/>
      <c r="I294" s="649" t="s">
        <v>54</v>
      </c>
      <c r="J294" s="650"/>
      <c r="K294" s="657">
        <v>0.15</v>
      </c>
      <c r="L294" s="658"/>
      <c r="M294" s="35">
        <f>K294*12*I244</f>
        <v>1430.8199999999997</v>
      </c>
    </row>
    <row r="295" spans="1:13" ht="16.5" thickBot="1">
      <c r="A295" s="73" t="s">
        <v>79</v>
      </c>
      <c r="B295" s="74"/>
      <c r="C295" s="74"/>
      <c r="D295" s="74"/>
      <c r="E295" s="74"/>
      <c r="F295" s="74"/>
      <c r="G295" s="74"/>
      <c r="H295" s="75"/>
      <c r="I295" s="659" t="s">
        <v>56</v>
      </c>
      <c r="J295" s="660"/>
      <c r="K295" s="634">
        <v>24.78</v>
      </c>
      <c r="L295" s="652"/>
      <c r="M295" s="64">
        <f>K295*12*I244</f>
        <v>236371.46400000001</v>
      </c>
    </row>
    <row r="296" spans="1:13" ht="16.5" thickBot="1">
      <c r="A296" s="606" t="s">
        <v>80</v>
      </c>
      <c r="B296" s="607"/>
      <c r="C296" s="607"/>
      <c r="D296" s="607"/>
      <c r="E296" s="607"/>
      <c r="F296" s="607"/>
      <c r="G296" s="607"/>
      <c r="H296" s="647"/>
      <c r="I296" s="62"/>
      <c r="J296" s="63"/>
      <c r="K296" s="634">
        <v>1.74</v>
      </c>
      <c r="L296" s="652"/>
      <c r="M296" s="64">
        <f>K296*12*I244</f>
        <v>16597.511999999999</v>
      </c>
    </row>
    <row r="297" spans="1:13">
      <c r="A297" s="36" t="s">
        <v>33</v>
      </c>
      <c r="B297" s="52"/>
      <c r="C297" s="52"/>
      <c r="D297" s="52"/>
      <c r="E297" s="52"/>
      <c r="F297" s="52"/>
      <c r="G297" s="52"/>
      <c r="H297" s="53"/>
      <c r="I297" s="627" t="s">
        <v>13</v>
      </c>
      <c r="J297" s="628"/>
      <c r="K297" s="76"/>
      <c r="L297" s="77"/>
      <c r="M297" s="35"/>
    </row>
    <row r="298" spans="1:13">
      <c r="A298" s="36" t="s">
        <v>27</v>
      </c>
      <c r="B298" s="52"/>
      <c r="C298" s="52"/>
      <c r="D298" s="52"/>
      <c r="E298" s="52"/>
      <c r="F298" s="52"/>
      <c r="G298" s="52"/>
      <c r="H298" s="53"/>
      <c r="I298" s="23"/>
      <c r="J298" s="24"/>
      <c r="K298" s="76"/>
      <c r="L298" s="77"/>
      <c r="M298" s="35"/>
    </row>
    <row r="299" spans="1:13" ht="16.5" thickBot="1">
      <c r="A299" s="36" t="s">
        <v>28</v>
      </c>
      <c r="B299" s="52"/>
      <c r="C299" s="52"/>
      <c r="D299" s="52"/>
      <c r="E299" s="52"/>
      <c r="F299" s="52"/>
      <c r="G299" s="52"/>
      <c r="H299" s="53"/>
      <c r="I299" s="78"/>
      <c r="J299" s="24"/>
      <c r="K299" s="76"/>
      <c r="L299" s="77"/>
      <c r="M299" s="35"/>
    </row>
    <row r="300" spans="1:13" ht="16.5" thickBot="1">
      <c r="A300" s="73" t="s">
        <v>81</v>
      </c>
      <c r="B300" s="74"/>
      <c r="C300" s="74"/>
      <c r="D300" s="74"/>
      <c r="E300" s="74"/>
      <c r="F300" s="74"/>
      <c r="G300" s="74"/>
      <c r="H300" s="75"/>
      <c r="I300" s="62"/>
      <c r="J300" s="63"/>
      <c r="K300" s="634">
        <v>0.08</v>
      </c>
      <c r="L300" s="652"/>
      <c r="M300" s="64">
        <f>K300*12*I244</f>
        <v>763.10399999999993</v>
      </c>
    </row>
    <row r="301" spans="1:13">
      <c r="A301" s="36" t="s">
        <v>29</v>
      </c>
      <c r="B301" s="52"/>
      <c r="C301" s="52"/>
      <c r="D301" s="52"/>
      <c r="E301" s="52"/>
      <c r="F301" s="52"/>
      <c r="G301" s="52"/>
      <c r="H301" s="53"/>
      <c r="I301" s="627" t="s">
        <v>8</v>
      </c>
      <c r="J301" s="628"/>
      <c r="K301" s="79"/>
      <c r="L301" s="77"/>
      <c r="M301" s="35"/>
    </row>
    <row r="302" spans="1:13" ht="16.5" thickBot="1">
      <c r="A302" s="36" t="s">
        <v>30</v>
      </c>
      <c r="B302" s="52"/>
      <c r="C302" s="52"/>
      <c r="D302" s="52"/>
      <c r="E302" s="52"/>
      <c r="F302" s="52"/>
      <c r="G302" s="52"/>
      <c r="H302" s="53"/>
      <c r="I302" s="23"/>
      <c r="J302" s="24"/>
      <c r="K302" s="79"/>
      <c r="L302" s="77"/>
      <c r="M302" s="35"/>
    </row>
    <row r="303" spans="1:13" ht="16.5" thickBot="1">
      <c r="A303" s="606" t="s">
        <v>104</v>
      </c>
      <c r="B303" s="607"/>
      <c r="C303" s="607"/>
      <c r="D303" s="607"/>
      <c r="E303" s="607"/>
      <c r="F303" s="607"/>
      <c r="G303" s="607"/>
      <c r="H303" s="647"/>
      <c r="I303" s="62"/>
      <c r="J303" s="63"/>
      <c r="K303" s="634">
        <v>6.42</v>
      </c>
      <c r="L303" s="652"/>
      <c r="M303" s="64">
        <f>K303*12*I244</f>
        <v>61239.09599999999</v>
      </c>
    </row>
    <row r="304" spans="1:13">
      <c r="A304" s="36" t="s">
        <v>85</v>
      </c>
      <c r="B304" s="80"/>
      <c r="C304" s="80"/>
      <c r="D304" s="80"/>
      <c r="E304" s="80"/>
      <c r="F304" s="52"/>
      <c r="G304" s="80"/>
      <c r="H304" s="53"/>
      <c r="I304" s="617" t="s">
        <v>86</v>
      </c>
      <c r="J304" s="618"/>
      <c r="K304" s="76"/>
      <c r="L304" s="77"/>
      <c r="M304" s="35"/>
    </row>
    <row r="305" spans="1:13">
      <c r="A305" s="36" t="s">
        <v>87</v>
      </c>
      <c r="B305" s="80"/>
      <c r="C305" s="80"/>
      <c r="D305" s="80"/>
      <c r="E305" s="80"/>
      <c r="F305" s="52"/>
      <c r="G305" s="80"/>
      <c r="H305" s="53"/>
      <c r="I305" s="617" t="s">
        <v>88</v>
      </c>
      <c r="J305" s="618"/>
      <c r="K305" s="76"/>
      <c r="L305" s="77"/>
      <c r="M305" s="35"/>
    </row>
    <row r="306" spans="1:13">
      <c r="A306" s="36" t="s">
        <v>89</v>
      </c>
      <c r="B306" s="80"/>
      <c r="C306" s="80"/>
      <c r="D306" s="80"/>
      <c r="E306" s="80"/>
      <c r="F306" s="52"/>
      <c r="G306" s="80"/>
      <c r="H306" s="53"/>
      <c r="I306" s="617" t="s">
        <v>90</v>
      </c>
      <c r="J306" s="618"/>
      <c r="K306" s="76"/>
      <c r="L306" s="77"/>
      <c r="M306" s="35"/>
    </row>
    <row r="307" spans="1:13">
      <c r="A307" s="36" t="s">
        <v>91</v>
      </c>
      <c r="B307" s="80"/>
      <c r="C307" s="80"/>
      <c r="D307" s="80"/>
      <c r="E307" s="80"/>
      <c r="F307" s="52"/>
      <c r="G307" s="80"/>
      <c r="H307" s="53"/>
      <c r="I307" s="617" t="s">
        <v>92</v>
      </c>
      <c r="J307" s="618"/>
      <c r="K307" s="76"/>
      <c r="L307" s="77"/>
      <c r="M307" s="35"/>
    </row>
    <row r="308" spans="1:13">
      <c r="A308" s="36" t="s">
        <v>93</v>
      </c>
      <c r="B308" s="80"/>
      <c r="C308" s="80"/>
      <c r="D308" s="80"/>
      <c r="E308" s="80"/>
      <c r="F308" s="52"/>
      <c r="G308" s="80"/>
      <c r="H308" s="53"/>
      <c r="I308" s="617" t="s">
        <v>94</v>
      </c>
      <c r="J308" s="618"/>
      <c r="K308" s="76"/>
      <c r="L308" s="77"/>
      <c r="M308" s="35"/>
    </row>
    <row r="309" spans="1:13">
      <c r="A309" s="36" t="s">
        <v>95</v>
      </c>
      <c r="B309" s="80"/>
      <c r="C309" s="80"/>
      <c r="D309" s="80"/>
      <c r="E309" s="80"/>
      <c r="F309" s="52"/>
      <c r="G309" s="80"/>
      <c r="H309" s="53"/>
      <c r="I309" s="23"/>
      <c r="J309" s="24"/>
      <c r="K309" s="76"/>
      <c r="L309" s="77"/>
      <c r="M309" s="35"/>
    </row>
    <row r="310" spans="1:13">
      <c r="A310" s="36" t="s">
        <v>96</v>
      </c>
      <c r="B310" s="80"/>
      <c r="C310" s="80"/>
      <c r="D310" s="80"/>
      <c r="E310" s="80"/>
      <c r="F310" s="52"/>
      <c r="G310" s="80"/>
      <c r="H310" s="53"/>
      <c r="I310" s="23"/>
      <c r="J310" s="24"/>
      <c r="K310" s="76"/>
      <c r="L310" s="77"/>
      <c r="M310" s="35"/>
    </row>
    <row r="311" spans="1:13">
      <c r="A311" s="36" t="s">
        <v>97</v>
      </c>
      <c r="B311" s="80"/>
      <c r="C311" s="80"/>
      <c r="D311" s="80"/>
      <c r="E311" s="80"/>
      <c r="F311" s="52"/>
      <c r="G311" s="80"/>
      <c r="H311" s="53"/>
      <c r="I311" s="23"/>
      <c r="J311" s="24"/>
      <c r="K311" s="76"/>
      <c r="L311" s="77"/>
      <c r="M311" s="35"/>
    </row>
    <row r="312" spans="1:13">
      <c r="A312" s="36" t="s">
        <v>98</v>
      </c>
      <c r="B312" s="80"/>
      <c r="C312" s="80"/>
      <c r="D312" s="80"/>
      <c r="E312" s="80"/>
      <c r="F312" s="52"/>
      <c r="G312" s="80"/>
      <c r="H312" s="53"/>
      <c r="I312" s="23"/>
      <c r="J312" s="24"/>
      <c r="K312" s="76"/>
      <c r="L312" s="77"/>
      <c r="M312" s="35"/>
    </row>
    <row r="313" spans="1:13">
      <c r="A313" s="36" t="s">
        <v>99</v>
      </c>
      <c r="B313" s="80"/>
      <c r="C313" s="80"/>
      <c r="D313" s="80"/>
      <c r="E313" s="80"/>
      <c r="F313" s="52"/>
      <c r="G313" s="80"/>
      <c r="H313" s="53"/>
      <c r="I313" s="23"/>
      <c r="J313" s="24"/>
      <c r="K313" s="76"/>
      <c r="L313" s="77"/>
      <c r="M313" s="35"/>
    </row>
    <row r="314" spans="1:13" ht="16.5" thickBot="1">
      <c r="A314" s="661" t="s">
        <v>100</v>
      </c>
      <c r="B314" s="662"/>
      <c r="C314" s="662"/>
      <c r="D314" s="662"/>
      <c r="E314" s="662"/>
      <c r="F314" s="662"/>
      <c r="G314" s="662"/>
      <c r="H314" s="663"/>
      <c r="I314" s="23"/>
      <c r="J314" s="24"/>
      <c r="K314" s="23"/>
      <c r="L314" s="24"/>
      <c r="M314" s="35"/>
    </row>
    <row r="315" spans="1:13">
      <c r="A315" s="81" t="s">
        <v>82</v>
      </c>
      <c r="B315" s="82"/>
      <c r="C315" s="82"/>
      <c r="D315" s="82"/>
      <c r="E315" s="82"/>
      <c r="F315" s="82"/>
      <c r="G315" s="82"/>
      <c r="H315" s="82"/>
      <c r="I315" s="627" t="s">
        <v>9</v>
      </c>
      <c r="J315" s="628"/>
      <c r="K315" s="18"/>
      <c r="L315" s="19"/>
      <c r="M315" s="20"/>
    </row>
    <row r="316" spans="1:13" ht="16.5" thickBot="1">
      <c r="A316" s="83" t="s">
        <v>49</v>
      </c>
      <c r="B316" s="84"/>
      <c r="C316" s="84"/>
      <c r="D316" s="84"/>
      <c r="E316" s="84"/>
      <c r="F316" s="84"/>
      <c r="G316" s="84"/>
      <c r="H316" s="84"/>
      <c r="I316" s="85"/>
      <c r="J316" s="30"/>
      <c r="K316" s="29"/>
      <c r="L316" s="30"/>
      <c r="M316" s="31"/>
    </row>
    <row r="317" spans="1:13" ht="16.5" thickBot="1">
      <c r="A317" s="606" t="s">
        <v>50</v>
      </c>
      <c r="B317" s="607"/>
      <c r="C317" s="607"/>
      <c r="D317" s="607"/>
      <c r="E317" s="607"/>
      <c r="F317" s="607"/>
      <c r="G317" s="607"/>
      <c r="H317" s="608"/>
      <c r="I317" s="602" t="s">
        <v>17</v>
      </c>
      <c r="J317" s="664"/>
      <c r="K317" s="604">
        <v>1.58</v>
      </c>
      <c r="L317" s="605"/>
      <c r="M317" s="86">
        <f>K317*12*I244</f>
        <v>15071.304</v>
      </c>
    </row>
    <row r="318" spans="1:13" ht="16.5" thickBot="1">
      <c r="A318" s="87" t="s">
        <v>101</v>
      </c>
      <c r="B318" s="88"/>
      <c r="C318" s="88"/>
      <c r="D318" s="88"/>
      <c r="E318" s="88"/>
      <c r="F318" s="88"/>
      <c r="G318" s="88"/>
      <c r="H318" s="88"/>
      <c r="I318" s="89"/>
      <c r="J318" s="90"/>
      <c r="K318" s="604"/>
      <c r="L318" s="605"/>
      <c r="M318" s="86">
        <f>K318*12*I244</f>
        <v>0</v>
      </c>
    </row>
    <row r="319" spans="1:13" ht="16.5" thickBot="1">
      <c r="A319" s="606" t="s">
        <v>58</v>
      </c>
      <c r="B319" s="607"/>
      <c r="C319" s="607"/>
      <c r="D319" s="607"/>
      <c r="E319" s="607"/>
      <c r="F319" s="607"/>
      <c r="G319" s="607"/>
      <c r="H319" s="607"/>
      <c r="I319" s="91"/>
      <c r="J319" s="86"/>
      <c r="K319" s="666">
        <f>K245+K255+K270+K303+K317+K318</f>
        <v>58.260000000000005</v>
      </c>
      <c r="L319" s="667"/>
      <c r="M319" s="86">
        <f>M245+M255+M270+M303+M317+M318</f>
        <v>555730.48800000001</v>
      </c>
    </row>
    <row r="320" spans="1:13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</row>
    <row r="321" spans="1:13">
      <c r="A321" s="668" t="s">
        <v>0</v>
      </c>
      <c r="B321" s="668"/>
      <c r="C321" s="668"/>
      <c r="D321" s="668"/>
      <c r="E321" s="668"/>
      <c r="F321" s="668"/>
      <c r="G321" s="668"/>
      <c r="H321" s="668"/>
      <c r="I321" s="668"/>
      <c r="J321" s="668"/>
      <c r="K321" s="668"/>
      <c r="L321" s="668"/>
      <c r="M321" s="37"/>
    </row>
    <row r="322" spans="1:13">
      <c r="A322" s="669" t="s">
        <v>12</v>
      </c>
      <c r="B322" s="669"/>
      <c r="C322" s="669"/>
      <c r="D322" s="669"/>
      <c r="E322" s="669"/>
      <c r="F322" s="669"/>
      <c r="G322" s="669"/>
      <c r="H322" s="669"/>
      <c r="I322" s="669"/>
      <c r="J322" s="669"/>
      <c r="K322" s="669"/>
      <c r="L322" s="669"/>
      <c r="M322" s="37"/>
    </row>
    <row r="323" spans="1:13">
      <c r="A323" s="2"/>
      <c r="B323" s="2"/>
      <c r="C323" s="2"/>
      <c r="D323" s="2"/>
      <c r="E323" s="2"/>
      <c r="F323" s="2" t="s">
        <v>113</v>
      </c>
      <c r="G323" s="2"/>
      <c r="H323" s="2"/>
      <c r="I323" s="2"/>
      <c r="J323" s="2"/>
      <c r="K323" s="2"/>
      <c r="L323" s="670" t="s">
        <v>116</v>
      </c>
      <c r="M323" s="671"/>
    </row>
    <row r="324" spans="1:13">
      <c r="A324" s="69"/>
      <c r="B324" s="42"/>
      <c r="C324" s="665" t="s">
        <v>15</v>
      </c>
      <c r="D324" s="665"/>
      <c r="E324" s="665"/>
      <c r="F324" s="42"/>
      <c r="G324" s="42"/>
      <c r="H324" s="43"/>
      <c r="I324" s="623" t="s">
        <v>1</v>
      </c>
      <c r="J324" s="624"/>
      <c r="K324" s="623" t="s">
        <v>2</v>
      </c>
      <c r="L324" s="624"/>
      <c r="M324" s="58"/>
    </row>
    <row r="325" spans="1:13">
      <c r="A325" s="78"/>
      <c r="B325" s="23"/>
      <c r="C325" s="23"/>
      <c r="D325" s="23"/>
      <c r="E325" s="23"/>
      <c r="F325" s="23"/>
      <c r="G325" s="23"/>
      <c r="H325" s="24"/>
      <c r="I325" s="23"/>
      <c r="J325" s="24"/>
      <c r="K325" s="617" t="s">
        <v>3</v>
      </c>
      <c r="L325" s="618"/>
      <c r="M325" s="93" t="s">
        <v>4</v>
      </c>
    </row>
    <row r="326" spans="1:13">
      <c r="A326" s="78"/>
      <c r="B326" s="23"/>
      <c r="C326" s="23"/>
      <c r="D326" s="23"/>
      <c r="E326" s="23"/>
      <c r="F326" s="23"/>
      <c r="G326" s="23"/>
      <c r="H326" s="24"/>
      <c r="I326" s="617" t="s">
        <v>5</v>
      </c>
      <c r="J326" s="618"/>
      <c r="K326" s="629" t="s">
        <v>6</v>
      </c>
      <c r="L326" s="630"/>
      <c r="M326" s="93" t="s">
        <v>7</v>
      </c>
    </row>
    <row r="327" spans="1:13" ht="16.5" thickBot="1">
      <c r="A327" s="69"/>
      <c r="B327" s="42"/>
      <c r="C327" s="42"/>
      <c r="D327" s="42"/>
      <c r="E327" s="42"/>
      <c r="F327" s="42"/>
      <c r="G327" s="42"/>
      <c r="H327" s="43"/>
      <c r="I327" s="672">
        <v>604.4</v>
      </c>
      <c r="J327" s="673"/>
      <c r="K327" s="649"/>
      <c r="L327" s="650"/>
      <c r="M327" s="94"/>
    </row>
    <row r="328" spans="1:13">
      <c r="A328" s="15" t="s">
        <v>74</v>
      </c>
      <c r="B328" s="16"/>
      <c r="C328" s="16"/>
      <c r="D328" s="16"/>
      <c r="E328" s="16"/>
      <c r="F328" s="16"/>
      <c r="G328" s="16"/>
      <c r="H328" s="17"/>
      <c r="I328" s="18"/>
      <c r="J328" s="19"/>
      <c r="K328" s="646">
        <f>K331+K334</f>
        <v>6.65</v>
      </c>
      <c r="L328" s="626"/>
      <c r="M328" s="20">
        <f>K328*12*I327</f>
        <v>48231.12</v>
      </c>
    </row>
    <row r="329" spans="1:13">
      <c r="A329" s="21" t="s">
        <v>59</v>
      </c>
      <c r="B329" s="22"/>
      <c r="C329" s="22"/>
      <c r="D329" s="22"/>
      <c r="E329" s="22"/>
      <c r="F329" s="22"/>
      <c r="G329" s="22"/>
      <c r="H329" s="3"/>
      <c r="I329" s="23"/>
      <c r="J329" s="24"/>
      <c r="K329" s="23"/>
      <c r="L329" s="24"/>
      <c r="M329" s="25"/>
    </row>
    <row r="330" spans="1:13" ht="16.5" thickBot="1">
      <c r="A330" s="26" t="s">
        <v>60</v>
      </c>
      <c r="B330" s="27"/>
      <c r="C330" s="27"/>
      <c r="D330" s="27"/>
      <c r="E330" s="27"/>
      <c r="F330" s="27"/>
      <c r="G330" s="27"/>
      <c r="H330" s="28"/>
      <c r="I330" s="29"/>
      <c r="J330" s="30"/>
      <c r="K330" s="29"/>
      <c r="L330" s="30"/>
      <c r="M330" s="31"/>
    </row>
    <row r="331" spans="1:13">
      <c r="A331" s="32" t="s">
        <v>61</v>
      </c>
      <c r="B331" s="33"/>
      <c r="C331" s="33"/>
      <c r="D331" s="33"/>
      <c r="E331" s="33"/>
      <c r="F331" s="33"/>
      <c r="G331" s="33"/>
      <c r="H331" s="34"/>
      <c r="I331" s="629" t="s">
        <v>8</v>
      </c>
      <c r="J331" s="630"/>
      <c r="K331" s="627">
        <v>3.98</v>
      </c>
      <c r="L331" s="628"/>
      <c r="M331" s="35">
        <f>K331*12*I327</f>
        <v>28866.143999999997</v>
      </c>
    </row>
    <row r="332" spans="1:13">
      <c r="A332" s="36" t="s">
        <v>68</v>
      </c>
      <c r="B332" s="23"/>
      <c r="C332" s="23"/>
      <c r="D332" s="23"/>
      <c r="E332" s="23"/>
      <c r="F332" s="23"/>
      <c r="G332" s="23"/>
      <c r="H332" s="24"/>
      <c r="I332" s="617" t="s">
        <v>57</v>
      </c>
      <c r="J332" s="618"/>
      <c r="K332" s="37"/>
      <c r="L332" s="24"/>
      <c r="M332" s="35"/>
    </row>
    <row r="333" spans="1:13">
      <c r="A333" s="32" t="s">
        <v>67</v>
      </c>
      <c r="B333" s="33"/>
      <c r="C333" s="33"/>
      <c r="D333" s="33"/>
      <c r="E333" s="33"/>
      <c r="F333" s="33"/>
      <c r="G333" s="33"/>
      <c r="H333" s="34"/>
      <c r="I333" s="629"/>
      <c r="J333" s="630"/>
      <c r="K333" s="37"/>
      <c r="L333" s="24"/>
      <c r="M333" s="35"/>
    </row>
    <row r="334" spans="1:13">
      <c r="A334" s="32" t="s">
        <v>62</v>
      </c>
      <c r="B334" s="33"/>
      <c r="C334" s="33"/>
      <c r="D334" s="33"/>
      <c r="E334" s="33"/>
      <c r="F334" s="33"/>
      <c r="G334" s="33"/>
      <c r="H334" s="34"/>
      <c r="I334" s="621" t="s">
        <v>11</v>
      </c>
      <c r="J334" s="622"/>
      <c r="K334" s="617">
        <v>2.67</v>
      </c>
      <c r="L334" s="618"/>
      <c r="M334" s="35">
        <f>K334*12*I327</f>
        <v>19364.975999999999</v>
      </c>
    </row>
    <row r="335" spans="1:13">
      <c r="A335" s="38" t="s">
        <v>35</v>
      </c>
      <c r="B335" s="39"/>
      <c r="C335" s="39"/>
      <c r="D335" s="39"/>
      <c r="E335" s="39"/>
      <c r="F335" s="39"/>
      <c r="G335" s="39"/>
      <c r="H335" s="40"/>
      <c r="I335" s="617" t="s">
        <v>57</v>
      </c>
      <c r="J335" s="618"/>
      <c r="K335" s="2"/>
      <c r="L335" s="3"/>
      <c r="M335" s="35"/>
    </row>
    <row r="336" spans="1:13">
      <c r="A336" s="41" t="s">
        <v>36</v>
      </c>
      <c r="B336" s="42"/>
      <c r="C336" s="42"/>
      <c r="D336" s="42"/>
      <c r="E336" s="42"/>
      <c r="F336" s="42"/>
      <c r="G336" s="42"/>
      <c r="H336" s="43"/>
      <c r="I336" s="617"/>
      <c r="J336" s="618"/>
      <c r="K336" s="37"/>
      <c r="L336" s="24"/>
      <c r="M336" s="35"/>
    </row>
    <row r="337" spans="1:13" ht="16.5" thickBot="1">
      <c r="A337" s="32" t="s">
        <v>37</v>
      </c>
      <c r="B337" s="44"/>
      <c r="C337" s="44"/>
      <c r="D337" s="44"/>
      <c r="E337" s="44"/>
      <c r="F337" s="44"/>
      <c r="G337" s="44"/>
      <c r="H337" s="45"/>
      <c r="I337" s="33"/>
      <c r="J337" s="34"/>
      <c r="K337" s="619"/>
      <c r="L337" s="620"/>
      <c r="M337" s="35"/>
    </row>
    <row r="338" spans="1:13">
      <c r="A338" s="15" t="s">
        <v>14</v>
      </c>
      <c r="B338" s="46"/>
      <c r="C338" s="46"/>
      <c r="D338" s="46"/>
      <c r="E338" s="46"/>
      <c r="F338" s="46"/>
      <c r="G338" s="46"/>
      <c r="H338" s="47"/>
      <c r="I338" s="18"/>
      <c r="J338" s="48"/>
      <c r="K338" s="625">
        <f>K340+K345+K348</f>
        <v>5.4399999999999995</v>
      </c>
      <c r="L338" s="626"/>
      <c r="M338" s="20">
        <f>K338*12*I327</f>
        <v>39455.231999999996</v>
      </c>
    </row>
    <row r="339" spans="1:13" ht="16.5" thickBot="1">
      <c r="A339" s="26" t="s">
        <v>34</v>
      </c>
      <c r="B339" s="49"/>
      <c r="C339" s="49"/>
      <c r="D339" s="49"/>
      <c r="E339" s="49"/>
      <c r="F339" s="49"/>
      <c r="G339" s="49"/>
      <c r="H339" s="50"/>
      <c r="I339" s="29"/>
      <c r="J339" s="51"/>
      <c r="K339" s="29"/>
      <c r="L339" s="30"/>
      <c r="M339" s="31"/>
    </row>
    <row r="340" spans="1:13">
      <c r="A340" s="36" t="s">
        <v>65</v>
      </c>
      <c r="B340" s="52"/>
      <c r="C340" s="52"/>
      <c r="D340" s="52"/>
      <c r="E340" s="52"/>
      <c r="F340" s="52"/>
      <c r="G340" s="52"/>
      <c r="H340" s="53"/>
      <c r="I340" s="617" t="s">
        <v>8</v>
      </c>
      <c r="J340" s="618"/>
      <c r="K340" s="627">
        <v>2.73</v>
      </c>
      <c r="L340" s="628"/>
      <c r="M340" s="35">
        <f>K340*12*I327</f>
        <v>19800.143999999997</v>
      </c>
    </row>
    <row r="341" spans="1:13">
      <c r="A341" s="32" t="s">
        <v>66</v>
      </c>
      <c r="B341" s="44"/>
      <c r="C341" s="44"/>
      <c r="D341" s="44"/>
      <c r="E341" s="44"/>
      <c r="F341" s="44"/>
      <c r="G341" s="44"/>
      <c r="H341" s="45"/>
      <c r="I341" s="54"/>
      <c r="J341" s="55"/>
      <c r="K341" s="37"/>
      <c r="L341" s="24"/>
      <c r="M341" s="35"/>
    </row>
    <row r="342" spans="1:13">
      <c r="A342" s="36" t="s">
        <v>68</v>
      </c>
      <c r="B342" s="23"/>
      <c r="C342" s="23"/>
      <c r="D342" s="23"/>
      <c r="E342" s="23"/>
      <c r="F342" s="23"/>
      <c r="G342" s="23"/>
      <c r="H342" s="24"/>
      <c r="I342" s="617" t="s">
        <v>57</v>
      </c>
      <c r="J342" s="618"/>
      <c r="K342" s="37"/>
      <c r="L342" s="24"/>
      <c r="M342" s="35"/>
    </row>
    <row r="343" spans="1:13">
      <c r="A343" s="32" t="s">
        <v>67</v>
      </c>
      <c r="B343" s="33"/>
      <c r="C343" s="33"/>
      <c r="D343" s="33"/>
      <c r="E343" s="33"/>
      <c r="F343" s="33"/>
      <c r="G343" s="33"/>
      <c r="H343" s="34"/>
      <c r="I343" s="629"/>
      <c r="J343" s="630"/>
      <c r="K343" s="37"/>
      <c r="L343" s="24"/>
      <c r="M343" s="35"/>
    </row>
    <row r="344" spans="1:13">
      <c r="A344" s="38" t="s">
        <v>63</v>
      </c>
      <c r="B344" s="39"/>
      <c r="C344" s="40"/>
      <c r="D344" s="23"/>
      <c r="E344" s="23"/>
      <c r="F344" s="23"/>
      <c r="G344" s="23"/>
      <c r="H344" s="24"/>
      <c r="I344" s="617" t="s">
        <v>57</v>
      </c>
      <c r="J344" s="618"/>
      <c r="K344" s="37"/>
      <c r="L344" s="24"/>
      <c r="M344" s="35"/>
    </row>
    <row r="345" spans="1:13">
      <c r="A345" s="36" t="s">
        <v>64</v>
      </c>
      <c r="B345" s="23"/>
      <c r="C345" s="23"/>
      <c r="D345" s="39"/>
      <c r="E345" s="39"/>
      <c r="F345" s="39"/>
      <c r="G345" s="39"/>
      <c r="H345" s="40"/>
      <c r="I345" s="621" t="s">
        <v>11</v>
      </c>
      <c r="J345" s="622"/>
      <c r="K345" s="617">
        <v>1.2</v>
      </c>
      <c r="L345" s="618"/>
      <c r="M345" s="35">
        <f>K345*12*I327</f>
        <v>8703.3599999999988</v>
      </c>
    </row>
    <row r="346" spans="1:13">
      <c r="A346" s="41" t="s">
        <v>41</v>
      </c>
      <c r="B346" s="56"/>
      <c r="C346" s="56"/>
      <c r="D346" s="56"/>
      <c r="E346" s="56"/>
      <c r="F346" s="56"/>
      <c r="G346" s="56"/>
      <c r="H346" s="57"/>
      <c r="I346" s="623" t="s">
        <v>40</v>
      </c>
      <c r="J346" s="624"/>
      <c r="K346" s="37"/>
      <c r="L346" s="24"/>
      <c r="M346" s="35"/>
    </row>
    <row r="347" spans="1:13">
      <c r="A347" s="32"/>
      <c r="B347" s="44"/>
      <c r="C347" s="44"/>
      <c r="D347" s="44"/>
      <c r="E347" s="44"/>
      <c r="F347" s="44"/>
      <c r="G347" s="44"/>
      <c r="H347" s="45"/>
      <c r="I347" s="33" t="s">
        <v>42</v>
      </c>
      <c r="J347" s="34"/>
      <c r="K347" s="37"/>
      <c r="L347" s="24"/>
      <c r="M347" s="35"/>
    </row>
    <row r="348" spans="1:13">
      <c r="A348" s="41" t="s">
        <v>43</v>
      </c>
      <c r="B348" s="56"/>
      <c r="C348" s="56"/>
      <c r="D348" s="56"/>
      <c r="E348" s="56"/>
      <c r="F348" s="56"/>
      <c r="G348" s="56"/>
      <c r="H348" s="57"/>
      <c r="I348" s="623" t="s">
        <v>11</v>
      </c>
      <c r="J348" s="624"/>
      <c r="K348" s="617">
        <v>1.51</v>
      </c>
      <c r="L348" s="618"/>
      <c r="M348" s="35">
        <f>K348*12*I327</f>
        <v>10951.728000000001</v>
      </c>
    </row>
    <row r="349" spans="1:13">
      <c r="A349" s="32" t="s">
        <v>44</v>
      </c>
      <c r="B349" s="44"/>
      <c r="C349" s="44"/>
      <c r="D349" s="44"/>
      <c r="E349" s="44"/>
      <c r="F349" s="44"/>
      <c r="G349" s="44"/>
      <c r="H349" s="45"/>
      <c r="I349" s="33"/>
      <c r="J349" s="34"/>
      <c r="K349" s="37"/>
      <c r="L349" s="24"/>
      <c r="M349" s="35"/>
    </row>
    <row r="350" spans="1:13">
      <c r="A350" s="41" t="s">
        <v>45</v>
      </c>
      <c r="B350" s="56"/>
      <c r="C350" s="56"/>
      <c r="D350" s="56"/>
      <c r="E350" s="56"/>
      <c r="F350" s="56"/>
      <c r="G350" s="56"/>
      <c r="H350" s="57"/>
      <c r="I350" s="617" t="s">
        <v>57</v>
      </c>
      <c r="J350" s="618"/>
      <c r="K350" s="37"/>
      <c r="L350" s="24"/>
      <c r="M350" s="35"/>
    </row>
    <row r="351" spans="1:13">
      <c r="A351" s="41" t="s">
        <v>48</v>
      </c>
      <c r="B351" s="56"/>
      <c r="C351" s="56"/>
      <c r="D351" s="56"/>
      <c r="E351" s="56"/>
      <c r="F351" s="56"/>
      <c r="G351" s="56"/>
      <c r="H351" s="57"/>
      <c r="I351" s="623" t="s">
        <v>46</v>
      </c>
      <c r="J351" s="624"/>
      <c r="K351" s="42"/>
      <c r="L351" s="43"/>
      <c r="M351" s="58"/>
    </row>
    <row r="352" spans="1:13" ht="16.5" thickBot="1">
      <c r="A352" s="32"/>
      <c r="B352" s="44"/>
      <c r="C352" s="44"/>
      <c r="D352" s="44"/>
      <c r="E352" s="44"/>
      <c r="F352" s="44"/>
      <c r="G352" s="44"/>
      <c r="H352" s="45"/>
      <c r="I352" s="636" t="s">
        <v>47</v>
      </c>
      <c r="J352" s="637"/>
      <c r="K352" s="33"/>
      <c r="L352" s="34"/>
      <c r="M352" s="59"/>
    </row>
    <row r="353" spans="1:13">
      <c r="A353" s="60" t="s">
        <v>75</v>
      </c>
      <c r="B353" s="16"/>
      <c r="C353" s="16"/>
      <c r="D353" s="16"/>
      <c r="E353" s="16"/>
      <c r="F353" s="16"/>
      <c r="G353" s="18"/>
      <c r="H353" s="19"/>
      <c r="I353" s="18"/>
      <c r="J353" s="19"/>
      <c r="K353" s="638">
        <f>K355+K362+K372+K378+K379+K383</f>
        <v>61.12</v>
      </c>
      <c r="L353" s="626"/>
      <c r="M353" s="20">
        <f>M355+M362+M372+M378+M379+M383</f>
        <v>443291.13599999994</v>
      </c>
    </row>
    <row r="354" spans="1:13" ht="16.5" thickBot="1">
      <c r="A354" s="61"/>
      <c r="B354" s="29"/>
      <c r="C354" s="29"/>
      <c r="D354" s="29"/>
      <c r="E354" s="29"/>
      <c r="F354" s="29"/>
      <c r="G354" s="29"/>
      <c r="H354" s="30"/>
      <c r="I354" s="29"/>
      <c r="J354" s="30"/>
      <c r="K354" s="29"/>
      <c r="L354" s="30"/>
      <c r="M354" s="31"/>
    </row>
    <row r="355" spans="1:13" ht="16.5" thickBot="1">
      <c r="A355" s="606" t="s">
        <v>76</v>
      </c>
      <c r="B355" s="607"/>
      <c r="C355" s="607"/>
      <c r="D355" s="607"/>
      <c r="E355" s="607"/>
      <c r="F355" s="607"/>
      <c r="G355" s="607"/>
      <c r="H355" s="647"/>
      <c r="I355" s="62"/>
      <c r="J355" s="63"/>
      <c r="K355" s="648">
        <f>K356+K357+K358+K360+K361</f>
        <v>7.7900000000000009</v>
      </c>
      <c r="L355" s="635"/>
      <c r="M355" s="64">
        <f>K355*12*I327</f>
        <v>56499.312000000005</v>
      </c>
    </row>
    <row r="356" spans="1:13">
      <c r="A356" s="32" t="s">
        <v>38</v>
      </c>
      <c r="B356" s="44"/>
      <c r="C356" s="44"/>
      <c r="D356" s="44"/>
      <c r="E356" s="44"/>
      <c r="F356" s="44"/>
      <c r="G356" s="44"/>
      <c r="H356" s="45"/>
      <c r="I356" s="629" t="s">
        <v>16</v>
      </c>
      <c r="J356" s="630"/>
      <c r="K356" s="627">
        <v>1.58</v>
      </c>
      <c r="L356" s="628"/>
      <c r="M356" s="35">
        <f>K356*12*I327</f>
        <v>11459.424000000001</v>
      </c>
    </row>
    <row r="357" spans="1:13">
      <c r="A357" s="38" t="s">
        <v>39</v>
      </c>
      <c r="B357" s="65"/>
      <c r="C357" s="65"/>
      <c r="D357" s="65"/>
      <c r="E357" s="65"/>
      <c r="F357" s="65"/>
      <c r="G357" s="65"/>
      <c r="H357" s="66"/>
      <c r="I357" s="621" t="s">
        <v>10</v>
      </c>
      <c r="J357" s="622"/>
      <c r="K357" s="617">
        <v>3.72</v>
      </c>
      <c r="L357" s="618"/>
      <c r="M357" s="35">
        <f>K357*12*I327</f>
        <v>26980.416000000001</v>
      </c>
    </row>
    <row r="358" spans="1:13">
      <c r="A358" s="41" t="s">
        <v>31</v>
      </c>
      <c r="B358" s="56"/>
      <c r="C358" s="56"/>
      <c r="D358" s="56"/>
      <c r="E358" s="56"/>
      <c r="F358" s="56"/>
      <c r="G358" s="56"/>
      <c r="H358" s="57"/>
      <c r="I358" s="623" t="s">
        <v>11</v>
      </c>
      <c r="J358" s="624"/>
      <c r="K358" s="617">
        <v>0.43</v>
      </c>
      <c r="L358" s="618"/>
      <c r="M358" s="35">
        <f>K358*12*I327</f>
        <v>3118.7040000000002</v>
      </c>
    </row>
    <row r="359" spans="1:13">
      <c r="A359" s="32" t="s">
        <v>18</v>
      </c>
      <c r="B359" s="33"/>
      <c r="C359" s="33"/>
      <c r="D359" s="33"/>
      <c r="E359" s="44"/>
      <c r="F359" s="44"/>
      <c r="G359" s="44"/>
      <c r="H359" s="45"/>
      <c r="I359" s="33"/>
      <c r="J359" s="34"/>
      <c r="K359" s="23"/>
      <c r="L359" s="24"/>
      <c r="M359" s="35"/>
    </row>
    <row r="360" spans="1:13">
      <c r="A360" s="38" t="s">
        <v>32</v>
      </c>
      <c r="B360" s="65"/>
      <c r="C360" s="65"/>
      <c r="D360" s="65"/>
      <c r="E360" s="65"/>
      <c r="F360" s="65"/>
      <c r="G360" s="65"/>
      <c r="H360" s="66"/>
      <c r="I360" s="621" t="s">
        <v>8</v>
      </c>
      <c r="J360" s="622"/>
      <c r="K360" s="617">
        <v>0.12</v>
      </c>
      <c r="L360" s="618"/>
      <c r="M360" s="35">
        <f>K360*12*I327</f>
        <v>870.3359999999999</v>
      </c>
    </row>
    <row r="361" spans="1:13" ht="16.5" thickBot="1">
      <c r="A361" s="41" t="s">
        <v>73</v>
      </c>
      <c r="B361" s="56"/>
      <c r="C361" s="56"/>
      <c r="D361" s="56"/>
      <c r="E361" s="56"/>
      <c r="F361" s="56"/>
      <c r="G361" s="56"/>
      <c r="H361" s="57"/>
      <c r="I361" s="649" t="s">
        <v>8</v>
      </c>
      <c r="J361" s="650"/>
      <c r="K361" s="636">
        <v>1.94</v>
      </c>
      <c r="L361" s="637"/>
      <c r="M361" s="35">
        <f>K361*12*I327</f>
        <v>14070.432000000001</v>
      </c>
    </row>
    <row r="362" spans="1:13" ht="16.5" thickBot="1">
      <c r="A362" s="631" t="s">
        <v>77</v>
      </c>
      <c r="B362" s="632"/>
      <c r="C362" s="632"/>
      <c r="D362" s="632"/>
      <c r="E362" s="632"/>
      <c r="F362" s="632"/>
      <c r="G362" s="632"/>
      <c r="H362" s="633"/>
      <c r="I362" s="62"/>
      <c r="J362" s="63"/>
      <c r="K362" s="634">
        <f>K363+K364+K366+K367+K370+K371</f>
        <v>2.2500000000000004</v>
      </c>
      <c r="L362" s="635"/>
      <c r="M362" s="64">
        <f>K362*12*I327</f>
        <v>16318.800000000003</v>
      </c>
    </row>
    <row r="363" spans="1:13">
      <c r="A363" s="67" t="s">
        <v>24</v>
      </c>
      <c r="B363" s="33"/>
      <c r="C363" s="33"/>
      <c r="D363" s="33"/>
      <c r="E363" s="33"/>
      <c r="F363" s="44"/>
      <c r="G363" s="44"/>
      <c r="H363" s="45"/>
      <c r="I363" s="68"/>
      <c r="J363" s="24"/>
      <c r="K363" s="627">
        <v>0.13</v>
      </c>
      <c r="L363" s="628"/>
      <c r="M363" s="35">
        <f>K363*12*I327</f>
        <v>942.86400000000003</v>
      </c>
    </row>
    <row r="364" spans="1:13">
      <c r="A364" s="69" t="s">
        <v>20</v>
      </c>
      <c r="B364" s="42"/>
      <c r="C364" s="42"/>
      <c r="D364" s="42"/>
      <c r="E364" s="42"/>
      <c r="F364" s="56"/>
      <c r="G364" s="56"/>
      <c r="H364" s="57"/>
      <c r="I364" s="617" t="s">
        <v>52</v>
      </c>
      <c r="J364" s="618"/>
      <c r="K364" s="617">
        <v>1.07</v>
      </c>
      <c r="L364" s="618"/>
      <c r="M364" s="35">
        <f>K364*12*I327</f>
        <v>7760.4959999999992</v>
      </c>
    </row>
    <row r="365" spans="1:13">
      <c r="A365" s="32" t="s">
        <v>19</v>
      </c>
      <c r="B365" s="44"/>
      <c r="C365" s="44"/>
      <c r="D365" s="44"/>
      <c r="E365" s="44"/>
      <c r="F365" s="44"/>
      <c r="G365" s="44"/>
      <c r="H365" s="45"/>
      <c r="I365" s="629" t="s">
        <v>53</v>
      </c>
      <c r="J365" s="630"/>
      <c r="K365" s="37"/>
      <c r="L365" s="24"/>
      <c r="M365" s="35"/>
    </row>
    <row r="366" spans="1:13">
      <c r="A366" s="38" t="s">
        <v>21</v>
      </c>
      <c r="B366" s="65"/>
      <c r="C366" s="65"/>
      <c r="D366" s="65"/>
      <c r="E366" s="65"/>
      <c r="F366" s="65"/>
      <c r="G366" s="65"/>
      <c r="H366" s="66"/>
      <c r="I366" s="621" t="s">
        <v>51</v>
      </c>
      <c r="J366" s="622"/>
      <c r="K366" s="617">
        <v>0.66</v>
      </c>
      <c r="L366" s="618"/>
      <c r="M366" s="35">
        <f>K366*12*I327</f>
        <v>4786.848</v>
      </c>
    </row>
    <row r="367" spans="1:13">
      <c r="A367" s="38" t="s">
        <v>22</v>
      </c>
      <c r="B367" s="65"/>
      <c r="C367" s="65"/>
      <c r="D367" s="65"/>
      <c r="E367" s="65"/>
      <c r="F367" s="65"/>
      <c r="G367" s="65"/>
      <c r="H367" s="66"/>
      <c r="I367" s="621" t="s">
        <v>69</v>
      </c>
      <c r="J367" s="622"/>
      <c r="K367" s="617">
        <v>0.16</v>
      </c>
      <c r="L367" s="618"/>
      <c r="M367" s="35">
        <f>K367*12*I327</f>
        <v>1160.4479999999999</v>
      </c>
    </row>
    <row r="368" spans="1:13">
      <c r="A368" s="41" t="s">
        <v>106</v>
      </c>
      <c r="B368" s="56"/>
      <c r="C368" s="56"/>
      <c r="D368" s="56"/>
      <c r="E368" s="56"/>
      <c r="F368" s="56"/>
      <c r="G368" s="56"/>
      <c r="H368" s="57"/>
      <c r="I368" s="623" t="s">
        <v>107</v>
      </c>
      <c r="J368" s="624"/>
      <c r="K368" s="37"/>
      <c r="L368" s="24"/>
      <c r="M368" s="35"/>
    </row>
    <row r="369" spans="1:13">
      <c r="A369" s="32" t="s">
        <v>108</v>
      </c>
      <c r="B369" s="44"/>
      <c r="C369" s="44"/>
      <c r="D369" s="44"/>
      <c r="E369" s="44"/>
      <c r="F369" s="44"/>
      <c r="G369" s="44"/>
      <c r="H369" s="45"/>
      <c r="I369" s="629" t="s">
        <v>109</v>
      </c>
      <c r="J369" s="630"/>
      <c r="K369" s="619"/>
      <c r="L369" s="620"/>
      <c r="M369" s="35"/>
    </row>
    <row r="370" spans="1:13">
      <c r="A370" s="41" t="s">
        <v>23</v>
      </c>
      <c r="B370" s="56"/>
      <c r="C370" s="56"/>
      <c r="D370" s="56"/>
      <c r="E370" s="56"/>
      <c r="F370" s="56"/>
      <c r="G370" s="56"/>
      <c r="H370" s="57"/>
      <c r="I370" s="621" t="s">
        <v>54</v>
      </c>
      <c r="J370" s="622"/>
      <c r="K370" s="619">
        <v>0.09</v>
      </c>
      <c r="L370" s="620"/>
      <c r="M370" s="35">
        <f>K370*12*I327</f>
        <v>652.75200000000007</v>
      </c>
    </row>
    <row r="371" spans="1:13" ht="16.5" thickBot="1">
      <c r="A371" s="41" t="s">
        <v>71</v>
      </c>
      <c r="B371" s="56"/>
      <c r="C371" s="56"/>
      <c r="D371" s="56"/>
      <c r="E371" s="56"/>
      <c r="F371" s="56"/>
      <c r="G371" s="56"/>
      <c r="H371" s="57"/>
      <c r="I371" s="649" t="s">
        <v>72</v>
      </c>
      <c r="J371" s="650"/>
      <c r="K371" s="657">
        <v>0.14000000000000001</v>
      </c>
      <c r="L371" s="658"/>
      <c r="M371" s="70">
        <f>K371*12*I327</f>
        <v>1015.3920000000001</v>
      </c>
    </row>
    <row r="372" spans="1:13" ht="16.5" thickBot="1">
      <c r="A372" s="631" t="s">
        <v>78</v>
      </c>
      <c r="B372" s="632"/>
      <c r="C372" s="632"/>
      <c r="D372" s="632"/>
      <c r="E372" s="632"/>
      <c r="F372" s="632"/>
      <c r="G372" s="632"/>
      <c r="H372" s="633"/>
      <c r="I372" s="71"/>
      <c r="J372" s="72"/>
      <c r="K372" s="651">
        <f>K373+K374+K376+K377</f>
        <v>1.5999999999999999</v>
      </c>
      <c r="L372" s="652"/>
      <c r="M372" s="64">
        <f>K372*12*I327</f>
        <v>11604.48</v>
      </c>
    </row>
    <row r="373" spans="1:13">
      <c r="A373" s="32" t="s">
        <v>25</v>
      </c>
      <c r="B373" s="44"/>
      <c r="C373" s="44"/>
      <c r="D373" s="44"/>
      <c r="E373" s="44"/>
      <c r="F373" s="44"/>
      <c r="G373" s="44"/>
      <c r="H373" s="45"/>
      <c r="I373" s="653" t="s">
        <v>70</v>
      </c>
      <c r="J373" s="654"/>
      <c r="K373" s="655">
        <v>0.7</v>
      </c>
      <c r="L373" s="656"/>
      <c r="M373" s="35">
        <f>K373*12*I327</f>
        <v>5076.9599999999991</v>
      </c>
    </row>
    <row r="374" spans="1:13">
      <c r="A374" s="36" t="s">
        <v>110</v>
      </c>
      <c r="B374" s="80"/>
      <c r="C374" s="80"/>
      <c r="D374" s="80"/>
      <c r="E374" s="80"/>
      <c r="F374" s="52"/>
      <c r="G374" s="80"/>
      <c r="H374" s="53"/>
      <c r="I374" s="623" t="s">
        <v>107</v>
      </c>
      <c r="J374" s="624"/>
      <c r="K374" s="619">
        <v>0.13</v>
      </c>
      <c r="L374" s="620"/>
      <c r="M374" s="35">
        <f>K374*12*I327</f>
        <v>942.86400000000003</v>
      </c>
    </row>
    <row r="375" spans="1:13">
      <c r="A375" s="32" t="s">
        <v>111</v>
      </c>
      <c r="B375" s="44"/>
      <c r="C375" s="44"/>
      <c r="D375" s="44"/>
      <c r="E375" s="44"/>
      <c r="F375" s="44"/>
      <c r="G375" s="44"/>
      <c r="H375" s="45"/>
      <c r="I375" s="629" t="s">
        <v>112</v>
      </c>
      <c r="J375" s="630"/>
      <c r="K375" s="79"/>
      <c r="L375" s="77"/>
      <c r="M375" s="35"/>
    </row>
    <row r="376" spans="1:13">
      <c r="A376" s="38" t="s">
        <v>26</v>
      </c>
      <c r="B376" s="65"/>
      <c r="C376" s="65"/>
      <c r="D376" s="65"/>
      <c r="E376" s="65"/>
      <c r="F376" s="65"/>
      <c r="G376" s="65"/>
      <c r="H376" s="66"/>
      <c r="I376" s="39" t="s">
        <v>55</v>
      </c>
      <c r="J376" s="40"/>
      <c r="K376" s="619">
        <v>0.62</v>
      </c>
      <c r="L376" s="620"/>
      <c r="M376" s="35">
        <f>K376*12*I327</f>
        <v>4496.7359999999999</v>
      </c>
    </row>
    <row r="377" spans="1:13" ht="16.5" thickBot="1">
      <c r="A377" s="41" t="s">
        <v>23</v>
      </c>
      <c r="B377" s="56"/>
      <c r="C377" s="56"/>
      <c r="D377" s="56"/>
      <c r="E377" s="56"/>
      <c r="F377" s="56"/>
      <c r="G377" s="56"/>
      <c r="H377" s="57"/>
      <c r="I377" s="649" t="s">
        <v>54</v>
      </c>
      <c r="J377" s="650"/>
      <c r="K377" s="657">
        <v>0.15</v>
      </c>
      <c r="L377" s="658"/>
      <c r="M377" s="35">
        <f>K377*12*I327</f>
        <v>1087.9199999999998</v>
      </c>
    </row>
    <row r="378" spans="1:13" ht="16.5" thickBot="1">
      <c r="A378" s="73" t="s">
        <v>79</v>
      </c>
      <c r="B378" s="74"/>
      <c r="C378" s="74"/>
      <c r="D378" s="74"/>
      <c r="E378" s="74"/>
      <c r="F378" s="74"/>
      <c r="G378" s="74"/>
      <c r="H378" s="75"/>
      <c r="I378" s="659" t="s">
        <v>56</v>
      </c>
      <c r="J378" s="660"/>
      <c r="K378" s="634">
        <v>47.66</v>
      </c>
      <c r="L378" s="652"/>
      <c r="M378" s="64">
        <f>K378*12*I327</f>
        <v>345668.44799999997</v>
      </c>
    </row>
    <row r="379" spans="1:13" ht="16.5" thickBot="1">
      <c r="A379" s="606" t="s">
        <v>80</v>
      </c>
      <c r="B379" s="607"/>
      <c r="C379" s="607"/>
      <c r="D379" s="607"/>
      <c r="E379" s="607"/>
      <c r="F379" s="607"/>
      <c r="G379" s="607"/>
      <c r="H379" s="647"/>
      <c r="I379" s="62"/>
      <c r="J379" s="63"/>
      <c r="K379" s="634">
        <v>1.74</v>
      </c>
      <c r="L379" s="652"/>
      <c r="M379" s="64">
        <f>K379*12*I327</f>
        <v>12619.871999999999</v>
      </c>
    </row>
    <row r="380" spans="1:13">
      <c r="A380" s="36" t="s">
        <v>33</v>
      </c>
      <c r="B380" s="52"/>
      <c r="C380" s="52"/>
      <c r="D380" s="52"/>
      <c r="E380" s="52"/>
      <c r="F380" s="52"/>
      <c r="G380" s="52"/>
      <c r="H380" s="53"/>
      <c r="I380" s="627" t="s">
        <v>13</v>
      </c>
      <c r="J380" s="628"/>
      <c r="K380" s="76"/>
      <c r="L380" s="77"/>
      <c r="M380" s="35"/>
    </row>
    <row r="381" spans="1:13">
      <c r="A381" s="36" t="s">
        <v>27</v>
      </c>
      <c r="B381" s="52"/>
      <c r="C381" s="52"/>
      <c r="D381" s="52"/>
      <c r="E381" s="52"/>
      <c r="F381" s="52"/>
      <c r="G381" s="52"/>
      <c r="H381" s="53"/>
      <c r="I381" s="23"/>
      <c r="J381" s="24"/>
      <c r="K381" s="76"/>
      <c r="L381" s="77"/>
      <c r="M381" s="35"/>
    </row>
    <row r="382" spans="1:13" ht="16.5" thickBot="1">
      <c r="A382" s="36" t="s">
        <v>28</v>
      </c>
      <c r="B382" s="52"/>
      <c r="C382" s="52"/>
      <c r="D382" s="52"/>
      <c r="E382" s="52"/>
      <c r="F382" s="52"/>
      <c r="G382" s="52"/>
      <c r="H382" s="53"/>
      <c r="I382" s="78"/>
      <c r="J382" s="24"/>
      <c r="K382" s="76"/>
      <c r="L382" s="77"/>
      <c r="M382" s="35"/>
    </row>
    <row r="383" spans="1:13" ht="16.5" thickBot="1">
      <c r="A383" s="73" t="s">
        <v>81</v>
      </c>
      <c r="B383" s="74"/>
      <c r="C383" s="74"/>
      <c r="D383" s="74"/>
      <c r="E383" s="74"/>
      <c r="F383" s="74"/>
      <c r="G383" s="74"/>
      <c r="H383" s="75"/>
      <c r="I383" s="62"/>
      <c r="J383" s="63"/>
      <c r="K383" s="634">
        <v>0.08</v>
      </c>
      <c r="L383" s="652"/>
      <c r="M383" s="64">
        <f>K383*12*I327</f>
        <v>580.22399999999993</v>
      </c>
    </row>
    <row r="384" spans="1:13">
      <c r="A384" s="36" t="s">
        <v>29</v>
      </c>
      <c r="B384" s="52"/>
      <c r="C384" s="52"/>
      <c r="D384" s="52"/>
      <c r="E384" s="52"/>
      <c r="F384" s="52"/>
      <c r="G384" s="52"/>
      <c r="H384" s="53"/>
      <c r="I384" s="627" t="s">
        <v>8</v>
      </c>
      <c r="J384" s="628"/>
      <c r="K384" s="79"/>
      <c r="L384" s="77"/>
      <c r="M384" s="35"/>
    </row>
    <row r="385" spans="1:13" ht="16.5" thickBot="1">
      <c r="A385" s="36" t="s">
        <v>30</v>
      </c>
      <c r="B385" s="52"/>
      <c r="C385" s="52"/>
      <c r="D385" s="52"/>
      <c r="E385" s="52"/>
      <c r="F385" s="52"/>
      <c r="G385" s="52"/>
      <c r="H385" s="53"/>
      <c r="I385" s="23"/>
      <c r="J385" s="24"/>
      <c r="K385" s="79"/>
      <c r="L385" s="77"/>
      <c r="M385" s="35"/>
    </row>
    <row r="386" spans="1:13" ht="16.5" thickBot="1">
      <c r="A386" s="606" t="s">
        <v>104</v>
      </c>
      <c r="B386" s="607"/>
      <c r="C386" s="607"/>
      <c r="D386" s="607"/>
      <c r="E386" s="607"/>
      <c r="F386" s="607"/>
      <c r="G386" s="607"/>
      <c r="H386" s="647"/>
      <c r="I386" s="62"/>
      <c r="J386" s="63"/>
      <c r="K386" s="634">
        <v>6.42</v>
      </c>
      <c r="L386" s="652"/>
      <c r="M386" s="64">
        <f>K386*12*I327</f>
        <v>46562.975999999995</v>
      </c>
    </row>
    <row r="387" spans="1:13">
      <c r="A387" s="36" t="s">
        <v>85</v>
      </c>
      <c r="B387" s="80"/>
      <c r="C387" s="80"/>
      <c r="D387" s="80"/>
      <c r="E387" s="80"/>
      <c r="F387" s="52"/>
      <c r="G387" s="80"/>
      <c r="H387" s="53"/>
      <c r="I387" s="617" t="s">
        <v>86</v>
      </c>
      <c r="J387" s="618"/>
      <c r="K387" s="76"/>
      <c r="L387" s="77"/>
      <c r="M387" s="35"/>
    </row>
    <row r="388" spans="1:13">
      <c r="A388" s="36" t="s">
        <v>87</v>
      </c>
      <c r="B388" s="80"/>
      <c r="C388" s="80"/>
      <c r="D388" s="80"/>
      <c r="E388" s="80"/>
      <c r="F388" s="52"/>
      <c r="G388" s="80"/>
      <c r="H388" s="53"/>
      <c r="I388" s="617" t="s">
        <v>88</v>
      </c>
      <c r="J388" s="618"/>
      <c r="K388" s="76"/>
      <c r="L388" s="77"/>
      <c r="M388" s="35"/>
    </row>
    <row r="389" spans="1:13">
      <c r="A389" s="36" t="s">
        <v>89</v>
      </c>
      <c r="B389" s="80"/>
      <c r="C389" s="80"/>
      <c r="D389" s="80"/>
      <c r="E389" s="80"/>
      <c r="F389" s="52"/>
      <c r="G389" s="80"/>
      <c r="H389" s="53"/>
      <c r="I389" s="617" t="s">
        <v>90</v>
      </c>
      <c r="J389" s="618"/>
      <c r="K389" s="76"/>
      <c r="L389" s="77"/>
      <c r="M389" s="35"/>
    </row>
    <row r="390" spans="1:13">
      <c r="A390" s="36" t="s">
        <v>91</v>
      </c>
      <c r="B390" s="80"/>
      <c r="C390" s="80"/>
      <c r="D390" s="80"/>
      <c r="E390" s="80"/>
      <c r="F390" s="52"/>
      <c r="G390" s="80"/>
      <c r="H390" s="53"/>
      <c r="I390" s="617" t="s">
        <v>92</v>
      </c>
      <c r="J390" s="618"/>
      <c r="K390" s="76"/>
      <c r="L390" s="77"/>
      <c r="M390" s="35"/>
    </row>
    <row r="391" spans="1:13">
      <c r="A391" s="36" t="s">
        <v>93</v>
      </c>
      <c r="B391" s="80"/>
      <c r="C391" s="80"/>
      <c r="D391" s="80"/>
      <c r="E391" s="80"/>
      <c r="F391" s="52"/>
      <c r="G391" s="80"/>
      <c r="H391" s="53"/>
      <c r="I391" s="617" t="s">
        <v>94</v>
      </c>
      <c r="J391" s="618"/>
      <c r="K391" s="76"/>
      <c r="L391" s="77"/>
      <c r="M391" s="35"/>
    </row>
    <row r="392" spans="1:13">
      <c r="A392" s="36" t="s">
        <v>95</v>
      </c>
      <c r="B392" s="80"/>
      <c r="C392" s="80"/>
      <c r="D392" s="80"/>
      <c r="E392" s="80"/>
      <c r="F392" s="52"/>
      <c r="G392" s="80"/>
      <c r="H392" s="53"/>
      <c r="I392" s="23"/>
      <c r="J392" s="24"/>
      <c r="K392" s="76"/>
      <c r="L392" s="77"/>
      <c r="M392" s="35"/>
    </row>
    <row r="393" spans="1:13">
      <c r="A393" s="36" t="s">
        <v>96</v>
      </c>
      <c r="B393" s="80"/>
      <c r="C393" s="80"/>
      <c r="D393" s="80"/>
      <c r="E393" s="80"/>
      <c r="F393" s="52"/>
      <c r="G393" s="80"/>
      <c r="H393" s="53"/>
      <c r="I393" s="23"/>
      <c r="J393" s="24"/>
      <c r="K393" s="76"/>
      <c r="L393" s="77"/>
      <c r="M393" s="35"/>
    </row>
    <row r="394" spans="1:13">
      <c r="A394" s="36" t="s">
        <v>97</v>
      </c>
      <c r="B394" s="80"/>
      <c r="C394" s="80"/>
      <c r="D394" s="80"/>
      <c r="E394" s="80"/>
      <c r="F394" s="52"/>
      <c r="G394" s="80"/>
      <c r="H394" s="53"/>
      <c r="I394" s="23"/>
      <c r="J394" s="24"/>
      <c r="K394" s="76"/>
      <c r="L394" s="77"/>
      <c r="M394" s="35"/>
    </row>
    <row r="395" spans="1:13">
      <c r="A395" s="36" t="s">
        <v>98</v>
      </c>
      <c r="B395" s="80"/>
      <c r="C395" s="80"/>
      <c r="D395" s="80"/>
      <c r="E395" s="80"/>
      <c r="F395" s="52"/>
      <c r="G395" s="80"/>
      <c r="H395" s="53"/>
      <c r="I395" s="23"/>
      <c r="J395" s="24"/>
      <c r="K395" s="76"/>
      <c r="L395" s="77"/>
      <c r="M395" s="35"/>
    </row>
    <row r="396" spans="1:13">
      <c r="A396" s="36" t="s">
        <v>99</v>
      </c>
      <c r="B396" s="80"/>
      <c r="C396" s="80"/>
      <c r="D396" s="80"/>
      <c r="E396" s="80"/>
      <c r="F396" s="52"/>
      <c r="G396" s="80"/>
      <c r="H396" s="53"/>
      <c r="I396" s="23"/>
      <c r="J396" s="24"/>
      <c r="K396" s="76"/>
      <c r="L396" s="77"/>
      <c r="M396" s="35"/>
    </row>
    <row r="397" spans="1:13" ht="16.5" thickBot="1">
      <c r="A397" s="661" t="s">
        <v>100</v>
      </c>
      <c r="B397" s="662"/>
      <c r="C397" s="662"/>
      <c r="D397" s="662"/>
      <c r="E397" s="662"/>
      <c r="F397" s="662"/>
      <c r="G397" s="662"/>
      <c r="H397" s="663"/>
      <c r="I397" s="23"/>
      <c r="J397" s="24"/>
      <c r="K397" s="23"/>
      <c r="L397" s="24"/>
      <c r="M397" s="35"/>
    </row>
    <row r="398" spans="1:13">
      <c r="A398" s="81" t="s">
        <v>82</v>
      </c>
      <c r="B398" s="82"/>
      <c r="C398" s="82"/>
      <c r="D398" s="82"/>
      <c r="E398" s="82"/>
      <c r="F398" s="82"/>
      <c r="G398" s="82"/>
      <c r="H398" s="82"/>
      <c r="I398" s="627" t="s">
        <v>9</v>
      </c>
      <c r="J398" s="628"/>
      <c r="K398" s="18"/>
      <c r="L398" s="19"/>
      <c r="M398" s="20"/>
    </row>
    <row r="399" spans="1:13" ht="16.5" thickBot="1">
      <c r="A399" s="83" t="s">
        <v>49</v>
      </c>
      <c r="B399" s="84"/>
      <c r="C399" s="84"/>
      <c r="D399" s="84"/>
      <c r="E399" s="84"/>
      <c r="F399" s="84"/>
      <c r="G399" s="84"/>
      <c r="H399" s="84"/>
      <c r="I399" s="85"/>
      <c r="J399" s="30"/>
      <c r="K399" s="29"/>
      <c r="L399" s="30"/>
      <c r="M399" s="31"/>
    </row>
    <row r="400" spans="1:13" ht="16.5" thickBot="1">
      <c r="A400" s="606" t="s">
        <v>50</v>
      </c>
      <c r="B400" s="607"/>
      <c r="C400" s="607"/>
      <c r="D400" s="607"/>
      <c r="E400" s="607"/>
      <c r="F400" s="607"/>
      <c r="G400" s="607"/>
      <c r="H400" s="608"/>
      <c r="I400" s="602" t="s">
        <v>17</v>
      </c>
      <c r="J400" s="603"/>
      <c r="K400" s="604">
        <v>0</v>
      </c>
      <c r="L400" s="605"/>
      <c r="M400" s="86">
        <f>K400*12*I327</f>
        <v>0</v>
      </c>
    </row>
    <row r="401" spans="1:13" ht="16.5" thickBot="1">
      <c r="A401" s="87" t="s">
        <v>101</v>
      </c>
      <c r="B401" s="88"/>
      <c r="C401" s="88"/>
      <c r="D401" s="88"/>
      <c r="E401" s="88"/>
      <c r="F401" s="88"/>
      <c r="G401" s="88"/>
      <c r="H401" s="88"/>
      <c r="I401" s="89"/>
      <c r="J401" s="90"/>
      <c r="K401" s="602"/>
      <c r="L401" s="603"/>
      <c r="M401" s="86"/>
    </row>
    <row r="402" spans="1:13" ht="16.5" thickBot="1">
      <c r="A402" s="606" t="s">
        <v>58</v>
      </c>
      <c r="B402" s="607"/>
      <c r="C402" s="607"/>
      <c r="D402" s="607"/>
      <c r="E402" s="607"/>
      <c r="F402" s="607"/>
      <c r="G402" s="607"/>
      <c r="H402" s="607"/>
      <c r="I402" s="91"/>
      <c r="J402" s="86"/>
      <c r="K402" s="666">
        <f>K328+K338+K353+K386+K400+K401</f>
        <v>79.63</v>
      </c>
      <c r="L402" s="667"/>
      <c r="M402" s="86">
        <f>M328+M338+M353+M386+M400+M401</f>
        <v>577540.46399999992</v>
      </c>
    </row>
    <row r="403" spans="1:13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</row>
    <row r="404" spans="1:13">
      <c r="A404" s="668" t="s">
        <v>0</v>
      </c>
      <c r="B404" s="668"/>
      <c r="C404" s="668"/>
      <c r="D404" s="668"/>
      <c r="E404" s="668"/>
      <c r="F404" s="668"/>
      <c r="G404" s="668"/>
      <c r="H404" s="668"/>
      <c r="I404" s="668"/>
      <c r="J404" s="668"/>
      <c r="K404" s="668"/>
      <c r="L404" s="668"/>
      <c r="M404" s="37"/>
    </row>
    <row r="405" spans="1:13">
      <c r="A405" s="669" t="s">
        <v>12</v>
      </c>
      <c r="B405" s="669"/>
      <c r="C405" s="669"/>
      <c r="D405" s="669"/>
      <c r="E405" s="669"/>
      <c r="F405" s="669"/>
      <c r="G405" s="669"/>
      <c r="H405" s="669"/>
      <c r="I405" s="669"/>
      <c r="J405" s="669"/>
      <c r="K405" s="669"/>
      <c r="L405" s="669"/>
      <c r="M405" s="37"/>
    </row>
    <row r="406" spans="1:13">
      <c r="A406" s="2"/>
      <c r="B406" s="2"/>
      <c r="C406" s="2"/>
      <c r="D406" s="2"/>
      <c r="E406" s="2"/>
      <c r="F406" s="2" t="s">
        <v>114</v>
      </c>
      <c r="G406" s="2"/>
      <c r="H406" s="2"/>
      <c r="I406" s="2"/>
      <c r="J406" s="2"/>
      <c r="K406" s="670" t="s">
        <v>116</v>
      </c>
      <c r="L406" s="671"/>
      <c r="M406" s="671"/>
    </row>
    <row r="407" spans="1:13">
      <c r="A407" s="69"/>
      <c r="B407" s="42"/>
      <c r="C407" s="665" t="s">
        <v>15</v>
      </c>
      <c r="D407" s="665"/>
      <c r="E407" s="665"/>
      <c r="F407" s="42"/>
      <c r="G407" s="42"/>
      <c r="H407" s="43"/>
      <c r="I407" s="623" t="s">
        <v>1</v>
      </c>
      <c r="J407" s="624"/>
      <c r="K407" s="623" t="s">
        <v>2</v>
      </c>
      <c r="L407" s="624"/>
      <c r="M407" s="58"/>
    </row>
    <row r="408" spans="1:13">
      <c r="A408" s="78"/>
      <c r="B408" s="23"/>
      <c r="C408" s="23"/>
      <c r="D408" s="23"/>
      <c r="E408" s="23"/>
      <c r="F408" s="23"/>
      <c r="G408" s="23"/>
      <c r="H408" s="24"/>
      <c r="I408" s="23"/>
      <c r="J408" s="24"/>
      <c r="K408" s="617" t="s">
        <v>3</v>
      </c>
      <c r="L408" s="618"/>
      <c r="M408" s="93" t="s">
        <v>4</v>
      </c>
    </row>
    <row r="409" spans="1:13">
      <c r="A409" s="78"/>
      <c r="B409" s="23"/>
      <c r="C409" s="23"/>
      <c r="D409" s="23"/>
      <c r="E409" s="23"/>
      <c r="F409" s="23"/>
      <c r="G409" s="23"/>
      <c r="H409" s="24"/>
      <c r="I409" s="617" t="s">
        <v>5</v>
      </c>
      <c r="J409" s="618"/>
      <c r="K409" s="629" t="s">
        <v>6</v>
      </c>
      <c r="L409" s="630"/>
      <c r="M409" s="93" t="s">
        <v>7</v>
      </c>
    </row>
    <row r="410" spans="1:13" ht="16.5" thickBot="1">
      <c r="A410" s="69"/>
      <c r="B410" s="42"/>
      <c r="C410" s="42"/>
      <c r="D410" s="42"/>
      <c r="E410" s="42"/>
      <c r="F410" s="42"/>
      <c r="G410" s="42"/>
      <c r="H410" s="43"/>
      <c r="I410" s="672">
        <v>447.2</v>
      </c>
      <c r="J410" s="673"/>
      <c r="K410" s="649"/>
      <c r="L410" s="650"/>
      <c r="M410" s="94"/>
    </row>
    <row r="411" spans="1:13">
      <c r="A411" s="15" t="s">
        <v>74</v>
      </c>
      <c r="B411" s="16"/>
      <c r="C411" s="16"/>
      <c r="D411" s="16"/>
      <c r="E411" s="16"/>
      <c r="F411" s="16"/>
      <c r="G411" s="16"/>
      <c r="H411" s="17"/>
      <c r="I411" s="18"/>
      <c r="J411" s="19"/>
      <c r="K411" s="646">
        <f>K414+K417</f>
        <v>6.65</v>
      </c>
      <c r="L411" s="626"/>
      <c r="M411" s="20">
        <f>K411*12*I410</f>
        <v>35686.560000000005</v>
      </c>
    </row>
    <row r="412" spans="1:13">
      <c r="A412" s="21" t="s">
        <v>59</v>
      </c>
      <c r="B412" s="22"/>
      <c r="C412" s="22"/>
      <c r="D412" s="22"/>
      <c r="E412" s="22"/>
      <c r="F412" s="22"/>
      <c r="G412" s="22"/>
      <c r="H412" s="3"/>
      <c r="I412" s="23"/>
      <c r="J412" s="24"/>
      <c r="K412" s="23"/>
      <c r="L412" s="24"/>
      <c r="M412" s="25"/>
    </row>
    <row r="413" spans="1:13" ht="16.5" thickBot="1">
      <c r="A413" s="26" t="s">
        <v>60</v>
      </c>
      <c r="B413" s="27"/>
      <c r="C413" s="27"/>
      <c r="D413" s="27"/>
      <c r="E413" s="27"/>
      <c r="F413" s="27"/>
      <c r="G413" s="27"/>
      <c r="H413" s="28"/>
      <c r="I413" s="29"/>
      <c r="J413" s="30"/>
      <c r="K413" s="29"/>
      <c r="L413" s="30"/>
      <c r="M413" s="31"/>
    </row>
    <row r="414" spans="1:13">
      <c r="A414" s="32" t="s">
        <v>61</v>
      </c>
      <c r="B414" s="33"/>
      <c r="C414" s="33"/>
      <c r="D414" s="33"/>
      <c r="E414" s="33"/>
      <c r="F414" s="33"/>
      <c r="G414" s="33"/>
      <c r="H414" s="34"/>
      <c r="I414" s="629" t="s">
        <v>8</v>
      </c>
      <c r="J414" s="630"/>
      <c r="K414" s="627">
        <v>3.98</v>
      </c>
      <c r="L414" s="628"/>
      <c r="M414" s="35">
        <f>K414*12*I410</f>
        <v>21358.271999999997</v>
      </c>
    </row>
    <row r="415" spans="1:13">
      <c r="A415" s="36" t="s">
        <v>68</v>
      </c>
      <c r="B415" s="23"/>
      <c r="C415" s="23"/>
      <c r="D415" s="23"/>
      <c r="E415" s="23"/>
      <c r="F415" s="23"/>
      <c r="G415" s="23"/>
      <c r="H415" s="24"/>
      <c r="I415" s="617" t="s">
        <v>57</v>
      </c>
      <c r="J415" s="618"/>
      <c r="K415" s="37"/>
      <c r="L415" s="24"/>
      <c r="M415" s="35"/>
    </row>
    <row r="416" spans="1:13">
      <c r="A416" s="32" t="s">
        <v>67</v>
      </c>
      <c r="B416" s="33"/>
      <c r="C416" s="33"/>
      <c r="D416" s="33"/>
      <c r="E416" s="33"/>
      <c r="F416" s="33"/>
      <c r="G416" s="33"/>
      <c r="H416" s="34"/>
      <c r="I416" s="629"/>
      <c r="J416" s="630"/>
      <c r="K416" s="37"/>
      <c r="L416" s="24"/>
      <c r="M416" s="35"/>
    </row>
    <row r="417" spans="1:13">
      <c r="A417" s="32" t="s">
        <v>62</v>
      </c>
      <c r="B417" s="33"/>
      <c r="C417" s="33"/>
      <c r="D417" s="33"/>
      <c r="E417" s="33"/>
      <c r="F417" s="33"/>
      <c r="G417" s="33"/>
      <c r="H417" s="34"/>
      <c r="I417" s="621" t="s">
        <v>11</v>
      </c>
      <c r="J417" s="622"/>
      <c r="K417" s="617">
        <v>2.67</v>
      </c>
      <c r="L417" s="618"/>
      <c r="M417" s="35">
        <f>K417*12*I410</f>
        <v>14328.287999999999</v>
      </c>
    </row>
    <row r="418" spans="1:13">
      <c r="A418" s="38" t="s">
        <v>35</v>
      </c>
      <c r="B418" s="39"/>
      <c r="C418" s="39"/>
      <c r="D418" s="39"/>
      <c r="E418" s="39"/>
      <c r="F418" s="39"/>
      <c r="G418" s="39"/>
      <c r="H418" s="40"/>
      <c r="I418" s="617" t="s">
        <v>57</v>
      </c>
      <c r="J418" s="618"/>
      <c r="K418" s="2"/>
      <c r="L418" s="3"/>
      <c r="M418" s="35"/>
    </row>
    <row r="419" spans="1:13">
      <c r="A419" s="41" t="s">
        <v>36</v>
      </c>
      <c r="B419" s="42"/>
      <c r="C419" s="42"/>
      <c r="D419" s="42"/>
      <c r="E419" s="42"/>
      <c r="F419" s="42"/>
      <c r="G419" s="42"/>
      <c r="H419" s="43"/>
      <c r="I419" s="617"/>
      <c r="J419" s="618"/>
      <c r="K419" s="37"/>
      <c r="L419" s="24"/>
      <c r="M419" s="35"/>
    </row>
    <row r="420" spans="1:13" ht="16.5" thickBot="1">
      <c r="A420" s="32" t="s">
        <v>37</v>
      </c>
      <c r="B420" s="44"/>
      <c r="C420" s="44"/>
      <c r="D420" s="44"/>
      <c r="E420" s="44"/>
      <c r="F420" s="44"/>
      <c r="G420" s="44"/>
      <c r="H420" s="45"/>
      <c r="I420" s="33"/>
      <c r="J420" s="34"/>
      <c r="K420" s="619"/>
      <c r="L420" s="620"/>
      <c r="M420" s="35"/>
    </row>
    <row r="421" spans="1:13">
      <c r="A421" s="15" t="s">
        <v>14</v>
      </c>
      <c r="B421" s="46"/>
      <c r="C421" s="46"/>
      <c r="D421" s="46"/>
      <c r="E421" s="46"/>
      <c r="F421" s="46"/>
      <c r="G421" s="46"/>
      <c r="H421" s="47"/>
      <c r="I421" s="18"/>
      <c r="J421" s="48"/>
      <c r="K421" s="625">
        <f>K423+K428+K431</f>
        <v>5.4399999999999995</v>
      </c>
      <c r="L421" s="626"/>
      <c r="M421" s="20">
        <f>K421*12*I410</f>
        <v>29193.216</v>
      </c>
    </row>
    <row r="422" spans="1:13" ht="16.5" thickBot="1">
      <c r="A422" s="26" t="s">
        <v>34</v>
      </c>
      <c r="B422" s="49"/>
      <c r="C422" s="49"/>
      <c r="D422" s="49"/>
      <c r="E422" s="49"/>
      <c r="F422" s="49"/>
      <c r="G422" s="49"/>
      <c r="H422" s="50"/>
      <c r="I422" s="29"/>
      <c r="J422" s="51"/>
      <c r="K422" s="29"/>
      <c r="L422" s="30"/>
      <c r="M422" s="31"/>
    </row>
    <row r="423" spans="1:13">
      <c r="A423" s="36" t="s">
        <v>65</v>
      </c>
      <c r="B423" s="52"/>
      <c r="C423" s="52"/>
      <c r="D423" s="52"/>
      <c r="E423" s="52"/>
      <c r="F423" s="52"/>
      <c r="G423" s="52"/>
      <c r="H423" s="53"/>
      <c r="I423" s="617" t="s">
        <v>8</v>
      </c>
      <c r="J423" s="618"/>
      <c r="K423" s="627">
        <v>2.73</v>
      </c>
      <c r="L423" s="628"/>
      <c r="M423" s="35">
        <f>K423*12*I410</f>
        <v>14650.271999999999</v>
      </c>
    </row>
    <row r="424" spans="1:13">
      <c r="A424" s="32" t="s">
        <v>66</v>
      </c>
      <c r="B424" s="44"/>
      <c r="C424" s="44"/>
      <c r="D424" s="44"/>
      <c r="E424" s="44"/>
      <c r="F424" s="44"/>
      <c r="G424" s="44"/>
      <c r="H424" s="45"/>
      <c r="I424" s="54"/>
      <c r="J424" s="55"/>
      <c r="K424" s="37"/>
      <c r="L424" s="24"/>
      <c r="M424" s="35"/>
    </row>
    <row r="425" spans="1:13">
      <c r="A425" s="36" t="s">
        <v>68</v>
      </c>
      <c r="B425" s="23"/>
      <c r="C425" s="23"/>
      <c r="D425" s="23"/>
      <c r="E425" s="23"/>
      <c r="F425" s="23"/>
      <c r="G425" s="23"/>
      <c r="H425" s="24"/>
      <c r="I425" s="617" t="s">
        <v>57</v>
      </c>
      <c r="J425" s="618"/>
      <c r="K425" s="37"/>
      <c r="L425" s="24"/>
      <c r="M425" s="35"/>
    </row>
    <row r="426" spans="1:13">
      <c r="A426" s="32" t="s">
        <v>67</v>
      </c>
      <c r="B426" s="33"/>
      <c r="C426" s="33"/>
      <c r="D426" s="33"/>
      <c r="E426" s="33"/>
      <c r="F426" s="33"/>
      <c r="G426" s="33"/>
      <c r="H426" s="34"/>
      <c r="I426" s="629"/>
      <c r="J426" s="630"/>
      <c r="K426" s="37"/>
      <c r="L426" s="24"/>
      <c r="M426" s="35"/>
    </row>
    <row r="427" spans="1:13">
      <c r="A427" s="38" t="s">
        <v>63</v>
      </c>
      <c r="B427" s="39"/>
      <c r="C427" s="40"/>
      <c r="D427" s="23"/>
      <c r="E427" s="23"/>
      <c r="F427" s="23"/>
      <c r="G427" s="23"/>
      <c r="H427" s="24"/>
      <c r="I427" s="617" t="s">
        <v>57</v>
      </c>
      <c r="J427" s="618"/>
      <c r="K427" s="37"/>
      <c r="L427" s="24"/>
      <c r="M427" s="35"/>
    </row>
    <row r="428" spans="1:13">
      <c r="A428" s="36" t="s">
        <v>64</v>
      </c>
      <c r="B428" s="23"/>
      <c r="C428" s="23"/>
      <c r="D428" s="39"/>
      <c r="E428" s="39"/>
      <c r="F428" s="39"/>
      <c r="G428" s="39"/>
      <c r="H428" s="40"/>
      <c r="I428" s="621" t="s">
        <v>11</v>
      </c>
      <c r="J428" s="622"/>
      <c r="K428" s="617">
        <v>1.2</v>
      </c>
      <c r="L428" s="618"/>
      <c r="M428" s="35">
        <f>K428*12*I410</f>
        <v>6439.6799999999994</v>
      </c>
    </row>
    <row r="429" spans="1:13">
      <c r="A429" s="41" t="s">
        <v>41</v>
      </c>
      <c r="B429" s="56"/>
      <c r="C429" s="56"/>
      <c r="D429" s="56"/>
      <c r="E429" s="56"/>
      <c r="F429" s="56"/>
      <c r="G429" s="56"/>
      <c r="H429" s="57"/>
      <c r="I429" s="623" t="s">
        <v>40</v>
      </c>
      <c r="J429" s="624"/>
      <c r="K429" s="37"/>
      <c r="L429" s="24"/>
      <c r="M429" s="35"/>
    </row>
    <row r="430" spans="1:13">
      <c r="A430" s="32"/>
      <c r="B430" s="44"/>
      <c r="C430" s="44"/>
      <c r="D430" s="44"/>
      <c r="E430" s="44"/>
      <c r="F430" s="44"/>
      <c r="G430" s="44"/>
      <c r="H430" s="45"/>
      <c r="I430" s="33" t="s">
        <v>42</v>
      </c>
      <c r="J430" s="34"/>
      <c r="K430" s="37"/>
      <c r="L430" s="24"/>
      <c r="M430" s="35"/>
    </row>
    <row r="431" spans="1:13">
      <c r="A431" s="41" t="s">
        <v>43</v>
      </c>
      <c r="B431" s="56"/>
      <c r="C431" s="56"/>
      <c r="D431" s="56"/>
      <c r="E431" s="56"/>
      <c r="F431" s="56"/>
      <c r="G431" s="56"/>
      <c r="H431" s="57"/>
      <c r="I431" s="623" t="s">
        <v>11</v>
      </c>
      <c r="J431" s="624"/>
      <c r="K431" s="617">
        <v>1.51</v>
      </c>
      <c r="L431" s="618"/>
      <c r="M431" s="35">
        <f>K431*12*I410</f>
        <v>8103.2640000000001</v>
      </c>
    </row>
    <row r="432" spans="1:13">
      <c r="A432" s="32" t="s">
        <v>44</v>
      </c>
      <c r="B432" s="44"/>
      <c r="C432" s="44"/>
      <c r="D432" s="44"/>
      <c r="E432" s="44"/>
      <c r="F432" s="44"/>
      <c r="G432" s="44"/>
      <c r="H432" s="45"/>
      <c r="I432" s="33"/>
      <c r="J432" s="34"/>
      <c r="K432" s="37"/>
      <c r="L432" s="24"/>
      <c r="M432" s="35"/>
    </row>
    <row r="433" spans="1:13">
      <c r="A433" s="41" t="s">
        <v>45</v>
      </c>
      <c r="B433" s="56"/>
      <c r="C433" s="56"/>
      <c r="D433" s="56"/>
      <c r="E433" s="56"/>
      <c r="F433" s="56"/>
      <c r="G433" s="56"/>
      <c r="H433" s="57"/>
      <c r="I433" s="617" t="s">
        <v>57</v>
      </c>
      <c r="J433" s="618"/>
      <c r="K433" s="37"/>
      <c r="L433" s="24"/>
      <c r="M433" s="35"/>
    </row>
    <row r="434" spans="1:13">
      <c r="A434" s="41" t="s">
        <v>48</v>
      </c>
      <c r="B434" s="56"/>
      <c r="C434" s="56"/>
      <c r="D434" s="56"/>
      <c r="E434" s="56"/>
      <c r="F434" s="56"/>
      <c r="G434" s="56"/>
      <c r="H434" s="57"/>
      <c r="I434" s="623" t="s">
        <v>46</v>
      </c>
      <c r="J434" s="624"/>
      <c r="K434" s="42"/>
      <c r="L434" s="43"/>
      <c r="M434" s="58"/>
    </row>
    <row r="435" spans="1:13" ht="16.5" thickBot="1">
      <c r="A435" s="32"/>
      <c r="B435" s="44"/>
      <c r="C435" s="44"/>
      <c r="D435" s="44"/>
      <c r="E435" s="44"/>
      <c r="F435" s="44"/>
      <c r="G435" s="44"/>
      <c r="H435" s="45"/>
      <c r="I435" s="636" t="s">
        <v>47</v>
      </c>
      <c r="J435" s="637"/>
      <c r="K435" s="33"/>
      <c r="L435" s="34"/>
      <c r="M435" s="59"/>
    </row>
    <row r="436" spans="1:13">
      <c r="A436" s="60" t="s">
        <v>75</v>
      </c>
      <c r="B436" s="16"/>
      <c r="C436" s="16"/>
      <c r="D436" s="16"/>
      <c r="E436" s="16"/>
      <c r="F436" s="16"/>
      <c r="G436" s="18"/>
      <c r="H436" s="19"/>
      <c r="I436" s="18"/>
      <c r="J436" s="19"/>
      <c r="K436" s="638">
        <f>K438+K445+K453+K457+K458+K462</f>
        <v>38.35</v>
      </c>
      <c r="L436" s="626"/>
      <c r="M436" s="20">
        <f>M438+M445+M453+M457+M458+M462</f>
        <v>205801.44</v>
      </c>
    </row>
    <row r="437" spans="1:13" ht="16.5" thickBot="1">
      <c r="A437" s="61"/>
      <c r="B437" s="29"/>
      <c r="C437" s="29"/>
      <c r="D437" s="29"/>
      <c r="E437" s="29"/>
      <c r="F437" s="29"/>
      <c r="G437" s="29"/>
      <c r="H437" s="30"/>
      <c r="I437" s="29"/>
      <c r="J437" s="30"/>
      <c r="K437" s="29"/>
      <c r="L437" s="30"/>
      <c r="M437" s="31"/>
    </row>
    <row r="438" spans="1:13" ht="16.5" thickBot="1">
      <c r="A438" s="606" t="s">
        <v>76</v>
      </c>
      <c r="B438" s="607"/>
      <c r="C438" s="607"/>
      <c r="D438" s="607"/>
      <c r="E438" s="607"/>
      <c r="F438" s="607"/>
      <c r="G438" s="607"/>
      <c r="H438" s="647"/>
      <c r="I438" s="62"/>
      <c r="J438" s="63"/>
      <c r="K438" s="648">
        <f>K439+K440+K441+K443+K444</f>
        <v>8.17</v>
      </c>
      <c r="L438" s="635"/>
      <c r="M438" s="64">
        <f>K438*12*I410</f>
        <v>43843.487999999998</v>
      </c>
    </row>
    <row r="439" spans="1:13">
      <c r="A439" s="32" t="s">
        <v>38</v>
      </c>
      <c r="B439" s="44"/>
      <c r="C439" s="44"/>
      <c r="D439" s="44"/>
      <c r="E439" s="44"/>
      <c r="F439" s="44"/>
      <c r="G439" s="44"/>
      <c r="H439" s="45"/>
      <c r="I439" s="629" t="s">
        <v>16</v>
      </c>
      <c r="J439" s="630"/>
      <c r="K439" s="627">
        <v>1.58</v>
      </c>
      <c r="L439" s="628"/>
      <c r="M439" s="35">
        <f>K439*12*I410</f>
        <v>8478.9120000000003</v>
      </c>
    </row>
    <row r="440" spans="1:13">
      <c r="A440" s="38" t="s">
        <v>39</v>
      </c>
      <c r="B440" s="65"/>
      <c r="C440" s="65"/>
      <c r="D440" s="65"/>
      <c r="E440" s="65"/>
      <c r="F440" s="65"/>
      <c r="G440" s="65"/>
      <c r="H440" s="66"/>
      <c r="I440" s="621" t="s">
        <v>10</v>
      </c>
      <c r="J440" s="622"/>
      <c r="K440" s="617">
        <v>3.72</v>
      </c>
      <c r="L440" s="618"/>
      <c r="M440" s="35">
        <f>K440*12*I410</f>
        <v>19963.007999999998</v>
      </c>
    </row>
    <row r="441" spans="1:13">
      <c r="A441" s="41" t="s">
        <v>31</v>
      </c>
      <c r="B441" s="56"/>
      <c r="C441" s="56"/>
      <c r="D441" s="56"/>
      <c r="E441" s="56"/>
      <c r="F441" s="56"/>
      <c r="G441" s="56"/>
      <c r="H441" s="57"/>
      <c r="I441" s="623" t="s">
        <v>11</v>
      </c>
      <c r="J441" s="624"/>
      <c r="K441" s="617">
        <v>0.43</v>
      </c>
      <c r="L441" s="618"/>
      <c r="M441" s="35">
        <f>K441*12*I410</f>
        <v>2307.5520000000001</v>
      </c>
    </row>
    <row r="442" spans="1:13">
      <c r="A442" s="32" t="s">
        <v>18</v>
      </c>
      <c r="B442" s="33"/>
      <c r="C442" s="33"/>
      <c r="D442" s="33"/>
      <c r="E442" s="44"/>
      <c r="F442" s="44"/>
      <c r="G442" s="44"/>
      <c r="H442" s="45"/>
      <c r="I442" s="33"/>
      <c r="J442" s="34"/>
      <c r="K442" s="23"/>
      <c r="L442" s="24"/>
      <c r="M442" s="35"/>
    </row>
    <row r="443" spans="1:13">
      <c r="A443" s="38" t="s">
        <v>32</v>
      </c>
      <c r="B443" s="65"/>
      <c r="C443" s="65"/>
      <c r="D443" s="65"/>
      <c r="E443" s="65"/>
      <c r="F443" s="65"/>
      <c r="G443" s="65"/>
      <c r="H443" s="66"/>
      <c r="I443" s="621" t="s">
        <v>8</v>
      </c>
      <c r="J443" s="622"/>
      <c r="K443" s="617">
        <v>0.12</v>
      </c>
      <c r="L443" s="618"/>
      <c r="M443" s="35">
        <f>K443*12*I410</f>
        <v>643.96799999999996</v>
      </c>
    </row>
    <row r="444" spans="1:13" ht="16.5" thickBot="1">
      <c r="A444" s="41" t="s">
        <v>73</v>
      </c>
      <c r="B444" s="56"/>
      <c r="C444" s="56"/>
      <c r="D444" s="56"/>
      <c r="E444" s="56"/>
      <c r="F444" s="56"/>
      <c r="G444" s="56"/>
      <c r="H444" s="57"/>
      <c r="I444" s="649" t="s">
        <v>8</v>
      </c>
      <c r="J444" s="650"/>
      <c r="K444" s="636">
        <v>2.3199999999999998</v>
      </c>
      <c r="L444" s="637"/>
      <c r="M444" s="35">
        <f>K444*12*I410</f>
        <v>12450.047999999999</v>
      </c>
    </row>
    <row r="445" spans="1:13" ht="16.5" thickBot="1">
      <c r="A445" s="631" t="s">
        <v>77</v>
      </c>
      <c r="B445" s="632"/>
      <c r="C445" s="632"/>
      <c r="D445" s="632"/>
      <c r="E445" s="632"/>
      <c r="F445" s="632"/>
      <c r="G445" s="632"/>
      <c r="H445" s="633"/>
      <c r="I445" s="62"/>
      <c r="J445" s="63"/>
      <c r="K445" s="634">
        <f>K446+K447+K449+K450+K451+K452</f>
        <v>2.2500000000000004</v>
      </c>
      <c r="L445" s="635"/>
      <c r="M445" s="64">
        <f>K445*12*I410</f>
        <v>12074.400000000003</v>
      </c>
    </row>
    <row r="446" spans="1:13">
      <c r="A446" s="67" t="s">
        <v>24</v>
      </c>
      <c r="B446" s="33"/>
      <c r="C446" s="33"/>
      <c r="D446" s="33"/>
      <c r="E446" s="33"/>
      <c r="F446" s="44"/>
      <c r="G446" s="44"/>
      <c r="H446" s="45"/>
      <c r="I446" s="68"/>
      <c r="J446" s="24"/>
      <c r="K446" s="627">
        <v>0.13</v>
      </c>
      <c r="L446" s="628"/>
      <c r="M446" s="35">
        <f>K446*12*I410</f>
        <v>697.63200000000006</v>
      </c>
    </row>
    <row r="447" spans="1:13">
      <c r="A447" s="69" t="s">
        <v>20</v>
      </c>
      <c r="B447" s="42"/>
      <c r="C447" s="42"/>
      <c r="D447" s="42"/>
      <c r="E447" s="42"/>
      <c r="F447" s="56"/>
      <c r="G447" s="56"/>
      <c r="H447" s="57"/>
      <c r="I447" s="617" t="s">
        <v>52</v>
      </c>
      <c r="J447" s="618"/>
      <c r="K447" s="617">
        <v>1.07</v>
      </c>
      <c r="L447" s="618"/>
      <c r="M447" s="35">
        <f>K447*12*I410</f>
        <v>5742.0479999999998</v>
      </c>
    </row>
    <row r="448" spans="1:13">
      <c r="A448" s="32" t="s">
        <v>19</v>
      </c>
      <c r="B448" s="44"/>
      <c r="C448" s="44"/>
      <c r="D448" s="44"/>
      <c r="E448" s="44"/>
      <c r="F448" s="44"/>
      <c r="G448" s="44"/>
      <c r="H448" s="45"/>
      <c r="I448" s="629" t="s">
        <v>53</v>
      </c>
      <c r="J448" s="630"/>
      <c r="K448" s="37"/>
      <c r="L448" s="24"/>
      <c r="M448" s="35"/>
    </row>
    <row r="449" spans="1:13">
      <c r="A449" s="38" t="s">
        <v>21</v>
      </c>
      <c r="B449" s="65"/>
      <c r="C449" s="65"/>
      <c r="D449" s="65"/>
      <c r="E449" s="65"/>
      <c r="F449" s="65"/>
      <c r="G449" s="65"/>
      <c r="H449" s="66"/>
      <c r="I449" s="621" t="s">
        <v>51</v>
      </c>
      <c r="J449" s="622"/>
      <c r="K449" s="617">
        <v>0.66</v>
      </c>
      <c r="L449" s="618"/>
      <c r="M449" s="35">
        <f>K449*12*I410</f>
        <v>3541.8240000000001</v>
      </c>
    </row>
    <row r="450" spans="1:13">
      <c r="A450" s="38" t="s">
        <v>22</v>
      </c>
      <c r="B450" s="65"/>
      <c r="C450" s="65"/>
      <c r="D450" s="65"/>
      <c r="E450" s="65"/>
      <c r="F450" s="65"/>
      <c r="G450" s="65"/>
      <c r="H450" s="66"/>
      <c r="I450" s="621" t="s">
        <v>69</v>
      </c>
      <c r="J450" s="622"/>
      <c r="K450" s="617">
        <v>0.16</v>
      </c>
      <c r="L450" s="618"/>
      <c r="M450" s="35">
        <f>K450*12*I410</f>
        <v>858.62399999999991</v>
      </c>
    </row>
    <row r="451" spans="1:13">
      <c r="A451" s="41" t="s">
        <v>23</v>
      </c>
      <c r="B451" s="56"/>
      <c r="C451" s="56"/>
      <c r="D451" s="56"/>
      <c r="E451" s="56"/>
      <c r="F451" s="56"/>
      <c r="G451" s="56"/>
      <c r="H451" s="57"/>
      <c r="I451" s="621" t="s">
        <v>54</v>
      </c>
      <c r="J451" s="622"/>
      <c r="K451" s="619">
        <v>0.09</v>
      </c>
      <c r="L451" s="620"/>
      <c r="M451" s="35">
        <f>K451*12*I410</f>
        <v>482.976</v>
      </c>
    </row>
    <row r="452" spans="1:13" ht="16.5" thickBot="1">
      <c r="A452" s="41" t="s">
        <v>71</v>
      </c>
      <c r="B452" s="56"/>
      <c r="C452" s="56"/>
      <c r="D452" s="56"/>
      <c r="E452" s="56"/>
      <c r="F452" s="56"/>
      <c r="G452" s="56"/>
      <c r="H452" s="57"/>
      <c r="I452" s="649" t="s">
        <v>72</v>
      </c>
      <c r="J452" s="650"/>
      <c r="K452" s="657">
        <v>0.14000000000000001</v>
      </c>
      <c r="L452" s="658"/>
      <c r="M452" s="70">
        <f>K452*12*I410</f>
        <v>751.29600000000005</v>
      </c>
    </row>
    <row r="453" spans="1:13" ht="16.5" thickBot="1">
      <c r="A453" s="631" t="s">
        <v>78</v>
      </c>
      <c r="B453" s="632"/>
      <c r="C453" s="632"/>
      <c r="D453" s="632"/>
      <c r="E453" s="632"/>
      <c r="F453" s="632"/>
      <c r="G453" s="632"/>
      <c r="H453" s="633"/>
      <c r="I453" s="71"/>
      <c r="J453" s="72"/>
      <c r="K453" s="651">
        <f>K454+K455+K456</f>
        <v>1.4699999999999998</v>
      </c>
      <c r="L453" s="652"/>
      <c r="M453" s="64">
        <f>K453*12*I410</f>
        <v>7888.6079999999984</v>
      </c>
    </row>
    <row r="454" spans="1:13">
      <c r="A454" s="32" t="s">
        <v>25</v>
      </c>
      <c r="B454" s="44"/>
      <c r="C454" s="44"/>
      <c r="D454" s="44"/>
      <c r="E454" s="44"/>
      <c r="F454" s="44"/>
      <c r="G454" s="44"/>
      <c r="H454" s="45"/>
      <c r="I454" s="653" t="s">
        <v>70</v>
      </c>
      <c r="J454" s="654"/>
      <c r="K454" s="655">
        <v>0.7</v>
      </c>
      <c r="L454" s="656"/>
      <c r="M454" s="35">
        <f>K454*12*I410</f>
        <v>3756.4799999999991</v>
      </c>
    </row>
    <row r="455" spans="1:13">
      <c r="A455" s="38" t="s">
        <v>26</v>
      </c>
      <c r="B455" s="65"/>
      <c r="C455" s="65"/>
      <c r="D455" s="65"/>
      <c r="E455" s="65"/>
      <c r="F455" s="65"/>
      <c r="G455" s="65"/>
      <c r="H455" s="66"/>
      <c r="I455" s="39" t="s">
        <v>55</v>
      </c>
      <c r="J455" s="40"/>
      <c r="K455" s="619">
        <v>0.62</v>
      </c>
      <c r="L455" s="620"/>
      <c r="M455" s="35">
        <f>K455*12*I410</f>
        <v>3327.1679999999997</v>
      </c>
    </row>
    <row r="456" spans="1:13" ht="16.5" thickBot="1">
      <c r="A456" s="41" t="s">
        <v>23</v>
      </c>
      <c r="B456" s="56"/>
      <c r="C456" s="56"/>
      <c r="D456" s="56"/>
      <c r="E456" s="56"/>
      <c r="F456" s="56"/>
      <c r="G456" s="56"/>
      <c r="H456" s="57"/>
      <c r="I456" s="649" t="s">
        <v>54</v>
      </c>
      <c r="J456" s="650"/>
      <c r="K456" s="657">
        <v>0.15</v>
      </c>
      <c r="L456" s="658"/>
      <c r="M456" s="35">
        <f>K456*12*I410</f>
        <v>804.95999999999992</v>
      </c>
    </row>
    <row r="457" spans="1:13" ht="16.5" thickBot="1">
      <c r="A457" s="73" t="s">
        <v>79</v>
      </c>
      <c r="B457" s="74"/>
      <c r="C457" s="74"/>
      <c r="D457" s="74"/>
      <c r="E457" s="74"/>
      <c r="F457" s="74"/>
      <c r="G457" s="74"/>
      <c r="H457" s="75"/>
      <c r="I457" s="659" t="s">
        <v>56</v>
      </c>
      <c r="J457" s="660"/>
      <c r="K457" s="634">
        <v>24.64</v>
      </c>
      <c r="L457" s="652"/>
      <c r="M457" s="64">
        <f>K457*12*I410</f>
        <v>132228.09599999999</v>
      </c>
    </row>
    <row r="458" spans="1:13" ht="16.5" thickBot="1">
      <c r="A458" s="606" t="s">
        <v>80</v>
      </c>
      <c r="B458" s="607"/>
      <c r="C458" s="607"/>
      <c r="D458" s="607"/>
      <c r="E458" s="607"/>
      <c r="F458" s="607"/>
      <c r="G458" s="607"/>
      <c r="H458" s="647"/>
      <c r="I458" s="62"/>
      <c r="J458" s="63"/>
      <c r="K458" s="634">
        <v>1.74</v>
      </c>
      <c r="L458" s="652"/>
      <c r="M458" s="64">
        <f>K458*12*I410</f>
        <v>9337.5360000000001</v>
      </c>
    </row>
    <row r="459" spans="1:13">
      <c r="A459" s="36" t="s">
        <v>33</v>
      </c>
      <c r="B459" s="52"/>
      <c r="C459" s="52"/>
      <c r="D459" s="52"/>
      <c r="E459" s="52"/>
      <c r="F459" s="52"/>
      <c r="G459" s="52"/>
      <c r="H459" s="53"/>
      <c r="I459" s="627" t="s">
        <v>13</v>
      </c>
      <c r="J459" s="628"/>
      <c r="K459" s="76"/>
      <c r="L459" s="77"/>
      <c r="M459" s="35"/>
    </row>
    <row r="460" spans="1:13">
      <c r="A460" s="36" t="s">
        <v>27</v>
      </c>
      <c r="B460" s="52"/>
      <c r="C460" s="52"/>
      <c r="D460" s="52"/>
      <c r="E460" s="52"/>
      <c r="F460" s="52"/>
      <c r="G460" s="52"/>
      <c r="H460" s="53"/>
      <c r="I460" s="23"/>
      <c r="J460" s="24"/>
      <c r="K460" s="76"/>
      <c r="L460" s="77"/>
      <c r="M460" s="35"/>
    </row>
    <row r="461" spans="1:13" ht="16.5" thickBot="1">
      <c r="A461" s="36" t="s">
        <v>28</v>
      </c>
      <c r="B461" s="52"/>
      <c r="C461" s="52"/>
      <c r="D461" s="52"/>
      <c r="E461" s="52"/>
      <c r="F461" s="52"/>
      <c r="G461" s="52"/>
      <c r="H461" s="53"/>
      <c r="I461" s="78"/>
      <c r="J461" s="24"/>
      <c r="K461" s="76"/>
      <c r="L461" s="77"/>
      <c r="M461" s="35"/>
    </row>
    <row r="462" spans="1:13" ht="16.5" thickBot="1">
      <c r="A462" s="73" t="s">
        <v>81</v>
      </c>
      <c r="B462" s="74"/>
      <c r="C462" s="74"/>
      <c r="D462" s="74"/>
      <c r="E462" s="74"/>
      <c r="F462" s="74"/>
      <c r="G462" s="74"/>
      <c r="H462" s="75"/>
      <c r="I462" s="62"/>
      <c r="J462" s="63"/>
      <c r="K462" s="634">
        <v>0.08</v>
      </c>
      <c r="L462" s="652"/>
      <c r="M462" s="64">
        <f>K462*12*I410</f>
        <v>429.31199999999995</v>
      </c>
    </row>
    <row r="463" spans="1:13">
      <c r="A463" s="36" t="s">
        <v>29</v>
      </c>
      <c r="B463" s="52"/>
      <c r="C463" s="52"/>
      <c r="D463" s="52"/>
      <c r="E463" s="52"/>
      <c r="F463" s="52"/>
      <c r="G463" s="52"/>
      <c r="H463" s="53"/>
      <c r="I463" s="627" t="s">
        <v>8</v>
      </c>
      <c r="J463" s="628"/>
      <c r="K463" s="79"/>
      <c r="L463" s="77"/>
      <c r="M463" s="35"/>
    </row>
    <row r="464" spans="1:13" ht="16.5" thickBot="1">
      <c r="A464" s="36" t="s">
        <v>30</v>
      </c>
      <c r="B464" s="52"/>
      <c r="C464" s="52"/>
      <c r="D464" s="52"/>
      <c r="E464" s="52"/>
      <c r="F464" s="52"/>
      <c r="G464" s="52"/>
      <c r="H464" s="53"/>
      <c r="I464" s="23"/>
      <c r="J464" s="24"/>
      <c r="K464" s="79"/>
      <c r="L464" s="77"/>
      <c r="M464" s="35"/>
    </row>
    <row r="465" spans="1:13" ht="16.5" thickBot="1">
      <c r="A465" s="606" t="s">
        <v>104</v>
      </c>
      <c r="B465" s="607"/>
      <c r="C465" s="607"/>
      <c r="D465" s="607"/>
      <c r="E465" s="607"/>
      <c r="F465" s="607"/>
      <c r="G465" s="607"/>
      <c r="H465" s="647"/>
      <c r="I465" s="62"/>
      <c r="J465" s="63"/>
      <c r="K465" s="634">
        <v>6.42</v>
      </c>
      <c r="L465" s="652"/>
      <c r="M465" s="64">
        <f>K465*12*I410</f>
        <v>34452.287999999993</v>
      </c>
    </row>
    <row r="466" spans="1:13">
      <c r="A466" s="36" t="s">
        <v>85</v>
      </c>
      <c r="B466" s="80"/>
      <c r="C466" s="80"/>
      <c r="D466" s="80"/>
      <c r="E466" s="80"/>
      <c r="F466" s="52"/>
      <c r="G466" s="80"/>
      <c r="H466" s="53"/>
      <c r="I466" s="617" t="s">
        <v>86</v>
      </c>
      <c r="J466" s="618"/>
      <c r="K466" s="76"/>
      <c r="L466" s="77"/>
      <c r="M466" s="35"/>
    </row>
    <row r="467" spans="1:13">
      <c r="A467" s="36" t="s">
        <v>87</v>
      </c>
      <c r="B467" s="80"/>
      <c r="C467" s="80"/>
      <c r="D467" s="80"/>
      <c r="E467" s="80"/>
      <c r="F467" s="52"/>
      <c r="G467" s="80"/>
      <c r="H467" s="53"/>
      <c r="I467" s="617" t="s">
        <v>88</v>
      </c>
      <c r="J467" s="618"/>
      <c r="K467" s="76"/>
      <c r="L467" s="77"/>
      <c r="M467" s="35"/>
    </row>
    <row r="468" spans="1:13">
      <c r="A468" s="36" t="s">
        <v>89</v>
      </c>
      <c r="B468" s="80"/>
      <c r="C468" s="80"/>
      <c r="D468" s="80"/>
      <c r="E468" s="80"/>
      <c r="F468" s="52"/>
      <c r="G468" s="80"/>
      <c r="H468" s="53"/>
      <c r="I468" s="617" t="s">
        <v>90</v>
      </c>
      <c r="J468" s="618"/>
      <c r="K468" s="76"/>
      <c r="L468" s="77"/>
      <c r="M468" s="35"/>
    </row>
    <row r="469" spans="1:13">
      <c r="A469" s="36" t="s">
        <v>91</v>
      </c>
      <c r="B469" s="80"/>
      <c r="C469" s="80"/>
      <c r="D469" s="80"/>
      <c r="E469" s="80"/>
      <c r="F469" s="52"/>
      <c r="G469" s="80"/>
      <c r="H469" s="53"/>
      <c r="I469" s="617" t="s">
        <v>92</v>
      </c>
      <c r="J469" s="618"/>
      <c r="K469" s="76"/>
      <c r="L469" s="77"/>
      <c r="M469" s="35"/>
    </row>
    <row r="470" spans="1:13">
      <c r="A470" s="36" t="s">
        <v>93</v>
      </c>
      <c r="B470" s="80"/>
      <c r="C470" s="80"/>
      <c r="D470" s="80"/>
      <c r="E470" s="80"/>
      <c r="F470" s="52"/>
      <c r="G470" s="80"/>
      <c r="H470" s="53"/>
      <c r="I470" s="617" t="s">
        <v>94</v>
      </c>
      <c r="J470" s="618"/>
      <c r="K470" s="76"/>
      <c r="L470" s="77"/>
      <c r="M470" s="35"/>
    </row>
    <row r="471" spans="1:13">
      <c r="A471" s="36" t="s">
        <v>95</v>
      </c>
      <c r="B471" s="80"/>
      <c r="C471" s="80"/>
      <c r="D471" s="80"/>
      <c r="E471" s="80"/>
      <c r="F471" s="52"/>
      <c r="G471" s="80"/>
      <c r="H471" s="53"/>
      <c r="I471" s="23"/>
      <c r="J471" s="24"/>
      <c r="K471" s="76"/>
      <c r="L471" s="77"/>
      <c r="M471" s="35"/>
    </row>
    <row r="472" spans="1:13">
      <c r="A472" s="36" t="s">
        <v>96</v>
      </c>
      <c r="B472" s="80"/>
      <c r="C472" s="80"/>
      <c r="D472" s="80"/>
      <c r="E472" s="80"/>
      <c r="F472" s="52"/>
      <c r="G472" s="80"/>
      <c r="H472" s="53"/>
      <c r="I472" s="23"/>
      <c r="J472" s="24"/>
      <c r="K472" s="76"/>
      <c r="L472" s="77"/>
      <c r="M472" s="35"/>
    </row>
    <row r="473" spans="1:13">
      <c r="A473" s="36" t="s">
        <v>97</v>
      </c>
      <c r="B473" s="80"/>
      <c r="C473" s="80"/>
      <c r="D473" s="80"/>
      <c r="E473" s="80"/>
      <c r="F473" s="52"/>
      <c r="G473" s="80"/>
      <c r="H473" s="53"/>
      <c r="I473" s="23"/>
      <c r="J473" s="24"/>
      <c r="K473" s="76"/>
      <c r="L473" s="77"/>
      <c r="M473" s="35"/>
    </row>
    <row r="474" spans="1:13">
      <c r="A474" s="36" t="s">
        <v>98</v>
      </c>
      <c r="B474" s="80"/>
      <c r="C474" s="80"/>
      <c r="D474" s="80"/>
      <c r="E474" s="80"/>
      <c r="F474" s="52"/>
      <c r="G474" s="80"/>
      <c r="H474" s="53"/>
      <c r="I474" s="23"/>
      <c r="J474" s="24"/>
      <c r="K474" s="76"/>
      <c r="L474" s="77"/>
      <c r="M474" s="35"/>
    </row>
    <row r="475" spans="1:13">
      <c r="A475" s="36" t="s">
        <v>99</v>
      </c>
      <c r="B475" s="80"/>
      <c r="C475" s="80"/>
      <c r="D475" s="80"/>
      <c r="E475" s="80"/>
      <c r="F475" s="52"/>
      <c r="G475" s="80"/>
      <c r="H475" s="53"/>
      <c r="I475" s="23"/>
      <c r="J475" s="24"/>
      <c r="K475" s="76"/>
      <c r="L475" s="77"/>
      <c r="M475" s="35"/>
    </row>
    <row r="476" spans="1:13" ht="16.5" thickBot="1">
      <c r="A476" s="661" t="s">
        <v>100</v>
      </c>
      <c r="B476" s="662"/>
      <c r="C476" s="662"/>
      <c r="D476" s="662"/>
      <c r="E476" s="662"/>
      <c r="F476" s="662"/>
      <c r="G476" s="662"/>
      <c r="H476" s="663"/>
      <c r="I476" s="23"/>
      <c r="J476" s="24"/>
      <c r="K476" s="23"/>
      <c r="L476" s="24"/>
      <c r="M476" s="35"/>
    </row>
    <row r="477" spans="1:13">
      <c r="A477" s="81" t="s">
        <v>82</v>
      </c>
      <c r="B477" s="82"/>
      <c r="C477" s="82"/>
      <c r="D477" s="82"/>
      <c r="E477" s="82"/>
      <c r="F477" s="82"/>
      <c r="G477" s="82"/>
      <c r="H477" s="82"/>
      <c r="I477" s="627" t="s">
        <v>9</v>
      </c>
      <c r="J477" s="628"/>
      <c r="K477" s="18"/>
      <c r="L477" s="19"/>
      <c r="M477" s="20"/>
    </row>
    <row r="478" spans="1:13" ht="16.5" thickBot="1">
      <c r="A478" s="83" t="s">
        <v>49</v>
      </c>
      <c r="B478" s="84"/>
      <c r="C478" s="84"/>
      <c r="D478" s="84"/>
      <c r="E478" s="84"/>
      <c r="F478" s="84"/>
      <c r="G478" s="84"/>
      <c r="H478" s="84"/>
      <c r="I478" s="85"/>
      <c r="J478" s="30"/>
      <c r="K478" s="29"/>
      <c r="L478" s="30"/>
      <c r="M478" s="31"/>
    </row>
    <row r="479" spans="1:13" ht="16.5" thickBot="1">
      <c r="A479" s="606" t="s">
        <v>50</v>
      </c>
      <c r="B479" s="607"/>
      <c r="C479" s="607"/>
      <c r="D479" s="607"/>
      <c r="E479" s="607"/>
      <c r="F479" s="607"/>
      <c r="G479" s="607"/>
      <c r="H479" s="608"/>
      <c r="I479" s="602" t="s">
        <v>17</v>
      </c>
      <c r="J479" s="664"/>
      <c r="K479" s="604">
        <v>1.58</v>
      </c>
      <c r="L479" s="605"/>
      <c r="M479" s="86">
        <f>K479*12*I410</f>
        <v>8478.9120000000003</v>
      </c>
    </row>
    <row r="480" spans="1:13" ht="16.5" thickBot="1">
      <c r="A480" s="87" t="s">
        <v>101</v>
      </c>
      <c r="B480" s="88"/>
      <c r="C480" s="88"/>
      <c r="D480" s="88"/>
      <c r="E480" s="88"/>
      <c r="F480" s="88"/>
      <c r="G480" s="88"/>
      <c r="H480" s="88"/>
      <c r="I480" s="89"/>
      <c r="J480" s="90"/>
      <c r="K480" s="604">
        <v>3.02</v>
      </c>
      <c r="L480" s="605"/>
      <c r="M480" s="86">
        <f>K480*12*I410</f>
        <v>16206.528</v>
      </c>
    </row>
    <row r="481" spans="1:13" ht="16.5" thickBot="1">
      <c r="A481" s="606" t="s">
        <v>58</v>
      </c>
      <c r="B481" s="607"/>
      <c r="C481" s="607"/>
      <c r="D481" s="607"/>
      <c r="E481" s="607"/>
      <c r="F481" s="607"/>
      <c r="G481" s="607"/>
      <c r="H481" s="607"/>
      <c r="I481" s="91"/>
      <c r="J481" s="86"/>
      <c r="K481" s="666">
        <f>K411+K421+K436+K465+K479+K480</f>
        <v>61.46</v>
      </c>
      <c r="L481" s="667"/>
      <c r="M481" s="86">
        <f>M411+M421+M436+M465+M479+M480</f>
        <v>329818.94400000002</v>
      </c>
    </row>
    <row r="482" spans="1:13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</row>
    <row r="483" spans="1:13">
      <c r="A483" s="668" t="s">
        <v>0</v>
      </c>
      <c r="B483" s="668"/>
      <c r="C483" s="668"/>
      <c r="D483" s="668"/>
      <c r="E483" s="668"/>
      <c r="F483" s="668"/>
      <c r="G483" s="668"/>
      <c r="H483" s="668"/>
      <c r="I483" s="668"/>
      <c r="J483" s="668"/>
      <c r="K483" s="668"/>
      <c r="L483" s="668"/>
      <c r="M483" s="37"/>
    </row>
    <row r="484" spans="1:13">
      <c r="A484" s="669" t="s">
        <v>12</v>
      </c>
      <c r="B484" s="669"/>
      <c r="C484" s="669"/>
      <c r="D484" s="669"/>
      <c r="E484" s="669"/>
      <c r="F484" s="669"/>
      <c r="G484" s="669"/>
      <c r="H484" s="669"/>
      <c r="I484" s="669"/>
      <c r="J484" s="669"/>
      <c r="K484" s="669"/>
      <c r="L484" s="669"/>
      <c r="M484" s="37"/>
    </row>
    <row r="485" spans="1:13">
      <c r="A485" s="2"/>
      <c r="B485" s="2"/>
      <c r="C485" s="2"/>
      <c r="D485" s="2"/>
      <c r="E485" s="2"/>
      <c r="F485" s="2" t="s">
        <v>115</v>
      </c>
      <c r="G485" s="2"/>
      <c r="H485" s="2"/>
      <c r="I485" s="2"/>
      <c r="J485" s="2"/>
      <c r="K485" s="670" t="s">
        <v>116</v>
      </c>
      <c r="L485" s="671"/>
      <c r="M485" s="671"/>
    </row>
    <row r="486" spans="1:13">
      <c r="A486" s="69"/>
      <c r="B486" s="42"/>
      <c r="C486" s="665" t="s">
        <v>15</v>
      </c>
      <c r="D486" s="665"/>
      <c r="E486" s="665"/>
      <c r="F486" s="42"/>
      <c r="G486" s="42"/>
      <c r="H486" s="43"/>
      <c r="I486" s="623" t="s">
        <v>1</v>
      </c>
      <c r="J486" s="624"/>
      <c r="K486" s="623" t="s">
        <v>2</v>
      </c>
      <c r="L486" s="624"/>
      <c r="M486" s="58"/>
    </row>
    <row r="487" spans="1:13">
      <c r="A487" s="78"/>
      <c r="B487" s="23"/>
      <c r="C487" s="23"/>
      <c r="D487" s="23"/>
      <c r="E487" s="23"/>
      <c r="F487" s="23"/>
      <c r="G487" s="23"/>
      <c r="H487" s="24"/>
      <c r="I487" s="23"/>
      <c r="J487" s="24"/>
      <c r="K487" s="617" t="s">
        <v>3</v>
      </c>
      <c r="L487" s="618"/>
      <c r="M487" s="93" t="s">
        <v>4</v>
      </c>
    </row>
    <row r="488" spans="1:13">
      <c r="A488" s="78"/>
      <c r="B488" s="23"/>
      <c r="C488" s="23"/>
      <c r="D488" s="23"/>
      <c r="E488" s="23"/>
      <c r="F488" s="23"/>
      <c r="G488" s="23"/>
      <c r="H488" s="24"/>
      <c r="I488" s="617" t="s">
        <v>5</v>
      </c>
      <c r="J488" s="618"/>
      <c r="K488" s="629" t="s">
        <v>6</v>
      </c>
      <c r="L488" s="630"/>
      <c r="M488" s="93" t="s">
        <v>7</v>
      </c>
    </row>
    <row r="489" spans="1:13" ht="16.5" thickBot="1">
      <c r="A489" s="69"/>
      <c r="B489" s="42"/>
      <c r="C489" s="42"/>
      <c r="D489" s="42"/>
      <c r="E489" s="42"/>
      <c r="F489" s="42"/>
      <c r="G489" s="42"/>
      <c r="H489" s="43"/>
      <c r="I489" s="672">
        <v>500.3</v>
      </c>
      <c r="J489" s="673"/>
      <c r="K489" s="649"/>
      <c r="L489" s="650"/>
      <c r="M489" s="94"/>
    </row>
    <row r="490" spans="1:13">
      <c r="A490" s="15" t="s">
        <v>74</v>
      </c>
      <c r="B490" s="16"/>
      <c r="C490" s="16"/>
      <c r="D490" s="16"/>
      <c r="E490" s="16"/>
      <c r="F490" s="16"/>
      <c r="G490" s="16"/>
      <c r="H490" s="17"/>
      <c r="I490" s="18"/>
      <c r="J490" s="19"/>
      <c r="K490" s="646">
        <f>K493+K496</f>
        <v>6.65</v>
      </c>
      <c r="L490" s="626"/>
      <c r="M490" s="20">
        <f>K490*12*I489</f>
        <v>39923.94000000001</v>
      </c>
    </row>
    <row r="491" spans="1:13">
      <c r="A491" s="21" t="s">
        <v>59</v>
      </c>
      <c r="B491" s="22"/>
      <c r="C491" s="22"/>
      <c r="D491" s="22"/>
      <c r="E491" s="22"/>
      <c r="F491" s="22"/>
      <c r="G491" s="22"/>
      <c r="H491" s="3"/>
      <c r="I491" s="23"/>
      <c r="J491" s="24"/>
      <c r="K491" s="23"/>
      <c r="L491" s="24"/>
      <c r="M491" s="25"/>
    </row>
    <row r="492" spans="1:13" ht="16.5" thickBot="1">
      <c r="A492" s="26" t="s">
        <v>60</v>
      </c>
      <c r="B492" s="27"/>
      <c r="C492" s="27"/>
      <c r="D492" s="27"/>
      <c r="E492" s="27"/>
      <c r="F492" s="27"/>
      <c r="G492" s="27"/>
      <c r="H492" s="28"/>
      <c r="I492" s="29"/>
      <c r="J492" s="30"/>
      <c r="K492" s="29"/>
      <c r="L492" s="30"/>
      <c r="M492" s="31"/>
    </row>
    <row r="493" spans="1:13">
      <c r="A493" s="32" t="s">
        <v>61</v>
      </c>
      <c r="B493" s="33"/>
      <c r="C493" s="33"/>
      <c r="D493" s="33"/>
      <c r="E493" s="33"/>
      <c r="F493" s="33"/>
      <c r="G493" s="33"/>
      <c r="H493" s="34"/>
      <c r="I493" s="629" t="s">
        <v>8</v>
      </c>
      <c r="J493" s="630"/>
      <c r="K493" s="627">
        <v>3.98</v>
      </c>
      <c r="L493" s="628"/>
      <c r="M493" s="35">
        <f>K493*12*I489</f>
        <v>23894.328000000001</v>
      </c>
    </row>
    <row r="494" spans="1:13">
      <c r="A494" s="36" t="s">
        <v>68</v>
      </c>
      <c r="B494" s="23"/>
      <c r="C494" s="23"/>
      <c r="D494" s="23"/>
      <c r="E494" s="23"/>
      <c r="F494" s="23"/>
      <c r="G494" s="23"/>
      <c r="H494" s="24"/>
      <c r="I494" s="617" t="s">
        <v>57</v>
      </c>
      <c r="J494" s="618"/>
      <c r="K494" s="37"/>
      <c r="L494" s="24"/>
      <c r="M494" s="35"/>
    </row>
    <row r="495" spans="1:13">
      <c r="A495" s="32" t="s">
        <v>67</v>
      </c>
      <c r="B495" s="33"/>
      <c r="C495" s="33"/>
      <c r="D495" s="33"/>
      <c r="E495" s="33"/>
      <c r="F495" s="33"/>
      <c r="G495" s="33"/>
      <c r="H495" s="34"/>
      <c r="I495" s="629"/>
      <c r="J495" s="630"/>
      <c r="K495" s="37"/>
      <c r="L495" s="24"/>
      <c r="M495" s="35"/>
    </row>
    <row r="496" spans="1:13">
      <c r="A496" s="32" t="s">
        <v>62</v>
      </c>
      <c r="B496" s="33"/>
      <c r="C496" s="33"/>
      <c r="D496" s="33"/>
      <c r="E496" s="33"/>
      <c r="F496" s="33"/>
      <c r="G496" s="33"/>
      <c r="H496" s="34"/>
      <c r="I496" s="621" t="s">
        <v>11</v>
      </c>
      <c r="J496" s="622"/>
      <c r="K496" s="617">
        <v>2.67</v>
      </c>
      <c r="L496" s="618"/>
      <c r="M496" s="35">
        <f>K496*12*I489</f>
        <v>16029.611999999999</v>
      </c>
    </row>
    <row r="497" spans="1:13">
      <c r="A497" s="38" t="s">
        <v>35</v>
      </c>
      <c r="B497" s="39"/>
      <c r="C497" s="39"/>
      <c r="D497" s="39"/>
      <c r="E497" s="39"/>
      <c r="F497" s="39"/>
      <c r="G497" s="39"/>
      <c r="H497" s="40"/>
      <c r="I497" s="617" t="s">
        <v>57</v>
      </c>
      <c r="J497" s="618"/>
      <c r="K497" s="2"/>
      <c r="L497" s="3"/>
      <c r="M497" s="35"/>
    </row>
    <row r="498" spans="1:13">
      <c r="A498" s="41" t="s">
        <v>36</v>
      </c>
      <c r="B498" s="42"/>
      <c r="C498" s="42"/>
      <c r="D498" s="42"/>
      <c r="E498" s="42"/>
      <c r="F498" s="42"/>
      <c r="G498" s="42"/>
      <c r="H498" s="43"/>
      <c r="I498" s="617"/>
      <c r="J498" s="618"/>
      <c r="K498" s="37"/>
      <c r="L498" s="24"/>
      <c r="M498" s="35"/>
    </row>
    <row r="499" spans="1:13" ht="16.5" thickBot="1">
      <c r="A499" s="32" t="s">
        <v>37</v>
      </c>
      <c r="B499" s="44"/>
      <c r="C499" s="44"/>
      <c r="D499" s="44"/>
      <c r="E499" s="44"/>
      <c r="F499" s="44"/>
      <c r="G499" s="44"/>
      <c r="H499" s="45"/>
      <c r="I499" s="33"/>
      <c r="J499" s="34"/>
      <c r="K499" s="619"/>
      <c r="L499" s="620"/>
      <c r="M499" s="35"/>
    </row>
    <row r="500" spans="1:13">
      <c r="A500" s="15" t="s">
        <v>14</v>
      </c>
      <c r="B500" s="46"/>
      <c r="C500" s="46"/>
      <c r="D500" s="46"/>
      <c r="E500" s="46"/>
      <c r="F500" s="46"/>
      <c r="G500" s="46"/>
      <c r="H500" s="47"/>
      <c r="I500" s="18"/>
      <c r="J500" s="48"/>
      <c r="K500" s="625">
        <f>K502+K507+K510</f>
        <v>5.4399999999999995</v>
      </c>
      <c r="L500" s="626"/>
      <c r="M500" s="20">
        <f>K500*12*I489</f>
        <v>32659.584000000003</v>
      </c>
    </row>
    <row r="501" spans="1:13" ht="16.5" thickBot="1">
      <c r="A501" s="26" t="s">
        <v>34</v>
      </c>
      <c r="B501" s="49"/>
      <c r="C501" s="49"/>
      <c r="D501" s="49"/>
      <c r="E501" s="49"/>
      <c r="F501" s="49"/>
      <c r="G501" s="49"/>
      <c r="H501" s="50"/>
      <c r="I501" s="29"/>
      <c r="J501" s="51"/>
      <c r="K501" s="29"/>
      <c r="L501" s="30"/>
      <c r="M501" s="31"/>
    </row>
    <row r="502" spans="1:13">
      <c r="A502" s="36" t="s">
        <v>65</v>
      </c>
      <c r="B502" s="52"/>
      <c r="C502" s="52"/>
      <c r="D502" s="52"/>
      <c r="E502" s="52"/>
      <c r="F502" s="52"/>
      <c r="G502" s="52"/>
      <c r="H502" s="53"/>
      <c r="I502" s="617" t="s">
        <v>8</v>
      </c>
      <c r="J502" s="618"/>
      <c r="K502" s="627">
        <v>2.73</v>
      </c>
      <c r="L502" s="628"/>
      <c r="M502" s="35">
        <f>K502*12*I489</f>
        <v>16389.827999999998</v>
      </c>
    </row>
    <row r="503" spans="1:13">
      <c r="A503" s="32" t="s">
        <v>66</v>
      </c>
      <c r="B503" s="44"/>
      <c r="C503" s="44"/>
      <c r="D503" s="44"/>
      <c r="E503" s="44"/>
      <c r="F503" s="44"/>
      <c r="G503" s="44"/>
      <c r="H503" s="45"/>
      <c r="I503" s="54"/>
      <c r="J503" s="55"/>
      <c r="K503" s="37"/>
      <c r="L503" s="24"/>
      <c r="M503" s="35"/>
    </row>
    <row r="504" spans="1:13">
      <c r="A504" s="36" t="s">
        <v>68</v>
      </c>
      <c r="B504" s="23"/>
      <c r="C504" s="23"/>
      <c r="D504" s="23"/>
      <c r="E504" s="23"/>
      <c r="F504" s="23"/>
      <c r="G504" s="23"/>
      <c r="H504" s="24"/>
      <c r="I504" s="617" t="s">
        <v>57</v>
      </c>
      <c r="J504" s="618"/>
      <c r="K504" s="37"/>
      <c r="L504" s="24"/>
      <c r="M504" s="35"/>
    </row>
    <row r="505" spans="1:13">
      <c r="A505" s="32" t="s">
        <v>67</v>
      </c>
      <c r="B505" s="33"/>
      <c r="C505" s="33"/>
      <c r="D505" s="33"/>
      <c r="E505" s="33"/>
      <c r="F505" s="33"/>
      <c r="G505" s="33"/>
      <c r="H505" s="34"/>
      <c r="I505" s="629"/>
      <c r="J505" s="630"/>
      <c r="K505" s="37"/>
      <c r="L505" s="24"/>
      <c r="M505" s="35"/>
    </row>
    <row r="506" spans="1:13">
      <c r="A506" s="38" t="s">
        <v>63</v>
      </c>
      <c r="B506" s="39"/>
      <c r="C506" s="40"/>
      <c r="D506" s="23"/>
      <c r="E506" s="23"/>
      <c r="F506" s="23"/>
      <c r="G506" s="23"/>
      <c r="H506" s="24"/>
      <c r="I506" s="617" t="s">
        <v>57</v>
      </c>
      <c r="J506" s="618"/>
      <c r="K506" s="37"/>
      <c r="L506" s="24"/>
      <c r="M506" s="35"/>
    </row>
    <row r="507" spans="1:13">
      <c r="A507" s="36" t="s">
        <v>64</v>
      </c>
      <c r="B507" s="23"/>
      <c r="C507" s="23"/>
      <c r="D507" s="39"/>
      <c r="E507" s="39"/>
      <c r="F507" s="39"/>
      <c r="G507" s="39"/>
      <c r="H507" s="40"/>
      <c r="I507" s="621" t="s">
        <v>11</v>
      </c>
      <c r="J507" s="622"/>
      <c r="K507" s="617">
        <v>1.2</v>
      </c>
      <c r="L507" s="618"/>
      <c r="M507" s="35">
        <f>K507*12*I489</f>
        <v>7204.32</v>
      </c>
    </row>
    <row r="508" spans="1:13">
      <c r="A508" s="41" t="s">
        <v>41</v>
      </c>
      <c r="B508" s="56"/>
      <c r="C508" s="56"/>
      <c r="D508" s="56"/>
      <c r="E508" s="56"/>
      <c r="F508" s="56"/>
      <c r="G508" s="56"/>
      <c r="H508" s="57"/>
      <c r="I508" s="623" t="s">
        <v>40</v>
      </c>
      <c r="J508" s="624"/>
      <c r="K508" s="37"/>
      <c r="L508" s="24"/>
      <c r="M508" s="35"/>
    </row>
    <row r="509" spans="1:13">
      <c r="A509" s="32"/>
      <c r="B509" s="44"/>
      <c r="C509" s="44"/>
      <c r="D509" s="44"/>
      <c r="E509" s="44"/>
      <c r="F509" s="44"/>
      <c r="G509" s="44"/>
      <c r="H509" s="45"/>
      <c r="I509" s="33" t="s">
        <v>42</v>
      </c>
      <c r="J509" s="34"/>
      <c r="K509" s="37"/>
      <c r="L509" s="24"/>
      <c r="M509" s="35"/>
    </row>
    <row r="510" spans="1:13">
      <c r="A510" s="41" t="s">
        <v>43</v>
      </c>
      <c r="B510" s="56"/>
      <c r="C510" s="56"/>
      <c r="D510" s="56"/>
      <c r="E510" s="56"/>
      <c r="F510" s="56"/>
      <c r="G510" s="56"/>
      <c r="H510" s="57"/>
      <c r="I510" s="623" t="s">
        <v>11</v>
      </c>
      <c r="J510" s="624"/>
      <c r="K510" s="617">
        <v>1.51</v>
      </c>
      <c r="L510" s="618"/>
      <c r="M510" s="35">
        <f>K510*12*I489</f>
        <v>9065.4360000000015</v>
      </c>
    </row>
    <row r="511" spans="1:13">
      <c r="A511" s="32" t="s">
        <v>44</v>
      </c>
      <c r="B511" s="44"/>
      <c r="C511" s="44"/>
      <c r="D511" s="44"/>
      <c r="E511" s="44"/>
      <c r="F511" s="44"/>
      <c r="G511" s="44"/>
      <c r="H511" s="45"/>
      <c r="I511" s="33"/>
      <c r="J511" s="34"/>
      <c r="K511" s="37"/>
      <c r="L511" s="24"/>
      <c r="M511" s="35"/>
    </row>
    <row r="512" spans="1:13">
      <c r="A512" s="41" t="s">
        <v>45</v>
      </c>
      <c r="B512" s="56"/>
      <c r="C512" s="56"/>
      <c r="D512" s="56"/>
      <c r="E512" s="56"/>
      <c r="F512" s="56"/>
      <c r="G512" s="56"/>
      <c r="H512" s="57"/>
      <c r="I512" s="617" t="s">
        <v>57</v>
      </c>
      <c r="J512" s="618"/>
      <c r="K512" s="37"/>
      <c r="L512" s="24"/>
      <c r="M512" s="35"/>
    </row>
    <row r="513" spans="1:13">
      <c r="A513" s="41" t="s">
        <v>48</v>
      </c>
      <c r="B513" s="56"/>
      <c r="C513" s="56"/>
      <c r="D513" s="56"/>
      <c r="E513" s="56"/>
      <c r="F513" s="56"/>
      <c r="G513" s="56"/>
      <c r="H513" s="57"/>
      <c r="I513" s="623" t="s">
        <v>46</v>
      </c>
      <c r="J513" s="624"/>
      <c r="K513" s="42"/>
      <c r="L513" s="43"/>
      <c r="M513" s="58"/>
    </row>
    <row r="514" spans="1:13" ht="16.5" thickBot="1">
      <c r="A514" s="32"/>
      <c r="B514" s="44"/>
      <c r="C514" s="44"/>
      <c r="D514" s="44"/>
      <c r="E514" s="44"/>
      <c r="F514" s="44"/>
      <c r="G514" s="44"/>
      <c r="H514" s="45"/>
      <c r="I514" s="636" t="s">
        <v>47</v>
      </c>
      <c r="J514" s="637"/>
      <c r="K514" s="33"/>
      <c r="L514" s="34"/>
      <c r="M514" s="59"/>
    </row>
    <row r="515" spans="1:13">
      <c r="A515" s="60" t="s">
        <v>75</v>
      </c>
      <c r="B515" s="16"/>
      <c r="C515" s="16"/>
      <c r="D515" s="16"/>
      <c r="E515" s="16"/>
      <c r="F515" s="16"/>
      <c r="G515" s="18"/>
      <c r="H515" s="19"/>
      <c r="I515" s="18"/>
      <c r="J515" s="19"/>
      <c r="K515" s="638">
        <f>K517+K524+K534+K540+K541+K545</f>
        <v>56.07</v>
      </c>
      <c r="L515" s="626"/>
      <c r="M515" s="20">
        <f>M517+M524+M534+M540+M541+M545</f>
        <v>336621.85199999996</v>
      </c>
    </row>
    <row r="516" spans="1:13" ht="16.5" thickBot="1">
      <c r="A516" s="61"/>
      <c r="B516" s="29"/>
      <c r="C516" s="29"/>
      <c r="D516" s="29"/>
      <c r="E516" s="29"/>
      <c r="F516" s="29"/>
      <c r="G516" s="29"/>
      <c r="H516" s="30"/>
      <c r="I516" s="29"/>
      <c r="J516" s="30"/>
      <c r="K516" s="29"/>
      <c r="L516" s="30"/>
      <c r="M516" s="31"/>
    </row>
    <row r="517" spans="1:13" ht="16.5" thickBot="1">
      <c r="A517" s="606" t="s">
        <v>76</v>
      </c>
      <c r="B517" s="607"/>
      <c r="C517" s="607"/>
      <c r="D517" s="607"/>
      <c r="E517" s="607"/>
      <c r="F517" s="607"/>
      <c r="G517" s="607"/>
      <c r="H517" s="647"/>
      <c r="I517" s="62"/>
      <c r="J517" s="63"/>
      <c r="K517" s="648">
        <f>K518+K519+K520+K522+K523</f>
        <v>5.8500000000000005</v>
      </c>
      <c r="L517" s="635"/>
      <c r="M517" s="64">
        <f>K517*12*I489</f>
        <v>35121.060000000005</v>
      </c>
    </row>
    <row r="518" spans="1:13">
      <c r="A518" s="32" t="s">
        <v>38</v>
      </c>
      <c r="B518" s="44"/>
      <c r="C518" s="44"/>
      <c r="D518" s="44"/>
      <c r="E518" s="44"/>
      <c r="F518" s="44"/>
      <c r="G518" s="44"/>
      <c r="H518" s="45"/>
      <c r="I518" s="629" t="s">
        <v>16</v>
      </c>
      <c r="J518" s="630"/>
      <c r="K518" s="627">
        <v>1.58</v>
      </c>
      <c r="L518" s="628"/>
      <c r="M518" s="35">
        <f>K518*12*I489</f>
        <v>9485.6880000000001</v>
      </c>
    </row>
    <row r="519" spans="1:13">
      <c r="A519" s="38" t="s">
        <v>39</v>
      </c>
      <c r="B519" s="65"/>
      <c r="C519" s="65"/>
      <c r="D519" s="65"/>
      <c r="E519" s="65"/>
      <c r="F519" s="65"/>
      <c r="G519" s="65"/>
      <c r="H519" s="66"/>
      <c r="I519" s="621" t="s">
        <v>10</v>
      </c>
      <c r="J519" s="622"/>
      <c r="K519" s="617">
        <v>3.72</v>
      </c>
      <c r="L519" s="618"/>
      <c r="M519" s="35">
        <f>K519*12*I489</f>
        <v>22333.392</v>
      </c>
    </row>
    <row r="520" spans="1:13">
      <c r="A520" s="41" t="s">
        <v>31</v>
      </c>
      <c r="B520" s="56"/>
      <c r="C520" s="56"/>
      <c r="D520" s="56"/>
      <c r="E520" s="56"/>
      <c r="F520" s="56"/>
      <c r="G520" s="56"/>
      <c r="H520" s="57"/>
      <c r="I520" s="623" t="s">
        <v>11</v>
      </c>
      <c r="J520" s="624"/>
      <c r="K520" s="617">
        <v>0.43</v>
      </c>
      <c r="L520" s="618"/>
      <c r="M520" s="35">
        <f>K520*12*I489</f>
        <v>2581.5480000000002</v>
      </c>
    </row>
    <row r="521" spans="1:13">
      <c r="A521" s="32" t="s">
        <v>18</v>
      </c>
      <c r="B521" s="33"/>
      <c r="C521" s="33"/>
      <c r="D521" s="33"/>
      <c r="E521" s="44"/>
      <c r="F521" s="44"/>
      <c r="G521" s="44"/>
      <c r="H521" s="45"/>
      <c r="I521" s="33"/>
      <c r="J521" s="34"/>
      <c r="K521" s="23"/>
      <c r="L521" s="24"/>
      <c r="M521" s="35"/>
    </row>
    <row r="522" spans="1:13">
      <c r="A522" s="38" t="s">
        <v>32</v>
      </c>
      <c r="B522" s="65"/>
      <c r="C522" s="65"/>
      <c r="D522" s="65"/>
      <c r="E522" s="65"/>
      <c r="F522" s="65"/>
      <c r="G522" s="65"/>
      <c r="H522" s="66"/>
      <c r="I522" s="621" t="s">
        <v>8</v>
      </c>
      <c r="J522" s="622"/>
      <c r="K522" s="617">
        <v>0.12</v>
      </c>
      <c r="L522" s="618"/>
      <c r="M522" s="35">
        <f>K522*12*I489</f>
        <v>720.43200000000002</v>
      </c>
    </row>
    <row r="523" spans="1:13" ht="16.5" thickBot="1">
      <c r="A523" s="41" t="s">
        <v>73</v>
      </c>
      <c r="B523" s="56"/>
      <c r="C523" s="56"/>
      <c r="D523" s="56"/>
      <c r="E523" s="56"/>
      <c r="F523" s="56"/>
      <c r="G523" s="56"/>
      <c r="H523" s="57"/>
      <c r="I523" s="649" t="s">
        <v>8</v>
      </c>
      <c r="J523" s="650"/>
      <c r="K523" s="636"/>
      <c r="L523" s="637"/>
      <c r="M523" s="35"/>
    </row>
    <row r="524" spans="1:13" ht="16.5" thickBot="1">
      <c r="A524" s="631" t="s">
        <v>77</v>
      </c>
      <c r="B524" s="632"/>
      <c r="C524" s="632"/>
      <c r="D524" s="632"/>
      <c r="E524" s="632"/>
      <c r="F524" s="632"/>
      <c r="G524" s="632"/>
      <c r="H524" s="633"/>
      <c r="I524" s="62"/>
      <c r="J524" s="63"/>
      <c r="K524" s="634">
        <f>K525+K526+K528+K529+K532+K533</f>
        <v>2.2500000000000004</v>
      </c>
      <c r="L524" s="635"/>
      <c r="M524" s="64">
        <f>K524*12*I489</f>
        <v>13508.100000000004</v>
      </c>
    </row>
    <row r="525" spans="1:13">
      <c r="A525" s="67" t="s">
        <v>24</v>
      </c>
      <c r="B525" s="33"/>
      <c r="C525" s="33"/>
      <c r="D525" s="33"/>
      <c r="E525" s="33"/>
      <c r="F525" s="44"/>
      <c r="G525" s="44"/>
      <c r="H525" s="45"/>
      <c r="I525" s="68"/>
      <c r="J525" s="24"/>
      <c r="K525" s="627">
        <v>0.13</v>
      </c>
      <c r="L525" s="628"/>
      <c r="M525" s="35">
        <f>K525*12*I489</f>
        <v>780.46800000000007</v>
      </c>
    </row>
    <row r="526" spans="1:13">
      <c r="A526" s="69" t="s">
        <v>20</v>
      </c>
      <c r="B526" s="42"/>
      <c r="C526" s="42"/>
      <c r="D526" s="42"/>
      <c r="E526" s="42"/>
      <c r="F526" s="56"/>
      <c r="G526" s="56"/>
      <c r="H526" s="57"/>
      <c r="I526" s="617" t="s">
        <v>52</v>
      </c>
      <c r="J526" s="618"/>
      <c r="K526" s="617">
        <v>1.07</v>
      </c>
      <c r="L526" s="618"/>
      <c r="M526" s="35">
        <f>K526*12*I489</f>
        <v>6423.8519999999999</v>
      </c>
    </row>
    <row r="527" spans="1:13">
      <c r="A527" s="32" t="s">
        <v>19</v>
      </c>
      <c r="B527" s="44"/>
      <c r="C527" s="44"/>
      <c r="D527" s="44"/>
      <c r="E527" s="44"/>
      <c r="F527" s="44"/>
      <c r="G527" s="44"/>
      <c r="H527" s="45"/>
      <c r="I527" s="629" t="s">
        <v>53</v>
      </c>
      <c r="J527" s="630"/>
      <c r="K527" s="37"/>
      <c r="L527" s="24"/>
      <c r="M527" s="35"/>
    </row>
    <row r="528" spans="1:13">
      <c r="A528" s="38" t="s">
        <v>21</v>
      </c>
      <c r="B528" s="65"/>
      <c r="C528" s="65"/>
      <c r="D528" s="65"/>
      <c r="E528" s="65"/>
      <c r="F528" s="65"/>
      <c r="G528" s="65"/>
      <c r="H528" s="66"/>
      <c r="I528" s="621" t="s">
        <v>51</v>
      </c>
      <c r="J528" s="622"/>
      <c r="K528" s="617">
        <v>0.66</v>
      </c>
      <c r="L528" s="618"/>
      <c r="M528" s="35">
        <f>K528*12*I489</f>
        <v>3962.3760000000002</v>
      </c>
    </row>
    <row r="529" spans="1:13">
      <c r="A529" s="38" t="s">
        <v>22</v>
      </c>
      <c r="B529" s="65"/>
      <c r="C529" s="65"/>
      <c r="D529" s="65"/>
      <c r="E529" s="65"/>
      <c r="F529" s="65"/>
      <c r="G529" s="65"/>
      <c r="H529" s="66"/>
      <c r="I529" s="621" t="s">
        <v>69</v>
      </c>
      <c r="J529" s="622"/>
      <c r="K529" s="617">
        <v>0.16</v>
      </c>
      <c r="L529" s="618"/>
      <c r="M529" s="35">
        <f>K529*12*I489</f>
        <v>960.57600000000002</v>
      </c>
    </row>
    <row r="530" spans="1:13">
      <c r="A530" s="41" t="s">
        <v>106</v>
      </c>
      <c r="B530" s="56"/>
      <c r="C530" s="56"/>
      <c r="D530" s="56"/>
      <c r="E530" s="56"/>
      <c r="F530" s="56"/>
      <c r="G530" s="56"/>
      <c r="H530" s="57"/>
      <c r="I530" s="623" t="s">
        <v>107</v>
      </c>
      <c r="J530" s="624"/>
      <c r="K530" s="37"/>
      <c r="L530" s="24"/>
      <c r="M530" s="35"/>
    </row>
    <row r="531" spans="1:13">
      <c r="A531" s="32" t="s">
        <v>108</v>
      </c>
      <c r="B531" s="44"/>
      <c r="C531" s="44"/>
      <c r="D531" s="44"/>
      <c r="E531" s="44"/>
      <c r="F531" s="44"/>
      <c r="G531" s="44"/>
      <c r="H531" s="45"/>
      <c r="I531" s="629" t="s">
        <v>109</v>
      </c>
      <c r="J531" s="630"/>
      <c r="K531" s="619"/>
      <c r="L531" s="620"/>
      <c r="M531" s="35"/>
    </row>
    <row r="532" spans="1:13">
      <c r="A532" s="41" t="s">
        <v>23</v>
      </c>
      <c r="B532" s="56"/>
      <c r="C532" s="56"/>
      <c r="D532" s="56"/>
      <c r="E532" s="56"/>
      <c r="F532" s="56"/>
      <c r="G532" s="56"/>
      <c r="H532" s="57"/>
      <c r="I532" s="621" t="s">
        <v>54</v>
      </c>
      <c r="J532" s="622"/>
      <c r="K532" s="619">
        <v>0.09</v>
      </c>
      <c r="L532" s="620"/>
      <c r="M532" s="35">
        <f>K532*12*I489</f>
        <v>540.32400000000007</v>
      </c>
    </row>
    <row r="533" spans="1:13" ht="16.5" thickBot="1">
      <c r="A533" s="41" t="s">
        <v>71</v>
      </c>
      <c r="B533" s="56"/>
      <c r="C533" s="56"/>
      <c r="D533" s="56"/>
      <c r="E533" s="56"/>
      <c r="F533" s="56"/>
      <c r="G533" s="56"/>
      <c r="H533" s="57"/>
      <c r="I533" s="649" t="s">
        <v>72</v>
      </c>
      <c r="J533" s="650"/>
      <c r="K533" s="657">
        <v>0.14000000000000001</v>
      </c>
      <c r="L533" s="658"/>
      <c r="M533" s="70">
        <f>K533*12*I489</f>
        <v>840.50400000000013</v>
      </c>
    </row>
    <row r="534" spans="1:13" ht="16.5" thickBot="1">
      <c r="A534" s="631" t="s">
        <v>78</v>
      </c>
      <c r="B534" s="632"/>
      <c r="C534" s="632"/>
      <c r="D534" s="632"/>
      <c r="E534" s="632"/>
      <c r="F534" s="632"/>
      <c r="G534" s="632"/>
      <c r="H534" s="633"/>
      <c r="I534" s="71"/>
      <c r="J534" s="72"/>
      <c r="K534" s="651">
        <f>K535+K536+K538+K539</f>
        <v>1.5999999999999999</v>
      </c>
      <c r="L534" s="652"/>
      <c r="M534" s="64">
        <f>K534*12*I489</f>
        <v>9605.76</v>
      </c>
    </row>
    <row r="535" spans="1:13">
      <c r="A535" s="32" t="s">
        <v>25</v>
      </c>
      <c r="B535" s="44"/>
      <c r="C535" s="44"/>
      <c r="D535" s="44"/>
      <c r="E535" s="44"/>
      <c r="F535" s="44"/>
      <c r="G535" s="44"/>
      <c r="H535" s="45"/>
      <c r="I535" s="653" t="s">
        <v>70</v>
      </c>
      <c r="J535" s="654"/>
      <c r="K535" s="655">
        <v>0.7</v>
      </c>
      <c r="L535" s="656"/>
      <c r="M535" s="35">
        <f>K535*12*I489</f>
        <v>4202.5199999999995</v>
      </c>
    </row>
    <row r="536" spans="1:13">
      <c r="A536" s="36" t="s">
        <v>110</v>
      </c>
      <c r="B536" s="80"/>
      <c r="C536" s="80"/>
      <c r="D536" s="80"/>
      <c r="E536" s="80"/>
      <c r="F536" s="52"/>
      <c r="G536" s="80"/>
      <c r="H536" s="53"/>
      <c r="I536" s="623" t="s">
        <v>107</v>
      </c>
      <c r="J536" s="624"/>
      <c r="K536" s="619">
        <v>0.13</v>
      </c>
      <c r="L536" s="620"/>
      <c r="M536" s="35">
        <f>K536*12*I489</f>
        <v>780.46800000000007</v>
      </c>
    </row>
    <row r="537" spans="1:13">
      <c r="A537" s="32" t="s">
        <v>111</v>
      </c>
      <c r="B537" s="44"/>
      <c r="C537" s="44"/>
      <c r="D537" s="44"/>
      <c r="E537" s="44"/>
      <c r="F537" s="44"/>
      <c r="G537" s="44"/>
      <c r="H537" s="45"/>
      <c r="I537" s="629" t="s">
        <v>112</v>
      </c>
      <c r="J537" s="630"/>
      <c r="K537" s="79"/>
      <c r="L537" s="77"/>
      <c r="M537" s="35"/>
    </row>
    <row r="538" spans="1:13">
      <c r="A538" s="38" t="s">
        <v>26</v>
      </c>
      <c r="B538" s="65"/>
      <c r="C538" s="65"/>
      <c r="D538" s="65"/>
      <c r="E538" s="65"/>
      <c r="F538" s="65"/>
      <c r="G538" s="65"/>
      <c r="H538" s="66"/>
      <c r="I538" s="39" t="s">
        <v>55</v>
      </c>
      <c r="J538" s="40"/>
      <c r="K538" s="619">
        <v>0.62</v>
      </c>
      <c r="L538" s="620"/>
      <c r="M538" s="35">
        <f>K538*12*I489</f>
        <v>3722.232</v>
      </c>
    </row>
    <row r="539" spans="1:13" ht="16.5" thickBot="1">
      <c r="A539" s="41" t="s">
        <v>23</v>
      </c>
      <c r="B539" s="56"/>
      <c r="C539" s="56"/>
      <c r="D539" s="56"/>
      <c r="E539" s="56"/>
      <c r="F539" s="56"/>
      <c r="G539" s="56"/>
      <c r="H539" s="57"/>
      <c r="I539" s="649" t="s">
        <v>54</v>
      </c>
      <c r="J539" s="650"/>
      <c r="K539" s="657">
        <v>0.15</v>
      </c>
      <c r="L539" s="658"/>
      <c r="M539" s="35">
        <f>K539*12*I489</f>
        <v>900.54</v>
      </c>
    </row>
    <row r="540" spans="1:13" ht="16.5" thickBot="1">
      <c r="A540" s="73" t="s">
        <v>79</v>
      </c>
      <c r="B540" s="74"/>
      <c r="C540" s="74"/>
      <c r="D540" s="74"/>
      <c r="E540" s="74"/>
      <c r="F540" s="74"/>
      <c r="G540" s="74"/>
      <c r="H540" s="75"/>
      <c r="I540" s="659" t="s">
        <v>56</v>
      </c>
      <c r="J540" s="660"/>
      <c r="K540" s="634">
        <v>44.55</v>
      </c>
      <c r="L540" s="652"/>
      <c r="M540" s="64">
        <f>K540*12*I489</f>
        <v>267460.37999999995</v>
      </c>
    </row>
    <row r="541" spans="1:13" ht="16.5" thickBot="1">
      <c r="A541" s="606" t="s">
        <v>80</v>
      </c>
      <c r="B541" s="607"/>
      <c r="C541" s="607"/>
      <c r="D541" s="607"/>
      <c r="E541" s="607"/>
      <c r="F541" s="607"/>
      <c r="G541" s="607"/>
      <c r="H541" s="647"/>
      <c r="I541" s="62"/>
      <c r="J541" s="63"/>
      <c r="K541" s="634">
        <v>1.74</v>
      </c>
      <c r="L541" s="652"/>
      <c r="M541" s="64">
        <f>K541*12*I489</f>
        <v>10446.263999999999</v>
      </c>
    </row>
    <row r="542" spans="1:13">
      <c r="A542" s="36" t="s">
        <v>33</v>
      </c>
      <c r="B542" s="52"/>
      <c r="C542" s="52"/>
      <c r="D542" s="52"/>
      <c r="E542" s="52"/>
      <c r="F542" s="52"/>
      <c r="G542" s="52"/>
      <c r="H542" s="53"/>
      <c r="I542" s="627" t="s">
        <v>13</v>
      </c>
      <c r="J542" s="628"/>
      <c r="K542" s="76"/>
      <c r="L542" s="77"/>
      <c r="M542" s="35"/>
    </row>
    <row r="543" spans="1:13">
      <c r="A543" s="36" t="s">
        <v>27</v>
      </c>
      <c r="B543" s="52"/>
      <c r="C543" s="52"/>
      <c r="D543" s="52"/>
      <c r="E543" s="52"/>
      <c r="F543" s="52"/>
      <c r="G543" s="52"/>
      <c r="H543" s="53"/>
      <c r="I543" s="23"/>
      <c r="J543" s="24"/>
      <c r="K543" s="76"/>
      <c r="L543" s="77"/>
      <c r="M543" s="35"/>
    </row>
    <row r="544" spans="1:13" ht="16.5" thickBot="1">
      <c r="A544" s="36" t="s">
        <v>28</v>
      </c>
      <c r="B544" s="52"/>
      <c r="C544" s="52"/>
      <c r="D544" s="52"/>
      <c r="E544" s="52"/>
      <c r="F544" s="52"/>
      <c r="G544" s="52"/>
      <c r="H544" s="53"/>
      <c r="I544" s="78"/>
      <c r="J544" s="24"/>
      <c r="K544" s="76"/>
      <c r="L544" s="77"/>
      <c r="M544" s="35"/>
    </row>
    <row r="545" spans="1:13" ht="16.5" thickBot="1">
      <c r="A545" s="73" t="s">
        <v>81</v>
      </c>
      <c r="B545" s="74"/>
      <c r="C545" s="74"/>
      <c r="D545" s="74"/>
      <c r="E545" s="74"/>
      <c r="F545" s="74"/>
      <c r="G545" s="74"/>
      <c r="H545" s="75"/>
      <c r="I545" s="62"/>
      <c r="J545" s="63"/>
      <c r="K545" s="634">
        <v>0.08</v>
      </c>
      <c r="L545" s="652"/>
      <c r="M545" s="64">
        <f>K545*12*I489</f>
        <v>480.28800000000001</v>
      </c>
    </row>
    <row r="546" spans="1:13">
      <c r="A546" s="36" t="s">
        <v>29</v>
      </c>
      <c r="B546" s="52"/>
      <c r="C546" s="52"/>
      <c r="D546" s="52"/>
      <c r="E546" s="52"/>
      <c r="F546" s="52"/>
      <c r="G546" s="52"/>
      <c r="H546" s="53"/>
      <c r="I546" s="627" t="s">
        <v>8</v>
      </c>
      <c r="J546" s="628"/>
      <c r="K546" s="79"/>
      <c r="L546" s="77"/>
      <c r="M546" s="35"/>
    </row>
    <row r="547" spans="1:13" ht="16.5" thickBot="1">
      <c r="A547" s="36" t="s">
        <v>30</v>
      </c>
      <c r="B547" s="52"/>
      <c r="C547" s="52"/>
      <c r="D547" s="52"/>
      <c r="E547" s="52"/>
      <c r="F547" s="52"/>
      <c r="G547" s="52"/>
      <c r="H547" s="53"/>
      <c r="I547" s="23"/>
      <c r="J547" s="24"/>
      <c r="K547" s="79"/>
      <c r="L547" s="77"/>
      <c r="M547" s="35"/>
    </row>
    <row r="548" spans="1:13" ht="16.5" thickBot="1">
      <c r="A548" s="606" t="s">
        <v>104</v>
      </c>
      <c r="B548" s="607"/>
      <c r="C548" s="607"/>
      <c r="D548" s="607"/>
      <c r="E548" s="607"/>
      <c r="F548" s="607"/>
      <c r="G548" s="607"/>
      <c r="H548" s="647"/>
      <c r="I548" s="62"/>
      <c r="J548" s="63"/>
      <c r="K548" s="634">
        <v>6.42</v>
      </c>
      <c r="L548" s="652"/>
      <c r="M548" s="64">
        <f>K548*12*I489</f>
        <v>38543.111999999994</v>
      </c>
    </row>
    <row r="549" spans="1:13">
      <c r="A549" s="36" t="s">
        <v>85</v>
      </c>
      <c r="B549" s="80"/>
      <c r="C549" s="80"/>
      <c r="D549" s="80"/>
      <c r="E549" s="80"/>
      <c r="F549" s="52"/>
      <c r="G549" s="80"/>
      <c r="H549" s="53"/>
      <c r="I549" s="617" t="s">
        <v>86</v>
      </c>
      <c r="J549" s="618"/>
      <c r="K549" s="76"/>
      <c r="L549" s="77"/>
      <c r="M549" s="35"/>
    </row>
    <row r="550" spans="1:13">
      <c r="A550" s="36" t="s">
        <v>87</v>
      </c>
      <c r="B550" s="80"/>
      <c r="C550" s="80"/>
      <c r="D550" s="80"/>
      <c r="E550" s="80"/>
      <c r="F550" s="52"/>
      <c r="G550" s="80"/>
      <c r="H550" s="53"/>
      <c r="I550" s="617" t="s">
        <v>88</v>
      </c>
      <c r="J550" s="618"/>
      <c r="K550" s="76"/>
      <c r="L550" s="77"/>
      <c r="M550" s="35"/>
    </row>
    <row r="551" spans="1:13">
      <c r="A551" s="36" t="s">
        <v>89</v>
      </c>
      <c r="B551" s="80"/>
      <c r="C551" s="80"/>
      <c r="D551" s="80"/>
      <c r="E551" s="80"/>
      <c r="F551" s="52"/>
      <c r="G551" s="80"/>
      <c r="H551" s="53"/>
      <c r="I551" s="617" t="s">
        <v>90</v>
      </c>
      <c r="J551" s="618"/>
      <c r="K551" s="76"/>
      <c r="L551" s="77"/>
      <c r="M551" s="35"/>
    </row>
    <row r="552" spans="1:13">
      <c r="A552" s="36" t="s">
        <v>91</v>
      </c>
      <c r="B552" s="80"/>
      <c r="C552" s="80"/>
      <c r="D552" s="80"/>
      <c r="E552" s="80"/>
      <c r="F552" s="52"/>
      <c r="G552" s="80"/>
      <c r="H552" s="53"/>
      <c r="I552" s="617" t="s">
        <v>92</v>
      </c>
      <c r="J552" s="618"/>
      <c r="K552" s="76"/>
      <c r="L552" s="77"/>
      <c r="M552" s="35"/>
    </row>
    <row r="553" spans="1:13">
      <c r="A553" s="36" t="s">
        <v>93</v>
      </c>
      <c r="B553" s="80"/>
      <c r="C553" s="80"/>
      <c r="D553" s="80"/>
      <c r="E553" s="80"/>
      <c r="F553" s="52"/>
      <c r="G553" s="80"/>
      <c r="H553" s="53"/>
      <c r="I553" s="617" t="s">
        <v>94</v>
      </c>
      <c r="J553" s="618"/>
      <c r="K553" s="76"/>
      <c r="L553" s="77"/>
      <c r="M553" s="35"/>
    </row>
    <row r="554" spans="1:13">
      <c r="A554" s="36" t="s">
        <v>95</v>
      </c>
      <c r="B554" s="80"/>
      <c r="C554" s="80"/>
      <c r="D554" s="80"/>
      <c r="E554" s="80"/>
      <c r="F554" s="52"/>
      <c r="G554" s="80"/>
      <c r="H554" s="53"/>
      <c r="I554" s="23"/>
      <c r="J554" s="24"/>
      <c r="K554" s="76"/>
      <c r="L554" s="77"/>
      <c r="M554" s="35"/>
    </row>
    <row r="555" spans="1:13">
      <c r="A555" s="36" t="s">
        <v>96</v>
      </c>
      <c r="B555" s="80"/>
      <c r="C555" s="80"/>
      <c r="D555" s="80"/>
      <c r="E555" s="80"/>
      <c r="F555" s="52"/>
      <c r="G555" s="80"/>
      <c r="H555" s="53"/>
      <c r="I555" s="23"/>
      <c r="J555" s="24"/>
      <c r="K555" s="76"/>
      <c r="L555" s="77"/>
      <c r="M555" s="35"/>
    </row>
    <row r="556" spans="1:13">
      <c r="A556" s="36" t="s">
        <v>97</v>
      </c>
      <c r="B556" s="80"/>
      <c r="C556" s="80"/>
      <c r="D556" s="80"/>
      <c r="E556" s="80"/>
      <c r="F556" s="52"/>
      <c r="G556" s="80"/>
      <c r="H556" s="53"/>
      <c r="I556" s="23"/>
      <c r="J556" s="24"/>
      <c r="K556" s="76"/>
      <c r="L556" s="77"/>
      <c r="M556" s="35"/>
    </row>
    <row r="557" spans="1:13">
      <c r="A557" s="36" t="s">
        <v>98</v>
      </c>
      <c r="B557" s="80"/>
      <c r="C557" s="80"/>
      <c r="D557" s="80"/>
      <c r="E557" s="80"/>
      <c r="F557" s="52"/>
      <c r="G557" s="80"/>
      <c r="H557" s="53"/>
      <c r="I557" s="23"/>
      <c r="J557" s="24"/>
      <c r="K557" s="76"/>
      <c r="L557" s="77"/>
      <c r="M557" s="35"/>
    </row>
    <row r="558" spans="1:13">
      <c r="A558" s="36" t="s">
        <v>99</v>
      </c>
      <c r="B558" s="80"/>
      <c r="C558" s="80"/>
      <c r="D558" s="80"/>
      <c r="E558" s="80"/>
      <c r="F558" s="52"/>
      <c r="G558" s="80"/>
      <c r="H558" s="53"/>
      <c r="I558" s="23"/>
      <c r="J558" s="24"/>
      <c r="K558" s="76"/>
      <c r="L558" s="77"/>
      <c r="M558" s="35"/>
    </row>
    <row r="559" spans="1:13" ht="16.5" thickBot="1">
      <c r="A559" s="661" t="s">
        <v>100</v>
      </c>
      <c r="B559" s="662"/>
      <c r="C559" s="662"/>
      <c r="D559" s="662"/>
      <c r="E559" s="662"/>
      <c r="F559" s="662"/>
      <c r="G559" s="662"/>
      <c r="H559" s="663"/>
      <c r="I559" s="23"/>
      <c r="J559" s="24"/>
      <c r="K559" s="23"/>
      <c r="L559" s="24"/>
      <c r="M559" s="35"/>
    </row>
    <row r="560" spans="1:13">
      <c r="A560" s="81" t="s">
        <v>82</v>
      </c>
      <c r="B560" s="82"/>
      <c r="C560" s="82"/>
      <c r="D560" s="82"/>
      <c r="E560" s="82"/>
      <c r="F560" s="82"/>
      <c r="G560" s="82"/>
      <c r="H560" s="82"/>
      <c r="I560" s="627" t="s">
        <v>9</v>
      </c>
      <c r="J560" s="628"/>
      <c r="K560" s="18"/>
      <c r="L560" s="19"/>
      <c r="M560" s="20"/>
    </row>
    <row r="561" spans="1:13" ht="16.5" thickBot="1">
      <c r="A561" s="83" t="s">
        <v>49</v>
      </c>
      <c r="B561" s="84"/>
      <c r="C561" s="84"/>
      <c r="D561" s="84"/>
      <c r="E561" s="84"/>
      <c r="F561" s="84"/>
      <c r="G561" s="84"/>
      <c r="H561" s="84"/>
      <c r="I561" s="85"/>
      <c r="J561" s="30"/>
      <c r="K561" s="29"/>
      <c r="L561" s="30"/>
      <c r="M561" s="31"/>
    </row>
    <row r="562" spans="1:13" ht="16.5" thickBot="1">
      <c r="A562" s="606" t="s">
        <v>50</v>
      </c>
      <c r="B562" s="607"/>
      <c r="C562" s="607"/>
      <c r="D562" s="607"/>
      <c r="E562" s="607"/>
      <c r="F562" s="607"/>
      <c r="G562" s="607"/>
      <c r="H562" s="608"/>
      <c r="I562" s="602" t="s">
        <v>17</v>
      </c>
      <c r="J562" s="664"/>
      <c r="K562" s="604">
        <v>1.58</v>
      </c>
      <c r="L562" s="605"/>
      <c r="M562" s="86">
        <f>K562*12*I489</f>
        <v>9485.6880000000001</v>
      </c>
    </row>
    <row r="563" spans="1:13" ht="16.5" thickBot="1">
      <c r="A563" s="87" t="s">
        <v>101</v>
      </c>
      <c r="B563" s="88"/>
      <c r="C563" s="88"/>
      <c r="D563" s="88"/>
      <c r="E563" s="88"/>
      <c r="F563" s="88"/>
      <c r="G563" s="88"/>
      <c r="H563" s="88"/>
      <c r="I563" s="89"/>
      <c r="J563" s="90"/>
      <c r="K563" s="602"/>
      <c r="L563" s="603"/>
      <c r="M563" s="86"/>
    </row>
    <row r="564" spans="1:13" ht="16.5" thickBot="1">
      <c r="A564" s="606" t="s">
        <v>58</v>
      </c>
      <c r="B564" s="607"/>
      <c r="C564" s="607"/>
      <c r="D564" s="607"/>
      <c r="E564" s="607"/>
      <c r="F564" s="607"/>
      <c r="G564" s="607"/>
      <c r="H564" s="607"/>
      <c r="I564" s="91"/>
      <c r="J564" s="86"/>
      <c r="K564" s="666">
        <f>K490+K500+K515+K548+K562+K563</f>
        <v>76.16</v>
      </c>
      <c r="L564" s="667"/>
      <c r="M564" s="86">
        <f>M490+M500+M515+M548+M562+M563</f>
        <v>457234.17599999992</v>
      </c>
    </row>
  </sheetData>
  <mergeCells count="655">
    <mergeCell ref="K161:M161"/>
    <mergeCell ref="K240:M240"/>
    <mergeCell ref="L323:M323"/>
    <mergeCell ref="K406:M406"/>
    <mergeCell ref="K485:M485"/>
    <mergeCell ref="K562:L562"/>
    <mergeCell ref="K563:L563"/>
    <mergeCell ref="A564:H564"/>
    <mergeCell ref="K564:L564"/>
    <mergeCell ref="I552:J552"/>
    <mergeCell ref="I553:J553"/>
    <mergeCell ref="A559:H559"/>
    <mergeCell ref="I560:J560"/>
    <mergeCell ref="A562:H562"/>
    <mergeCell ref="I562:J562"/>
    <mergeCell ref="A548:H548"/>
    <mergeCell ref="K548:L548"/>
    <mergeCell ref="I549:J549"/>
    <mergeCell ref="I550:J550"/>
    <mergeCell ref="I551:J551"/>
    <mergeCell ref="A541:H541"/>
    <mergeCell ref="K541:L541"/>
    <mergeCell ref="I542:J542"/>
    <mergeCell ref="K545:L545"/>
    <mergeCell ref="I546:J546"/>
    <mergeCell ref="K538:L538"/>
    <mergeCell ref="I539:J539"/>
    <mergeCell ref="K539:L539"/>
    <mergeCell ref="I540:J540"/>
    <mergeCell ref="K540:L540"/>
    <mergeCell ref="I535:J535"/>
    <mergeCell ref="K535:L535"/>
    <mergeCell ref="I536:J536"/>
    <mergeCell ref="K536:L536"/>
    <mergeCell ref="I537:J537"/>
    <mergeCell ref="I532:J532"/>
    <mergeCell ref="K532:L532"/>
    <mergeCell ref="I533:J533"/>
    <mergeCell ref="K533:L533"/>
    <mergeCell ref="A534:H534"/>
    <mergeCell ref="K534:L534"/>
    <mergeCell ref="I529:J529"/>
    <mergeCell ref="K529:L529"/>
    <mergeCell ref="I530:J530"/>
    <mergeCell ref="I531:J531"/>
    <mergeCell ref="K531:L531"/>
    <mergeCell ref="I526:J526"/>
    <mergeCell ref="K526:L526"/>
    <mergeCell ref="I527:J527"/>
    <mergeCell ref="I528:J528"/>
    <mergeCell ref="K528:L528"/>
    <mergeCell ref="I523:J523"/>
    <mergeCell ref="K523:L523"/>
    <mergeCell ref="A524:H524"/>
    <mergeCell ref="K524:L524"/>
    <mergeCell ref="K525:L525"/>
    <mergeCell ref="I519:J519"/>
    <mergeCell ref="K519:L519"/>
    <mergeCell ref="I520:J520"/>
    <mergeCell ref="K520:L520"/>
    <mergeCell ref="I522:J522"/>
    <mergeCell ref="K522:L522"/>
    <mergeCell ref="I514:J514"/>
    <mergeCell ref="K515:L515"/>
    <mergeCell ref="A517:H517"/>
    <mergeCell ref="K517:L517"/>
    <mergeCell ref="I518:J518"/>
    <mergeCell ref="K518:L518"/>
    <mergeCell ref="I508:J508"/>
    <mergeCell ref="I510:J510"/>
    <mergeCell ref="K510:L510"/>
    <mergeCell ref="I512:J512"/>
    <mergeCell ref="I513:J513"/>
    <mergeCell ref="I504:J504"/>
    <mergeCell ref="I505:J505"/>
    <mergeCell ref="I506:J506"/>
    <mergeCell ref="I507:J507"/>
    <mergeCell ref="K507:L507"/>
    <mergeCell ref="I498:J498"/>
    <mergeCell ref="K499:L499"/>
    <mergeCell ref="K500:L500"/>
    <mergeCell ref="I502:J502"/>
    <mergeCell ref="K502:L502"/>
    <mergeCell ref="I494:J494"/>
    <mergeCell ref="I495:J495"/>
    <mergeCell ref="I496:J496"/>
    <mergeCell ref="K496:L496"/>
    <mergeCell ref="I497:J497"/>
    <mergeCell ref="I489:J489"/>
    <mergeCell ref="K489:L489"/>
    <mergeCell ref="K490:L490"/>
    <mergeCell ref="I493:J493"/>
    <mergeCell ref="K493:L493"/>
    <mergeCell ref="C486:E486"/>
    <mergeCell ref="I486:J486"/>
    <mergeCell ref="K486:L486"/>
    <mergeCell ref="K487:L487"/>
    <mergeCell ref="I488:J488"/>
    <mergeCell ref="K488:L488"/>
    <mergeCell ref="K480:L480"/>
    <mergeCell ref="A481:H481"/>
    <mergeCell ref="K481:L481"/>
    <mergeCell ref="A483:L483"/>
    <mergeCell ref="A484:L484"/>
    <mergeCell ref="A476:H476"/>
    <mergeCell ref="I477:J477"/>
    <mergeCell ref="A479:H479"/>
    <mergeCell ref="I479:J479"/>
    <mergeCell ref="K479:L479"/>
    <mergeCell ref="I466:J466"/>
    <mergeCell ref="I467:J467"/>
    <mergeCell ref="I468:J468"/>
    <mergeCell ref="I469:J469"/>
    <mergeCell ref="I470:J470"/>
    <mergeCell ref="I459:J459"/>
    <mergeCell ref="K462:L462"/>
    <mergeCell ref="I463:J463"/>
    <mergeCell ref="A465:H465"/>
    <mergeCell ref="K465:L465"/>
    <mergeCell ref="I456:J456"/>
    <mergeCell ref="K456:L456"/>
    <mergeCell ref="I457:J457"/>
    <mergeCell ref="K457:L457"/>
    <mergeCell ref="A458:H458"/>
    <mergeCell ref="K458:L458"/>
    <mergeCell ref="A453:H453"/>
    <mergeCell ref="K453:L453"/>
    <mergeCell ref="I454:J454"/>
    <mergeCell ref="K454:L454"/>
    <mergeCell ref="K455:L455"/>
    <mergeCell ref="I450:J450"/>
    <mergeCell ref="K450:L450"/>
    <mergeCell ref="I451:J451"/>
    <mergeCell ref="K451:L451"/>
    <mergeCell ref="I452:J452"/>
    <mergeCell ref="K452:L452"/>
    <mergeCell ref="I447:J447"/>
    <mergeCell ref="K447:L447"/>
    <mergeCell ref="I448:J448"/>
    <mergeCell ref="I449:J449"/>
    <mergeCell ref="K449:L449"/>
    <mergeCell ref="I444:J444"/>
    <mergeCell ref="K444:L444"/>
    <mergeCell ref="A445:H445"/>
    <mergeCell ref="K445:L445"/>
    <mergeCell ref="K446:L446"/>
    <mergeCell ref="I440:J440"/>
    <mergeCell ref="K440:L440"/>
    <mergeCell ref="I441:J441"/>
    <mergeCell ref="K441:L441"/>
    <mergeCell ref="I443:J443"/>
    <mergeCell ref="K443:L443"/>
    <mergeCell ref="I435:J435"/>
    <mergeCell ref="K436:L436"/>
    <mergeCell ref="A438:H438"/>
    <mergeCell ref="K438:L438"/>
    <mergeCell ref="I439:J439"/>
    <mergeCell ref="K439:L439"/>
    <mergeCell ref="I429:J429"/>
    <mergeCell ref="I431:J431"/>
    <mergeCell ref="K431:L431"/>
    <mergeCell ref="I433:J433"/>
    <mergeCell ref="I434:J434"/>
    <mergeCell ref="I425:J425"/>
    <mergeCell ref="I426:J426"/>
    <mergeCell ref="I427:J427"/>
    <mergeCell ref="I428:J428"/>
    <mergeCell ref="K428:L428"/>
    <mergeCell ref="I418:J418"/>
    <mergeCell ref="I419:J419"/>
    <mergeCell ref="K420:L420"/>
    <mergeCell ref="K421:L421"/>
    <mergeCell ref="I423:J423"/>
    <mergeCell ref="K423:L423"/>
    <mergeCell ref="I415:J415"/>
    <mergeCell ref="I416:J416"/>
    <mergeCell ref="I417:J417"/>
    <mergeCell ref="K417:L417"/>
    <mergeCell ref="I409:J409"/>
    <mergeCell ref="K409:L409"/>
    <mergeCell ref="I410:J410"/>
    <mergeCell ref="K410:L410"/>
    <mergeCell ref="K411:L411"/>
    <mergeCell ref="A405:L405"/>
    <mergeCell ref="C407:E407"/>
    <mergeCell ref="I407:J407"/>
    <mergeCell ref="K407:L407"/>
    <mergeCell ref="K408:L408"/>
    <mergeCell ref="A402:H402"/>
    <mergeCell ref="K402:L402"/>
    <mergeCell ref="A404:L404"/>
    <mergeCell ref="I414:J414"/>
    <mergeCell ref="K414:L414"/>
    <mergeCell ref="I390:J390"/>
    <mergeCell ref="I391:J391"/>
    <mergeCell ref="A397:H397"/>
    <mergeCell ref="I398:J398"/>
    <mergeCell ref="A386:H386"/>
    <mergeCell ref="K386:L386"/>
    <mergeCell ref="I387:J387"/>
    <mergeCell ref="I388:J388"/>
    <mergeCell ref="I389:J389"/>
    <mergeCell ref="A379:H379"/>
    <mergeCell ref="K379:L379"/>
    <mergeCell ref="I380:J380"/>
    <mergeCell ref="K383:L383"/>
    <mergeCell ref="I384:J384"/>
    <mergeCell ref="K376:L376"/>
    <mergeCell ref="I377:J377"/>
    <mergeCell ref="K377:L377"/>
    <mergeCell ref="I378:J378"/>
    <mergeCell ref="K378:L378"/>
    <mergeCell ref="I373:J373"/>
    <mergeCell ref="K373:L373"/>
    <mergeCell ref="I374:J374"/>
    <mergeCell ref="K374:L374"/>
    <mergeCell ref="I375:J375"/>
    <mergeCell ref="I370:J370"/>
    <mergeCell ref="K370:L370"/>
    <mergeCell ref="I371:J371"/>
    <mergeCell ref="K371:L371"/>
    <mergeCell ref="A372:H372"/>
    <mergeCell ref="K372:L372"/>
    <mergeCell ref="I367:J367"/>
    <mergeCell ref="K367:L367"/>
    <mergeCell ref="I368:J368"/>
    <mergeCell ref="I369:J369"/>
    <mergeCell ref="K369:L369"/>
    <mergeCell ref="I364:J364"/>
    <mergeCell ref="K364:L364"/>
    <mergeCell ref="I365:J365"/>
    <mergeCell ref="I366:J366"/>
    <mergeCell ref="K366:L366"/>
    <mergeCell ref="I361:J361"/>
    <mergeCell ref="K361:L361"/>
    <mergeCell ref="A362:H362"/>
    <mergeCell ref="K362:L362"/>
    <mergeCell ref="K363:L363"/>
    <mergeCell ref="I357:J357"/>
    <mergeCell ref="K357:L357"/>
    <mergeCell ref="I358:J358"/>
    <mergeCell ref="K358:L358"/>
    <mergeCell ref="I360:J360"/>
    <mergeCell ref="K360:L360"/>
    <mergeCell ref="I352:J352"/>
    <mergeCell ref="K353:L353"/>
    <mergeCell ref="A355:H355"/>
    <mergeCell ref="K355:L355"/>
    <mergeCell ref="I356:J356"/>
    <mergeCell ref="K356:L356"/>
    <mergeCell ref="I346:J346"/>
    <mergeCell ref="I348:J348"/>
    <mergeCell ref="K348:L348"/>
    <mergeCell ref="I350:J350"/>
    <mergeCell ref="I351:J351"/>
    <mergeCell ref="I342:J342"/>
    <mergeCell ref="I343:J343"/>
    <mergeCell ref="I344:J344"/>
    <mergeCell ref="I345:J345"/>
    <mergeCell ref="K345:L345"/>
    <mergeCell ref="I335:J335"/>
    <mergeCell ref="I336:J336"/>
    <mergeCell ref="K337:L337"/>
    <mergeCell ref="K338:L338"/>
    <mergeCell ref="I340:J340"/>
    <mergeCell ref="K340:L340"/>
    <mergeCell ref="I331:J331"/>
    <mergeCell ref="K331:L331"/>
    <mergeCell ref="I332:J332"/>
    <mergeCell ref="I333:J333"/>
    <mergeCell ref="I334:J334"/>
    <mergeCell ref="K334:L334"/>
    <mergeCell ref="I326:J326"/>
    <mergeCell ref="K326:L326"/>
    <mergeCell ref="I327:J327"/>
    <mergeCell ref="K327:L327"/>
    <mergeCell ref="K328:L328"/>
    <mergeCell ref="A322:L322"/>
    <mergeCell ref="C324:E324"/>
    <mergeCell ref="I324:J324"/>
    <mergeCell ref="K324:L324"/>
    <mergeCell ref="K325:L325"/>
    <mergeCell ref="K317:L317"/>
    <mergeCell ref="K318:L318"/>
    <mergeCell ref="A319:H319"/>
    <mergeCell ref="K319:L319"/>
    <mergeCell ref="A321:L321"/>
    <mergeCell ref="I307:J307"/>
    <mergeCell ref="I308:J308"/>
    <mergeCell ref="A314:H314"/>
    <mergeCell ref="I315:J315"/>
    <mergeCell ref="A317:H317"/>
    <mergeCell ref="I317:J317"/>
    <mergeCell ref="A303:H303"/>
    <mergeCell ref="K303:L303"/>
    <mergeCell ref="I304:J304"/>
    <mergeCell ref="I305:J305"/>
    <mergeCell ref="I306:J306"/>
    <mergeCell ref="A296:H296"/>
    <mergeCell ref="K296:L296"/>
    <mergeCell ref="I297:J297"/>
    <mergeCell ref="K300:L300"/>
    <mergeCell ref="I301:J301"/>
    <mergeCell ref="K293:L293"/>
    <mergeCell ref="I294:J294"/>
    <mergeCell ref="K294:L294"/>
    <mergeCell ref="I295:J295"/>
    <mergeCell ref="K295:L295"/>
    <mergeCell ref="I290:J290"/>
    <mergeCell ref="K290:L290"/>
    <mergeCell ref="I291:J291"/>
    <mergeCell ref="K291:L291"/>
    <mergeCell ref="I292:J292"/>
    <mergeCell ref="I287:J287"/>
    <mergeCell ref="K287:L287"/>
    <mergeCell ref="I288:J288"/>
    <mergeCell ref="K288:L288"/>
    <mergeCell ref="A289:H289"/>
    <mergeCell ref="K289:L289"/>
    <mergeCell ref="I284:J284"/>
    <mergeCell ref="K284:L284"/>
    <mergeCell ref="I285:J285"/>
    <mergeCell ref="I286:J286"/>
    <mergeCell ref="K286:L286"/>
    <mergeCell ref="I281:J281"/>
    <mergeCell ref="K281:L281"/>
    <mergeCell ref="I282:J282"/>
    <mergeCell ref="I283:J283"/>
    <mergeCell ref="K283:L283"/>
    <mergeCell ref="I278:J278"/>
    <mergeCell ref="K278:L278"/>
    <mergeCell ref="A279:H279"/>
    <mergeCell ref="K279:L279"/>
    <mergeCell ref="K280:L280"/>
    <mergeCell ref="I274:J274"/>
    <mergeCell ref="K274:L274"/>
    <mergeCell ref="I275:J275"/>
    <mergeCell ref="K275:L275"/>
    <mergeCell ref="I277:J277"/>
    <mergeCell ref="K277:L277"/>
    <mergeCell ref="I269:J269"/>
    <mergeCell ref="K270:L270"/>
    <mergeCell ref="A272:H272"/>
    <mergeCell ref="K272:L272"/>
    <mergeCell ref="I273:J273"/>
    <mergeCell ref="K273:L273"/>
    <mergeCell ref="I263:J263"/>
    <mergeCell ref="I265:J265"/>
    <mergeCell ref="K265:L265"/>
    <mergeCell ref="I267:J267"/>
    <mergeCell ref="I268:J268"/>
    <mergeCell ref="I259:J259"/>
    <mergeCell ref="I260:J260"/>
    <mergeCell ref="I261:J261"/>
    <mergeCell ref="I262:J262"/>
    <mergeCell ref="K262:L262"/>
    <mergeCell ref="I253:J253"/>
    <mergeCell ref="K254:L254"/>
    <mergeCell ref="K255:L255"/>
    <mergeCell ref="I257:J257"/>
    <mergeCell ref="K257:L257"/>
    <mergeCell ref="I249:J249"/>
    <mergeCell ref="I250:J250"/>
    <mergeCell ref="I251:J251"/>
    <mergeCell ref="K251:L251"/>
    <mergeCell ref="I252:J252"/>
    <mergeCell ref="I244:J244"/>
    <mergeCell ref="K244:L244"/>
    <mergeCell ref="K245:L245"/>
    <mergeCell ref="I248:J248"/>
    <mergeCell ref="K248:L248"/>
    <mergeCell ref="C241:E241"/>
    <mergeCell ref="I241:J241"/>
    <mergeCell ref="K241:L241"/>
    <mergeCell ref="K242:L242"/>
    <mergeCell ref="I243:J243"/>
    <mergeCell ref="K243:L243"/>
    <mergeCell ref="K235:L235"/>
    <mergeCell ref="A236:H236"/>
    <mergeCell ref="K236:L236"/>
    <mergeCell ref="A238:L238"/>
    <mergeCell ref="A239:L239"/>
    <mergeCell ref="A231:H231"/>
    <mergeCell ref="I232:J232"/>
    <mergeCell ref="A234:H234"/>
    <mergeCell ref="I234:J234"/>
    <mergeCell ref="K234:L234"/>
    <mergeCell ref="I221:J221"/>
    <mergeCell ref="I222:J222"/>
    <mergeCell ref="I223:J223"/>
    <mergeCell ref="I224:J224"/>
    <mergeCell ref="I225:J225"/>
    <mergeCell ref="I214:J214"/>
    <mergeCell ref="K217:L217"/>
    <mergeCell ref="I218:J218"/>
    <mergeCell ref="A220:H220"/>
    <mergeCell ref="K220:L220"/>
    <mergeCell ref="I211:J211"/>
    <mergeCell ref="K211:L211"/>
    <mergeCell ref="I212:J212"/>
    <mergeCell ref="K212:L212"/>
    <mergeCell ref="A213:H213"/>
    <mergeCell ref="K213:L213"/>
    <mergeCell ref="A208:H208"/>
    <mergeCell ref="K208:L208"/>
    <mergeCell ref="I209:J209"/>
    <mergeCell ref="K209:L209"/>
    <mergeCell ref="K210:L210"/>
    <mergeCell ref="I205:J205"/>
    <mergeCell ref="K205:L205"/>
    <mergeCell ref="I206:J206"/>
    <mergeCell ref="K206:L206"/>
    <mergeCell ref="I207:J207"/>
    <mergeCell ref="K207:L207"/>
    <mergeCell ref="I202:J202"/>
    <mergeCell ref="K202:L202"/>
    <mergeCell ref="I203:J203"/>
    <mergeCell ref="I204:J204"/>
    <mergeCell ref="K204:L204"/>
    <mergeCell ref="I199:J199"/>
    <mergeCell ref="K199:L199"/>
    <mergeCell ref="A200:H200"/>
    <mergeCell ref="K200:L200"/>
    <mergeCell ref="K201:L201"/>
    <mergeCell ref="I195:J195"/>
    <mergeCell ref="K195:L195"/>
    <mergeCell ref="I196:J196"/>
    <mergeCell ref="K196:L196"/>
    <mergeCell ref="I198:J198"/>
    <mergeCell ref="K198:L198"/>
    <mergeCell ref="I190:J190"/>
    <mergeCell ref="K191:L191"/>
    <mergeCell ref="A193:H193"/>
    <mergeCell ref="K193:L193"/>
    <mergeCell ref="I194:J194"/>
    <mergeCell ref="K194:L194"/>
    <mergeCell ref="I184:J184"/>
    <mergeCell ref="I186:J186"/>
    <mergeCell ref="K186:L186"/>
    <mergeCell ref="I188:J188"/>
    <mergeCell ref="I189:J189"/>
    <mergeCell ref="I180:J180"/>
    <mergeCell ref="I181:J181"/>
    <mergeCell ref="I182:J182"/>
    <mergeCell ref="I183:J183"/>
    <mergeCell ref="K183:L183"/>
    <mergeCell ref="I174:J174"/>
    <mergeCell ref="K175:L175"/>
    <mergeCell ref="K176:L176"/>
    <mergeCell ref="I178:J178"/>
    <mergeCell ref="K178:L178"/>
    <mergeCell ref="I170:J170"/>
    <mergeCell ref="I171:J171"/>
    <mergeCell ref="I172:J172"/>
    <mergeCell ref="K172:L172"/>
    <mergeCell ref="I173:J173"/>
    <mergeCell ref="I165:J165"/>
    <mergeCell ref="K165:L165"/>
    <mergeCell ref="K166:L166"/>
    <mergeCell ref="I169:J169"/>
    <mergeCell ref="K169:L169"/>
    <mergeCell ref="C162:E162"/>
    <mergeCell ref="I162:J162"/>
    <mergeCell ref="K162:L162"/>
    <mergeCell ref="K163:L163"/>
    <mergeCell ref="I164:J164"/>
    <mergeCell ref="K164:L164"/>
    <mergeCell ref="K156:L156"/>
    <mergeCell ref="A157:H157"/>
    <mergeCell ref="K157:L157"/>
    <mergeCell ref="A159:L159"/>
    <mergeCell ref="A160:L160"/>
    <mergeCell ref="A152:H152"/>
    <mergeCell ref="I153:J153"/>
    <mergeCell ref="A155:H155"/>
    <mergeCell ref="I155:J155"/>
    <mergeCell ref="K155:L155"/>
    <mergeCell ref="I142:J142"/>
    <mergeCell ref="I143:J143"/>
    <mergeCell ref="I144:J144"/>
    <mergeCell ref="I145:J145"/>
    <mergeCell ref="I146:J146"/>
    <mergeCell ref="I135:J135"/>
    <mergeCell ref="K138:L138"/>
    <mergeCell ref="I139:J139"/>
    <mergeCell ref="A141:H141"/>
    <mergeCell ref="K141:L141"/>
    <mergeCell ref="I132:J132"/>
    <mergeCell ref="K132:L132"/>
    <mergeCell ref="I133:J133"/>
    <mergeCell ref="K133:L133"/>
    <mergeCell ref="A134:H134"/>
    <mergeCell ref="K134:L134"/>
    <mergeCell ref="A129:H129"/>
    <mergeCell ref="K129:L129"/>
    <mergeCell ref="I130:J130"/>
    <mergeCell ref="K130:L130"/>
    <mergeCell ref="K131:L131"/>
    <mergeCell ref="I126:J126"/>
    <mergeCell ref="K126:L126"/>
    <mergeCell ref="I127:J127"/>
    <mergeCell ref="K127:L127"/>
    <mergeCell ref="I128:J128"/>
    <mergeCell ref="K128:L128"/>
    <mergeCell ref="I123:J123"/>
    <mergeCell ref="K123:L123"/>
    <mergeCell ref="I124:J124"/>
    <mergeCell ref="I125:J125"/>
    <mergeCell ref="K125:L125"/>
    <mergeCell ref="I120:J120"/>
    <mergeCell ref="K120:L120"/>
    <mergeCell ref="A121:H121"/>
    <mergeCell ref="K121:L121"/>
    <mergeCell ref="K122:L122"/>
    <mergeCell ref="I116:J116"/>
    <mergeCell ref="K116:L116"/>
    <mergeCell ref="I117:J117"/>
    <mergeCell ref="K117:L117"/>
    <mergeCell ref="I119:J119"/>
    <mergeCell ref="K119:L119"/>
    <mergeCell ref="I111:J111"/>
    <mergeCell ref="K112:L112"/>
    <mergeCell ref="A114:H114"/>
    <mergeCell ref="K114:L114"/>
    <mergeCell ref="I115:J115"/>
    <mergeCell ref="K115:L115"/>
    <mergeCell ref="I105:J105"/>
    <mergeCell ref="I107:J107"/>
    <mergeCell ref="K107:L107"/>
    <mergeCell ref="I109:J109"/>
    <mergeCell ref="I110:J110"/>
    <mergeCell ref="I101:J101"/>
    <mergeCell ref="I102:J102"/>
    <mergeCell ref="I103:J103"/>
    <mergeCell ref="I104:J104"/>
    <mergeCell ref="K104:L104"/>
    <mergeCell ref="I95:J95"/>
    <mergeCell ref="K96:L96"/>
    <mergeCell ref="K97:L97"/>
    <mergeCell ref="I99:J99"/>
    <mergeCell ref="K99:L99"/>
    <mergeCell ref="I91:J91"/>
    <mergeCell ref="I92:J92"/>
    <mergeCell ref="I93:J93"/>
    <mergeCell ref="K93:L93"/>
    <mergeCell ref="I94:J94"/>
    <mergeCell ref="I86:J86"/>
    <mergeCell ref="K86:L86"/>
    <mergeCell ref="K87:L87"/>
    <mergeCell ref="I90:J90"/>
    <mergeCell ref="K90:L90"/>
    <mergeCell ref="C83:E83"/>
    <mergeCell ref="I83:J83"/>
    <mergeCell ref="K83:L83"/>
    <mergeCell ref="K84:L84"/>
    <mergeCell ref="I85:J85"/>
    <mergeCell ref="K85:L85"/>
    <mergeCell ref="K77:L77"/>
    <mergeCell ref="A78:H78"/>
    <mergeCell ref="K78:L78"/>
    <mergeCell ref="A80:L80"/>
    <mergeCell ref="A81:L81"/>
    <mergeCell ref="K82:M82"/>
    <mergeCell ref="A73:H73"/>
    <mergeCell ref="I74:J74"/>
    <mergeCell ref="A76:H76"/>
    <mergeCell ref="I76:J76"/>
    <mergeCell ref="K76:L76"/>
    <mergeCell ref="I63:J63"/>
    <mergeCell ref="I64:J64"/>
    <mergeCell ref="I65:J65"/>
    <mergeCell ref="I66:J66"/>
    <mergeCell ref="I67:J67"/>
    <mergeCell ref="I56:J56"/>
    <mergeCell ref="K59:L59"/>
    <mergeCell ref="I60:J60"/>
    <mergeCell ref="A62:H62"/>
    <mergeCell ref="K62:L62"/>
    <mergeCell ref="I53:J53"/>
    <mergeCell ref="K53:L53"/>
    <mergeCell ref="I54:J54"/>
    <mergeCell ref="K54:L54"/>
    <mergeCell ref="A55:H55"/>
    <mergeCell ref="K55:L55"/>
    <mergeCell ref="A50:H50"/>
    <mergeCell ref="K50:L50"/>
    <mergeCell ref="I51:J51"/>
    <mergeCell ref="K51:L51"/>
    <mergeCell ref="K52:L52"/>
    <mergeCell ref="I47:J47"/>
    <mergeCell ref="K47:L47"/>
    <mergeCell ref="I48:J48"/>
    <mergeCell ref="K48:L48"/>
    <mergeCell ref="I49:J49"/>
    <mergeCell ref="K49:L49"/>
    <mergeCell ref="A35:H35"/>
    <mergeCell ref="K35:L35"/>
    <mergeCell ref="K43:L43"/>
    <mergeCell ref="I44:J44"/>
    <mergeCell ref="K44:L44"/>
    <mergeCell ref="I45:J45"/>
    <mergeCell ref="I46:J46"/>
    <mergeCell ref="K46:L46"/>
    <mergeCell ref="I40:J40"/>
    <mergeCell ref="K40:L40"/>
    <mergeCell ref="I41:J41"/>
    <mergeCell ref="K41:L41"/>
    <mergeCell ref="I36:J36"/>
    <mergeCell ref="K36:L36"/>
    <mergeCell ref="I37:J37"/>
    <mergeCell ref="K37:L37"/>
    <mergeCell ref="I38:J38"/>
    <mergeCell ref="K38:L38"/>
    <mergeCell ref="I30:J30"/>
    <mergeCell ref="I31:J31"/>
    <mergeCell ref="I32:J32"/>
    <mergeCell ref="K33:L33"/>
    <mergeCell ref="A1:L1"/>
    <mergeCell ref="A2:L2"/>
    <mergeCell ref="C4:E4"/>
    <mergeCell ref="I4:J4"/>
    <mergeCell ref="K4:L4"/>
    <mergeCell ref="K3:M3"/>
    <mergeCell ref="I14:J14"/>
    <mergeCell ref="K14:L14"/>
    <mergeCell ref="I15:J15"/>
    <mergeCell ref="K8:L8"/>
    <mergeCell ref="I11:J11"/>
    <mergeCell ref="K11:L11"/>
    <mergeCell ref="I12:J12"/>
    <mergeCell ref="I13:J13"/>
    <mergeCell ref="K401:L401"/>
    <mergeCell ref="K400:L400"/>
    <mergeCell ref="I400:J400"/>
    <mergeCell ref="A400:H400"/>
    <mergeCell ref="K5:L5"/>
    <mergeCell ref="I6:J6"/>
    <mergeCell ref="K6:L6"/>
    <mergeCell ref="I7:J7"/>
    <mergeCell ref="K7:L7"/>
    <mergeCell ref="I16:J16"/>
    <mergeCell ref="K17:L17"/>
    <mergeCell ref="I24:J24"/>
    <mergeCell ref="I25:J25"/>
    <mergeCell ref="K25:L25"/>
    <mergeCell ref="I26:J26"/>
    <mergeCell ref="I28:J28"/>
    <mergeCell ref="K28:L28"/>
    <mergeCell ref="K18:L18"/>
    <mergeCell ref="I20:J20"/>
    <mergeCell ref="K20:L20"/>
    <mergeCell ref="I22:J22"/>
    <mergeCell ref="I23:J23"/>
    <mergeCell ref="A42:H42"/>
    <mergeCell ref="K42:L42"/>
  </mergeCells>
  <pageMargins left="0.31496062992125984" right="0.11811023622047245" top="0.15748031496062992" bottom="0.15748031496062992" header="0.31496062992125984" footer="0.31496062992125984"/>
  <pageSetup paperSize="9" scale="67" fitToHeight="0" orientation="portrait" r:id="rId1"/>
  <rowBreaks count="7" manualBreakCount="7">
    <brk id="78" max="16383" man="1"/>
    <brk id="152" max="16383" man="1"/>
    <brk id="158" max="16383" man="1"/>
    <brk id="236" max="12" man="1"/>
    <brk id="320" max="16383" man="1"/>
    <brk id="403" max="16383" man="1"/>
    <brk id="48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9"/>
  <sheetViews>
    <sheetView view="pageBreakPreview" zoomScale="90" zoomScaleNormal="100" zoomScaleSheetLayoutView="90" workbookViewId="0">
      <selection activeCell="R35" sqref="R35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1" spans="1:13" ht="15.7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149"/>
    </row>
    <row r="2" spans="1:13" ht="15.75">
      <c r="A2" s="640" t="s">
        <v>12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149"/>
    </row>
    <row r="3" spans="1:13">
      <c r="A3" s="702" t="s">
        <v>125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</row>
    <row r="4" spans="1:13">
      <c r="A4" s="151"/>
      <c r="B4" s="150"/>
      <c r="C4" s="694" t="s">
        <v>15</v>
      </c>
      <c r="D4" s="694"/>
      <c r="E4" s="694"/>
      <c r="F4" s="150"/>
      <c r="G4" s="150"/>
      <c r="H4" s="190"/>
      <c r="I4" s="680" t="s">
        <v>1</v>
      </c>
      <c r="J4" s="681"/>
      <c r="K4" s="695" t="s">
        <v>2</v>
      </c>
      <c r="L4" s="696"/>
      <c r="M4" s="203"/>
    </row>
    <row r="5" spans="1:13">
      <c r="A5" s="202"/>
      <c r="B5" s="177"/>
      <c r="C5" s="177"/>
      <c r="D5" s="177"/>
      <c r="E5" s="177"/>
      <c r="F5" s="177"/>
      <c r="G5" s="177"/>
      <c r="H5" s="178"/>
      <c r="I5" s="119"/>
      <c r="J5" s="118"/>
      <c r="K5" s="698" t="s">
        <v>3</v>
      </c>
      <c r="L5" s="699"/>
      <c r="M5" s="201" t="s">
        <v>4</v>
      </c>
    </row>
    <row r="6" spans="1:13">
      <c r="A6" s="202"/>
      <c r="B6" s="177"/>
      <c r="C6" s="177"/>
      <c r="D6" s="177"/>
      <c r="E6" s="177"/>
      <c r="F6" s="177"/>
      <c r="G6" s="177"/>
      <c r="H6" s="178"/>
      <c r="I6" s="684" t="s">
        <v>5</v>
      </c>
      <c r="J6" s="685"/>
      <c r="K6" s="706" t="s">
        <v>6</v>
      </c>
      <c r="L6" s="707"/>
      <c r="M6" s="201" t="s">
        <v>7</v>
      </c>
    </row>
    <row r="7" spans="1:13" ht="16.5" thickBot="1">
      <c r="A7" s="200"/>
      <c r="B7" s="173"/>
      <c r="C7" s="173"/>
      <c r="D7" s="173"/>
      <c r="E7" s="173"/>
      <c r="F7" s="173"/>
      <c r="G7" s="173"/>
      <c r="H7" s="172"/>
      <c r="I7" s="613">
        <v>201.8</v>
      </c>
      <c r="J7" s="614"/>
      <c r="K7" s="708"/>
      <c r="L7" s="709"/>
      <c r="M7" s="199"/>
    </row>
    <row r="8" spans="1:13">
      <c r="A8" s="189" t="s">
        <v>74</v>
      </c>
      <c r="B8" s="166"/>
      <c r="C8" s="166"/>
      <c r="D8" s="166"/>
      <c r="E8" s="166"/>
      <c r="F8" s="166"/>
      <c r="G8" s="166"/>
      <c r="H8" s="198"/>
      <c r="I8" s="163"/>
      <c r="J8" s="162"/>
      <c r="K8" s="674">
        <f>K11+K14</f>
        <v>6.9</v>
      </c>
      <c r="L8" s="675"/>
      <c r="M8" s="110">
        <f>K8*12*I7</f>
        <v>16709.040000000005</v>
      </c>
    </row>
    <row r="9" spans="1:13">
      <c r="A9" s="197" t="s">
        <v>59</v>
      </c>
      <c r="B9" s="196"/>
      <c r="C9" s="196"/>
      <c r="D9" s="196"/>
      <c r="E9" s="196"/>
      <c r="F9" s="196"/>
      <c r="G9" s="196"/>
      <c r="H9" s="195"/>
      <c r="I9" s="119"/>
      <c r="J9" s="118"/>
      <c r="K9" s="117"/>
      <c r="L9" s="116"/>
      <c r="M9" s="194"/>
    </row>
    <row r="10" spans="1:13" ht="15.75" thickBot="1">
      <c r="A10" s="185" t="s">
        <v>60</v>
      </c>
      <c r="B10" s="193"/>
      <c r="C10" s="193"/>
      <c r="D10" s="193"/>
      <c r="E10" s="193"/>
      <c r="F10" s="193"/>
      <c r="G10" s="193"/>
      <c r="H10" s="192"/>
      <c r="I10" s="158"/>
      <c r="J10" s="106"/>
      <c r="K10" s="105"/>
      <c r="L10" s="104"/>
      <c r="M10" s="103"/>
    </row>
    <row r="11" spans="1:13">
      <c r="A11" s="145" t="s">
        <v>61</v>
      </c>
      <c r="B11" s="153"/>
      <c r="C11" s="153"/>
      <c r="D11" s="153"/>
      <c r="E11" s="153"/>
      <c r="F11" s="153"/>
      <c r="G11" s="153"/>
      <c r="H11" s="179"/>
      <c r="I11" s="676" t="s">
        <v>8</v>
      </c>
      <c r="J11" s="677"/>
      <c r="K11" s="678">
        <v>4.13</v>
      </c>
      <c r="L11" s="679"/>
      <c r="M11" s="115">
        <f>K11*12*I7</f>
        <v>10001.208000000001</v>
      </c>
    </row>
    <row r="12" spans="1:13">
      <c r="A12" s="125" t="s">
        <v>68</v>
      </c>
      <c r="B12" s="177"/>
      <c r="C12" s="177"/>
      <c r="D12" s="177"/>
      <c r="E12" s="177"/>
      <c r="F12" s="177"/>
      <c r="G12" s="177"/>
      <c r="H12" s="178"/>
      <c r="I12" s="684" t="s">
        <v>57</v>
      </c>
      <c r="J12" s="685"/>
      <c r="K12" s="149"/>
      <c r="L12" s="116"/>
      <c r="M12" s="115"/>
    </row>
    <row r="13" spans="1:13">
      <c r="A13" s="145" t="s">
        <v>67</v>
      </c>
      <c r="B13" s="153"/>
      <c r="C13" s="153"/>
      <c r="D13" s="153"/>
      <c r="E13" s="153"/>
      <c r="F13" s="153"/>
      <c r="G13" s="153"/>
      <c r="H13" s="179"/>
      <c r="I13" s="676"/>
      <c r="J13" s="677"/>
      <c r="K13" s="149"/>
      <c r="L13" s="116"/>
      <c r="M13" s="115"/>
    </row>
    <row r="14" spans="1:13">
      <c r="A14" s="145" t="s">
        <v>62</v>
      </c>
      <c r="B14" s="153"/>
      <c r="C14" s="153"/>
      <c r="D14" s="153"/>
      <c r="E14" s="153"/>
      <c r="F14" s="153"/>
      <c r="G14" s="153"/>
      <c r="H14" s="179"/>
      <c r="I14" s="689" t="s">
        <v>11</v>
      </c>
      <c r="J14" s="690"/>
      <c r="K14" s="682">
        <v>2.77</v>
      </c>
      <c r="L14" s="683"/>
      <c r="M14" s="115">
        <f>K14*12*I7</f>
        <v>6707.8320000000003</v>
      </c>
    </row>
    <row r="15" spans="1:13" ht="15.75">
      <c r="A15" s="142" t="s">
        <v>35</v>
      </c>
      <c r="B15" s="176"/>
      <c r="C15" s="176"/>
      <c r="D15" s="176"/>
      <c r="E15" s="176"/>
      <c r="F15" s="176"/>
      <c r="G15" s="176"/>
      <c r="H15" s="175"/>
      <c r="I15" s="684" t="s">
        <v>57</v>
      </c>
      <c r="J15" s="685"/>
      <c r="K15" s="1"/>
      <c r="L15" s="191"/>
      <c r="M15" s="115"/>
    </row>
    <row r="16" spans="1:13">
      <c r="A16" s="137" t="s">
        <v>36</v>
      </c>
      <c r="B16" s="150"/>
      <c r="C16" s="150"/>
      <c r="D16" s="150"/>
      <c r="E16" s="150"/>
      <c r="F16" s="150"/>
      <c r="G16" s="150"/>
      <c r="H16" s="190"/>
      <c r="I16" s="684"/>
      <c r="J16" s="685"/>
      <c r="K16" s="174"/>
      <c r="L16" s="116"/>
      <c r="M16" s="115"/>
    </row>
    <row r="17" spans="1:13" ht="15.75" thickBot="1">
      <c r="A17" s="145" t="s">
        <v>37</v>
      </c>
      <c r="B17" s="144"/>
      <c r="C17" s="144"/>
      <c r="D17" s="144"/>
      <c r="E17" s="144"/>
      <c r="F17" s="144"/>
      <c r="G17" s="144"/>
      <c r="H17" s="143"/>
      <c r="I17" s="156"/>
      <c r="J17" s="155"/>
      <c r="K17" s="704"/>
      <c r="L17" s="705"/>
      <c r="M17" s="115"/>
    </row>
    <row r="18" spans="1:13">
      <c r="A18" s="189" t="s">
        <v>14</v>
      </c>
      <c r="B18" s="188"/>
      <c r="C18" s="188"/>
      <c r="D18" s="188"/>
      <c r="E18" s="188"/>
      <c r="F18" s="188"/>
      <c r="G18" s="188"/>
      <c r="H18" s="187"/>
      <c r="I18" s="163"/>
      <c r="J18" s="186"/>
      <c r="K18" s="697">
        <f>K20+K25+K28</f>
        <v>5.6400000000000006</v>
      </c>
      <c r="L18" s="675"/>
      <c r="M18" s="110">
        <f>K18*12*I7</f>
        <v>13657.824000000002</v>
      </c>
    </row>
    <row r="19" spans="1:13" ht="15.75" thickBot="1">
      <c r="A19" s="185" t="s">
        <v>34</v>
      </c>
      <c r="B19" s="184"/>
      <c r="C19" s="184"/>
      <c r="D19" s="184"/>
      <c r="E19" s="184"/>
      <c r="F19" s="184"/>
      <c r="G19" s="184"/>
      <c r="H19" s="183"/>
      <c r="I19" s="158"/>
      <c r="J19" s="182"/>
      <c r="K19" s="105"/>
      <c r="L19" s="104"/>
      <c r="M19" s="103"/>
    </row>
    <row r="20" spans="1:13">
      <c r="A20" s="125" t="s">
        <v>65</v>
      </c>
      <c r="B20" s="124"/>
      <c r="C20" s="124"/>
      <c r="D20" s="124"/>
      <c r="E20" s="124"/>
      <c r="F20" s="124"/>
      <c r="G20" s="124"/>
      <c r="H20" s="122"/>
      <c r="I20" s="684" t="s">
        <v>8</v>
      </c>
      <c r="J20" s="685"/>
      <c r="K20" s="678">
        <v>2.83</v>
      </c>
      <c r="L20" s="679"/>
      <c r="M20" s="115">
        <f>K20*12*I7</f>
        <v>6853.1280000000006</v>
      </c>
    </row>
    <row r="21" spans="1:13">
      <c r="A21" s="145" t="s">
        <v>66</v>
      </c>
      <c r="B21" s="144"/>
      <c r="C21" s="144"/>
      <c r="D21" s="144"/>
      <c r="E21" s="144"/>
      <c r="F21" s="144"/>
      <c r="G21" s="144"/>
      <c r="H21" s="143"/>
      <c r="I21" s="181"/>
      <c r="J21" s="180"/>
      <c r="K21" s="149"/>
      <c r="L21" s="116"/>
      <c r="M21" s="115"/>
    </row>
    <row r="22" spans="1:13">
      <c r="A22" s="125" t="s">
        <v>68</v>
      </c>
      <c r="B22" s="177"/>
      <c r="C22" s="177"/>
      <c r="D22" s="177"/>
      <c r="E22" s="177"/>
      <c r="F22" s="177"/>
      <c r="G22" s="177"/>
      <c r="H22" s="178"/>
      <c r="I22" s="684" t="s">
        <v>57</v>
      </c>
      <c r="J22" s="685"/>
      <c r="K22" s="149"/>
      <c r="L22" s="116"/>
      <c r="M22" s="115"/>
    </row>
    <row r="23" spans="1:13">
      <c r="A23" s="145" t="s">
        <v>67</v>
      </c>
      <c r="B23" s="153"/>
      <c r="C23" s="153"/>
      <c r="D23" s="153"/>
      <c r="E23" s="153"/>
      <c r="F23" s="153"/>
      <c r="G23" s="153"/>
      <c r="H23" s="179"/>
      <c r="I23" s="676"/>
      <c r="J23" s="677"/>
      <c r="K23" s="149"/>
      <c r="L23" s="116"/>
      <c r="M23" s="115"/>
    </row>
    <row r="24" spans="1:13">
      <c r="A24" s="142" t="s">
        <v>63</v>
      </c>
      <c r="B24" s="176"/>
      <c r="C24" s="175"/>
      <c r="D24" s="177"/>
      <c r="E24" s="177"/>
      <c r="F24" s="177"/>
      <c r="G24" s="177"/>
      <c r="H24" s="178"/>
      <c r="I24" s="684" t="s">
        <v>57</v>
      </c>
      <c r="J24" s="685"/>
      <c r="K24" s="149"/>
      <c r="L24" s="116"/>
      <c r="M24" s="115"/>
    </row>
    <row r="25" spans="1:13">
      <c r="A25" s="125" t="s">
        <v>64</v>
      </c>
      <c r="B25" s="177"/>
      <c r="C25" s="177"/>
      <c r="D25" s="176"/>
      <c r="E25" s="176"/>
      <c r="F25" s="176"/>
      <c r="G25" s="176"/>
      <c r="H25" s="175"/>
      <c r="I25" s="689" t="s">
        <v>11</v>
      </c>
      <c r="J25" s="690"/>
      <c r="K25" s="682">
        <v>1.24</v>
      </c>
      <c r="L25" s="683"/>
      <c r="M25" s="115">
        <f>K25*12*I7</f>
        <v>3002.7840000000001</v>
      </c>
    </row>
    <row r="26" spans="1:13">
      <c r="A26" s="137" t="s">
        <v>41</v>
      </c>
      <c r="B26" s="136"/>
      <c r="C26" s="136"/>
      <c r="D26" s="136"/>
      <c r="E26" s="136"/>
      <c r="F26" s="136"/>
      <c r="G26" s="136"/>
      <c r="H26" s="135"/>
      <c r="I26" s="680" t="s">
        <v>40</v>
      </c>
      <c r="J26" s="681"/>
      <c r="K26" s="149"/>
      <c r="L26" s="116"/>
      <c r="M26" s="115"/>
    </row>
    <row r="27" spans="1:13">
      <c r="A27" s="145"/>
      <c r="B27" s="144"/>
      <c r="C27" s="144"/>
      <c r="D27" s="144"/>
      <c r="E27" s="144"/>
      <c r="F27" s="144"/>
      <c r="G27" s="144"/>
      <c r="H27" s="143"/>
      <c r="I27" s="156" t="s">
        <v>42</v>
      </c>
      <c r="J27" s="155"/>
      <c r="K27" s="174"/>
      <c r="L27" s="116"/>
      <c r="M27" s="115"/>
    </row>
    <row r="28" spans="1:13">
      <c r="A28" s="137" t="s">
        <v>43</v>
      </c>
      <c r="B28" s="136"/>
      <c r="C28" s="136"/>
      <c r="D28" s="136"/>
      <c r="E28" s="136"/>
      <c r="F28" s="136"/>
      <c r="G28" s="136"/>
      <c r="H28" s="135"/>
      <c r="I28" s="680" t="s">
        <v>11</v>
      </c>
      <c r="J28" s="681"/>
      <c r="K28" s="682">
        <v>1.57</v>
      </c>
      <c r="L28" s="683"/>
      <c r="M28" s="115">
        <f>K28*12*I7</f>
        <v>3801.9120000000003</v>
      </c>
    </row>
    <row r="29" spans="1:13">
      <c r="A29" s="145" t="s">
        <v>44</v>
      </c>
      <c r="B29" s="144"/>
      <c r="C29" s="144"/>
      <c r="D29" s="144"/>
      <c r="E29" s="144"/>
      <c r="F29" s="144"/>
      <c r="G29" s="144"/>
      <c r="H29" s="143"/>
      <c r="I29" s="156"/>
      <c r="J29" s="155"/>
      <c r="K29" s="149"/>
      <c r="L29" s="116"/>
      <c r="M29" s="115"/>
    </row>
    <row r="30" spans="1:13">
      <c r="A30" s="137" t="s">
        <v>45</v>
      </c>
      <c r="B30" s="136"/>
      <c r="C30" s="136"/>
      <c r="D30" s="136"/>
      <c r="E30" s="136"/>
      <c r="F30" s="136"/>
      <c r="G30" s="136"/>
      <c r="H30" s="135"/>
      <c r="I30" s="684" t="s">
        <v>57</v>
      </c>
      <c r="J30" s="685"/>
      <c r="K30" s="149"/>
      <c r="L30" s="116"/>
      <c r="M30" s="115"/>
    </row>
    <row r="31" spans="1:13">
      <c r="A31" s="137" t="s">
        <v>48</v>
      </c>
      <c r="B31" s="136"/>
      <c r="C31" s="136"/>
      <c r="D31" s="136"/>
      <c r="E31" s="136"/>
      <c r="F31" s="136"/>
      <c r="G31" s="136"/>
      <c r="H31" s="135"/>
      <c r="I31" s="680" t="s">
        <v>46</v>
      </c>
      <c r="J31" s="681"/>
      <c r="K31" s="173"/>
      <c r="L31" s="172"/>
      <c r="M31" s="171"/>
    </row>
    <row r="32" spans="1:13" ht="15.75" thickBot="1">
      <c r="A32" s="145"/>
      <c r="B32" s="144"/>
      <c r="C32" s="144"/>
      <c r="D32" s="144"/>
      <c r="E32" s="144"/>
      <c r="F32" s="144"/>
      <c r="G32" s="144"/>
      <c r="H32" s="143"/>
      <c r="I32" s="686" t="s">
        <v>47</v>
      </c>
      <c r="J32" s="687"/>
      <c r="K32" s="170"/>
      <c r="L32" s="169"/>
      <c r="M32" s="168"/>
    </row>
    <row r="33" spans="1:13">
      <c r="A33" s="167" t="s">
        <v>75</v>
      </c>
      <c r="B33" s="166"/>
      <c r="C33" s="166"/>
      <c r="D33" s="166"/>
      <c r="E33" s="166"/>
      <c r="F33" s="166"/>
      <c r="G33" s="165"/>
      <c r="H33" s="164"/>
      <c r="I33" s="163"/>
      <c r="J33" s="162"/>
      <c r="K33" s="688">
        <f>K35+K42+K50+K54+K55+K59</f>
        <v>47.099999999999994</v>
      </c>
      <c r="L33" s="675"/>
      <c r="M33" s="110">
        <f>M35+M42+M50+M54+M55+M59</f>
        <v>114057.36</v>
      </c>
    </row>
    <row r="34" spans="1:13" ht="15.75" thickBot="1">
      <c r="A34" s="161"/>
      <c r="B34" s="160"/>
      <c r="C34" s="160"/>
      <c r="D34" s="160"/>
      <c r="E34" s="160"/>
      <c r="F34" s="160"/>
      <c r="G34" s="160"/>
      <c r="H34" s="159"/>
      <c r="I34" s="158"/>
      <c r="J34" s="106"/>
      <c r="K34" s="105"/>
      <c r="L34" s="104"/>
      <c r="M34" s="103"/>
    </row>
    <row r="35" spans="1:13" ht="15.75" thickBot="1">
      <c r="A35" s="691" t="s">
        <v>76</v>
      </c>
      <c r="B35" s="692"/>
      <c r="C35" s="692"/>
      <c r="D35" s="692"/>
      <c r="E35" s="692"/>
      <c r="F35" s="692"/>
      <c r="G35" s="692"/>
      <c r="H35" s="693"/>
      <c r="I35" s="129"/>
      <c r="J35" s="128"/>
      <c r="K35" s="700">
        <f>K36+K37+K38+K40+K41</f>
        <v>8.3000000000000007</v>
      </c>
      <c r="L35" s="701"/>
      <c r="M35" s="127">
        <f>K35*12*I7</f>
        <v>20099.280000000002</v>
      </c>
    </row>
    <row r="36" spans="1:13">
      <c r="A36" s="145" t="s">
        <v>38</v>
      </c>
      <c r="B36" s="144"/>
      <c r="C36" s="144"/>
      <c r="D36" s="144"/>
      <c r="E36" s="144"/>
      <c r="F36" s="144"/>
      <c r="G36" s="144"/>
      <c r="H36" s="143"/>
      <c r="I36" s="676" t="s">
        <v>16</v>
      </c>
      <c r="J36" s="677"/>
      <c r="K36" s="678">
        <v>2.2400000000000002</v>
      </c>
      <c r="L36" s="679"/>
      <c r="M36" s="115">
        <f>K36*12*I7</f>
        <v>5424.3840000000009</v>
      </c>
    </row>
    <row r="37" spans="1:13">
      <c r="A37" s="142" t="s">
        <v>39</v>
      </c>
      <c r="B37" s="141"/>
      <c r="C37" s="141"/>
      <c r="D37" s="141"/>
      <c r="E37" s="141"/>
      <c r="F37" s="141"/>
      <c r="G37" s="141"/>
      <c r="H37" s="140"/>
      <c r="I37" s="676" t="s">
        <v>10</v>
      </c>
      <c r="J37" s="677"/>
      <c r="K37" s="682">
        <v>5.28</v>
      </c>
      <c r="L37" s="683"/>
      <c r="M37" s="115">
        <f>K37*12*I7</f>
        <v>12786.048000000001</v>
      </c>
    </row>
    <row r="38" spans="1:13">
      <c r="A38" s="137" t="s">
        <v>31</v>
      </c>
      <c r="B38" s="136"/>
      <c r="C38" s="136"/>
      <c r="D38" s="136"/>
      <c r="E38" s="136"/>
      <c r="F38" s="136"/>
      <c r="G38" s="136"/>
      <c r="H38" s="135"/>
      <c r="I38" s="676" t="s">
        <v>11</v>
      </c>
      <c r="J38" s="677"/>
      <c r="K38" s="682">
        <v>0.6</v>
      </c>
      <c r="L38" s="683"/>
      <c r="M38" s="115">
        <f>K38*12*I7</f>
        <v>1452.96</v>
      </c>
    </row>
    <row r="39" spans="1:13">
      <c r="A39" s="157" t="s">
        <v>18</v>
      </c>
      <c r="B39" s="153"/>
      <c r="C39" s="153"/>
      <c r="D39" s="153"/>
      <c r="E39" s="144"/>
      <c r="F39" s="144"/>
      <c r="G39" s="144"/>
      <c r="H39" s="143"/>
      <c r="I39" s="156"/>
      <c r="J39" s="155"/>
      <c r="K39" s="117"/>
      <c r="L39" s="116"/>
      <c r="M39" s="115"/>
    </row>
    <row r="40" spans="1:13">
      <c r="A40" s="142" t="s">
        <v>32</v>
      </c>
      <c r="B40" s="141"/>
      <c r="C40" s="141"/>
      <c r="D40" s="141"/>
      <c r="E40" s="141"/>
      <c r="F40" s="141"/>
      <c r="G40" s="141"/>
      <c r="H40" s="140"/>
      <c r="I40" s="689" t="s">
        <v>8</v>
      </c>
      <c r="J40" s="690"/>
      <c r="K40" s="682">
        <v>0.18</v>
      </c>
      <c r="L40" s="683"/>
      <c r="M40" s="115">
        <f>K40*12*I7</f>
        <v>435.88800000000003</v>
      </c>
    </row>
    <row r="41" spans="1:13" ht="15.75" thickBot="1">
      <c r="A41" s="137" t="s">
        <v>73</v>
      </c>
      <c r="B41" s="136"/>
      <c r="C41" s="136"/>
      <c r="D41" s="136"/>
      <c r="E41" s="136"/>
      <c r="F41" s="136"/>
      <c r="G41" s="136"/>
      <c r="H41" s="135"/>
      <c r="I41" s="714" t="s">
        <v>8</v>
      </c>
      <c r="J41" s="715"/>
      <c r="K41" s="716"/>
      <c r="L41" s="717"/>
      <c r="M41" s="115">
        <f>K41*12*I7</f>
        <v>0</v>
      </c>
    </row>
    <row r="42" spans="1:13" ht="15.75" thickBot="1">
      <c r="A42" s="710" t="s">
        <v>77</v>
      </c>
      <c r="B42" s="711"/>
      <c r="C42" s="711"/>
      <c r="D42" s="711"/>
      <c r="E42" s="711"/>
      <c r="F42" s="711"/>
      <c r="G42" s="711"/>
      <c r="H42" s="712"/>
      <c r="I42" s="129"/>
      <c r="J42" s="128"/>
      <c r="K42" s="713">
        <f>K43+K44+K46+K47+K48+K49</f>
        <v>2.19</v>
      </c>
      <c r="L42" s="701"/>
      <c r="M42" s="127">
        <f>K42*12*I7</f>
        <v>5303.3040000000001</v>
      </c>
    </row>
    <row r="43" spans="1:13">
      <c r="A43" s="154" t="s">
        <v>24</v>
      </c>
      <c r="B43" s="153"/>
      <c r="C43" s="153"/>
      <c r="D43" s="153"/>
      <c r="E43" s="153"/>
      <c r="F43" s="144"/>
      <c r="G43" s="144"/>
      <c r="H43" s="143"/>
      <c r="I43" s="152"/>
      <c r="J43" s="118"/>
      <c r="K43" s="678">
        <v>0.12</v>
      </c>
      <c r="L43" s="679"/>
      <c r="M43" s="115">
        <f>K43*12*I7</f>
        <v>290.59199999999998</v>
      </c>
    </row>
    <row r="44" spans="1:13">
      <c r="A44" s="151" t="s">
        <v>20</v>
      </c>
      <c r="B44" s="150"/>
      <c r="C44" s="150"/>
      <c r="D44" s="150"/>
      <c r="E44" s="150"/>
      <c r="F44" s="136"/>
      <c r="G44" s="136"/>
      <c r="H44" s="135"/>
      <c r="I44" s="684" t="s">
        <v>52</v>
      </c>
      <c r="J44" s="685"/>
      <c r="K44" s="682">
        <v>1.05</v>
      </c>
      <c r="L44" s="683"/>
      <c r="M44" s="115">
        <f>K44*12*I7</f>
        <v>2542.6800000000003</v>
      </c>
    </row>
    <row r="45" spans="1:13">
      <c r="A45" s="145" t="s">
        <v>19</v>
      </c>
      <c r="B45" s="144"/>
      <c r="C45" s="144"/>
      <c r="D45" s="144"/>
      <c r="E45" s="144"/>
      <c r="F45" s="144"/>
      <c r="G45" s="144"/>
      <c r="H45" s="143"/>
      <c r="I45" s="676" t="s">
        <v>53</v>
      </c>
      <c r="J45" s="677"/>
      <c r="K45" s="149"/>
      <c r="L45" s="116"/>
      <c r="M45" s="115"/>
    </row>
    <row r="46" spans="1:13">
      <c r="A46" s="142" t="s">
        <v>21</v>
      </c>
      <c r="B46" s="141"/>
      <c r="C46" s="141"/>
      <c r="D46" s="141"/>
      <c r="E46" s="141"/>
      <c r="F46" s="141"/>
      <c r="G46" s="141"/>
      <c r="H46" s="140"/>
      <c r="I46" s="689" t="s">
        <v>51</v>
      </c>
      <c r="J46" s="690"/>
      <c r="K46" s="682">
        <v>0.64</v>
      </c>
      <c r="L46" s="683"/>
      <c r="M46" s="115">
        <f>K46*12*I7</f>
        <v>1549.8240000000001</v>
      </c>
    </row>
    <row r="47" spans="1:13">
      <c r="A47" s="142" t="s">
        <v>22</v>
      </c>
      <c r="B47" s="141"/>
      <c r="C47" s="141"/>
      <c r="D47" s="141"/>
      <c r="E47" s="141"/>
      <c r="F47" s="141"/>
      <c r="G47" s="141"/>
      <c r="H47" s="140"/>
      <c r="I47" s="689" t="s">
        <v>69</v>
      </c>
      <c r="J47" s="690"/>
      <c r="K47" s="682">
        <v>0.15</v>
      </c>
      <c r="L47" s="683"/>
      <c r="M47" s="115">
        <f>K47*12*I7</f>
        <v>363.24</v>
      </c>
    </row>
    <row r="48" spans="1:13">
      <c r="A48" s="137" t="s">
        <v>23</v>
      </c>
      <c r="B48" s="136"/>
      <c r="C48" s="136"/>
      <c r="D48" s="136"/>
      <c r="E48" s="136"/>
      <c r="F48" s="136"/>
      <c r="G48" s="136"/>
      <c r="H48" s="135"/>
      <c r="I48" s="689" t="s">
        <v>54</v>
      </c>
      <c r="J48" s="690"/>
      <c r="K48" s="704">
        <v>0.09</v>
      </c>
      <c r="L48" s="705"/>
      <c r="M48" s="115">
        <f>K48*12*I7</f>
        <v>217.94400000000002</v>
      </c>
    </row>
    <row r="49" spans="1:13" ht="15.75" thickBot="1">
      <c r="A49" s="137" t="s">
        <v>71</v>
      </c>
      <c r="B49" s="136"/>
      <c r="C49" s="136"/>
      <c r="D49" s="136"/>
      <c r="E49" s="136"/>
      <c r="F49" s="136"/>
      <c r="G49" s="136"/>
      <c r="H49" s="135"/>
      <c r="I49" s="714" t="s">
        <v>72</v>
      </c>
      <c r="J49" s="715"/>
      <c r="K49" s="723">
        <v>0.14000000000000001</v>
      </c>
      <c r="L49" s="724"/>
      <c r="M49" s="148">
        <f>K49*12*I7</f>
        <v>339.02400000000006</v>
      </c>
    </row>
    <row r="50" spans="1:13" ht="15.75" thickBot="1">
      <c r="A50" s="710" t="s">
        <v>78</v>
      </c>
      <c r="B50" s="711"/>
      <c r="C50" s="711"/>
      <c r="D50" s="711"/>
      <c r="E50" s="711"/>
      <c r="F50" s="711"/>
      <c r="G50" s="711"/>
      <c r="H50" s="712"/>
      <c r="I50" s="147"/>
      <c r="J50" s="146"/>
      <c r="K50" s="727">
        <f>K51+K52+K53</f>
        <v>1.42</v>
      </c>
      <c r="L50" s="722"/>
      <c r="M50" s="127">
        <f>K50*12*I7</f>
        <v>3438.672</v>
      </c>
    </row>
    <row r="51" spans="1:13">
      <c r="A51" s="145" t="s">
        <v>25</v>
      </c>
      <c r="B51" s="144"/>
      <c r="C51" s="144"/>
      <c r="D51" s="144"/>
      <c r="E51" s="144"/>
      <c r="F51" s="144"/>
      <c r="G51" s="144"/>
      <c r="H51" s="143"/>
      <c r="I51" s="728" t="s">
        <v>70</v>
      </c>
      <c r="J51" s="729"/>
      <c r="K51" s="730">
        <v>0.68</v>
      </c>
      <c r="L51" s="731"/>
      <c r="M51" s="115">
        <f>K51*12*I7</f>
        <v>1646.6880000000001</v>
      </c>
    </row>
    <row r="52" spans="1:13">
      <c r="A52" s="142" t="s">
        <v>26</v>
      </c>
      <c r="B52" s="141"/>
      <c r="C52" s="141"/>
      <c r="D52" s="141"/>
      <c r="E52" s="141"/>
      <c r="F52" s="141"/>
      <c r="G52" s="141"/>
      <c r="H52" s="140"/>
      <c r="I52" s="139" t="s">
        <v>55</v>
      </c>
      <c r="J52" s="138"/>
      <c r="K52" s="704">
        <v>0.6</v>
      </c>
      <c r="L52" s="705"/>
      <c r="M52" s="115">
        <f>K52*12*I7</f>
        <v>1452.96</v>
      </c>
    </row>
    <row r="53" spans="1:13" ht="15.75" thickBot="1">
      <c r="A53" s="137" t="s">
        <v>23</v>
      </c>
      <c r="B53" s="136"/>
      <c r="C53" s="136"/>
      <c r="D53" s="136"/>
      <c r="E53" s="136"/>
      <c r="F53" s="136"/>
      <c r="G53" s="136"/>
      <c r="H53" s="135"/>
      <c r="I53" s="714" t="s">
        <v>54</v>
      </c>
      <c r="J53" s="715"/>
      <c r="K53" s="723">
        <v>0.14000000000000001</v>
      </c>
      <c r="L53" s="724"/>
      <c r="M53" s="115">
        <f>K53*12*I7</f>
        <v>339.02400000000006</v>
      </c>
    </row>
    <row r="54" spans="1:13" ht="15.75" thickBot="1">
      <c r="A54" s="133" t="s">
        <v>79</v>
      </c>
      <c r="B54" s="132"/>
      <c r="C54" s="132"/>
      <c r="D54" s="132"/>
      <c r="E54" s="132"/>
      <c r="F54" s="132"/>
      <c r="G54" s="132"/>
      <c r="H54" s="131"/>
      <c r="I54" s="718" t="s">
        <v>56</v>
      </c>
      <c r="J54" s="719"/>
      <c r="K54" s="725">
        <v>33.299999999999997</v>
      </c>
      <c r="L54" s="726"/>
      <c r="M54" s="127">
        <f>K54*12*I7</f>
        <v>80639.28</v>
      </c>
    </row>
    <row r="55" spans="1:13" ht="15.75" thickBot="1">
      <c r="A55" s="691" t="s">
        <v>80</v>
      </c>
      <c r="B55" s="692"/>
      <c r="C55" s="692"/>
      <c r="D55" s="692"/>
      <c r="E55" s="692"/>
      <c r="F55" s="692"/>
      <c r="G55" s="692"/>
      <c r="H55" s="693"/>
      <c r="I55" s="129"/>
      <c r="J55" s="128"/>
      <c r="K55" s="713">
        <v>1.8</v>
      </c>
      <c r="L55" s="722"/>
      <c r="M55" s="127">
        <f>K55*12*I7</f>
        <v>4358.88</v>
      </c>
    </row>
    <row r="56" spans="1:13">
      <c r="A56" s="125" t="s">
        <v>33</v>
      </c>
      <c r="B56" s="124"/>
      <c r="C56" s="124"/>
      <c r="D56" s="124"/>
      <c r="E56" s="124"/>
      <c r="F56" s="124"/>
      <c r="G56" s="124"/>
      <c r="H56" s="122"/>
      <c r="I56" s="720" t="s">
        <v>13</v>
      </c>
      <c r="J56" s="721"/>
      <c r="K56" s="121"/>
      <c r="L56" s="120"/>
      <c r="M56" s="115"/>
    </row>
    <row r="57" spans="1:13">
      <c r="A57" s="125" t="s">
        <v>27</v>
      </c>
      <c r="B57" s="124"/>
      <c r="C57" s="124"/>
      <c r="D57" s="124"/>
      <c r="E57" s="124"/>
      <c r="F57" s="124"/>
      <c r="G57" s="124"/>
      <c r="H57" s="122"/>
      <c r="I57" s="119"/>
      <c r="J57" s="118"/>
      <c r="K57" s="121"/>
      <c r="L57" s="120"/>
      <c r="M57" s="115"/>
    </row>
    <row r="58" spans="1:13" ht="15.75" thickBot="1">
      <c r="A58" s="125" t="s">
        <v>28</v>
      </c>
      <c r="B58" s="124"/>
      <c r="C58" s="124"/>
      <c r="D58" s="124"/>
      <c r="E58" s="124"/>
      <c r="F58" s="124"/>
      <c r="G58" s="124"/>
      <c r="H58" s="122"/>
      <c r="I58" s="134"/>
      <c r="J58" s="118"/>
      <c r="K58" s="121"/>
      <c r="L58" s="120"/>
      <c r="M58" s="115"/>
    </row>
    <row r="59" spans="1:13" ht="15.75" thickBot="1">
      <c r="A59" s="133" t="s">
        <v>81</v>
      </c>
      <c r="B59" s="132"/>
      <c r="C59" s="132"/>
      <c r="D59" s="132"/>
      <c r="E59" s="132"/>
      <c r="F59" s="132"/>
      <c r="G59" s="132"/>
      <c r="H59" s="131"/>
      <c r="I59" s="129"/>
      <c r="J59" s="128"/>
      <c r="K59" s="713">
        <v>0.09</v>
      </c>
      <c r="L59" s="722"/>
      <c r="M59" s="127">
        <f>K59*12*I7</f>
        <v>217.94400000000002</v>
      </c>
    </row>
    <row r="60" spans="1:13">
      <c r="A60" s="125" t="s">
        <v>29</v>
      </c>
      <c r="B60" s="124"/>
      <c r="C60" s="124"/>
      <c r="D60" s="124"/>
      <c r="E60" s="124"/>
      <c r="F60" s="124"/>
      <c r="G60" s="124"/>
      <c r="H60" s="122"/>
      <c r="I60" s="720" t="s">
        <v>8</v>
      </c>
      <c r="J60" s="721"/>
      <c r="K60" s="130"/>
      <c r="L60" s="120"/>
      <c r="M60" s="115"/>
    </row>
    <row r="61" spans="1:13" ht="15.75" thickBot="1">
      <c r="A61" s="125" t="s">
        <v>30</v>
      </c>
      <c r="B61" s="124"/>
      <c r="C61" s="124"/>
      <c r="D61" s="124"/>
      <c r="E61" s="124"/>
      <c r="F61" s="124"/>
      <c r="G61" s="124"/>
      <c r="H61" s="122"/>
      <c r="I61" s="119"/>
      <c r="J61" s="118"/>
      <c r="K61" s="130"/>
      <c r="L61" s="120"/>
      <c r="M61" s="115"/>
    </row>
    <row r="62" spans="1:13" ht="15.75" thickBot="1">
      <c r="A62" s="691" t="s">
        <v>104</v>
      </c>
      <c r="B62" s="692"/>
      <c r="C62" s="692"/>
      <c r="D62" s="692"/>
      <c r="E62" s="692"/>
      <c r="F62" s="692"/>
      <c r="G62" s="692"/>
      <c r="H62" s="693"/>
      <c r="I62" s="129"/>
      <c r="J62" s="128"/>
      <c r="K62" s="713">
        <v>6.67</v>
      </c>
      <c r="L62" s="722"/>
      <c r="M62" s="127">
        <f>K62*12*I7</f>
        <v>16152.072</v>
      </c>
    </row>
    <row r="63" spans="1:13">
      <c r="A63" s="125" t="s">
        <v>85</v>
      </c>
      <c r="B63" s="123"/>
      <c r="C63" s="123"/>
      <c r="D63" s="123"/>
      <c r="E63" s="123"/>
      <c r="F63" s="124"/>
      <c r="G63" s="123"/>
      <c r="H63" s="122"/>
      <c r="I63" s="684" t="s">
        <v>86</v>
      </c>
      <c r="J63" s="685"/>
      <c r="K63" s="121"/>
      <c r="L63" s="120"/>
      <c r="M63" s="115"/>
    </row>
    <row r="64" spans="1:13">
      <c r="A64" s="125" t="s">
        <v>87</v>
      </c>
      <c r="B64" s="123"/>
      <c r="C64" s="123"/>
      <c r="D64" s="123"/>
      <c r="E64" s="123"/>
      <c r="F64" s="124"/>
      <c r="G64" s="123"/>
      <c r="H64" s="122"/>
      <c r="I64" s="684" t="s">
        <v>88</v>
      </c>
      <c r="J64" s="685"/>
      <c r="K64" s="121"/>
      <c r="L64" s="120"/>
      <c r="M64" s="115"/>
    </row>
    <row r="65" spans="1:13">
      <c r="A65" s="125" t="s">
        <v>89</v>
      </c>
      <c r="B65" s="123"/>
      <c r="C65" s="123"/>
      <c r="D65" s="123"/>
      <c r="E65" s="123"/>
      <c r="F65" s="124"/>
      <c r="G65" s="123"/>
      <c r="H65" s="122"/>
      <c r="I65" s="684" t="s">
        <v>90</v>
      </c>
      <c r="J65" s="685"/>
      <c r="K65" s="121"/>
      <c r="L65" s="120"/>
      <c r="M65" s="115"/>
    </row>
    <row r="66" spans="1:13">
      <c r="A66" s="125" t="s">
        <v>91</v>
      </c>
      <c r="B66" s="123"/>
      <c r="C66" s="123"/>
      <c r="D66" s="123"/>
      <c r="E66" s="123"/>
      <c r="F66" s="124"/>
      <c r="G66" s="123"/>
      <c r="H66" s="122"/>
      <c r="I66" s="684" t="s">
        <v>92</v>
      </c>
      <c r="J66" s="685"/>
      <c r="K66" s="121"/>
      <c r="L66" s="120"/>
      <c r="M66" s="115"/>
    </row>
    <row r="67" spans="1:13">
      <c r="A67" s="125" t="s">
        <v>93</v>
      </c>
      <c r="B67" s="123"/>
      <c r="C67" s="123"/>
      <c r="D67" s="123"/>
      <c r="E67" s="123"/>
      <c r="F67" s="124"/>
      <c r="G67" s="123"/>
      <c r="H67" s="122"/>
      <c r="I67" s="684" t="s">
        <v>94</v>
      </c>
      <c r="J67" s="685"/>
      <c r="K67" s="121"/>
      <c r="L67" s="120"/>
      <c r="M67" s="115"/>
    </row>
    <row r="68" spans="1:13">
      <c r="A68" s="125" t="s">
        <v>95</v>
      </c>
      <c r="B68" s="123"/>
      <c r="C68" s="123"/>
      <c r="D68" s="123"/>
      <c r="E68" s="123"/>
      <c r="F68" s="124"/>
      <c r="G68" s="123"/>
      <c r="H68" s="122"/>
      <c r="I68" s="119"/>
      <c r="J68" s="118"/>
      <c r="K68" s="121"/>
      <c r="L68" s="126"/>
      <c r="M68" s="115"/>
    </row>
    <row r="69" spans="1:13">
      <c r="A69" s="125" t="s">
        <v>96</v>
      </c>
      <c r="B69" s="123"/>
      <c r="C69" s="123"/>
      <c r="D69" s="123"/>
      <c r="E69" s="123"/>
      <c r="F69" s="124"/>
      <c r="G69" s="123"/>
      <c r="H69" s="122"/>
      <c r="I69" s="119"/>
      <c r="J69" s="118"/>
      <c r="K69" s="121"/>
      <c r="L69" s="120"/>
      <c r="M69" s="115"/>
    </row>
    <row r="70" spans="1:13">
      <c r="A70" s="125" t="s">
        <v>97</v>
      </c>
      <c r="B70" s="123"/>
      <c r="C70" s="123"/>
      <c r="D70" s="123"/>
      <c r="E70" s="123"/>
      <c r="F70" s="124"/>
      <c r="G70" s="123"/>
      <c r="H70" s="122"/>
      <c r="I70" s="119"/>
      <c r="J70" s="118"/>
      <c r="K70" s="121"/>
      <c r="L70" s="120"/>
      <c r="M70" s="115"/>
    </row>
    <row r="71" spans="1:13">
      <c r="A71" s="125" t="s">
        <v>98</v>
      </c>
      <c r="B71" s="123"/>
      <c r="C71" s="123"/>
      <c r="D71" s="123"/>
      <c r="E71" s="123"/>
      <c r="F71" s="124"/>
      <c r="G71" s="123"/>
      <c r="H71" s="122"/>
      <c r="I71" s="119"/>
      <c r="J71" s="118"/>
      <c r="K71" s="121"/>
      <c r="L71" s="120"/>
      <c r="M71" s="115"/>
    </row>
    <row r="72" spans="1:13">
      <c r="A72" s="125" t="s">
        <v>99</v>
      </c>
      <c r="B72" s="123"/>
      <c r="C72" s="123"/>
      <c r="D72" s="123"/>
      <c r="E72" s="123"/>
      <c r="F72" s="124"/>
      <c r="G72" s="123"/>
      <c r="H72" s="122"/>
      <c r="I72" s="119"/>
      <c r="J72" s="118"/>
      <c r="K72" s="121"/>
      <c r="L72" s="120"/>
      <c r="M72" s="115"/>
    </row>
    <row r="73" spans="1:13" ht="15.75" thickBot="1">
      <c r="A73" s="737" t="s">
        <v>100</v>
      </c>
      <c r="B73" s="738"/>
      <c r="C73" s="738"/>
      <c r="D73" s="738"/>
      <c r="E73" s="738"/>
      <c r="F73" s="738"/>
      <c r="G73" s="738"/>
      <c r="H73" s="739"/>
      <c r="I73" s="119"/>
      <c r="J73" s="118"/>
      <c r="K73" s="117"/>
      <c r="L73" s="116"/>
      <c r="M73" s="115"/>
    </row>
    <row r="74" spans="1:13">
      <c r="A74" s="114" t="s">
        <v>82</v>
      </c>
      <c r="B74" s="113"/>
      <c r="C74" s="113"/>
      <c r="D74" s="113"/>
      <c r="E74" s="113"/>
      <c r="F74" s="113"/>
      <c r="G74" s="113"/>
      <c r="H74" s="113"/>
      <c r="I74" s="720" t="s">
        <v>9</v>
      </c>
      <c r="J74" s="721"/>
      <c r="K74" s="112"/>
      <c r="L74" s="111"/>
      <c r="M74" s="110"/>
    </row>
    <row r="75" spans="1:13" ht="15.75" thickBot="1">
      <c r="A75" s="109" t="s">
        <v>49</v>
      </c>
      <c r="B75" s="108"/>
      <c r="C75" s="108"/>
      <c r="D75" s="108"/>
      <c r="E75" s="108"/>
      <c r="F75" s="108"/>
      <c r="G75" s="108"/>
      <c r="H75" s="108"/>
      <c r="I75" s="107"/>
      <c r="J75" s="106"/>
      <c r="K75" s="105"/>
      <c r="L75" s="104"/>
      <c r="M75" s="103"/>
    </row>
    <row r="76" spans="1:13" ht="15.75" thickBot="1">
      <c r="A76" s="691" t="s">
        <v>50</v>
      </c>
      <c r="B76" s="692"/>
      <c r="C76" s="692"/>
      <c r="D76" s="692"/>
      <c r="E76" s="692"/>
      <c r="F76" s="692"/>
      <c r="G76" s="692"/>
      <c r="H76" s="732"/>
      <c r="I76" s="733" t="s">
        <v>17</v>
      </c>
      <c r="J76" s="734"/>
      <c r="K76" s="735">
        <v>1.64</v>
      </c>
      <c r="L76" s="736"/>
      <c r="M76" s="95">
        <f>K76*12*I7</f>
        <v>3971.424</v>
      </c>
    </row>
    <row r="77" spans="1:13" ht="15.75" thickBot="1">
      <c r="A77" s="101" t="s">
        <v>118</v>
      </c>
      <c r="B77" s="100"/>
      <c r="C77" s="100"/>
      <c r="D77" s="100"/>
      <c r="E77" s="100"/>
      <c r="F77" s="100"/>
      <c r="G77" s="100"/>
      <c r="H77" s="100"/>
      <c r="I77" s="99"/>
      <c r="J77" s="102"/>
      <c r="K77" s="735">
        <v>1.04</v>
      </c>
      <c r="L77" s="736"/>
      <c r="M77" s="95">
        <f>K77*12*I7</f>
        <v>2518.4640000000004</v>
      </c>
    </row>
    <row r="78" spans="1:13" ht="15.75" thickBot="1">
      <c r="A78" s="101" t="s">
        <v>117</v>
      </c>
      <c r="B78" s="100"/>
      <c r="C78" s="100"/>
      <c r="D78" s="100"/>
      <c r="E78" s="100"/>
      <c r="F78" s="100"/>
      <c r="G78" s="100"/>
      <c r="H78" s="100"/>
      <c r="I78" s="99"/>
      <c r="J78" s="98"/>
      <c r="K78" s="735"/>
      <c r="L78" s="736"/>
      <c r="M78" s="95"/>
    </row>
    <row r="79" spans="1:13" ht="15.75" thickBot="1">
      <c r="A79" s="742" t="s">
        <v>58</v>
      </c>
      <c r="B79" s="743"/>
      <c r="C79" s="743"/>
      <c r="D79" s="743"/>
      <c r="E79" s="743"/>
      <c r="F79" s="743"/>
      <c r="G79" s="743"/>
      <c r="H79" s="743"/>
      <c r="I79" s="97"/>
      <c r="J79" s="96"/>
      <c r="K79" s="740">
        <f>K8+K18+K33+K62+K76+K78+K77</f>
        <v>68.989999999999995</v>
      </c>
      <c r="L79" s="741"/>
      <c r="M79" s="95">
        <f>M8+M18+M33+M62+M76+M78+M77</f>
        <v>167066.18400000004</v>
      </c>
    </row>
    <row r="81" spans="1:13" ht="15.75">
      <c r="A81" s="639" t="s">
        <v>0</v>
      </c>
      <c r="B81" s="639"/>
      <c r="C81" s="639"/>
      <c r="D81" s="639"/>
      <c r="E81" s="639"/>
      <c r="F81" s="639"/>
      <c r="G81" s="639"/>
      <c r="H81" s="639"/>
      <c r="I81" s="639"/>
      <c r="J81" s="639"/>
      <c r="K81" s="639"/>
      <c r="L81" s="639"/>
      <c r="M81" s="149"/>
    </row>
    <row r="82" spans="1:13" ht="15.75">
      <c r="A82" s="640" t="s">
        <v>12</v>
      </c>
      <c r="B82" s="640"/>
      <c r="C82" s="640"/>
      <c r="D82" s="640"/>
      <c r="E82" s="640"/>
      <c r="F82" s="640"/>
      <c r="G82" s="640"/>
      <c r="H82" s="640"/>
      <c r="I82" s="640"/>
      <c r="J82" s="640"/>
      <c r="K82" s="640"/>
      <c r="L82" s="640"/>
      <c r="M82" s="149"/>
    </row>
    <row r="83" spans="1:13">
      <c r="A83" s="702" t="s">
        <v>124</v>
      </c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703"/>
    </row>
    <row r="84" spans="1:13">
      <c r="A84" s="151"/>
      <c r="B84" s="150"/>
      <c r="C84" s="694" t="s">
        <v>15</v>
      </c>
      <c r="D84" s="694"/>
      <c r="E84" s="694"/>
      <c r="F84" s="150"/>
      <c r="G84" s="150"/>
      <c r="H84" s="190"/>
      <c r="I84" s="680" t="s">
        <v>1</v>
      </c>
      <c r="J84" s="681"/>
      <c r="K84" s="695" t="s">
        <v>2</v>
      </c>
      <c r="L84" s="696"/>
      <c r="M84" s="203"/>
    </row>
    <row r="85" spans="1:13">
      <c r="A85" s="202"/>
      <c r="B85" s="177"/>
      <c r="C85" s="177"/>
      <c r="D85" s="177"/>
      <c r="E85" s="177"/>
      <c r="F85" s="177"/>
      <c r="G85" s="177"/>
      <c r="H85" s="178"/>
      <c r="I85" s="119"/>
      <c r="J85" s="118"/>
      <c r="K85" s="698" t="s">
        <v>3</v>
      </c>
      <c r="L85" s="699"/>
      <c r="M85" s="201" t="s">
        <v>4</v>
      </c>
    </row>
    <row r="86" spans="1:13">
      <c r="A86" s="202"/>
      <c r="B86" s="177"/>
      <c r="C86" s="177"/>
      <c r="D86" s="177"/>
      <c r="E86" s="177"/>
      <c r="F86" s="177"/>
      <c r="G86" s="177"/>
      <c r="H86" s="178"/>
      <c r="I86" s="684" t="s">
        <v>5</v>
      </c>
      <c r="J86" s="685"/>
      <c r="K86" s="706" t="s">
        <v>6</v>
      </c>
      <c r="L86" s="707"/>
      <c r="M86" s="201" t="s">
        <v>7</v>
      </c>
    </row>
    <row r="87" spans="1:13" ht="16.5" thickBot="1">
      <c r="A87" s="200"/>
      <c r="B87" s="173"/>
      <c r="C87" s="173"/>
      <c r="D87" s="173"/>
      <c r="E87" s="173"/>
      <c r="F87" s="173"/>
      <c r="G87" s="173"/>
      <c r="H87" s="172"/>
      <c r="I87" s="613">
        <v>201.8</v>
      </c>
      <c r="J87" s="614"/>
      <c r="K87" s="708"/>
      <c r="L87" s="709"/>
      <c r="M87" s="199"/>
    </row>
    <row r="88" spans="1:13">
      <c r="A88" s="189" t="s">
        <v>74</v>
      </c>
      <c r="B88" s="166"/>
      <c r="C88" s="166"/>
      <c r="D88" s="166"/>
      <c r="E88" s="166"/>
      <c r="F88" s="166"/>
      <c r="G88" s="166"/>
      <c r="H88" s="198"/>
      <c r="I88" s="163"/>
      <c r="J88" s="162"/>
      <c r="K88" s="674">
        <f>K91+K94</f>
        <v>6.9</v>
      </c>
      <c r="L88" s="675"/>
      <c r="M88" s="110">
        <f>K88*12*I87</f>
        <v>16709.040000000005</v>
      </c>
    </row>
    <row r="89" spans="1:13">
      <c r="A89" s="197" t="s">
        <v>59</v>
      </c>
      <c r="B89" s="196"/>
      <c r="C89" s="196"/>
      <c r="D89" s="196"/>
      <c r="E89" s="196"/>
      <c r="F89" s="196"/>
      <c r="G89" s="196"/>
      <c r="H89" s="195"/>
      <c r="I89" s="119"/>
      <c r="J89" s="118"/>
      <c r="K89" s="117"/>
      <c r="L89" s="116"/>
      <c r="M89" s="194"/>
    </row>
    <row r="90" spans="1:13" ht="15.75" thickBot="1">
      <c r="A90" s="185" t="s">
        <v>60</v>
      </c>
      <c r="B90" s="193"/>
      <c r="C90" s="193"/>
      <c r="D90" s="193"/>
      <c r="E90" s="193"/>
      <c r="F90" s="193"/>
      <c r="G90" s="193"/>
      <c r="H90" s="192"/>
      <c r="I90" s="158"/>
      <c r="J90" s="106"/>
      <c r="K90" s="105"/>
      <c r="L90" s="104"/>
      <c r="M90" s="103"/>
    </row>
    <row r="91" spans="1:13">
      <c r="A91" s="145" t="s">
        <v>61</v>
      </c>
      <c r="B91" s="153"/>
      <c r="C91" s="153"/>
      <c r="D91" s="153"/>
      <c r="E91" s="153"/>
      <c r="F91" s="153"/>
      <c r="G91" s="153"/>
      <c r="H91" s="179"/>
      <c r="I91" s="676" t="s">
        <v>8</v>
      </c>
      <c r="J91" s="677"/>
      <c r="K91" s="678">
        <v>4.13</v>
      </c>
      <c r="L91" s="679"/>
      <c r="M91" s="115">
        <f>K91*12*I87</f>
        <v>10001.208000000001</v>
      </c>
    </row>
    <row r="92" spans="1:13">
      <c r="A92" s="125" t="s">
        <v>68</v>
      </c>
      <c r="B92" s="177"/>
      <c r="C92" s="177"/>
      <c r="D92" s="177"/>
      <c r="E92" s="177"/>
      <c r="F92" s="177"/>
      <c r="G92" s="177"/>
      <c r="H92" s="178"/>
      <c r="I92" s="684" t="s">
        <v>57</v>
      </c>
      <c r="J92" s="685"/>
      <c r="K92" s="149"/>
      <c r="L92" s="116"/>
      <c r="M92" s="115"/>
    </row>
    <row r="93" spans="1:13">
      <c r="A93" s="145" t="s">
        <v>67</v>
      </c>
      <c r="B93" s="153"/>
      <c r="C93" s="153"/>
      <c r="D93" s="153"/>
      <c r="E93" s="153"/>
      <c r="F93" s="153"/>
      <c r="G93" s="153"/>
      <c r="H93" s="179"/>
      <c r="I93" s="676"/>
      <c r="J93" s="677"/>
      <c r="K93" s="149"/>
      <c r="L93" s="116"/>
      <c r="M93" s="115"/>
    </row>
    <row r="94" spans="1:13">
      <c r="A94" s="145" t="s">
        <v>62</v>
      </c>
      <c r="B94" s="153"/>
      <c r="C94" s="153"/>
      <c r="D94" s="153"/>
      <c r="E94" s="153"/>
      <c r="F94" s="153"/>
      <c r="G94" s="153"/>
      <c r="H94" s="179"/>
      <c r="I94" s="689" t="s">
        <v>11</v>
      </c>
      <c r="J94" s="690"/>
      <c r="K94" s="682">
        <v>2.77</v>
      </c>
      <c r="L94" s="683"/>
      <c r="M94" s="115">
        <f>K94*12*I87</f>
        <v>6707.8320000000003</v>
      </c>
    </row>
    <row r="95" spans="1:13" ht="15.75">
      <c r="A95" s="142" t="s">
        <v>35</v>
      </c>
      <c r="B95" s="176"/>
      <c r="C95" s="176"/>
      <c r="D95" s="176"/>
      <c r="E95" s="176"/>
      <c r="F95" s="176"/>
      <c r="G95" s="176"/>
      <c r="H95" s="175"/>
      <c r="I95" s="684" t="s">
        <v>57</v>
      </c>
      <c r="J95" s="685"/>
      <c r="K95" s="1"/>
      <c r="L95" s="191"/>
      <c r="M95" s="115"/>
    </row>
    <row r="96" spans="1:13">
      <c r="A96" s="137" t="s">
        <v>36</v>
      </c>
      <c r="B96" s="150"/>
      <c r="C96" s="150"/>
      <c r="D96" s="150"/>
      <c r="E96" s="150"/>
      <c r="F96" s="150"/>
      <c r="G96" s="150"/>
      <c r="H96" s="190"/>
      <c r="I96" s="684"/>
      <c r="J96" s="685"/>
      <c r="K96" s="174"/>
      <c r="L96" s="116"/>
      <c r="M96" s="115"/>
    </row>
    <row r="97" spans="1:13" ht="15.75" thickBot="1">
      <c r="A97" s="145" t="s">
        <v>37</v>
      </c>
      <c r="B97" s="144"/>
      <c r="C97" s="144"/>
      <c r="D97" s="144"/>
      <c r="E97" s="144"/>
      <c r="F97" s="144"/>
      <c r="G97" s="144"/>
      <c r="H97" s="143"/>
      <c r="I97" s="156"/>
      <c r="J97" s="155"/>
      <c r="K97" s="704"/>
      <c r="L97" s="705"/>
      <c r="M97" s="115"/>
    </row>
    <row r="98" spans="1:13">
      <c r="A98" s="189" t="s">
        <v>14</v>
      </c>
      <c r="B98" s="188"/>
      <c r="C98" s="188"/>
      <c r="D98" s="188"/>
      <c r="E98" s="188"/>
      <c r="F98" s="188"/>
      <c r="G98" s="188"/>
      <c r="H98" s="187"/>
      <c r="I98" s="163"/>
      <c r="J98" s="186"/>
      <c r="K98" s="697">
        <f>K100+K105+K108</f>
        <v>5.6400000000000006</v>
      </c>
      <c r="L98" s="675"/>
      <c r="M98" s="110">
        <f>K98*12*I87</f>
        <v>13657.824000000002</v>
      </c>
    </row>
    <row r="99" spans="1:13" ht="15.75" thickBot="1">
      <c r="A99" s="185" t="s">
        <v>34</v>
      </c>
      <c r="B99" s="184"/>
      <c r="C99" s="184"/>
      <c r="D99" s="184"/>
      <c r="E99" s="184"/>
      <c r="F99" s="184"/>
      <c r="G99" s="184"/>
      <c r="H99" s="183"/>
      <c r="I99" s="158"/>
      <c r="J99" s="182"/>
      <c r="K99" s="105"/>
      <c r="L99" s="104"/>
      <c r="M99" s="103"/>
    </row>
    <row r="100" spans="1:13">
      <c r="A100" s="125" t="s">
        <v>65</v>
      </c>
      <c r="B100" s="124"/>
      <c r="C100" s="124"/>
      <c r="D100" s="124"/>
      <c r="E100" s="124"/>
      <c r="F100" s="124"/>
      <c r="G100" s="124"/>
      <c r="H100" s="122"/>
      <c r="I100" s="684" t="s">
        <v>8</v>
      </c>
      <c r="J100" s="685"/>
      <c r="K100" s="678">
        <v>2.83</v>
      </c>
      <c r="L100" s="679"/>
      <c r="M100" s="115">
        <f>K100*12*I87</f>
        <v>6853.1280000000006</v>
      </c>
    </row>
    <row r="101" spans="1:13">
      <c r="A101" s="145" t="s">
        <v>66</v>
      </c>
      <c r="B101" s="144"/>
      <c r="C101" s="144"/>
      <c r="D101" s="144"/>
      <c r="E101" s="144"/>
      <c r="F101" s="144"/>
      <c r="G101" s="144"/>
      <c r="H101" s="143"/>
      <c r="I101" s="181"/>
      <c r="J101" s="180"/>
      <c r="K101" s="149"/>
      <c r="L101" s="116"/>
      <c r="M101" s="115"/>
    </row>
    <row r="102" spans="1:13">
      <c r="A102" s="125" t="s">
        <v>68</v>
      </c>
      <c r="B102" s="177"/>
      <c r="C102" s="177"/>
      <c r="D102" s="177"/>
      <c r="E102" s="177"/>
      <c r="F102" s="177"/>
      <c r="G102" s="177"/>
      <c r="H102" s="178"/>
      <c r="I102" s="684" t="s">
        <v>57</v>
      </c>
      <c r="J102" s="685"/>
      <c r="K102" s="149"/>
      <c r="L102" s="116"/>
      <c r="M102" s="115"/>
    </row>
    <row r="103" spans="1:13">
      <c r="A103" s="145" t="s">
        <v>67</v>
      </c>
      <c r="B103" s="153"/>
      <c r="C103" s="153"/>
      <c r="D103" s="153"/>
      <c r="E103" s="153"/>
      <c r="F103" s="153"/>
      <c r="G103" s="153"/>
      <c r="H103" s="179"/>
      <c r="I103" s="676"/>
      <c r="J103" s="677"/>
      <c r="K103" s="149"/>
      <c r="L103" s="116"/>
      <c r="M103" s="115"/>
    </row>
    <row r="104" spans="1:13">
      <c r="A104" s="142" t="s">
        <v>63</v>
      </c>
      <c r="B104" s="176"/>
      <c r="C104" s="175"/>
      <c r="D104" s="177"/>
      <c r="E104" s="177"/>
      <c r="F104" s="177"/>
      <c r="G104" s="177"/>
      <c r="H104" s="178"/>
      <c r="I104" s="684" t="s">
        <v>57</v>
      </c>
      <c r="J104" s="685"/>
      <c r="K104" s="149"/>
      <c r="L104" s="116"/>
      <c r="M104" s="115"/>
    </row>
    <row r="105" spans="1:13">
      <c r="A105" s="125" t="s">
        <v>64</v>
      </c>
      <c r="B105" s="177"/>
      <c r="C105" s="177"/>
      <c r="D105" s="176"/>
      <c r="E105" s="176"/>
      <c r="F105" s="176"/>
      <c r="G105" s="176"/>
      <c r="H105" s="175"/>
      <c r="I105" s="689" t="s">
        <v>11</v>
      </c>
      <c r="J105" s="690"/>
      <c r="K105" s="682">
        <v>1.24</v>
      </c>
      <c r="L105" s="683"/>
      <c r="M105" s="115">
        <f>K105*12*I87</f>
        <v>3002.7840000000001</v>
      </c>
    </row>
    <row r="106" spans="1:13">
      <c r="A106" s="137" t="s">
        <v>41</v>
      </c>
      <c r="B106" s="136"/>
      <c r="C106" s="136"/>
      <c r="D106" s="136"/>
      <c r="E106" s="136"/>
      <c r="F106" s="136"/>
      <c r="G106" s="136"/>
      <c r="H106" s="135"/>
      <c r="I106" s="680" t="s">
        <v>40</v>
      </c>
      <c r="J106" s="681"/>
      <c r="K106" s="149"/>
      <c r="L106" s="116"/>
      <c r="M106" s="115"/>
    </row>
    <row r="107" spans="1:13">
      <c r="A107" s="145"/>
      <c r="B107" s="144"/>
      <c r="C107" s="144"/>
      <c r="D107" s="144"/>
      <c r="E107" s="144"/>
      <c r="F107" s="144"/>
      <c r="G107" s="144"/>
      <c r="H107" s="143"/>
      <c r="I107" s="156" t="s">
        <v>42</v>
      </c>
      <c r="J107" s="155"/>
      <c r="K107" s="174"/>
      <c r="L107" s="116"/>
      <c r="M107" s="115"/>
    </row>
    <row r="108" spans="1:13">
      <c r="A108" s="137" t="s">
        <v>43</v>
      </c>
      <c r="B108" s="136"/>
      <c r="C108" s="136"/>
      <c r="D108" s="136"/>
      <c r="E108" s="136"/>
      <c r="F108" s="136"/>
      <c r="G108" s="136"/>
      <c r="H108" s="135"/>
      <c r="I108" s="680" t="s">
        <v>11</v>
      </c>
      <c r="J108" s="681"/>
      <c r="K108" s="682">
        <v>1.57</v>
      </c>
      <c r="L108" s="683"/>
      <c r="M108" s="115">
        <f>K108*12*I87</f>
        <v>3801.9120000000003</v>
      </c>
    </row>
    <row r="109" spans="1:13">
      <c r="A109" s="145" t="s">
        <v>44</v>
      </c>
      <c r="B109" s="144"/>
      <c r="C109" s="144"/>
      <c r="D109" s="144"/>
      <c r="E109" s="144"/>
      <c r="F109" s="144"/>
      <c r="G109" s="144"/>
      <c r="H109" s="143"/>
      <c r="I109" s="156"/>
      <c r="J109" s="155"/>
      <c r="K109" s="149"/>
      <c r="L109" s="116"/>
      <c r="M109" s="115"/>
    </row>
    <row r="110" spans="1:13">
      <c r="A110" s="137" t="s">
        <v>45</v>
      </c>
      <c r="B110" s="136"/>
      <c r="C110" s="136"/>
      <c r="D110" s="136"/>
      <c r="E110" s="136"/>
      <c r="F110" s="136"/>
      <c r="G110" s="136"/>
      <c r="H110" s="135"/>
      <c r="I110" s="684" t="s">
        <v>57</v>
      </c>
      <c r="J110" s="685"/>
      <c r="K110" s="149"/>
      <c r="L110" s="116"/>
      <c r="M110" s="115"/>
    </row>
    <row r="111" spans="1:13">
      <c r="A111" s="137" t="s">
        <v>48</v>
      </c>
      <c r="B111" s="136"/>
      <c r="C111" s="136"/>
      <c r="D111" s="136"/>
      <c r="E111" s="136"/>
      <c r="F111" s="136"/>
      <c r="G111" s="136"/>
      <c r="H111" s="135"/>
      <c r="I111" s="680" t="s">
        <v>46</v>
      </c>
      <c r="J111" s="681"/>
      <c r="K111" s="173"/>
      <c r="L111" s="172"/>
      <c r="M111" s="171"/>
    </row>
    <row r="112" spans="1:13" ht="15.75" thickBot="1">
      <c r="A112" s="145"/>
      <c r="B112" s="144"/>
      <c r="C112" s="144"/>
      <c r="D112" s="144"/>
      <c r="E112" s="144"/>
      <c r="F112" s="144"/>
      <c r="G112" s="144"/>
      <c r="H112" s="143"/>
      <c r="I112" s="686" t="s">
        <v>47</v>
      </c>
      <c r="J112" s="687"/>
      <c r="K112" s="170"/>
      <c r="L112" s="169"/>
      <c r="M112" s="168"/>
    </row>
    <row r="113" spans="1:13">
      <c r="A113" s="167" t="s">
        <v>75</v>
      </c>
      <c r="B113" s="166"/>
      <c r="C113" s="166"/>
      <c r="D113" s="166"/>
      <c r="E113" s="166"/>
      <c r="F113" s="166"/>
      <c r="G113" s="165"/>
      <c r="H113" s="164"/>
      <c r="I113" s="163"/>
      <c r="J113" s="162"/>
      <c r="K113" s="688">
        <f>K115+K122+K130+K134+K135+K139</f>
        <v>44.75</v>
      </c>
      <c r="L113" s="675"/>
      <c r="M113" s="110">
        <f>M115+M122+M130+M134+M135+M139</f>
        <v>108366.60000000002</v>
      </c>
    </row>
    <row r="114" spans="1:13" ht="15.75" thickBot="1">
      <c r="A114" s="161"/>
      <c r="B114" s="160"/>
      <c r="C114" s="160"/>
      <c r="D114" s="160"/>
      <c r="E114" s="160"/>
      <c r="F114" s="160"/>
      <c r="G114" s="160"/>
      <c r="H114" s="159"/>
      <c r="I114" s="158"/>
      <c r="J114" s="106"/>
      <c r="K114" s="105"/>
      <c r="L114" s="104"/>
      <c r="M114" s="103"/>
    </row>
    <row r="115" spans="1:13" ht="15.75" thickBot="1">
      <c r="A115" s="691" t="s">
        <v>76</v>
      </c>
      <c r="B115" s="692"/>
      <c r="C115" s="692"/>
      <c r="D115" s="692"/>
      <c r="E115" s="692"/>
      <c r="F115" s="692"/>
      <c r="G115" s="692"/>
      <c r="H115" s="693"/>
      <c r="I115" s="129"/>
      <c r="J115" s="128"/>
      <c r="K115" s="700">
        <f>K116+K117+K118+K120+K121</f>
        <v>8.3000000000000007</v>
      </c>
      <c r="L115" s="701"/>
      <c r="M115" s="127">
        <f>K115*12*I87</f>
        <v>20099.280000000002</v>
      </c>
    </row>
    <row r="116" spans="1:13">
      <c r="A116" s="145" t="s">
        <v>38</v>
      </c>
      <c r="B116" s="144"/>
      <c r="C116" s="144"/>
      <c r="D116" s="144"/>
      <c r="E116" s="144"/>
      <c r="F116" s="144"/>
      <c r="G116" s="144"/>
      <c r="H116" s="143"/>
      <c r="I116" s="676" t="s">
        <v>16</v>
      </c>
      <c r="J116" s="677"/>
      <c r="K116" s="678">
        <v>2.2400000000000002</v>
      </c>
      <c r="L116" s="679"/>
      <c r="M116" s="115">
        <f>K116*12*I87</f>
        <v>5424.3840000000009</v>
      </c>
    </row>
    <row r="117" spans="1:13">
      <c r="A117" s="142" t="s">
        <v>39</v>
      </c>
      <c r="B117" s="141"/>
      <c r="C117" s="141"/>
      <c r="D117" s="141"/>
      <c r="E117" s="141"/>
      <c r="F117" s="141"/>
      <c r="G117" s="141"/>
      <c r="H117" s="140"/>
      <c r="I117" s="676" t="s">
        <v>10</v>
      </c>
      <c r="J117" s="677"/>
      <c r="K117" s="682">
        <v>5.28</v>
      </c>
      <c r="L117" s="683"/>
      <c r="M117" s="115">
        <f>K117*12*I87</f>
        <v>12786.048000000001</v>
      </c>
    </row>
    <row r="118" spans="1:13">
      <c r="A118" s="137" t="s">
        <v>31</v>
      </c>
      <c r="B118" s="136"/>
      <c r="C118" s="136"/>
      <c r="D118" s="136"/>
      <c r="E118" s="136"/>
      <c r="F118" s="136"/>
      <c r="G118" s="136"/>
      <c r="H118" s="135"/>
      <c r="I118" s="676" t="s">
        <v>11</v>
      </c>
      <c r="J118" s="677"/>
      <c r="K118" s="682">
        <v>0.6</v>
      </c>
      <c r="L118" s="683"/>
      <c r="M118" s="115">
        <f>K118*12*I87</f>
        <v>1452.96</v>
      </c>
    </row>
    <row r="119" spans="1:13">
      <c r="A119" s="157" t="s">
        <v>18</v>
      </c>
      <c r="B119" s="153"/>
      <c r="C119" s="153"/>
      <c r="D119" s="153"/>
      <c r="E119" s="144"/>
      <c r="F119" s="144"/>
      <c r="G119" s="144"/>
      <c r="H119" s="143"/>
      <c r="I119" s="156"/>
      <c r="J119" s="155"/>
      <c r="K119" s="117"/>
      <c r="L119" s="116"/>
      <c r="M119" s="115"/>
    </row>
    <row r="120" spans="1:13">
      <c r="A120" s="142" t="s">
        <v>32</v>
      </c>
      <c r="B120" s="141"/>
      <c r="C120" s="141"/>
      <c r="D120" s="141"/>
      <c r="E120" s="141"/>
      <c r="F120" s="141"/>
      <c r="G120" s="141"/>
      <c r="H120" s="140"/>
      <c r="I120" s="689" t="s">
        <v>8</v>
      </c>
      <c r="J120" s="690"/>
      <c r="K120" s="682">
        <v>0.18</v>
      </c>
      <c r="L120" s="683"/>
      <c r="M120" s="115">
        <f>K120*12*I87</f>
        <v>435.88800000000003</v>
      </c>
    </row>
    <row r="121" spans="1:13" ht="15.75" thickBot="1">
      <c r="A121" s="137" t="s">
        <v>73</v>
      </c>
      <c r="B121" s="136"/>
      <c r="C121" s="136"/>
      <c r="D121" s="136"/>
      <c r="E121" s="136"/>
      <c r="F121" s="136"/>
      <c r="G121" s="136"/>
      <c r="H121" s="135"/>
      <c r="I121" s="714" t="s">
        <v>8</v>
      </c>
      <c r="J121" s="715"/>
      <c r="K121" s="716"/>
      <c r="L121" s="717"/>
      <c r="M121" s="115">
        <f>K121*12*I87</f>
        <v>0</v>
      </c>
    </row>
    <row r="122" spans="1:13" ht="15.75" thickBot="1">
      <c r="A122" s="710" t="s">
        <v>77</v>
      </c>
      <c r="B122" s="711"/>
      <c r="C122" s="711"/>
      <c r="D122" s="711"/>
      <c r="E122" s="711"/>
      <c r="F122" s="711"/>
      <c r="G122" s="711"/>
      <c r="H122" s="712"/>
      <c r="I122" s="129"/>
      <c r="J122" s="128"/>
      <c r="K122" s="713">
        <f>K123+K124+K126+K127+K128+K129</f>
        <v>2.19</v>
      </c>
      <c r="L122" s="701"/>
      <c r="M122" s="127">
        <f>K122*12*I87</f>
        <v>5303.3040000000001</v>
      </c>
    </row>
    <row r="123" spans="1:13">
      <c r="A123" s="154" t="s">
        <v>24</v>
      </c>
      <c r="B123" s="153"/>
      <c r="C123" s="153"/>
      <c r="D123" s="153"/>
      <c r="E123" s="153"/>
      <c r="F123" s="144"/>
      <c r="G123" s="144"/>
      <c r="H123" s="143"/>
      <c r="I123" s="152"/>
      <c r="J123" s="118"/>
      <c r="K123" s="678">
        <v>0.12</v>
      </c>
      <c r="L123" s="679"/>
      <c r="M123" s="115">
        <f>K123*12*I87</f>
        <v>290.59199999999998</v>
      </c>
    </row>
    <row r="124" spans="1:13">
      <c r="A124" s="151" t="s">
        <v>20</v>
      </c>
      <c r="B124" s="150"/>
      <c r="C124" s="150"/>
      <c r="D124" s="150"/>
      <c r="E124" s="150"/>
      <c r="F124" s="136"/>
      <c r="G124" s="136"/>
      <c r="H124" s="135"/>
      <c r="I124" s="684" t="s">
        <v>52</v>
      </c>
      <c r="J124" s="685"/>
      <c r="K124" s="682">
        <v>1.05</v>
      </c>
      <c r="L124" s="683"/>
      <c r="M124" s="115">
        <f>K124*12*I87</f>
        <v>2542.6800000000003</v>
      </c>
    </row>
    <row r="125" spans="1:13">
      <c r="A125" s="145" t="s">
        <v>19</v>
      </c>
      <c r="B125" s="144"/>
      <c r="C125" s="144"/>
      <c r="D125" s="144"/>
      <c r="E125" s="144"/>
      <c r="F125" s="144"/>
      <c r="G125" s="144"/>
      <c r="H125" s="143"/>
      <c r="I125" s="676" t="s">
        <v>53</v>
      </c>
      <c r="J125" s="677"/>
      <c r="K125" s="149"/>
      <c r="L125" s="116"/>
      <c r="M125" s="115"/>
    </row>
    <row r="126" spans="1:13">
      <c r="A126" s="142" t="s">
        <v>21</v>
      </c>
      <c r="B126" s="141"/>
      <c r="C126" s="141"/>
      <c r="D126" s="141"/>
      <c r="E126" s="141"/>
      <c r="F126" s="141"/>
      <c r="G126" s="141"/>
      <c r="H126" s="140"/>
      <c r="I126" s="689" t="s">
        <v>51</v>
      </c>
      <c r="J126" s="690"/>
      <c r="K126" s="682">
        <v>0.64</v>
      </c>
      <c r="L126" s="683"/>
      <c r="M126" s="115">
        <f>K126*12*I87</f>
        <v>1549.8240000000001</v>
      </c>
    </row>
    <row r="127" spans="1:13">
      <c r="A127" s="142" t="s">
        <v>22</v>
      </c>
      <c r="B127" s="141"/>
      <c r="C127" s="141"/>
      <c r="D127" s="141"/>
      <c r="E127" s="141"/>
      <c r="F127" s="141"/>
      <c r="G127" s="141"/>
      <c r="H127" s="140"/>
      <c r="I127" s="689" t="s">
        <v>69</v>
      </c>
      <c r="J127" s="690"/>
      <c r="K127" s="682">
        <v>0.15</v>
      </c>
      <c r="L127" s="683"/>
      <c r="M127" s="115">
        <f>K127*12*I87</f>
        <v>363.24</v>
      </c>
    </row>
    <row r="128" spans="1:13">
      <c r="A128" s="137" t="s">
        <v>23</v>
      </c>
      <c r="B128" s="136"/>
      <c r="C128" s="136"/>
      <c r="D128" s="136"/>
      <c r="E128" s="136"/>
      <c r="F128" s="136"/>
      <c r="G128" s="136"/>
      <c r="H128" s="135"/>
      <c r="I128" s="689" t="s">
        <v>54</v>
      </c>
      <c r="J128" s="690"/>
      <c r="K128" s="704">
        <v>0.09</v>
      </c>
      <c r="L128" s="705"/>
      <c r="M128" s="115">
        <f>K128*12*I87</f>
        <v>217.94400000000002</v>
      </c>
    </row>
    <row r="129" spans="1:13" ht="15.75" thickBot="1">
      <c r="A129" s="137" t="s">
        <v>71</v>
      </c>
      <c r="B129" s="136"/>
      <c r="C129" s="136"/>
      <c r="D129" s="136"/>
      <c r="E129" s="136"/>
      <c r="F129" s="136"/>
      <c r="G129" s="136"/>
      <c r="H129" s="135"/>
      <c r="I129" s="714" t="s">
        <v>72</v>
      </c>
      <c r="J129" s="715"/>
      <c r="K129" s="723">
        <v>0.14000000000000001</v>
      </c>
      <c r="L129" s="724"/>
      <c r="M129" s="148">
        <f>K129*12*I87</f>
        <v>339.02400000000006</v>
      </c>
    </row>
    <row r="130" spans="1:13" ht="15.75" thickBot="1">
      <c r="A130" s="710" t="s">
        <v>78</v>
      </c>
      <c r="B130" s="711"/>
      <c r="C130" s="711"/>
      <c r="D130" s="711"/>
      <c r="E130" s="711"/>
      <c r="F130" s="711"/>
      <c r="G130" s="711"/>
      <c r="H130" s="712"/>
      <c r="I130" s="147"/>
      <c r="J130" s="146"/>
      <c r="K130" s="727">
        <f>K131+K132+K133</f>
        <v>1.42</v>
      </c>
      <c r="L130" s="722"/>
      <c r="M130" s="127">
        <f>K130*12*I87</f>
        <v>3438.672</v>
      </c>
    </row>
    <row r="131" spans="1:13">
      <c r="A131" s="145" t="s">
        <v>25</v>
      </c>
      <c r="B131" s="144"/>
      <c r="C131" s="144"/>
      <c r="D131" s="144"/>
      <c r="E131" s="144"/>
      <c r="F131" s="144"/>
      <c r="G131" s="144"/>
      <c r="H131" s="143"/>
      <c r="I131" s="728" t="s">
        <v>70</v>
      </c>
      <c r="J131" s="729"/>
      <c r="K131" s="730">
        <v>0.68</v>
      </c>
      <c r="L131" s="731"/>
      <c r="M131" s="115">
        <f>K131*12*I87</f>
        <v>1646.6880000000001</v>
      </c>
    </row>
    <row r="132" spans="1:13">
      <c r="A132" s="142" t="s">
        <v>26</v>
      </c>
      <c r="B132" s="141"/>
      <c r="C132" s="141"/>
      <c r="D132" s="141"/>
      <c r="E132" s="141"/>
      <c r="F132" s="141"/>
      <c r="G132" s="141"/>
      <c r="H132" s="140"/>
      <c r="I132" s="139" t="s">
        <v>55</v>
      </c>
      <c r="J132" s="138"/>
      <c r="K132" s="704">
        <v>0.6</v>
      </c>
      <c r="L132" s="705"/>
      <c r="M132" s="115">
        <f>K132*12*I87</f>
        <v>1452.96</v>
      </c>
    </row>
    <row r="133" spans="1:13" ht="15.75" thickBot="1">
      <c r="A133" s="137" t="s">
        <v>23</v>
      </c>
      <c r="B133" s="136"/>
      <c r="C133" s="136"/>
      <c r="D133" s="136"/>
      <c r="E133" s="136"/>
      <c r="F133" s="136"/>
      <c r="G133" s="136"/>
      <c r="H133" s="135"/>
      <c r="I133" s="714" t="s">
        <v>54</v>
      </c>
      <c r="J133" s="715"/>
      <c r="K133" s="723">
        <v>0.14000000000000001</v>
      </c>
      <c r="L133" s="724"/>
      <c r="M133" s="115">
        <f>K133*12*I87</f>
        <v>339.02400000000006</v>
      </c>
    </row>
    <row r="134" spans="1:13" ht="15.75" thickBot="1">
      <c r="A134" s="133" t="s">
        <v>79</v>
      </c>
      <c r="B134" s="132"/>
      <c r="C134" s="132"/>
      <c r="D134" s="132"/>
      <c r="E134" s="132"/>
      <c r="F134" s="132"/>
      <c r="G134" s="132"/>
      <c r="H134" s="131"/>
      <c r="I134" s="718" t="s">
        <v>56</v>
      </c>
      <c r="J134" s="719"/>
      <c r="K134" s="725">
        <v>30.95</v>
      </c>
      <c r="L134" s="726"/>
      <c r="M134" s="127">
        <f>K134*12*I87</f>
        <v>74948.52</v>
      </c>
    </row>
    <row r="135" spans="1:13" ht="15.75" thickBot="1">
      <c r="A135" s="691" t="s">
        <v>80</v>
      </c>
      <c r="B135" s="692"/>
      <c r="C135" s="692"/>
      <c r="D135" s="692"/>
      <c r="E135" s="692"/>
      <c r="F135" s="692"/>
      <c r="G135" s="692"/>
      <c r="H135" s="693"/>
      <c r="I135" s="129"/>
      <c r="J135" s="128"/>
      <c r="K135" s="713">
        <v>1.8</v>
      </c>
      <c r="L135" s="722"/>
      <c r="M135" s="127">
        <f>K135*12*I87</f>
        <v>4358.88</v>
      </c>
    </row>
    <row r="136" spans="1:13">
      <c r="A136" s="125" t="s">
        <v>33</v>
      </c>
      <c r="B136" s="124"/>
      <c r="C136" s="124"/>
      <c r="D136" s="124"/>
      <c r="E136" s="124"/>
      <c r="F136" s="124"/>
      <c r="G136" s="124"/>
      <c r="H136" s="122"/>
      <c r="I136" s="720" t="s">
        <v>13</v>
      </c>
      <c r="J136" s="721"/>
      <c r="K136" s="121"/>
      <c r="L136" s="120"/>
      <c r="M136" s="115"/>
    </row>
    <row r="137" spans="1:13">
      <c r="A137" s="125" t="s">
        <v>27</v>
      </c>
      <c r="B137" s="124"/>
      <c r="C137" s="124"/>
      <c r="D137" s="124"/>
      <c r="E137" s="124"/>
      <c r="F137" s="124"/>
      <c r="G137" s="124"/>
      <c r="H137" s="122"/>
      <c r="I137" s="119"/>
      <c r="J137" s="118"/>
      <c r="K137" s="121"/>
      <c r="L137" s="120"/>
      <c r="M137" s="115"/>
    </row>
    <row r="138" spans="1:13" ht="15.75" thickBot="1">
      <c r="A138" s="125" t="s">
        <v>28</v>
      </c>
      <c r="B138" s="124"/>
      <c r="C138" s="124"/>
      <c r="D138" s="124"/>
      <c r="E138" s="124"/>
      <c r="F138" s="124"/>
      <c r="G138" s="124"/>
      <c r="H138" s="122"/>
      <c r="I138" s="134"/>
      <c r="J138" s="118"/>
      <c r="K138" s="121"/>
      <c r="L138" s="120"/>
      <c r="M138" s="115"/>
    </row>
    <row r="139" spans="1:13" ht="15.75" thickBot="1">
      <c r="A139" s="133" t="s">
        <v>81</v>
      </c>
      <c r="B139" s="132"/>
      <c r="C139" s="132"/>
      <c r="D139" s="132"/>
      <c r="E139" s="132"/>
      <c r="F139" s="132"/>
      <c r="G139" s="132"/>
      <c r="H139" s="131"/>
      <c r="I139" s="129"/>
      <c r="J139" s="128"/>
      <c r="K139" s="713">
        <v>0.09</v>
      </c>
      <c r="L139" s="722"/>
      <c r="M139" s="127">
        <f>K139*12*I87</f>
        <v>217.94400000000002</v>
      </c>
    </row>
    <row r="140" spans="1:13">
      <c r="A140" s="125" t="s">
        <v>29</v>
      </c>
      <c r="B140" s="124"/>
      <c r="C140" s="124"/>
      <c r="D140" s="124"/>
      <c r="E140" s="124"/>
      <c r="F140" s="124"/>
      <c r="G140" s="124"/>
      <c r="H140" s="122"/>
      <c r="I140" s="720" t="s">
        <v>8</v>
      </c>
      <c r="J140" s="721"/>
      <c r="K140" s="130"/>
      <c r="L140" s="120"/>
      <c r="M140" s="115"/>
    </row>
    <row r="141" spans="1:13" ht="15.75" thickBot="1">
      <c r="A141" s="125" t="s">
        <v>30</v>
      </c>
      <c r="B141" s="124"/>
      <c r="C141" s="124"/>
      <c r="D141" s="124"/>
      <c r="E141" s="124"/>
      <c r="F141" s="124"/>
      <c r="G141" s="124"/>
      <c r="H141" s="122"/>
      <c r="I141" s="119"/>
      <c r="J141" s="118"/>
      <c r="K141" s="130"/>
      <c r="L141" s="120"/>
      <c r="M141" s="115"/>
    </row>
    <row r="142" spans="1:13" ht="15.75" thickBot="1">
      <c r="A142" s="691" t="s">
        <v>104</v>
      </c>
      <c r="B142" s="692"/>
      <c r="C142" s="692"/>
      <c r="D142" s="692"/>
      <c r="E142" s="692"/>
      <c r="F142" s="692"/>
      <c r="G142" s="692"/>
      <c r="H142" s="693"/>
      <c r="I142" s="129"/>
      <c r="J142" s="128"/>
      <c r="K142" s="713">
        <v>6.67</v>
      </c>
      <c r="L142" s="722"/>
      <c r="M142" s="127">
        <f>K142*12*I87</f>
        <v>16152.072</v>
      </c>
    </row>
    <row r="143" spans="1:13">
      <c r="A143" s="125" t="s">
        <v>85</v>
      </c>
      <c r="B143" s="123"/>
      <c r="C143" s="123"/>
      <c r="D143" s="123"/>
      <c r="E143" s="123"/>
      <c r="F143" s="124"/>
      <c r="G143" s="123"/>
      <c r="H143" s="122"/>
      <c r="I143" s="684" t="s">
        <v>86</v>
      </c>
      <c r="J143" s="685"/>
      <c r="K143" s="121"/>
      <c r="L143" s="120"/>
      <c r="M143" s="115"/>
    </row>
    <row r="144" spans="1:13">
      <c r="A144" s="125" t="s">
        <v>87</v>
      </c>
      <c r="B144" s="123"/>
      <c r="C144" s="123"/>
      <c r="D144" s="123"/>
      <c r="E144" s="123"/>
      <c r="F144" s="124"/>
      <c r="G144" s="123"/>
      <c r="H144" s="122"/>
      <c r="I144" s="684" t="s">
        <v>88</v>
      </c>
      <c r="J144" s="685"/>
      <c r="K144" s="121"/>
      <c r="L144" s="120"/>
      <c r="M144" s="115"/>
    </row>
    <row r="145" spans="1:13">
      <c r="A145" s="125" t="s">
        <v>89</v>
      </c>
      <c r="B145" s="123"/>
      <c r="C145" s="123"/>
      <c r="D145" s="123"/>
      <c r="E145" s="123"/>
      <c r="F145" s="124"/>
      <c r="G145" s="123"/>
      <c r="H145" s="122"/>
      <c r="I145" s="684" t="s">
        <v>90</v>
      </c>
      <c r="J145" s="685"/>
      <c r="K145" s="121"/>
      <c r="L145" s="120"/>
      <c r="M145" s="115"/>
    </row>
    <row r="146" spans="1:13">
      <c r="A146" s="125" t="s">
        <v>91</v>
      </c>
      <c r="B146" s="123"/>
      <c r="C146" s="123"/>
      <c r="D146" s="123"/>
      <c r="E146" s="123"/>
      <c r="F146" s="124"/>
      <c r="G146" s="123"/>
      <c r="H146" s="122"/>
      <c r="I146" s="684" t="s">
        <v>92</v>
      </c>
      <c r="J146" s="685"/>
      <c r="K146" s="121"/>
      <c r="L146" s="120"/>
      <c r="M146" s="115"/>
    </row>
    <row r="147" spans="1:13">
      <c r="A147" s="125" t="s">
        <v>93</v>
      </c>
      <c r="B147" s="123"/>
      <c r="C147" s="123"/>
      <c r="D147" s="123"/>
      <c r="E147" s="123"/>
      <c r="F147" s="124"/>
      <c r="G147" s="123"/>
      <c r="H147" s="122"/>
      <c r="I147" s="684" t="s">
        <v>94</v>
      </c>
      <c r="J147" s="685"/>
      <c r="K147" s="121"/>
      <c r="L147" s="120"/>
      <c r="M147" s="115"/>
    </row>
    <row r="148" spans="1:13">
      <c r="A148" s="125" t="s">
        <v>95</v>
      </c>
      <c r="B148" s="123"/>
      <c r="C148" s="123"/>
      <c r="D148" s="123"/>
      <c r="E148" s="123"/>
      <c r="F148" s="124"/>
      <c r="G148" s="123"/>
      <c r="H148" s="122"/>
      <c r="I148" s="119"/>
      <c r="J148" s="118"/>
      <c r="K148" s="121"/>
      <c r="L148" s="126"/>
      <c r="M148" s="115"/>
    </row>
    <row r="149" spans="1:13">
      <c r="A149" s="125" t="s">
        <v>96</v>
      </c>
      <c r="B149" s="123"/>
      <c r="C149" s="123"/>
      <c r="D149" s="123"/>
      <c r="E149" s="123"/>
      <c r="F149" s="124"/>
      <c r="G149" s="123"/>
      <c r="H149" s="122"/>
      <c r="I149" s="119"/>
      <c r="J149" s="118"/>
      <c r="K149" s="121"/>
      <c r="L149" s="120"/>
      <c r="M149" s="115"/>
    </row>
    <row r="150" spans="1:13">
      <c r="A150" s="125" t="s">
        <v>97</v>
      </c>
      <c r="B150" s="123"/>
      <c r="C150" s="123"/>
      <c r="D150" s="123"/>
      <c r="E150" s="123"/>
      <c r="F150" s="124"/>
      <c r="G150" s="123"/>
      <c r="H150" s="122"/>
      <c r="I150" s="119"/>
      <c r="J150" s="118"/>
      <c r="K150" s="121"/>
      <c r="L150" s="120"/>
      <c r="M150" s="115"/>
    </row>
    <row r="151" spans="1:13">
      <c r="A151" s="125" t="s">
        <v>98</v>
      </c>
      <c r="B151" s="123"/>
      <c r="C151" s="123"/>
      <c r="D151" s="123"/>
      <c r="E151" s="123"/>
      <c r="F151" s="124"/>
      <c r="G151" s="123"/>
      <c r="H151" s="122"/>
      <c r="I151" s="119"/>
      <c r="J151" s="118"/>
      <c r="K151" s="121"/>
      <c r="L151" s="120"/>
      <c r="M151" s="115"/>
    </row>
    <row r="152" spans="1:13">
      <c r="A152" s="125" t="s">
        <v>99</v>
      </c>
      <c r="B152" s="123"/>
      <c r="C152" s="123"/>
      <c r="D152" s="123"/>
      <c r="E152" s="123"/>
      <c r="F152" s="124"/>
      <c r="G152" s="123"/>
      <c r="H152" s="122"/>
      <c r="I152" s="119"/>
      <c r="J152" s="118"/>
      <c r="K152" s="121"/>
      <c r="L152" s="120"/>
      <c r="M152" s="115"/>
    </row>
    <row r="153" spans="1:13" ht="15.75" thickBot="1">
      <c r="A153" s="737" t="s">
        <v>100</v>
      </c>
      <c r="B153" s="738"/>
      <c r="C153" s="738"/>
      <c r="D153" s="738"/>
      <c r="E153" s="738"/>
      <c r="F153" s="738"/>
      <c r="G153" s="738"/>
      <c r="H153" s="739"/>
      <c r="I153" s="119"/>
      <c r="J153" s="118"/>
      <c r="K153" s="117"/>
      <c r="L153" s="116"/>
      <c r="M153" s="115"/>
    </row>
    <row r="154" spans="1:13">
      <c r="A154" s="114" t="s">
        <v>82</v>
      </c>
      <c r="B154" s="113"/>
      <c r="C154" s="113"/>
      <c r="D154" s="113"/>
      <c r="E154" s="113"/>
      <c r="F154" s="113"/>
      <c r="G154" s="113"/>
      <c r="H154" s="113"/>
      <c r="I154" s="720" t="s">
        <v>9</v>
      </c>
      <c r="J154" s="721"/>
      <c r="K154" s="112"/>
      <c r="L154" s="111"/>
      <c r="M154" s="110"/>
    </row>
    <row r="155" spans="1:13" ht="15.75" thickBot="1">
      <c r="A155" s="109" t="s">
        <v>49</v>
      </c>
      <c r="B155" s="108"/>
      <c r="C155" s="108"/>
      <c r="D155" s="108"/>
      <c r="E155" s="108"/>
      <c r="F155" s="108"/>
      <c r="G155" s="108"/>
      <c r="H155" s="108"/>
      <c r="I155" s="107"/>
      <c r="J155" s="106"/>
      <c r="K155" s="105"/>
      <c r="L155" s="104"/>
      <c r="M155" s="103"/>
    </row>
    <row r="156" spans="1:13" ht="15.75" thickBot="1">
      <c r="A156" s="691" t="s">
        <v>50</v>
      </c>
      <c r="B156" s="692"/>
      <c r="C156" s="692"/>
      <c r="D156" s="692"/>
      <c r="E156" s="692"/>
      <c r="F156" s="692"/>
      <c r="G156" s="692"/>
      <c r="H156" s="732"/>
      <c r="I156" s="733" t="s">
        <v>17</v>
      </c>
      <c r="J156" s="734"/>
      <c r="K156" s="735">
        <v>1.64</v>
      </c>
      <c r="L156" s="736"/>
      <c r="M156" s="95">
        <f>K156*12*I87</f>
        <v>3971.424</v>
      </c>
    </row>
    <row r="157" spans="1:13" ht="15.75" thickBot="1">
      <c r="A157" s="101" t="s">
        <v>118</v>
      </c>
      <c r="B157" s="100"/>
      <c r="C157" s="100"/>
      <c r="D157" s="100"/>
      <c r="E157" s="100"/>
      <c r="F157" s="100"/>
      <c r="G157" s="100"/>
      <c r="H157" s="100"/>
      <c r="I157" s="99"/>
      <c r="J157" s="102"/>
      <c r="K157" s="735">
        <v>1.04</v>
      </c>
      <c r="L157" s="736"/>
      <c r="M157" s="95">
        <f>K157*12*I87</f>
        <v>2518.4640000000004</v>
      </c>
    </row>
    <row r="158" spans="1:13" ht="15.75" thickBot="1">
      <c r="A158" s="101" t="s">
        <v>117</v>
      </c>
      <c r="B158" s="100"/>
      <c r="C158" s="100"/>
      <c r="D158" s="100"/>
      <c r="E158" s="100"/>
      <c r="F158" s="100"/>
      <c r="G158" s="100"/>
      <c r="H158" s="100"/>
      <c r="I158" s="99"/>
      <c r="J158" s="98"/>
      <c r="K158" s="735"/>
      <c r="L158" s="736"/>
      <c r="M158" s="95"/>
    </row>
    <row r="159" spans="1:13" ht="15.75" thickBot="1">
      <c r="A159" s="742" t="s">
        <v>58</v>
      </c>
      <c r="B159" s="743"/>
      <c r="C159" s="743"/>
      <c r="D159" s="743"/>
      <c r="E159" s="743"/>
      <c r="F159" s="743"/>
      <c r="G159" s="743"/>
      <c r="H159" s="743"/>
      <c r="I159" s="97"/>
      <c r="J159" s="96"/>
      <c r="K159" s="740">
        <f>K88+K98+K113+K142+K156+K158+K157</f>
        <v>66.64</v>
      </c>
      <c r="L159" s="741"/>
      <c r="M159" s="95">
        <f>M88+M98+M113+M142+M156+M158+M157</f>
        <v>161375.42400000003</v>
      </c>
    </row>
    <row r="161" spans="1:13" ht="15.75">
      <c r="A161" s="639" t="s">
        <v>0</v>
      </c>
      <c r="B161" s="639"/>
      <c r="C161" s="639"/>
      <c r="D161" s="639"/>
      <c r="E161" s="639"/>
      <c r="F161" s="639"/>
      <c r="G161" s="639"/>
      <c r="H161" s="639"/>
      <c r="I161" s="639"/>
      <c r="J161" s="639"/>
      <c r="K161" s="639"/>
      <c r="L161" s="639"/>
      <c r="M161" s="149"/>
    </row>
    <row r="162" spans="1:13" ht="15.75">
      <c r="A162" s="640" t="s">
        <v>12</v>
      </c>
      <c r="B162" s="640"/>
      <c r="C162" s="640"/>
      <c r="D162" s="640"/>
      <c r="E162" s="640"/>
      <c r="F162" s="640"/>
      <c r="G162" s="640"/>
      <c r="H162" s="640"/>
      <c r="I162" s="640"/>
      <c r="J162" s="640"/>
      <c r="K162" s="640"/>
      <c r="L162" s="640"/>
      <c r="M162" s="149"/>
    </row>
    <row r="163" spans="1:13">
      <c r="A163" s="702" t="s">
        <v>123</v>
      </c>
      <c r="B163" s="703"/>
      <c r="C163" s="703"/>
      <c r="D163" s="703"/>
      <c r="E163" s="703"/>
      <c r="F163" s="703"/>
      <c r="G163" s="703"/>
      <c r="H163" s="703"/>
      <c r="I163" s="703"/>
      <c r="J163" s="703"/>
      <c r="K163" s="703"/>
      <c r="L163" s="703"/>
      <c r="M163" s="703"/>
    </row>
    <row r="164" spans="1:13">
      <c r="A164" s="151"/>
      <c r="B164" s="150"/>
      <c r="C164" s="694" t="s">
        <v>15</v>
      </c>
      <c r="D164" s="694"/>
      <c r="E164" s="694"/>
      <c r="F164" s="150"/>
      <c r="G164" s="150"/>
      <c r="H164" s="190"/>
      <c r="I164" s="680" t="s">
        <v>1</v>
      </c>
      <c r="J164" s="681"/>
      <c r="K164" s="695" t="s">
        <v>2</v>
      </c>
      <c r="L164" s="696"/>
      <c r="M164" s="203"/>
    </row>
    <row r="165" spans="1:13">
      <c r="A165" s="202"/>
      <c r="B165" s="177"/>
      <c r="C165" s="177"/>
      <c r="D165" s="177"/>
      <c r="E165" s="177"/>
      <c r="F165" s="177"/>
      <c r="G165" s="177"/>
      <c r="H165" s="178"/>
      <c r="I165" s="119"/>
      <c r="J165" s="118"/>
      <c r="K165" s="698" t="s">
        <v>3</v>
      </c>
      <c r="L165" s="699"/>
      <c r="M165" s="201" t="s">
        <v>4</v>
      </c>
    </row>
    <row r="166" spans="1:13">
      <c r="A166" s="202"/>
      <c r="B166" s="177"/>
      <c r="C166" s="177"/>
      <c r="D166" s="177"/>
      <c r="E166" s="177"/>
      <c r="F166" s="177"/>
      <c r="G166" s="177"/>
      <c r="H166" s="178"/>
      <c r="I166" s="684" t="s">
        <v>5</v>
      </c>
      <c r="J166" s="685"/>
      <c r="K166" s="706" t="s">
        <v>6</v>
      </c>
      <c r="L166" s="707"/>
      <c r="M166" s="201" t="s">
        <v>7</v>
      </c>
    </row>
    <row r="167" spans="1:13" ht="16.5" thickBot="1">
      <c r="A167" s="200"/>
      <c r="B167" s="173"/>
      <c r="C167" s="173"/>
      <c r="D167" s="173"/>
      <c r="E167" s="173"/>
      <c r="F167" s="173"/>
      <c r="G167" s="173"/>
      <c r="H167" s="172"/>
      <c r="I167" s="613">
        <v>201.8</v>
      </c>
      <c r="J167" s="614"/>
      <c r="K167" s="708"/>
      <c r="L167" s="709"/>
      <c r="M167" s="199"/>
    </row>
    <row r="168" spans="1:13">
      <c r="A168" s="189" t="s">
        <v>74</v>
      </c>
      <c r="B168" s="166"/>
      <c r="C168" s="166"/>
      <c r="D168" s="166"/>
      <c r="E168" s="166"/>
      <c r="F168" s="166"/>
      <c r="G168" s="166"/>
      <c r="H168" s="198"/>
      <c r="I168" s="163"/>
      <c r="J168" s="162"/>
      <c r="K168" s="674">
        <f>K171+K174</f>
        <v>6.9</v>
      </c>
      <c r="L168" s="675"/>
      <c r="M168" s="110">
        <f>K168*12*I167</f>
        <v>16709.040000000005</v>
      </c>
    </row>
    <row r="169" spans="1:13">
      <c r="A169" s="197" t="s">
        <v>59</v>
      </c>
      <c r="B169" s="196"/>
      <c r="C169" s="196"/>
      <c r="D169" s="196"/>
      <c r="E169" s="196"/>
      <c r="F169" s="196"/>
      <c r="G169" s="196"/>
      <c r="H169" s="195"/>
      <c r="I169" s="119"/>
      <c r="J169" s="118"/>
      <c r="K169" s="117"/>
      <c r="L169" s="116"/>
      <c r="M169" s="194"/>
    </row>
    <row r="170" spans="1:13" ht="15.75" thickBot="1">
      <c r="A170" s="185" t="s">
        <v>60</v>
      </c>
      <c r="B170" s="193"/>
      <c r="C170" s="193"/>
      <c r="D170" s="193"/>
      <c r="E170" s="193"/>
      <c r="F170" s="193"/>
      <c r="G170" s="193"/>
      <c r="H170" s="192"/>
      <c r="I170" s="158"/>
      <c r="J170" s="106"/>
      <c r="K170" s="105"/>
      <c r="L170" s="104"/>
      <c r="M170" s="103"/>
    </row>
    <row r="171" spans="1:13">
      <c r="A171" s="145" t="s">
        <v>61</v>
      </c>
      <c r="B171" s="153"/>
      <c r="C171" s="153"/>
      <c r="D171" s="153"/>
      <c r="E171" s="153"/>
      <c r="F171" s="153"/>
      <c r="G171" s="153"/>
      <c r="H171" s="179"/>
      <c r="I171" s="676" t="s">
        <v>8</v>
      </c>
      <c r="J171" s="677"/>
      <c r="K171" s="678">
        <v>4.13</v>
      </c>
      <c r="L171" s="679"/>
      <c r="M171" s="115">
        <f>K171*12*I167</f>
        <v>10001.208000000001</v>
      </c>
    </row>
    <row r="172" spans="1:13">
      <c r="A172" s="125" t="s">
        <v>68</v>
      </c>
      <c r="B172" s="177"/>
      <c r="C172" s="177"/>
      <c r="D172" s="177"/>
      <c r="E172" s="177"/>
      <c r="F172" s="177"/>
      <c r="G172" s="177"/>
      <c r="H172" s="178"/>
      <c r="I172" s="684" t="s">
        <v>57</v>
      </c>
      <c r="J172" s="685"/>
      <c r="K172" s="149"/>
      <c r="L172" s="116"/>
      <c r="M172" s="115"/>
    </row>
    <row r="173" spans="1:13">
      <c r="A173" s="145" t="s">
        <v>67</v>
      </c>
      <c r="B173" s="153"/>
      <c r="C173" s="153"/>
      <c r="D173" s="153"/>
      <c r="E173" s="153"/>
      <c r="F173" s="153"/>
      <c r="G173" s="153"/>
      <c r="H173" s="179"/>
      <c r="I173" s="676"/>
      <c r="J173" s="677"/>
      <c r="K173" s="149"/>
      <c r="L173" s="116"/>
      <c r="M173" s="115"/>
    </row>
    <row r="174" spans="1:13">
      <c r="A174" s="145" t="s">
        <v>62</v>
      </c>
      <c r="B174" s="153"/>
      <c r="C174" s="153"/>
      <c r="D174" s="153"/>
      <c r="E174" s="153"/>
      <c r="F174" s="153"/>
      <c r="G174" s="153"/>
      <c r="H174" s="179"/>
      <c r="I174" s="689" t="s">
        <v>11</v>
      </c>
      <c r="J174" s="690"/>
      <c r="K174" s="682">
        <v>2.77</v>
      </c>
      <c r="L174" s="683"/>
      <c r="M174" s="115">
        <f>K174*12*I167</f>
        <v>6707.8320000000003</v>
      </c>
    </row>
    <row r="175" spans="1:13" ht="15.75">
      <c r="A175" s="142" t="s">
        <v>35</v>
      </c>
      <c r="B175" s="176"/>
      <c r="C175" s="176"/>
      <c r="D175" s="176"/>
      <c r="E175" s="176"/>
      <c r="F175" s="176"/>
      <c r="G175" s="176"/>
      <c r="H175" s="175"/>
      <c r="I175" s="684" t="s">
        <v>57</v>
      </c>
      <c r="J175" s="685"/>
      <c r="K175" s="1"/>
      <c r="L175" s="191"/>
      <c r="M175" s="115"/>
    </row>
    <row r="176" spans="1:13">
      <c r="A176" s="137" t="s">
        <v>36</v>
      </c>
      <c r="B176" s="150"/>
      <c r="C176" s="150"/>
      <c r="D176" s="150"/>
      <c r="E176" s="150"/>
      <c r="F176" s="150"/>
      <c r="G176" s="150"/>
      <c r="H176" s="190"/>
      <c r="I176" s="684"/>
      <c r="J176" s="685"/>
      <c r="K176" s="174"/>
      <c r="L176" s="116"/>
      <c r="M176" s="115"/>
    </row>
    <row r="177" spans="1:13" ht="15.75" thickBot="1">
      <c r="A177" s="145" t="s">
        <v>37</v>
      </c>
      <c r="B177" s="144"/>
      <c r="C177" s="144"/>
      <c r="D177" s="144"/>
      <c r="E177" s="144"/>
      <c r="F177" s="144"/>
      <c r="G177" s="144"/>
      <c r="H177" s="143"/>
      <c r="I177" s="156"/>
      <c r="J177" s="155"/>
      <c r="K177" s="704"/>
      <c r="L177" s="705"/>
      <c r="M177" s="115"/>
    </row>
    <row r="178" spans="1:13">
      <c r="A178" s="189" t="s">
        <v>14</v>
      </c>
      <c r="B178" s="188"/>
      <c r="C178" s="188"/>
      <c r="D178" s="188"/>
      <c r="E178" s="188"/>
      <c r="F178" s="188"/>
      <c r="G178" s="188"/>
      <c r="H178" s="187"/>
      <c r="I178" s="163"/>
      <c r="J178" s="186"/>
      <c r="K178" s="697">
        <f>K180+K185+K188</f>
        <v>5.6400000000000006</v>
      </c>
      <c r="L178" s="675"/>
      <c r="M178" s="110">
        <f>K178*12*I167</f>
        <v>13657.824000000002</v>
      </c>
    </row>
    <row r="179" spans="1:13" ht="15.75" thickBot="1">
      <c r="A179" s="185" t="s">
        <v>34</v>
      </c>
      <c r="B179" s="184"/>
      <c r="C179" s="184"/>
      <c r="D179" s="184"/>
      <c r="E179" s="184"/>
      <c r="F179" s="184"/>
      <c r="G179" s="184"/>
      <c r="H179" s="183"/>
      <c r="I179" s="158"/>
      <c r="J179" s="182"/>
      <c r="K179" s="105"/>
      <c r="L179" s="104"/>
      <c r="M179" s="103"/>
    </row>
    <row r="180" spans="1:13">
      <c r="A180" s="125" t="s">
        <v>65</v>
      </c>
      <c r="B180" s="124"/>
      <c r="C180" s="124"/>
      <c r="D180" s="124"/>
      <c r="E180" s="124"/>
      <c r="F180" s="124"/>
      <c r="G180" s="124"/>
      <c r="H180" s="122"/>
      <c r="I180" s="684" t="s">
        <v>8</v>
      </c>
      <c r="J180" s="685"/>
      <c r="K180" s="678">
        <v>2.83</v>
      </c>
      <c r="L180" s="679"/>
      <c r="M180" s="115">
        <f>K180*12*I167</f>
        <v>6853.1280000000006</v>
      </c>
    </row>
    <row r="181" spans="1:13">
      <c r="A181" s="145" t="s">
        <v>66</v>
      </c>
      <c r="B181" s="144"/>
      <c r="C181" s="144"/>
      <c r="D181" s="144"/>
      <c r="E181" s="144"/>
      <c r="F181" s="144"/>
      <c r="G181" s="144"/>
      <c r="H181" s="143"/>
      <c r="I181" s="181"/>
      <c r="J181" s="180"/>
      <c r="K181" s="149"/>
      <c r="L181" s="116"/>
      <c r="M181" s="115"/>
    </row>
    <row r="182" spans="1:13">
      <c r="A182" s="125" t="s">
        <v>68</v>
      </c>
      <c r="B182" s="177"/>
      <c r="C182" s="177"/>
      <c r="D182" s="177"/>
      <c r="E182" s="177"/>
      <c r="F182" s="177"/>
      <c r="G182" s="177"/>
      <c r="H182" s="178"/>
      <c r="I182" s="684" t="s">
        <v>57</v>
      </c>
      <c r="J182" s="685"/>
      <c r="K182" s="149"/>
      <c r="L182" s="116"/>
      <c r="M182" s="115"/>
    </row>
    <row r="183" spans="1:13">
      <c r="A183" s="145" t="s">
        <v>67</v>
      </c>
      <c r="B183" s="153"/>
      <c r="C183" s="153"/>
      <c r="D183" s="153"/>
      <c r="E183" s="153"/>
      <c r="F183" s="153"/>
      <c r="G183" s="153"/>
      <c r="H183" s="179"/>
      <c r="I183" s="676"/>
      <c r="J183" s="677"/>
      <c r="K183" s="149"/>
      <c r="L183" s="116"/>
      <c r="M183" s="115"/>
    </row>
    <row r="184" spans="1:13">
      <c r="A184" s="142" t="s">
        <v>63</v>
      </c>
      <c r="B184" s="176"/>
      <c r="C184" s="175"/>
      <c r="D184" s="177"/>
      <c r="E184" s="177"/>
      <c r="F184" s="177"/>
      <c r="G184" s="177"/>
      <c r="H184" s="178"/>
      <c r="I184" s="684" t="s">
        <v>57</v>
      </c>
      <c r="J184" s="685"/>
      <c r="K184" s="149"/>
      <c r="L184" s="116"/>
      <c r="M184" s="115"/>
    </row>
    <row r="185" spans="1:13">
      <c r="A185" s="125" t="s">
        <v>64</v>
      </c>
      <c r="B185" s="177"/>
      <c r="C185" s="177"/>
      <c r="D185" s="176"/>
      <c r="E185" s="176"/>
      <c r="F185" s="176"/>
      <c r="G185" s="176"/>
      <c r="H185" s="175"/>
      <c r="I185" s="689" t="s">
        <v>11</v>
      </c>
      <c r="J185" s="690"/>
      <c r="K185" s="682">
        <v>1.24</v>
      </c>
      <c r="L185" s="683"/>
      <c r="M185" s="115">
        <f>K185*12*I167</f>
        <v>3002.7840000000001</v>
      </c>
    </row>
    <row r="186" spans="1:13">
      <c r="A186" s="137" t="s">
        <v>41</v>
      </c>
      <c r="B186" s="136"/>
      <c r="C186" s="136"/>
      <c r="D186" s="136"/>
      <c r="E186" s="136"/>
      <c r="F186" s="136"/>
      <c r="G186" s="136"/>
      <c r="H186" s="135"/>
      <c r="I186" s="680" t="s">
        <v>40</v>
      </c>
      <c r="J186" s="681"/>
      <c r="K186" s="149"/>
      <c r="L186" s="116"/>
      <c r="M186" s="115"/>
    </row>
    <row r="187" spans="1:13">
      <c r="A187" s="145"/>
      <c r="B187" s="144"/>
      <c r="C187" s="144"/>
      <c r="D187" s="144"/>
      <c r="E187" s="144"/>
      <c r="F187" s="144"/>
      <c r="G187" s="144"/>
      <c r="H187" s="143"/>
      <c r="I187" s="156" t="s">
        <v>42</v>
      </c>
      <c r="J187" s="155"/>
      <c r="K187" s="174"/>
      <c r="L187" s="116"/>
      <c r="M187" s="115"/>
    </row>
    <row r="188" spans="1:13">
      <c r="A188" s="137" t="s">
        <v>43</v>
      </c>
      <c r="B188" s="136"/>
      <c r="C188" s="136"/>
      <c r="D188" s="136"/>
      <c r="E188" s="136"/>
      <c r="F188" s="136"/>
      <c r="G188" s="136"/>
      <c r="H188" s="135"/>
      <c r="I188" s="680" t="s">
        <v>11</v>
      </c>
      <c r="J188" s="681"/>
      <c r="K188" s="682">
        <v>1.57</v>
      </c>
      <c r="L188" s="683"/>
      <c r="M188" s="115">
        <f>K188*12*I167</f>
        <v>3801.9120000000003</v>
      </c>
    </row>
    <row r="189" spans="1:13">
      <c r="A189" s="145" t="s">
        <v>44</v>
      </c>
      <c r="B189" s="144"/>
      <c r="C189" s="144"/>
      <c r="D189" s="144"/>
      <c r="E189" s="144"/>
      <c r="F189" s="144"/>
      <c r="G189" s="144"/>
      <c r="H189" s="143"/>
      <c r="I189" s="156"/>
      <c r="J189" s="155"/>
      <c r="K189" s="149"/>
      <c r="L189" s="116"/>
      <c r="M189" s="115"/>
    </row>
    <row r="190" spans="1:13">
      <c r="A190" s="137" t="s">
        <v>45</v>
      </c>
      <c r="B190" s="136"/>
      <c r="C190" s="136"/>
      <c r="D190" s="136"/>
      <c r="E190" s="136"/>
      <c r="F190" s="136"/>
      <c r="G190" s="136"/>
      <c r="H190" s="135"/>
      <c r="I190" s="684" t="s">
        <v>57</v>
      </c>
      <c r="J190" s="685"/>
      <c r="K190" s="149"/>
      <c r="L190" s="116"/>
      <c r="M190" s="115"/>
    </row>
    <row r="191" spans="1:13">
      <c r="A191" s="137" t="s">
        <v>48</v>
      </c>
      <c r="B191" s="136"/>
      <c r="C191" s="136"/>
      <c r="D191" s="136"/>
      <c r="E191" s="136"/>
      <c r="F191" s="136"/>
      <c r="G191" s="136"/>
      <c r="H191" s="135"/>
      <c r="I191" s="680" t="s">
        <v>46</v>
      </c>
      <c r="J191" s="681"/>
      <c r="K191" s="173"/>
      <c r="L191" s="172"/>
      <c r="M191" s="171"/>
    </row>
    <row r="192" spans="1:13" ht="15.75" thickBot="1">
      <c r="A192" s="145"/>
      <c r="B192" s="144"/>
      <c r="C192" s="144"/>
      <c r="D192" s="144"/>
      <c r="E192" s="144"/>
      <c r="F192" s="144"/>
      <c r="G192" s="144"/>
      <c r="H192" s="143"/>
      <c r="I192" s="686" t="s">
        <v>47</v>
      </c>
      <c r="J192" s="687"/>
      <c r="K192" s="170"/>
      <c r="L192" s="169"/>
      <c r="M192" s="168"/>
    </row>
    <row r="193" spans="1:13">
      <c r="A193" s="167" t="s">
        <v>75</v>
      </c>
      <c r="B193" s="166"/>
      <c r="C193" s="166"/>
      <c r="D193" s="166"/>
      <c r="E193" s="166"/>
      <c r="F193" s="166"/>
      <c r="G193" s="165"/>
      <c r="H193" s="164"/>
      <c r="I193" s="163"/>
      <c r="J193" s="162"/>
      <c r="K193" s="688">
        <f>K195+K202+K210+K214+K215+K219</f>
        <v>40.33</v>
      </c>
      <c r="L193" s="675"/>
      <c r="M193" s="110">
        <f>M195+M202+M210+M214+M215+M219</f>
        <v>97663.128000000012</v>
      </c>
    </row>
    <row r="194" spans="1:13" ht="15.75" thickBot="1">
      <c r="A194" s="161"/>
      <c r="B194" s="160"/>
      <c r="C194" s="160"/>
      <c r="D194" s="160"/>
      <c r="E194" s="160"/>
      <c r="F194" s="160"/>
      <c r="G194" s="160"/>
      <c r="H194" s="159"/>
      <c r="I194" s="158"/>
      <c r="J194" s="106"/>
      <c r="K194" s="105"/>
      <c r="L194" s="104"/>
      <c r="M194" s="103"/>
    </row>
    <row r="195" spans="1:13" ht="15.75" thickBot="1">
      <c r="A195" s="691" t="s">
        <v>76</v>
      </c>
      <c r="B195" s="692"/>
      <c r="C195" s="692"/>
      <c r="D195" s="692"/>
      <c r="E195" s="692"/>
      <c r="F195" s="692"/>
      <c r="G195" s="692"/>
      <c r="H195" s="693"/>
      <c r="I195" s="129"/>
      <c r="J195" s="128"/>
      <c r="K195" s="700">
        <f>K196+K197+K198+K200+K201</f>
        <v>8.3000000000000007</v>
      </c>
      <c r="L195" s="701"/>
      <c r="M195" s="127">
        <f>K195*12*I167</f>
        <v>20099.280000000002</v>
      </c>
    </row>
    <row r="196" spans="1:13">
      <c r="A196" s="145" t="s">
        <v>38</v>
      </c>
      <c r="B196" s="144"/>
      <c r="C196" s="144"/>
      <c r="D196" s="144"/>
      <c r="E196" s="144"/>
      <c r="F196" s="144"/>
      <c r="G196" s="144"/>
      <c r="H196" s="143"/>
      <c r="I196" s="676" t="s">
        <v>16</v>
      </c>
      <c r="J196" s="677"/>
      <c r="K196" s="678">
        <v>2.2400000000000002</v>
      </c>
      <c r="L196" s="679"/>
      <c r="M196" s="115">
        <f>K196*12*I167</f>
        <v>5424.3840000000009</v>
      </c>
    </row>
    <row r="197" spans="1:13">
      <c r="A197" s="142" t="s">
        <v>39</v>
      </c>
      <c r="B197" s="141"/>
      <c r="C197" s="141"/>
      <c r="D197" s="141"/>
      <c r="E197" s="141"/>
      <c r="F197" s="141"/>
      <c r="G197" s="141"/>
      <c r="H197" s="140"/>
      <c r="I197" s="676" t="s">
        <v>10</v>
      </c>
      <c r="J197" s="677"/>
      <c r="K197" s="682">
        <v>5.28</v>
      </c>
      <c r="L197" s="683"/>
      <c r="M197" s="115">
        <f>K197*12*I167</f>
        <v>12786.048000000001</v>
      </c>
    </row>
    <row r="198" spans="1:13">
      <c r="A198" s="137" t="s">
        <v>31</v>
      </c>
      <c r="B198" s="136"/>
      <c r="C198" s="136"/>
      <c r="D198" s="136"/>
      <c r="E198" s="136"/>
      <c r="F198" s="136"/>
      <c r="G198" s="136"/>
      <c r="H198" s="135"/>
      <c r="I198" s="676" t="s">
        <v>11</v>
      </c>
      <c r="J198" s="677"/>
      <c r="K198" s="682">
        <v>0.6</v>
      </c>
      <c r="L198" s="683"/>
      <c r="M198" s="115">
        <f>K198*12*I167</f>
        <v>1452.96</v>
      </c>
    </row>
    <row r="199" spans="1:13">
      <c r="A199" s="157" t="s">
        <v>18</v>
      </c>
      <c r="B199" s="153"/>
      <c r="C199" s="153"/>
      <c r="D199" s="153"/>
      <c r="E199" s="144"/>
      <c r="F199" s="144"/>
      <c r="G199" s="144"/>
      <c r="H199" s="143"/>
      <c r="I199" s="156"/>
      <c r="J199" s="155"/>
      <c r="K199" s="117"/>
      <c r="L199" s="116"/>
      <c r="M199" s="115"/>
    </row>
    <row r="200" spans="1:13">
      <c r="A200" s="142" t="s">
        <v>32</v>
      </c>
      <c r="B200" s="141"/>
      <c r="C200" s="141"/>
      <c r="D200" s="141"/>
      <c r="E200" s="141"/>
      <c r="F200" s="141"/>
      <c r="G200" s="141"/>
      <c r="H200" s="140"/>
      <c r="I200" s="689" t="s">
        <v>8</v>
      </c>
      <c r="J200" s="690"/>
      <c r="K200" s="682">
        <v>0.18</v>
      </c>
      <c r="L200" s="683"/>
      <c r="M200" s="115">
        <f>K200*12*I167</f>
        <v>435.88800000000003</v>
      </c>
    </row>
    <row r="201" spans="1:13" ht="15.75" thickBot="1">
      <c r="A201" s="137" t="s">
        <v>73</v>
      </c>
      <c r="B201" s="136"/>
      <c r="C201" s="136"/>
      <c r="D201" s="136"/>
      <c r="E201" s="136"/>
      <c r="F201" s="136"/>
      <c r="G201" s="136"/>
      <c r="H201" s="135"/>
      <c r="I201" s="714" t="s">
        <v>8</v>
      </c>
      <c r="J201" s="715"/>
      <c r="K201" s="716"/>
      <c r="L201" s="717"/>
      <c r="M201" s="115">
        <f>K201*12*I167</f>
        <v>0</v>
      </c>
    </row>
    <row r="202" spans="1:13" ht="15.75" thickBot="1">
      <c r="A202" s="710" t="s">
        <v>77</v>
      </c>
      <c r="B202" s="711"/>
      <c r="C202" s="711"/>
      <c r="D202" s="711"/>
      <c r="E202" s="711"/>
      <c r="F202" s="711"/>
      <c r="G202" s="711"/>
      <c r="H202" s="712"/>
      <c r="I202" s="129"/>
      <c r="J202" s="128"/>
      <c r="K202" s="713">
        <f>K203+K204+K206+K207+K208+K209</f>
        <v>2.19</v>
      </c>
      <c r="L202" s="701"/>
      <c r="M202" s="127">
        <f>K202*12*I167</f>
        <v>5303.3040000000001</v>
      </c>
    </row>
    <row r="203" spans="1:13">
      <c r="A203" s="154" t="s">
        <v>24</v>
      </c>
      <c r="B203" s="153"/>
      <c r="C203" s="153"/>
      <c r="D203" s="153"/>
      <c r="E203" s="153"/>
      <c r="F203" s="144"/>
      <c r="G203" s="144"/>
      <c r="H203" s="143"/>
      <c r="I203" s="152"/>
      <c r="J203" s="118"/>
      <c r="K203" s="678">
        <v>0.12</v>
      </c>
      <c r="L203" s="679"/>
      <c r="M203" s="115">
        <f>K203*12*I167</f>
        <v>290.59199999999998</v>
      </c>
    </row>
    <row r="204" spans="1:13">
      <c r="A204" s="151" t="s">
        <v>20</v>
      </c>
      <c r="B204" s="150"/>
      <c r="C204" s="150"/>
      <c r="D204" s="150"/>
      <c r="E204" s="150"/>
      <c r="F204" s="136"/>
      <c r="G204" s="136"/>
      <c r="H204" s="135"/>
      <c r="I204" s="684" t="s">
        <v>52</v>
      </c>
      <c r="J204" s="685"/>
      <c r="K204" s="682">
        <v>1.05</v>
      </c>
      <c r="L204" s="683"/>
      <c r="M204" s="115">
        <f>K204*12*I167</f>
        <v>2542.6800000000003</v>
      </c>
    </row>
    <row r="205" spans="1:13">
      <c r="A205" s="145" t="s">
        <v>19</v>
      </c>
      <c r="B205" s="144"/>
      <c r="C205" s="144"/>
      <c r="D205" s="144"/>
      <c r="E205" s="144"/>
      <c r="F205" s="144"/>
      <c r="G205" s="144"/>
      <c r="H205" s="143"/>
      <c r="I205" s="676" t="s">
        <v>53</v>
      </c>
      <c r="J205" s="677"/>
      <c r="K205" s="149"/>
      <c r="L205" s="116"/>
      <c r="M205" s="115"/>
    </row>
    <row r="206" spans="1:13">
      <c r="A206" s="142" t="s">
        <v>21</v>
      </c>
      <c r="B206" s="141"/>
      <c r="C206" s="141"/>
      <c r="D206" s="141"/>
      <c r="E206" s="141"/>
      <c r="F206" s="141"/>
      <c r="G206" s="141"/>
      <c r="H206" s="140"/>
      <c r="I206" s="689" t="s">
        <v>51</v>
      </c>
      <c r="J206" s="690"/>
      <c r="K206" s="682">
        <v>0.64</v>
      </c>
      <c r="L206" s="683"/>
      <c r="M206" s="115">
        <f>K206*12*I167</f>
        <v>1549.8240000000001</v>
      </c>
    </row>
    <row r="207" spans="1:13">
      <c r="A207" s="142" t="s">
        <v>22</v>
      </c>
      <c r="B207" s="141"/>
      <c r="C207" s="141"/>
      <c r="D207" s="141"/>
      <c r="E207" s="141"/>
      <c r="F207" s="141"/>
      <c r="G207" s="141"/>
      <c r="H207" s="140"/>
      <c r="I207" s="689" t="s">
        <v>69</v>
      </c>
      <c r="J207" s="690"/>
      <c r="K207" s="682">
        <v>0.15</v>
      </c>
      <c r="L207" s="683"/>
      <c r="M207" s="115">
        <f>K207*12*I167</f>
        <v>363.24</v>
      </c>
    </row>
    <row r="208" spans="1:13">
      <c r="A208" s="137" t="s">
        <v>23</v>
      </c>
      <c r="B208" s="136"/>
      <c r="C208" s="136"/>
      <c r="D208" s="136"/>
      <c r="E208" s="136"/>
      <c r="F208" s="136"/>
      <c r="G208" s="136"/>
      <c r="H208" s="135"/>
      <c r="I208" s="689" t="s">
        <v>54</v>
      </c>
      <c r="J208" s="690"/>
      <c r="K208" s="704">
        <v>0.09</v>
      </c>
      <c r="L208" s="705"/>
      <c r="M208" s="115">
        <f>K208*12*I167</f>
        <v>217.94400000000002</v>
      </c>
    </row>
    <row r="209" spans="1:13" ht="15.75" thickBot="1">
      <c r="A209" s="137" t="s">
        <v>71</v>
      </c>
      <c r="B209" s="136"/>
      <c r="C209" s="136"/>
      <c r="D209" s="136"/>
      <c r="E209" s="136"/>
      <c r="F209" s="136"/>
      <c r="G209" s="136"/>
      <c r="H209" s="135"/>
      <c r="I209" s="714" t="s">
        <v>72</v>
      </c>
      <c r="J209" s="715"/>
      <c r="K209" s="723">
        <v>0.14000000000000001</v>
      </c>
      <c r="L209" s="724"/>
      <c r="M209" s="148">
        <f>K209*12*I167</f>
        <v>339.02400000000006</v>
      </c>
    </row>
    <row r="210" spans="1:13" ht="15.75" thickBot="1">
      <c r="A210" s="710" t="s">
        <v>78</v>
      </c>
      <c r="B210" s="711"/>
      <c r="C210" s="711"/>
      <c r="D210" s="711"/>
      <c r="E210" s="711"/>
      <c r="F210" s="711"/>
      <c r="G210" s="711"/>
      <c r="H210" s="712"/>
      <c r="I210" s="147"/>
      <c r="J210" s="146"/>
      <c r="K210" s="727">
        <f>K211+K212+K213</f>
        <v>1.42</v>
      </c>
      <c r="L210" s="722"/>
      <c r="M210" s="127">
        <f>K210*12*I167</f>
        <v>3438.672</v>
      </c>
    </row>
    <row r="211" spans="1:13">
      <c r="A211" s="145" t="s">
        <v>25</v>
      </c>
      <c r="B211" s="144"/>
      <c r="C211" s="144"/>
      <c r="D211" s="144"/>
      <c r="E211" s="144"/>
      <c r="F211" s="144"/>
      <c r="G211" s="144"/>
      <c r="H211" s="143"/>
      <c r="I211" s="728" t="s">
        <v>70</v>
      </c>
      <c r="J211" s="729"/>
      <c r="K211" s="730">
        <v>0.68</v>
      </c>
      <c r="L211" s="731"/>
      <c r="M211" s="115">
        <f>K211*12*I167</f>
        <v>1646.6880000000001</v>
      </c>
    </row>
    <row r="212" spans="1:13">
      <c r="A212" s="142" t="s">
        <v>26</v>
      </c>
      <c r="B212" s="141"/>
      <c r="C212" s="141"/>
      <c r="D212" s="141"/>
      <c r="E212" s="141"/>
      <c r="F212" s="141"/>
      <c r="G212" s="141"/>
      <c r="H212" s="140"/>
      <c r="I212" s="139" t="s">
        <v>55</v>
      </c>
      <c r="J212" s="138"/>
      <c r="K212" s="704">
        <v>0.6</v>
      </c>
      <c r="L212" s="705"/>
      <c r="M212" s="115">
        <f>K212*12*I167</f>
        <v>1452.96</v>
      </c>
    </row>
    <row r="213" spans="1:13" ht="15.75" thickBot="1">
      <c r="A213" s="137" t="s">
        <v>23</v>
      </c>
      <c r="B213" s="136"/>
      <c r="C213" s="136"/>
      <c r="D213" s="136"/>
      <c r="E213" s="136"/>
      <c r="F213" s="136"/>
      <c r="G213" s="136"/>
      <c r="H213" s="135"/>
      <c r="I213" s="714" t="s">
        <v>54</v>
      </c>
      <c r="J213" s="715"/>
      <c r="K213" s="723">
        <v>0.14000000000000001</v>
      </c>
      <c r="L213" s="724"/>
      <c r="M213" s="115">
        <f>K213*12*I167</f>
        <v>339.02400000000006</v>
      </c>
    </row>
    <row r="214" spans="1:13" ht="15.75" thickBot="1">
      <c r="A214" s="133" t="s">
        <v>79</v>
      </c>
      <c r="B214" s="132"/>
      <c r="C214" s="132"/>
      <c r="D214" s="132"/>
      <c r="E214" s="132"/>
      <c r="F214" s="132"/>
      <c r="G214" s="132"/>
      <c r="H214" s="131"/>
      <c r="I214" s="718" t="s">
        <v>56</v>
      </c>
      <c r="J214" s="719"/>
      <c r="K214" s="725">
        <v>26.53</v>
      </c>
      <c r="L214" s="726"/>
      <c r="M214" s="127">
        <f>K214*12*I167</f>
        <v>64245.04800000001</v>
      </c>
    </row>
    <row r="215" spans="1:13" ht="15.75" thickBot="1">
      <c r="A215" s="691" t="s">
        <v>80</v>
      </c>
      <c r="B215" s="692"/>
      <c r="C215" s="692"/>
      <c r="D215" s="692"/>
      <c r="E215" s="692"/>
      <c r="F215" s="692"/>
      <c r="G215" s="692"/>
      <c r="H215" s="693"/>
      <c r="I215" s="129"/>
      <c r="J215" s="128"/>
      <c r="K215" s="713">
        <v>1.8</v>
      </c>
      <c r="L215" s="722"/>
      <c r="M215" s="127">
        <f>K215*12*I167</f>
        <v>4358.88</v>
      </c>
    </row>
    <row r="216" spans="1:13">
      <c r="A216" s="125" t="s">
        <v>33</v>
      </c>
      <c r="B216" s="124"/>
      <c r="C216" s="124"/>
      <c r="D216" s="124"/>
      <c r="E216" s="124"/>
      <c r="F216" s="124"/>
      <c r="G216" s="124"/>
      <c r="H216" s="122"/>
      <c r="I216" s="720" t="s">
        <v>13</v>
      </c>
      <c r="J216" s="721"/>
      <c r="K216" s="121"/>
      <c r="L216" s="120"/>
      <c r="M216" s="115"/>
    </row>
    <row r="217" spans="1:13">
      <c r="A217" s="125" t="s">
        <v>27</v>
      </c>
      <c r="B217" s="124"/>
      <c r="C217" s="124"/>
      <c r="D217" s="124"/>
      <c r="E217" s="124"/>
      <c r="F217" s="124"/>
      <c r="G217" s="124"/>
      <c r="H217" s="122"/>
      <c r="I217" s="119"/>
      <c r="J217" s="118"/>
      <c r="K217" s="121"/>
      <c r="L217" s="120"/>
      <c r="M217" s="115"/>
    </row>
    <row r="218" spans="1:13" ht="15.75" thickBot="1">
      <c r="A218" s="125" t="s">
        <v>28</v>
      </c>
      <c r="B218" s="124"/>
      <c r="C218" s="124"/>
      <c r="D218" s="124"/>
      <c r="E218" s="124"/>
      <c r="F218" s="124"/>
      <c r="G218" s="124"/>
      <c r="H218" s="122"/>
      <c r="I218" s="134"/>
      <c r="J218" s="118"/>
      <c r="K218" s="121"/>
      <c r="L218" s="120"/>
      <c r="M218" s="115"/>
    </row>
    <row r="219" spans="1:13" ht="15.75" thickBot="1">
      <c r="A219" s="133" t="s">
        <v>81</v>
      </c>
      <c r="B219" s="132"/>
      <c r="C219" s="132"/>
      <c r="D219" s="132"/>
      <c r="E219" s="132"/>
      <c r="F219" s="132"/>
      <c r="G219" s="132"/>
      <c r="H219" s="131"/>
      <c r="I219" s="129"/>
      <c r="J219" s="128"/>
      <c r="K219" s="713">
        <v>0.09</v>
      </c>
      <c r="L219" s="722"/>
      <c r="M219" s="127">
        <f>K219*12*I167</f>
        <v>217.94400000000002</v>
      </c>
    </row>
    <row r="220" spans="1:13">
      <c r="A220" s="125" t="s">
        <v>29</v>
      </c>
      <c r="B220" s="124"/>
      <c r="C220" s="124"/>
      <c r="D220" s="124"/>
      <c r="E220" s="124"/>
      <c r="F220" s="124"/>
      <c r="G220" s="124"/>
      <c r="H220" s="122"/>
      <c r="I220" s="720" t="s">
        <v>8</v>
      </c>
      <c r="J220" s="721"/>
      <c r="K220" s="130"/>
      <c r="L220" s="120"/>
      <c r="M220" s="115"/>
    </row>
    <row r="221" spans="1:13" ht="15.75" thickBot="1">
      <c r="A221" s="125" t="s">
        <v>30</v>
      </c>
      <c r="B221" s="124"/>
      <c r="C221" s="124"/>
      <c r="D221" s="124"/>
      <c r="E221" s="124"/>
      <c r="F221" s="124"/>
      <c r="G221" s="124"/>
      <c r="H221" s="122"/>
      <c r="I221" s="119"/>
      <c r="J221" s="118"/>
      <c r="K221" s="130"/>
      <c r="L221" s="120"/>
      <c r="M221" s="115"/>
    </row>
    <row r="222" spans="1:13" ht="15.75" thickBot="1">
      <c r="A222" s="691" t="s">
        <v>104</v>
      </c>
      <c r="B222" s="692"/>
      <c r="C222" s="692"/>
      <c r="D222" s="692"/>
      <c r="E222" s="692"/>
      <c r="F222" s="692"/>
      <c r="G222" s="692"/>
      <c r="H222" s="693"/>
      <c r="I222" s="129"/>
      <c r="J222" s="128"/>
      <c r="K222" s="713">
        <v>6.67</v>
      </c>
      <c r="L222" s="722"/>
      <c r="M222" s="127">
        <f>K222*12*I167</f>
        <v>16152.072</v>
      </c>
    </row>
    <row r="223" spans="1:13">
      <c r="A223" s="125" t="s">
        <v>85</v>
      </c>
      <c r="B223" s="123"/>
      <c r="C223" s="123"/>
      <c r="D223" s="123"/>
      <c r="E223" s="123"/>
      <c r="F223" s="124"/>
      <c r="G223" s="123"/>
      <c r="H223" s="122"/>
      <c r="I223" s="684" t="s">
        <v>86</v>
      </c>
      <c r="J223" s="685"/>
      <c r="K223" s="121"/>
      <c r="L223" s="120"/>
      <c r="M223" s="115"/>
    </row>
    <row r="224" spans="1:13">
      <c r="A224" s="125" t="s">
        <v>87</v>
      </c>
      <c r="B224" s="123"/>
      <c r="C224" s="123"/>
      <c r="D224" s="123"/>
      <c r="E224" s="123"/>
      <c r="F224" s="124"/>
      <c r="G224" s="123"/>
      <c r="H224" s="122"/>
      <c r="I224" s="684" t="s">
        <v>88</v>
      </c>
      <c r="J224" s="685"/>
      <c r="K224" s="121"/>
      <c r="L224" s="120"/>
      <c r="M224" s="115"/>
    </row>
    <row r="225" spans="1:13">
      <c r="A225" s="125" t="s">
        <v>89</v>
      </c>
      <c r="B225" s="123"/>
      <c r="C225" s="123"/>
      <c r="D225" s="123"/>
      <c r="E225" s="123"/>
      <c r="F225" s="124"/>
      <c r="G225" s="123"/>
      <c r="H225" s="122"/>
      <c r="I225" s="684" t="s">
        <v>90</v>
      </c>
      <c r="J225" s="685"/>
      <c r="K225" s="121"/>
      <c r="L225" s="120"/>
      <c r="M225" s="115"/>
    </row>
    <row r="226" spans="1:13">
      <c r="A226" s="125" t="s">
        <v>91</v>
      </c>
      <c r="B226" s="123"/>
      <c r="C226" s="123"/>
      <c r="D226" s="123"/>
      <c r="E226" s="123"/>
      <c r="F226" s="124"/>
      <c r="G226" s="123"/>
      <c r="H226" s="122"/>
      <c r="I226" s="684" t="s">
        <v>92</v>
      </c>
      <c r="J226" s="685"/>
      <c r="K226" s="121"/>
      <c r="L226" s="120"/>
      <c r="M226" s="115"/>
    </row>
    <row r="227" spans="1:13">
      <c r="A227" s="125" t="s">
        <v>93</v>
      </c>
      <c r="B227" s="123"/>
      <c r="C227" s="123"/>
      <c r="D227" s="123"/>
      <c r="E227" s="123"/>
      <c r="F227" s="124"/>
      <c r="G227" s="123"/>
      <c r="H227" s="122"/>
      <c r="I227" s="684" t="s">
        <v>94</v>
      </c>
      <c r="J227" s="685"/>
      <c r="K227" s="121"/>
      <c r="L227" s="120"/>
      <c r="M227" s="115"/>
    </row>
    <row r="228" spans="1:13">
      <c r="A228" s="125" t="s">
        <v>95</v>
      </c>
      <c r="B228" s="123"/>
      <c r="C228" s="123"/>
      <c r="D228" s="123"/>
      <c r="E228" s="123"/>
      <c r="F228" s="124"/>
      <c r="G228" s="123"/>
      <c r="H228" s="122"/>
      <c r="I228" s="119"/>
      <c r="J228" s="118"/>
      <c r="K228" s="121"/>
      <c r="L228" s="126"/>
      <c r="M228" s="115"/>
    </row>
    <row r="229" spans="1:13">
      <c r="A229" s="125" t="s">
        <v>96</v>
      </c>
      <c r="B229" s="123"/>
      <c r="C229" s="123"/>
      <c r="D229" s="123"/>
      <c r="E229" s="123"/>
      <c r="F229" s="124"/>
      <c r="G229" s="123"/>
      <c r="H229" s="122"/>
      <c r="I229" s="119"/>
      <c r="J229" s="118"/>
      <c r="K229" s="121"/>
      <c r="L229" s="120"/>
      <c r="M229" s="115"/>
    </row>
    <row r="230" spans="1:13">
      <c r="A230" s="125" t="s">
        <v>97</v>
      </c>
      <c r="B230" s="123"/>
      <c r="C230" s="123"/>
      <c r="D230" s="123"/>
      <c r="E230" s="123"/>
      <c r="F230" s="124"/>
      <c r="G230" s="123"/>
      <c r="H230" s="122"/>
      <c r="I230" s="119"/>
      <c r="J230" s="118"/>
      <c r="K230" s="121"/>
      <c r="L230" s="120"/>
      <c r="M230" s="115"/>
    </row>
    <row r="231" spans="1:13">
      <c r="A231" s="125" t="s">
        <v>98</v>
      </c>
      <c r="B231" s="123"/>
      <c r="C231" s="123"/>
      <c r="D231" s="123"/>
      <c r="E231" s="123"/>
      <c r="F231" s="124"/>
      <c r="G231" s="123"/>
      <c r="H231" s="122"/>
      <c r="I231" s="119"/>
      <c r="J231" s="118"/>
      <c r="K231" s="121"/>
      <c r="L231" s="120"/>
      <c r="M231" s="115"/>
    </row>
    <row r="232" spans="1:13">
      <c r="A232" s="125" t="s">
        <v>99</v>
      </c>
      <c r="B232" s="123"/>
      <c r="C232" s="123"/>
      <c r="D232" s="123"/>
      <c r="E232" s="123"/>
      <c r="F232" s="124"/>
      <c r="G232" s="123"/>
      <c r="H232" s="122"/>
      <c r="I232" s="119"/>
      <c r="J232" s="118"/>
      <c r="K232" s="121"/>
      <c r="L232" s="120"/>
      <c r="M232" s="115"/>
    </row>
    <row r="233" spans="1:13" ht="15.75" thickBot="1">
      <c r="A233" s="737" t="s">
        <v>100</v>
      </c>
      <c r="B233" s="738"/>
      <c r="C233" s="738"/>
      <c r="D233" s="738"/>
      <c r="E233" s="738"/>
      <c r="F233" s="738"/>
      <c r="G233" s="738"/>
      <c r="H233" s="739"/>
      <c r="I233" s="119"/>
      <c r="J233" s="118"/>
      <c r="K233" s="117"/>
      <c r="L233" s="116"/>
      <c r="M233" s="115"/>
    </row>
    <row r="234" spans="1:13">
      <c r="A234" s="114" t="s">
        <v>82</v>
      </c>
      <c r="B234" s="113"/>
      <c r="C234" s="113"/>
      <c r="D234" s="113"/>
      <c r="E234" s="113"/>
      <c r="F234" s="113"/>
      <c r="G234" s="113"/>
      <c r="H234" s="113"/>
      <c r="I234" s="720" t="s">
        <v>9</v>
      </c>
      <c r="J234" s="721"/>
      <c r="K234" s="112"/>
      <c r="L234" s="111"/>
      <c r="M234" s="110"/>
    </row>
    <row r="235" spans="1:13" ht="15.75" thickBot="1">
      <c r="A235" s="109" t="s">
        <v>49</v>
      </c>
      <c r="B235" s="108"/>
      <c r="C235" s="108"/>
      <c r="D235" s="108"/>
      <c r="E235" s="108"/>
      <c r="F235" s="108"/>
      <c r="G235" s="108"/>
      <c r="H235" s="108"/>
      <c r="I235" s="107"/>
      <c r="J235" s="106"/>
      <c r="K235" s="105"/>
      <c r="L235" s="104"/>
      <c r="M235" s="103"/>
    </row>
    <row r="236" spans="1:13" ht="15.75" thickBot="1">
      <c r="A236" s="691" t="s">
        <v>50</v>
      </c>
      <c r="B236" s="692"/>
      <c r="C236" s="692"/>
      <c r="D236" s="692"/>
      <c r="E236" s="692"/>
      <c r="F236" s="692"/>
      <c r="G236" s="692"/>
      <c r="H236" s="732"/>
      <c r="I236" s="733" t="s">
        <v>17</v>
      </c>
      <c r="J236" s="734"/>
      <c r="K236" s="735">
        <v>1.64</v>
      </c>
      <c r="L236" s="736"/>
      <c r="M236" s="95">
        <f>K236*12*I167</f>
        <v>3971.424</v>
      </c>
    </row>
    <row r="237" spans="1:13" ht="15.75" thickBot="1">
      <c r="A237" s="101" t="s">
        <v>118</v>
      </c>
      <c r="B237" s="100"/>
      <c r="C237" s="100"/>
      <c r="D237" s="100"/>
      <c r="E237" s="100"/>
      <c r="F237" s="100"/>
      <c r="G237" s="100"/>
      <c r="H237" s="100"/>
      <c r="I237" s="99"/>
      <c r="J237" s="102"/>
      <c r="K237" s="735">
        <v>1.04</v>
      </c>
      <c r="L237" s="736"/>
      <c r="M237" s="95">
        <f>K237*12*I167</f>
        <v>2518.4640000000004</v>
      </c>
    </row>
    <row r="238" spans="1:13" ht="15.75" thickBot="1">
      <c r="A238" s="101" t="s">
        <v>117</v>
      </c>
      <c r="B238" s="100"/>
      <c r="C238" s="100"/>
      <c r="D238" s="100"/>
      <c r="E238" s="100"/>
      <c r="F238" s="100"/>
      <c r="G238" s="100"/>
      <c r="H238" s="100"/>
      <c r="I238" s="99"/>
      <c r="J238" s="98"/>
      <c r="K238" s="735"/>
      <c r="L238" s="736"/>
      <c r="M238" s="95"/>
    </row>
    <row r="239" spans="1:13" ht="15.75" thickBot="1">
      <c r="A239" s="742" t="s">
        <v>58</v>
      </c>
      <c r="B239" s="743"/>
      <c r="C239" s="743"/>
      <c r="D239" s="743"/>
      <c r="E239" s="743"/>
      <c r="F239" s="743"/>
      <c r="G239" s="743"/>
      <c r="H239" s="743"/>
      <c r="I239" s="97"/>
      <c r="J239" s="96"/>
      <c r="K239" s="740">
        <f>K168+K178+K193+K222+K236+K238+K237</f>
        <v>62.22</v>
      </c>
      <c r="L239" s="741"/>
      <c r="M239" s="95">
        <f>M168+M178+M193+M222+M236+M238+M237</f>
        <v>150671.95200000002</v>
      </c>
    </row>
    <row r="241" spans="1:13" ht="15.75">
      <c r="A241" s="639" t="s">
        <v>0</v>
      </c>
      <c r="B241" s="639"/>
      <c r="C241" s="639"/>
      <c r="D241" s="639"/>
      <c r="E241" s="639"/>
      <c r="F241" s="639"/>
      <c r="G241" s="639"/>
      <c r="H241" s="639"/>
      <c r="I241" s="639"/>
      <c r="J241" s="639"/>
      <c r="K241" s="639"/>
      <c r="L241" s="639"/>
      <c r="M241" s="149"/>
    </row>
    <row r="242" spans="1:13" ht="15.75">
      <c r="A242" s="640" t="s">
        <v>12</v>
      </c>
      <c r="B242" s="640"/>
      <c r="C242" s="640"/>
      <c r="D242" s="640"/>
      <c r="E242" s="640"/>
      <c r="F242" s="640"/>
      <c r="G242" s="640"/>
      <c r="H242" s="640"/>
      <c r="I242" s="640"/>
      <c r="J242" s="640"/>
      <c r="K242" s="640"/>
      <c r="L242" s="640"/>
      <c r="M242" s="149"/>
    </row>
    <row r="243" spans="1:13">
      <c r="A243" s="702" t="s">
        <v>122</v>
      </c>
      <c r="B243" s="703"/>
      <c r="C243" s="703"/>
      <c r="D243" s="703"/>
      <c r="E243" s="703"/>
      <c r="F243" s="703"/>
      <c r="G243" s="703"/>
      <c r="H243" s="703"/>
      <c r="I243" s="703"/>
      <c r="J243" s="703"/>
      <c r="K243" s="703"/>
      <c r="L243" s="703"/>
      <c r="M243" s="703"/>
    </row>
    <row r="244" spans="1:13">
      <c r="A244" s="151"/>
      <c r="B244" s="150"/>
      <c r="C244" s="694" t="s">
        <v>15</v>
      </c>
      <c r="D244" s="694"/>
      <c r="E244" s="694"/>
      <c r="F244" s="150"/>
      <c r="G244" s="150"/>
      <c r="H244" s="190"/>
      <c r="I244" s="680" t="s">
        <v>1</v>
      </c>
      <c r="J244" s="681"/>
      <c r="K244" s="695" t="s">
        <v>2</v>
      </c>
      <c r="L244" s="696"/>
      <c r="M244" s="203"/>
    </row>
    <row r="245" spans="1:13">
      <c r="A245" s="202"/>
      <c r="B245" s="177"/>
      <c r="C245" s="177"/>
      <c r="D245" s="177"/>
      <c r="E245" s="177"/>
      <c r="F245" s="177"/>
      <c r="G245" s="177"/>
      <c r="H245" s="178"/>
      <c r="I245" s="119"/>
      <c r="J245" s="118"/>
      <c r="K245" s="698" t="s">
        <v>3</v>
      </c>
      <c r="L245" s="699"/>
      <c r="M245" s="201" t="s">
        <v>4</v>
      </c>
    </row>
    <row r="246" spans="1:13">
      <c r="A246" s="202"/>
      <c r="B246" s="177"/>
      <c r="C246" s="177"/>
      <c r="D246" s="177"/>
      <c r="E246" s="177"/>
      <c r="F246" s="177"/>
      <c r="G246" s="177"/>
      <c r="H246" s="178"/>
      <c r="I246" s="684" t="s">
        <v>5</v>
      </c>
      <c r="J246" s="685"/>
      <c r="K246" s="706" t="s">
        <v>6</v>
      </c>
      <c r="L246" s="707"/>
      <c r="M246" s="201" t="s">
        <v>7</v>
      </c>
    </row>
    <row r="247" spans="1:13" ht="16.5" thickBot="1">
      <c r="A247" s="200"/>
      <c r="B247" s="173"/>
      <c r="C247" s="173"/>
      <c r="D247" s="173"/>
      <c r="E247" s="173"/>
      <c r="F247" s="173"/>
      <c r="G247" s="173"/>
      <c r="H247" s="172"/>
      <c r="I247" s="613">
        <v>201.8</v>
      </c>
      <c r="J247" s="614"/>
      <c r="K247" s="708"/>
      <c r="L247" s="709"/>
      <c r="M247" s="199"/>
    </row>
    <row r="248" spans="1:13">
      <c r="A248" s="189" t="s">
        <v>74</v>
      </c>
      <c r="B248" s="166"/>
      <c r="C248" s="166"/>
      <c r="D248" s="166"/>
      <c r="E248" s="166"/>
      <c r="F248" s="166"/>
      <c r="G248" s="166"/>
      <c r="H248" s="198"/>
      <c r="I248" s="163"/>
      <c r="J248" s="162"/>
      <c r="K248" s="674">
        <f>K251+K254</f>
        <v>6.9</v>
      </c>
      <c r="L248" s="675"/>
      <c r="M248" s="110">
        <f>K248*12*I247</f>
        <v>16709.040000000005</v>
      </c>
    </row>
    <row r="249" spans="1:13">
      <c r="A249" s="197" t="s">
        <v>59</v>
      </c>
      <c r="B249" s="196"/>
      <c r="C249" s="196"/>
      <c r="D249" s="196"/>
      <c r="E249" s="196"/>
      <c r="F249" s="196"/>
      <c r="G249" s="196"/>
      <c r="H249" s="195"/>
      <c r="I249" s="119"/>
      <c r="J249" s="118"/>
      <c r="K249" s="117"/>
      <c r="L249" s="116"/>
      <c r="M249" s="194"/>
    </row>
    <row r="250" spans="1:13" ht="15.75" thickBot="1">
      <c r="A250" s="185" t="s">
        <v>60</v>
      </c>
      <c r="B250" s="193"/>
      <c r="C250" s="193"/>
      <c r="D250" s="193"/>
      <c r="E250" s="193"/>
      <c r="F250" s="193"/>
      <c r="G250" s="193"/>
      <c r="H250" s="192"/>
      <c r="I250" s="158"/>
      <c r="J250" s="106"/>
      <c r="K250" s="105"/>
      <c r="L250" s="104"/>
      <c r="M250" s="103"/>
    </row>
    <row r="251" spans="1:13">
      <c r="A251" s="145" t="s">
        <v>61</v>
      </c>
      <c r="B251" s="153"/>
      <c r="C251" s="153"/>
      <c r="D251" s="153"/>
      <c r="E251" s="153"/>
      <c r="F251" s="153"/>
      <c r="G251" s="153"/>
      <c r="H251" s="179"/>
      <c r="I251" s="676" t="s">
        <v>8</v>
      </c>
      <c r="J251" s="677"/>
      <c r="K251" s="678">
        <v>4.13</v>
      </c>
      <c r="L251" s="679"/>
      <c r="M251" s="115">
        <f>K251*12*I247</f>
        <v>10001.208000000001</v>
      </c>
    </row>
    <row r="252" spans="1:13">
      <c r="A252" s="125" t="s">
        <v>68</v>
      </c>
      <c r="B252" s="177"/>
      <c r="C252" s="177"/>
      <c r="D252" s="177"/>
      <c r="E252" s="177"/>
      <c r="F252" s="177"/>
      <c r="G252" s="177"/>
      <c r="H252" s="178"/>
      <c r="I252" s="684" t="s">
        <v>57</v>
      </c>
      <c r="J252" s="685"/>
      <c r="K252" s="149"/>
      <c r="L252" s="116"/>
      <c r="M252" s="115"/>
    </row>
    <row r="253" spans="1:13">
      <c r="A253" s="145" t="s">
        <v>67</v>
      </c>
      <c r="B253" s="153"/>
      <c r="C253" s="153"/>
      <c r="D253" s="153"/>
      <c r="E253" s="153"/>
      <c r="F253" s="153"/>
      <c r="G253" s="153"/>
      <c r="H253" s="179"/>
      <c r="I253" s="676"/>
      <c r="J253" s="677"/>
      <c r="K253" s="149"/>
      <c r="L253" s="116"/>
      <c r="M253" s="115"/>
    </row>
    <row r="254" spans="1:13">
      <c r="A254" s="145" t="s">
        <v>62</v>
      </c>
      <c r="B254" s="153"/>
      <c r="C254" s="153"/>
      <c r="D254" s="153"/>
      <c r="E254" s="153"/>
      <c r="F254" s="153"/>
      <c r="G254" s="153"/>
      <c r="H254" s="179"/>
      <c r="I254" s="689" t="s">
        <v>11</v>
      </c>
      <c r="J254" s="690"/>
      <c r="K254" s="682">
        <v>2.77</v>
      </c>
      <c r="L254" s="683"/>
      <c r="M254" s="115">
        <f>K254*12*I247</f>
        <v>6707.8320000000003</v>
      </c>
    </row>
    <row r="255" spans="1:13" ht="15.75">
      <c r="A255" s="142" t="s">
        <v>35</v>
      </c>
      <c r="B255" s="176"/>
      <c r="C255" s="176"/>
      <c r="D255" s="176"/>
      <c r="E255" s="176"/>
      <c r="F255" s="176"/>
      <c r="G255" s="176"/>
      <c r="H255" s="175"/>
      <c r="I255" s="684" t="s">
        <v>57</v>
      </c>
      <c r="J255" s="685"/>
      <c r="K255" s="1"/>
      <c r="L255" s="191"/>
      <c r="M255" s="115"/>
    </row>
    <row r="256" spans="1:13">
      <c r="A256" s="137" t="s">
        <v>36</v>
      </c>
      <c r="B256" s="150"/>
      <c r="C256" s="150"/>
      <c r="D256" s="150"/>
      <c r="E256" s="150"/>
      <c r="F256" s="150"/>
      <c r="G256" s="150"/>
      <c r="H256" s="190"/>
      <c r="I256" s="684"/>
      <c r="J256" s="685"/>
      <c r="K256" s="174"/>
      <c r="L256" s="116"/>
      <c r="M256" s="115"/>
    </row>
    <row r="257" spans="1:13" ht="15.75" thickBot="1">
      <c r="A257" s="145" t="s">
        <v>37</v>
      </c>
      <c r="B257" s="144"/>
      <c r="C257" s="144"/>
      <c r="D257" s="144"/>
      <c r="E257" s="144"/>
      <c r="F257" s="144"/>
      <c r="G257" s="144"/>
      <c r="H257" s="143"/>
      <c r="I257" s="156"/>
      <c r="J257" s="155"/>
      <c r="K257" s="704"/>
      <c r="L257" s="705"/>
      <c r="M257" s="115"/>
    </row>
    <row r="258" spans="1:13">
      <c r="A258" s="189" t="s">
        <v>14</v>
      </c>
      <c r="B258" s="188"/>
      <c r="C258" s="188"/>
      <c r="D258" s="188"/>
      <c r="E258" s="188"/>
      <c r="F258" s="188"/>
      <c r="G258" s="188"/>
      <c r="H258" s="187"/>
      <c r="I258" s="163"/>
      <c r="J258" s="186"/>
      <c r="K258" s="697">
        <f>K260+K265+K268</f>
        <v>5.6400000000000006</v>
      </c>
      <c r="L258" s="675"/>
      <c r="M258" s="110">
        <f>K258*12*I247</f>
        <v>13657.824000000002</v>
      </c>
    </row>
    <row r="259" spans="1:13" ht="15.75" thickBot="1">
      <c r="A259" s="185" t="s">
        <v>34</v>
      </c>
      <c r="B259" s="184"/>
      <c r="C259" s="184"/>
      <c r="D259" s="184"/>
      <c r="E259" s="184"/>
      <c r="F259" s="184"/>
      <c r="G259" s="184"/>
      <c r="H259" s="183"/>
      <c r="I259" s="158"/>
      <c r="J259" s="182"/>
      <c r="K259" s="105"/>
      <c r="L259" s="104"/>
      <c r="M259" s="103"/>
    </row>
    <row r="260" spans="1:13">
      <c r="A260" s="125" t="s">
        <v>65</v>
      </c>
      <c r="B260" s="124"/>
      <c r="C260" s="124"/>
      <c r="D260" s="124"/>
      <c r="E260" s="124"/>
      <c r="F260" s="124"/>
      <c r="G260" s="124"/>
      <c r="H260" s="122"/>
      <c r="I260" s="684" t="s">
        <v>8</v>
      </c>
      <c r="J260" s="685"/>
      <c r="K260" s="678">
        <v>2.83</v>
      </c>
      <c r="L260" s="679"/>
      <c r="M260" s="115">
        <f>K260*12*I247</f>
        <v>6853.1280000000006</v>
      </c>
    </row>
    <row r="261" spans="1:13">
      <c r="A261" s="145" t="s">
        <v>66</v>
      </c>
      <c r="B261" s="144"/>
      <c r="C261" s="144"/>
      <c r="D261" s="144"/>
      <c r="E261" s="144"/>
      <c r="F261" s="144"/>
      <c r="G261" s="144"/>
      <c r="H261" s="143"/>
      <c r="I261" s="181"/>
      <c r="J261" s="180"/>
      <c r="K261" s="149"/>
      <c r="L261" s="116"/>
      <c r="M261" s="115"/>
    </row>
    <row r="262" spans="1:13">
      <c r="A262" s="125" t="s">
        <v>68</v>
      </c>
      <c r="B262" s="177"/>
      <c r="C262" s="177"/>
      <c r="D262" s="177"/>
      <c r="E262" s="177"/>
      <c r="F262" s="177"/>
      <c r="G262" s="177"/>
      <c r="H262" s="178"/>
      <c r="I262" s="684" t="s">
        <v>57</v>
      </c>
      <c r="J262" s="685"/>
      <c r="K262" s="149"/>
      <c r="L262" s="116"/>
      <c r="M262" s="115"/>
    </row>
    <row r="263" spans="1:13">
      <c r="A263" s="145" t="s">
        <v>67</v>
      </c>
      <c r="B263" s="153"/>
      <c r="C263" s="153"/>
      <c r="D263" s="153"/>
      <c r="E263" s="153"/>
      <c r="F263" s="153"/>
      <c r="G263" s="153"/>
      <c r="H263" s="179"/>
      <c r="I263" s="676"/>
      <c r="J263" s="677"/>
      <c r="K263" s="149"/>
      <c r="L263" s="116"/>
      <c r="M263" s="115"/>
    </row>
    <row r="264" spans="1:13">
      <c r="A264" s="142" t="s">
        <v>63</v>
      </c>
      <c r="B264" s="176"/>
      <c r="C264" s="175"/>
      <c r="D264" s="177"/>
      <c r="E264" s="177"/>
      <c r="F264" s="177"/>
      <c r="G264" s="177"/>
      <c r="H264" s="178"/>
      <c r="I264" s="684" t="s">
        <v>57</v>
      </c>
      <c r="J264" s="685"/>
      <c r="K264" s="149"/>
      <c r="L264" s="116"/>
      <c r="M264" s="115"/>
    </row>
    <row r="265" spans="1:13">
      <c r="A265" s="125" t="s">
        <v>64</v>
      </c>
      <c r="B265" s="177"/>
      <c r="C265" s="177"/>
      <c r="D265" s="176"/>
      <c r="E265" s="176"/>
      <c r="F265" s="176"/>
      <c r="G265" s="176"/>
      <c r="H265" s="175"/>
      <c r="I265" s="689" t="s">
        <v>11</v>
      </c>
      <c r="J265" s="690"/>
      <c r="K265" s="682">
        <v>1.24</v>
      </c>
      <c r="L265" s="683"/>
      <c r="M265" s="115">
        <f>K265*12*I247</f>
        <v>3002.7840000000001</v>
      </c>
    </row>
    <row r="266" spans="1:13">
      <c r="A266" s="137" t="s">
        <v>41</v>
      </c>
      <c r="B266" s="136"/>
      <c r="C266" s="136"/>
      <c r="D266" s="136"/>
      <c r="E266" s="136"/>
      <c r="F266" s="136"/>
      <c r="G266" s="136"/>
      <c r="H266" s="135"/>
      <c r="I266" s="680" t="s">
        <v>40</v>
      </c>
      <c r="J266" s="681"/>
      <c r="K266" s="149"/>
      <c r="L266" s="116"/>
      <c r="M266" s="115"/>
    </row>
    <row r="267" spans="1:13">
      <c r="A267" s="145"/>
      <c r="B267" s="144"/>
      <c r="C267" s="144"/>
      <c r="D267" s="144"/>
      <c r="E267" s="144"/>
      <c r="F267" s="144"/>
      <c r="G267" s="144"/>
      <c r="H267" s="143"/>
      <c r="I267" s="156" t="s">
        <v>42</v>
      </c>
      <c r="J267" s="155"/>
      <c r="K267" s="174"/>
      <c r="L267" s="116"/>
      <c r="M267" s="115"/>
    </row>
    <row r="268" spans="1:13">
      <c r="A268" s="137" t="s">
        <v>43</v>
      </c>
      <c r="B268" s="136"/>
      <c r="C268" s="136"/>
      <c r="D268" s="136"/>
      <c r="E268" s="136"/>
      <c r="F268" s="136"/>
      <c r="G268" s="136"/>
      <c r="H268" s="135"/>
      <c r="I268" s="680" t="s">
        <v>11</v>
      </c>
      <c r="J268" s="681"/>
      <c r="K268" s="682">
        <v>1.57</v>
      </c>
      <c r="L268" s="683"/>
      <c r="M268" s="115">
        <f>K268*12*I247</f>
        <v>3801.9120000000003</v>
      </c>
    </row>
    <row r="269" spans="1:13">
      <c r="A269" s="145" t="s">
        <v>44</v>
      </c>
      <c r="B269" s="144"/>
      <c r="C269" s="144"/>
      <c r="D269" s="144"/>
      <c r="E269" s="144"/>
      <c r="F269" s="144"/>
      <c r="G269" s="144"/>
      <c r="H269" s="143"/>
      <c r="I269" s="156"/>
      <c r="J269" s="155"/>
      <c r="K269" s="149"/>
      <c r="L269" s="116"/>
      <c r="M269" s="115"/>
    </row>
    <row r="270" spans="1:13">
      <c r="A270" s="137" t="s">
        <v>45</v>
      </c>
      <c r="B270" s="136"/>
      <c r="C270" s="136"/>
      <c r="D270" s="136"/>
      <c r="E270" s="136"/>
      <c r="F270" s="136"/>
      <c r="G270" s="136"/>
      <c r="H270" s="135"/>
      <c r="I270" s="684" t="s">
        <v>57</v>
      </c>
      <c r="J270" s="685"/>
      <c r="K270" s="149"/>
      <c r="L270" s="116"/>
      <c r="M270" s="115"/>
    </row>
    <row r="271" spans="1:13">
      <c r="A271" s="137" t="s">
        <v>48</v>
      </c>
      <c r="B271" s="136"/>
      <c r="C271" s="136"/>
      <c r="D271" s="136"/>
      <c r="E271" s="136"/>
      <c r="F271" s="136"/>
      <c r="G271" s="136"/>
      <c r="H271" s="135"/>
      <c r="I271" s="680" t="s">
        <v>46</v>
      </c>
      <c r="J271" s="681"/>
      <c r="K271" s="173"/>
      <c r="L271" s="172"/>
      <c r="M271" s="171"/>
    </row>
    <row r="272" spans="1:13" ht="15.75" thickBot="1">
      <c r="A272" s="145"/>
      <c r="B272" s="144"/>
      <c r="C272" s="144"/>
      <c r="D272" s="144"/>
      <c r="E272" s="144"/>
      <c r="F272" s="144"/>
      <c r="G272" s="144"/>
      <c r="H272" s="143"/>
      <c r="I272" s="686" t="s">
        <v>47</v>
      </c>
      <c r="J272" s="687"/>
      <c r="K272" s="170"/>
      <c r="L272" s="169"/>
      <c r="M272" s="168"/>
    </row>
    <row r="273" spans="1:13">
      <c r="A273" s="167" t="s">
        <v>75</v>
      </c>
      <c r="B273" s="166"/>
      <c r="C273" s="166"/>
      <c r="D273" s="166"/>
      <c r="E273" s="166"/>
      <c r="F273" s="166"/>
      <c r="G273" s="165"/>
      <c r="H273" s="164"/>
      <c r="I273" s="163"/>
      <c r="J273" s="162"/>
      <c r="K273" s="688">
        <f>K275+K282+K290+K294+K295+K299</f>
        <v>52.28</v>
      </c>
      <c r="L273" s="675"/>
      <c r="M273" s="110">
        <f>M275+M282+M290+M294+M295+M299</f>
        <v>126601.24800000001</v>
      </c>
    </row>
    <row r="274" spans="1:13" ht="15.75" thickBot="1">
      <c r="A274" s="161"/>
      <c r="B274" s="160"/>
      <c r="C274" s="160"/>
      <c r="D274" s="160"/>
      <c r="E274" s="160"/>
      <c r="F274" s="160"/>
      <c r="G274" s="160"/>
      <c r="H274" s="159"/>
      <c r="I274" s="158"/>
      <c r="J274" s="106"/>
      <c r="K274" s="105"/>
      <c r="L274" s="104"/>
      <c r="M274" s="103"/>
    </row>
    <row r="275" spans="1:13" ht="15.75" thickBot="1">
      <c r="A275" s="691" t="s">
        <v>76</v>
      </c>
      <c r="B275" s="692"/>
      <c r="C275" s="692"/>
      <c r="D275" s="692"/>
      <c r="E275" s="692"/>
      <c r="F275" s="692"/>
      <c r="G275" s="692"/>
      <c r="H275" s="693"/>
      <c r="I275" s="129"/>
      <c r="J275" s="128"/>
      <c r="K275" s="700">
        <f>K276+K277+K278+K280+K281</f>
        <v>8.3000000000000007</v>
      </c>
      <c r="L275" s="701"/>
      <c r="M275" s="127">
        <f>K275*12*I247</f>
        <v>20099.280000000002</v>
      </c>
    </row>
    <row r="276" spans="1:13">
      <c r="A276" s="145" t="s">
        <v>38</v>
      </c>
      <c r="B276" s="144"/>
      <c r="C276" s="144"/>
      <c r="D276" s="144"/>
      <c r="E276" s="144"/>
      <c r="F276" s="144"/>
      <c r="G276" s="144"/>
      <c r="H276" s="143"/>
      <c r="I276" s="676" t="s">
        <v>16</v>
      </c>
      <c r="J276" s="677"/>
      <c r="K276" s="678">
        <v>2.2400000000000002</v>
      </c>
      <c r="L276" s="679"/>
      <c r="M276" s="115">
        <f>K276*12*I247</f>
        <v>5424.3840000000009</v>
      </c>
    </row>
    <row r="277" spans="1:13">
      <c r="A277" s="142" t="s">
        <v>39</v>
      </c>
      <c r="B277" s="141"/>
      <c r="C277" s="141"/>
      <c r="D277" s="141"/>
      <c r="E277" s="141"/>
      <c r="F277" s="141"/>
      <c r="G277" s="141"/>
      <c r="H277" s="140"/>
      <c r="I277" s="676" t="s">
        <v>10</v>
      </c>
      <c r="J277" s="677"/>
      <c r="K277" s="682">
        <v>5.28</v>
      </c>
      <c r="L277" s="683"/>
      <c r="M277" s="115">
        <f>K277*12*I247</f>
        <v>12786.048000000001</v>
      </c>
    </row>
    <row r="278" spans="1:13">
      <c r="A278" s="137" t="s">
        <v>31</v>
      </c>
      <c r="B278" s="136"/>
      <c r="C278" s="136"/>
      <c r="D278" s="136"/>
      <c r="E278" s="136"/>
      <c r="F278" s="136"/>
      <c r="G278" s="136"/>
      <c r="H278" s="135"/>
      <c r="I278" s="676" t="s">
        <v>11</v>
      </c>
      <c r="J278" s="677"/>
      <c r="K278" s="682">
        <v>0.6</v>
      </c>
      <c r="L278" s="683"/>
      <c r="M278" s="115">
        <f>K278*12*I247</f>
        <v>1452.96</v>
      </c>
    </row>
    <row r="279" spans="1:13">
      <c r="A279" s="157" t="s">
        <v>18</v>
      </c>
      <c r="B279" s="153"/>
      <c r="C279" s="153"/>
      <c r="D279" s="153"/>
      <c r="E279" s="144"/>
      <c r="F279" s="144"/>
      <c r="G279" s="144"/>
      <c r="H279" s="143"/>
      <c r="I279" s="156"/>
      <c r="J279" s="155"/>
      <c r="K279" s="117"/>
      <c r="L279" s="116"/>
      <c r="M279" s="115"/>
    </row>
    <row r="280" spans="1:13">
      <c r="A280" s="142" t="s">
        <v>32</v>
      </c>
      <c r="B280" s="141"/>
      <c r="C280" s="141"/>
      <c r="D280" s="141"/>
      <c r="E280" s="141"/>
      <c r="F280" s="141"/>
      <c r="G280" s="141"/>
      <c r="H280" s="140"/>
      <c r="I280" s="689" t="s">
        <v>8</v>
      </c>
      <c r="J280" s="690"/>
      <c r="K280" s="682">
        <v>0.18</v>
      </c>
      <c r="L280" s="683"/>
      <c r="M280" s="115">
        <f>K280*12*I247</f>
        <v>435.88800000000003</v>
      </c>
    </row>
    <row r="281" spans="1:13" ht="15.75" thickBot="1">
      <c r="A281" s="137" t="s">
        <v>73</v>
      </c>
      <c r="B281" s="136"/>
      <c r="C281" s="136"/>
      <c r="D281" s="136"/>
      <c r="E281" s="136"/>
      <c r="F281" s="136"/>
      <c r="G281" s="136"/>
      <c r="H281" s="135"/>
      <c r="I281" s="714" t="s">
        <v>8</v>
      </c>
      <c r="J281" s="715"/>
      <c r="K281" s="716"/>
      <c r="L281" s="717"/>
      <c r="M281" s="115">
        <f>K281*12*I247</f>
        <v>0</v>
      </c>
    </row>
    <row r="282" spans="1:13" ht="15.75" thickBot="1">
      <c r="A282" s="710" t="s">
        <v>77</v>
      </c>
      <c r="B282" s="711"/>
      <c r="C282" s="711"/>
      <c r="D282" s="711"/>
      <c r="E282" s="711"/>
      <c r="F282" s="711"/>
      <c r="G282" s="711"/>
      <c r="H282" s="712"/>
      <c r="I282" s="129"/>
      <c r="J282" s="128"/>
      <c r="K282" s="713">
        <f>K283+K284+K286+K287+K288+K289</f>
        <v>2.19</v>
      </c>
      <c r="L282" s="701"/>
      <c r="M282" s="127">
        <f>K282*12*I247</f>
        <v>5303.3040000000001</v>
      </c>
    </row>
    <row r="283" spans="1:13">
      <c r="A283" s="154" t="s">
        <v>24</v>
      </c>
      <c r="B283" s="153"/>
      <c r="C283" s="153"/>
      <c r="D283" s="153"/>
      <c r="E283" s="153"/>
      <c r="F283" s="144"/>
      <c r="G283" s="144"/>
      <c r="H283" s="143"/>
      <c r="I283" s="152"/>
      <c r="J283" s="118"/>
      <c r="K283" s="678">
        <v>0.12</v>
      </c>
      <c r="L283" s="679"/>
      <c r="M283" s="115">
        <f>K283*12*I247</f>
        <v>290.59199999999998</v>
      </c>
    </row>
    <row r="284" spans="1:13">
      <c r="A284" s="151" t="s">
        <v>20</v>
      </c>
      <c r="B284" s="150"/>
      <c r="C284" s="150"/>
      <c r="D284" s="150"/>
      <c r="E284" s="150"/>
      <c r="F284" s="136"/>
      <c r="G284" s="136"/>
      <c r="H284" s="135"/>
      <c r="I284" s="684" t="s">
        <v>52</v>
      </c>
      <c r="J284" s="685"/>
      <c r="K284" s="682">
        <v>1.05</v>
      </c>
      <c r="L284" s="683"/>
      <c r="M284" s="115">
        <f>K284*12*I247</f>
        <v>2542.6800000000003</v>
      </c>
    </row>
    <row r="285" spans="1:13">
      <c r="A285" s="145" t="s">
        <v>19</v>
      </c>
      <c r="B285" s="144"/>
      <c r="C285" s="144"/>
      <c r="D285" s="144"/>
      <c r="E285" s="144"/>
      <c r="F285" s="144"/>
      <c r="G285" s="144"/>
      <c r="H285" s="143"/>
      <c r="I285" s="676" t="s">
        <v>53</v>
      </c>
      <c r="J285" s="677"/>
      <c r="K285" s="149"/>
      <c r="L285" s="116"/>
      <c r="M285" s="115"/>
    </row>
    <row r="286" spans="1:13">
      <c r="A286" s="142" t="s">
        <v>21</v>
      </c>
      <c r="B286" s="141"/>
      <c r="C286" s="141"/>
      <c r="D286" s="141"/>
      <c r="E286" s="141"/>
      <c r="F286" s="141"/>
      <c r="G286" s="141"/>
      <c r="H286" s="140"/>
      <c r="I286" s="689" t="s">
        <v>51</v>
      </c>
      <c r="J286" s="690"/>
      <c r="K286" s="682">
        <v>0.64</v>
      </c>
      <c r="L286" s="683"/>
      <c r="M286" s="115">
        <f>K286*12*I247</f>
        <v>1549.8240000000001</v>
      </c>
    </row>
    <row r="287" spans="1:13">
      <c r="A287" s="142" t="s">
        <v>22</v>
      </c>
      <c r="B287" s="141"/>
      <c r="C287" s="141"/>
      <c r="D287" s="141"/>
      <c r="E287" s="141"/>
      <c r="F287" s="141"/>
      <c r="G287" s="141"/>
      <c r="H287" s="140"/>
      <c r="I287" s="689" t="s">
        <v>69</v>
      </c>
      <c r="J287" s="690"/>
      <c r="K287" s="682">
        <v>0.15</v>
      </c>
      <c r="L287" s="683"/>
      <c r="M287" s="115">
        <f>K287*12*I247</f>
        <v>363.24</v>
      </c>
    </row>
    <row r="288" spans="1:13">
      <c r="A288" s="137" t="s">
        <v>23</v>
      </c>
      <c r="B288" s="136"/>
      <c r="C288" s="136"/>
      <c r="D288" s="136"/>
      <c r="E288" s="136"/>
      <c r="F288" s="136"/>
      <c r="G288" s="136"/>
      <c r="H288" s="135"/>
      <c r="I288" s="689" t="s">
        <v>54</v>
      </c>
      <c r="J288" s="690"/>
      <c r="K288" s="704">
        <v>0.09</v>
      </c>
      <c r="L288" s="705"/>
      <c r="M288" s="115">
        <f>K288*12*I247</f>
        <v>217.94400000000002</v>
      </c>
    </row>
    <row r="289" spans="1:13" ht="15.75" thickBot="1">
      <c r="A289" s="137" t="s">
        <v>71</v>
      </c>
      <c r="B289" s="136"/>
      <c r="C289" s="136"/>
      <c r="D289" s="136"/>
      <c r="E289" s="136"/>
      <c r="F289" s="136"/>
      <c r="G289" s="136"/>
      <c r="H289" s="135"/>
      <c r="I289" s="714" t="s">
        <v>72</v>
      </c>
      <c r="J289" s="715"/>
      <c r="K289" s="723">
        <v>0.14000000000000001</v>
      </c>
      <c r="L289" s="724"/>
      <c r="M289" s="148">
        <f>K289*12*I247</f>
        <v>339.02400000000006</v>
      </c>
    </row>
    <row r="290" spans="1:13" ht="15.75" thickBot="1">
      <c r="A290" s="710" t="s">
        <v>78</v>
      </c>
      <c r="B290" s="711"/>
      <c r="C290" s="711"/>
      <c r="D290" s="711"/>
      <c r="E290" s="711"/>
      <c r="F290" s="711"/>
      <c r="G290" s="711"/>
      <c r="H290" s="712"/>
      <c r="I290" s="147"/>
      <c r="J290" s="146"/>
      <c r="K290" s="727">
        <f>K291+K292+K293</f>
        <v>1.42</v>
      </c>
      <c r="L290" s="722"/>
      <c r="M290" s="127">
        <f>K290*12*I247</f>
        <v>3438.672</v>
      </c>
    </row>
    <row r="291" spans="1:13">
      <c r="A291" s="145" t="s">
        <v>25</v>
      </c>
      <c r="B291" s="144"/>
      <c r="C291" s="144"/>
      <c r="D291" s="144"/>
      <c r="E291" s="144"/>
      <c r="F291" s="144"/>
      <c r="G291" s="144"/>
      <c r="H291" s="143"/>
      <c r="I291" s="728" t="s">
        <v>70</v>
      </c>
      <c r="J291" s="729"/>
      <c r="K291" s="730">
        <v>0.68</v>
      </c>
      <c r="L291" s="731"/>
      <c r="M291" s="115">
        <f>K291*12*I247</f>
        <v>1646.6880000000001</v>
      </c>
    </row>
    <row r="292" spans="1:13">
      <c r="A292" s="142" t="s">
        <v>26</v>
      </c>
      <c r="B292" s="141"/>
      <c r="C292" s="141"/>
      <c r="D292" s="141"/>
      <c r="E292" s="141"/>
      <c r="F292" s="141"/>
      <c r="G292" s="141"/>
      <c r="H292" s="140"/>
      <c r="I292" s="139" t="s">
        <v>55</v>
      </c>
      <c r="J292" s="138"/>
      <c r="K292" s="704">
        <v>0.6</v>
      </c>
      <c r="L292" s="705"/>
      <c r="M292" s="115">
        <f>K292*12*I247</f>
        <v>1452.96</v>
      </c>
    </row>
    <row r="293" spans="1:13" ht="15.75" thickBot="1">
      <c r="A293" s="137" t="s">
        <v>23</v>
      </c>
      <c r="B293" s="136"/>
      <c r="C293" s="136"/>
      <c r="D293" s="136"/>
      <c r="E293" s="136"/>
      <c r="F293" s="136"/>
      <c r="G293" s="136"/>
      <c r="H293" s="135"/>
      <c r="I293" s="714" t="s">
        <v>54</v>
      </c>
      <c r="J293" s="715"/>
      <c r="K293" s="723">
        <v>0.14000000000000001</v>
      </c>
      <c r="L293" s="724"/>
      <c r="M293" s="115">
        <f>K293*12*I247</f>
        <v>339.02400000000006</v>
      </c>
    </row>
    <row r="294" spans="1:13" ht="15.75" thickBot="1">
      <c r="A294" s="133" t="s">
        <v>79</v>
      </c>
      <c r="B294" s="132"/>
      <c r="C294" s="132"/>
      <c r="D294" s="132"/>
      <c r="E294" s="132"/>
      <c r="F294" s="132"/>
      <c r="G294" s="132"/>
      <c r="H294" s="131"/>
      <c r="I294" s="718" t="s">
        <v>56</v>
      </c>
      <c r="J294" s="719"/>
      <c r="K294" s="725">
        <v>38.479999999999997</v>
      </c>
      <c r="L294" s="726"/>
      <c r="M294" s="127">
        <f>K294*12*I247</f>
        <v>93183.168000000005</v>
      </c>
    </row>
    <row r="295" spans="1:13" ht="15.75" thickBot="1">
      <c r="A295" s="691" t="s">
        <v>80</v>
      </c>
      <c r="B295" s="692"/>
      <c r="C295" s="692"/>
      <c r="D295" s="692"/>
      <c r="E295" s="692"/>
      <c r="F295" s="692"/>
      <c r="G295" s="692"/>
      <c r="H295" s="693"/>
      <c r="I295" s="129"/>
      <c r="J295" s="128"/>
      <c r="K295" s="713">
        <v>1.8</v>
      </c>
      <c r="L295" s="722"/>
      <c r="M295" s="127">
        <f>K295*12*I247</f>
        <v>4358.88</v>
      </c>
    </row>
    <row r="296" spans="1:13">
      <c r="A296" s="125" t="s">
        <v>33</v>
      </c>
      <c r="B296" s="124"/>
      <c r="C296" s="124"/>
      <c r="D296" s="124"/>
      <c r="E296" s="124"/>
      <c r="F296" s="124"/>
      <c r="G296" s="124"/>
      <c r="H296" s="122"/>
      <c r="I296" s="720" t="s">
        <v>13</v>
      </c>
      <c r="J296" s="721"/>
      <c r="K296" s="121"/>
      <c r="L296" s="120"/>
      <c r="M296" s="115"/>
    </row>
    <row r="297" spans="1:13">
      <c r="A297" s="125" t="s">
        <v>27</v>
      </c>
      <c r="B297" s="124"/>
      <c r="C297" s="124"/>
      <c r="D297" s="124"/>
      <c r="E297" s="124"/>
      <c r="F297" s="124"/>
      <c r="G297" s="124"/>
      <c r="H297" s="122"/>
      <c r="I297" s="119"/>
      <c r="J297" s="118"/>
      <c r="K297" s="121"/>
      <c r="L297" s="120"/>
      <c r="M297" s="115"/>
    </row>
    <row r="298" spans="1:13" ht="15.75" thickBot="1">
      <c r="A298" s="125" t="s">
        <v>28</v>
      </c>
      <c r="B298" s="124"/>
      <c r="C298" s="124"/>
      <c r="D298" s="124"/>
      <c r="E298" s="124"/>
      <c r="F298" s="124"/>
      <c r="G298" s="124"/>
      <c r="H298" s="122"/>
      <c r="I298" s="134"/>
      <c r="J298" s="118"/>
      <c r="K298" s="121"/>
      <c r="L298" s="120"/>
      <c r="M298" s="115"/>
    </row>
    <row r="299" spans="1:13" ht="15.75" thickBot="1">
      <c r="A299" s="133" t="s">
        <v>81</v>
      </c>
      <c r="B299" s="132"/>
      <c r="C299" s="132"/>
      <c r="D299" s="132"/>
      <c r="E299" s="132"/>
      <c r="F299" s="132"/>
      <c r="G299" s="132"/>
      <c r="H299" s="131"/>
      <c r="I299" s="129"/>
      <c r="J299" s="128"/>
      <c r="K299" s="713">
        <v>0.09</v>
      </c>
      <c r="L299" s="722"/>
      <c r="M299" s="127">
        <f>K299*12*I247</f>
        <v>217.94400000000002</v>
      </c>
    </row>
    <row r="300" spans="1:13">
      <c r="A300" s="125" t="s">
        <v>29</v>
      </c>
      <c r="B300" s="124"/>
      <c r="C300" s="124"/>
      <c r="D300" s="124"/>
      <c r="E300" s="124"/>
      <c r="F300" s="124"/>
      <c r="G300" s="124"/>
      <c r="H300" s="122"/>
      <c r="I300" s="720" t="s">
        <v>8</v>
      </c>
      <c r="J300" s="721"/>
      <c r="K300" s="130"/>
      <c r="L300" s="120"/>
      <c r="M300" s="115"/>
    </row>
    <row r="301" spans="1:13" ht="15.75" thickBot="1">
      <c r="A301" s="125" t="s">
        <v>30</v>
      </c>
      <c r="B301" s="124"/>
      <c r="C301" s="124"/>
      <c r="D301" s="124"/>
      <c r="E301" s="124"/>
      <c r="F301" s="124"/>
      <c r="G301" s="124"/>
      <c r="H301" s="122"/>
      <c r="I301" s="119"/>
      <c r="J301" s="118"/>
      <c r="K301" s="130"/>
      <c r="L301" s="120"/>
      <c r="M301" s="115"/>
    </row>
    <row r="302" spans="1:13" ht="15.75" thickBot="1">
      <c r="A302" s="691" t="s">
        <v>104</v>
      </c>
      <c r="B302" s="692"/>
      <c r="C302" s="692"/>
      <c r="D302" s="692"/>
      <c r="E302" s="692"/>
      <c r="F302" s="692"/>
      <c r="G302" s="692"/>
      <c r="H302" s="693"/>
      <c r="I302" s="129"/>
      <c r="J302" s="128"/>
      <c r="K302" s="713">
        <v>6.67</v>
      </c>
      <c r="L302" s="722"/>
      <c r="M302" s="127">
        <f>K302*12*I247</f>
        <v>16152.072</v>
      </c>
    </row>
    <row r="303" spans="1:13">
      <c r="A303" s="125" t="s">
        <v>85</v>
      </c>
      <c r="B303" s="123"/>
      <c r="C303" s="123"/>
      <c r="D303" s="123"/>
      <c r="E303" s="123"/>
      <c r="F303" s="124"/>
      <c r="G303" s="123"/>
      <c r="H303" s="122"/>
      <c r="I303" s="684" t="s">
        <v>86</v>
      </c>
      <c r="J303" s="685"/>
      <c r="K303" s="121"/>
      <c r="L303" s="120"/>
      <c r="M303" s="115"/>
    </row>
    <row r="304" spans="1:13">
      <c r="A304" s="125" t="s">
        <v>87</v>
      </c>
      <c r="B304" s="123"/>
      <c r="C304" s="123"/>
      <c r="D304" s="123"/>
      <c r="E304" s="123"/>
      <c r="F304" s="124"/>
      <c r="G304" s="123"/>
      <c r="H304" s="122"/>
      <c r="I304" s="684" t="s">
        <v>88</v>
      </c>
      <c r="J304" s="685"/>
      <c r="K304" s="121"/>
      <c r="L304" s="120"/>
      <c r="M304" s="115"/>
    </row>
    <row r="305" spans="1:13">
      <c r="A305" s="125" t="s">
        <v>89</v>
      </c>
      <c r="B305" s="123"/>
      <c r="C305" s="123"/>
      <c r="D305" s="123"/>
      <c r="E305" s="123"/>
      <c r="F305" s="124"/>
      <c r="G305" s="123"/>
      <c r="H305" s="122"/>
      <c r="I305" s="684" t="s">
        <v>90</v>
      </c>
      <c r="J305" s="685"/>
      <c r="K305" s="121"/>
      <c r="L305" s="120"/>
      <c r="M305" s="115"/>
    </row>
    <row r="306" spans="1:13">
      <c r="A306" s="125" t="s">
        <v>91</v>
      </c>
      <c r="B306" s="123"/>
      <c r="C306" s="123"/>
      <c r="D306" s="123"/>
      <c r="E306" s="123"/>
      <c r="F306" s="124"/>
      <c r="G306" s="123"/>
      <c r="H306" s="122"/>
      <c r="I306" s="684" t="s">
        <v>92</v>
      </c>
      <c r="J306" s="685"/>
      <c r="K306" s="121"/>
      <c r="L306" s="120"/>
      <c r="M306" s="115"/>
    </row>
    <row r="307" spans="1:13">
      <c r="A307" s="125" t="s">
        <v>93</v>
      </c>
      <c r="B307" s="123"/>
      <c r="C307" s="123"/>
      <c r="D307" s="123"/>
      <c r="E307" s="123"/>
      <c r="F307" s="124"/>
      <c r="G307" s="123"/>
      <c r="H307" s="122"/>
      <c r="I307" s="684" t="s">
        <v>94</v>
      </c>
      <c r="J307" s="685"/>
      <c r="K307" s="121"/>
      <c r="L307" s="120"/>
      <c r="M307" s="115"/>
    </row>
    <row r="308" spans="1:13">
      <c r="A308" s="125" t="s">
        <v>95</v>
      </c>
      <c r="B308" s="123"/>
      <c r="C308" s="123"/>
      <c r="D308" s="123"/>
      <c r="E308" s="123"/>
      <c r="F308" s="124"/>
      <c r="G308" s="123"/>
      <c r="H308" s="122"/>
      <c r="I308" s="119"/>
      <c r="J308" s="118"/>
      <c r="K308" s="121"/>
      <c r="L308" s="126"/>
      <c r="M308" s="115"/>
    </row>
    <row r="309" spans="1:13">
      <c r="A309" s="125" t="s">
        <v>96</v>
      </c>
      <c r="B309" s="123"/>
      <c r="C309" s="123"/>
      <c r="D309" s="123"/>
      <c r="E309" s="123"/>
      <c r="F309" s="124"/>
      <c r="G309" s="123"/>
      <c r="H309" s="122"/>
      <c r="I309" s="119"/>
      <c r="J309" s="118"/>
      <c r="K309" s="121"/>
      <c r="L309" s="120"/>
      <c r="M309" s="115"/>
    </row>
    <row r="310" spans="1:13">
      <c r="A310" s="125" t="s">
        <v>97</v>
      </c>
      <c r="B310" s="123"/>
      <c r="C310" s="123"/>
      <c r="D310" s="123"/>
      <c r="E310" s="123"/>
      <c r="F310" s="124"/>
      <c r="G310" s="123"/>
      <c r="H310" s="122"/>
      <c r="I310" s="119"/>
      <c r="J310" s="118"/>
      <c r="K310" s="121"/>
      <c r="L310" s="120"/>
      <c r="M310" s="115"/>
    </row>
    <row r="311" spans="1:13">
      <c r="A311" s="125" t="s">
        <v>98</v>
      </c>
      <c r="B311" s="123"/>
      <c r="C311" s="123"/>
      <c r="D311" s="123"/>
      <c r="E311" s="123"/>
      <c r="F311" s="124"/>
      <c r="G311" s="123"/>
      <c r="H311" s="122"/>
      <c r="I311" s="119"/>
      <c r="J311" s="118"/>
      <c r="K311" s="121"/>
      <c r="L311" s="120"/>
      <c r="M311" s="115"/>
    </row>
    <row r="312" spans="1:13">
      <c r="A312" s="125" t="s">
        <v>99</v>
      </c>
      <c r="B312" s="123"/>
      <c r="C312" s="123"/>
      <c r="D312" s="123"/>
      <c r="E312" s="123"/>
      <c r="F312" s="124"/>
      <c r="G312" s="123"/>
      <c r="H312" s="122"/>
      <c r="I312" s="119"/>
      <c r="J312" s="118"/>
      <c r="K312" s="121"/>
      <c r="L312" s="120"/>
      <c r="M312" s="115"/>
    </row>
    <row r="313" spans="1:13" ht="15.75" thickBot="1">
      <c r="A313" s="737" t="s">
        <v>100</v>
      </c>
      <c r="B313" s="738"/>
      <c r="C313" s="738"/>
      <c r="D313" s="738"/>
      <c r="E313" s="738"/>
      <c r="F313" s="738"/>
      <c r="G313" s="738"/>
      <c r="H313" s="739"/>
      <c r="I313" s="119"/>
      <c r="J313" s="118"/>
      <c r="K313" s="117"/>
      <c r="L313" s="116"/>
      <c r="M313" s="115"/>
    </row>
    <row r="314" spans="1:13">
      <c r="A314" s="114" t="s">
        <v>82</v>
      </c>
      <c r="B314" s="113"/>
      <c r="C314" s="113"/>
      <c r="D314" s="113"/>
      <c r="E314" s="113"/>
      <c r="F314" s="113"/>
      <c r="G314" s="113"/>
      <c r="H314" s="113"/>
      <c r="I314" s="720" t="s">
        <v>9</v>
      </c>
      <c r="J314" s="721"/>
      <c r="K314" s="112"/>
      <c r="L314" s="111"/>
      <c r="M314" s="110"/>
    </row>
    <row r="315" spans="1:13" ht="15.75" thickBot="1">
      <c r="A315" s="109" t="s">
        <v>49</v>
      </c>
      <c r="B315" s="108"/>
      <c r="C315" s="108"/>
      <c r="D315" s="108"/>
      <c r="E315" s="108"/>
      <c r="F315" s="108"/>
      <c r="G315" s="108"/>
      <c r="H315" s="108"/>
      <c r="I315" s="107"/>
      <c r="J315" s="106"/>
      <c r="K315" s="105"/>
      <c r="L315" s="104"/>
      <c r="M315" s="103"/>
    </row>
    <row r="316" spans="1:13" ht="15.75" thickBot="1">
      <c r="A316" s="691" t="s">
        <v>50</v>
      </c>
      <c r="B316" s="692"/>
      <c r="C316" s="692"/>
      <c r="D316" s="692"/>
      <c r="E316" s="692"/>
      <c r="F316" s="692"/>
      <c r="G316" s="692"/>
      <c r="H316" s="732"/>
      <c r="I316" s="733" t="s">
        <v>17</v>
      </c>
      <c r="J316" s="734"/>
      <c r="K316" s="735">
        <v>1.64</v>
      </c>
      <c r="L316" s="736"/>
      <c r="M316" s="95">
        <f>K316*12*I247</f>
        <v>3971.424</v>
      </c>
    </row>
    <row r="317" spans="1:13" ht="15.75" thickBot="1">
      <c r="A317" s="101" t="s">
        <v>118</v>
      </c>
      <c r="B317" s="100"/>
      <c r="C317" s="100"/>
      <c r="D317" s="100"/>
      <c r="E317" s="100"/>
      <c r="F317" s="100"/>
      <c r="G317" s="100"/>
      <c r="H317" s="100"/>
      <c r="I317" s="99"/>
      <c r="J317" s="102"/>
      <c r="K317" s="735">
        <v>1.04</v>
      </c>
      <c r="L317" s="736"/>
      <c r="M317" s="95">
        <f>K317*12*I247</f>
        <v>2518.4640000000004</v>
      </c>
    </row>
    <row r="318" spans="1:13" ht="15.75" thickBot="1">
      <c r="A318" s="101" t="s">
        <v>117</v>
      </c>
      <c r="B318" s="100"/>
      <c r="C318" s="100"/>
      <c r="D318" s="100"/>
      <c r="E318" s="100"/>
      <c r="F318" s="100"/>
      <c r="G318" s="100"/>
      <c r="H318" s="100"/>
      <c r="I318" s="99"/>
      <c r="J318" s="98"/>
      <c r="K318" s="735"/>
      <c r="L318" s="736"/>
      <c r="M318" s="95"/>
    </row>
    <row r="319" spans="1:13" ht="15.75" thickBot="1">
      <c r="A319" s="742" t="s">
        <v>58</v>
      </c>
      <c r="B319" s="743"/>
      <c r="C319" s="743"/>
      <c r="D319" s="743"/>
      <c r="E319" s="743"/>
      <c r="F319" s="743"/>
      <c r="G319" s="743"/>
      <c r="H319" s="743"/>
      <c r="I319" s="97"/>
      <c r="J319" s="96"/>
      <c r="K319" s="740">
        <f>K248+K258+K273+K302+K316+K318+K317</f>
        <v>74.170000000000016</v>
      </c>
      <c r="L319" s="741"/>
      <c r="M319" s="95">
        <f>M248+M258+M273+M302+M316+M318+M317</f>
        <v>179610.07200000001</v>
      </c>
    </row>
    <row r="321" spans="1:13" ht="15.75">
      <c r="A321" s="639" t="s">
        <v>0</v>
      </c>
      <c r="B321" s="639"/>
      <c r="C321" s="639"/>
      <c r="D321" s="639"/>
      <c r="E321" s="639"/>
      <c r="F321" s="639"/>
      <c r="G321" s="639"/>
      <c r="H321" s="639"/>
      <c r="I321" s="639"/>
      <c r="J321" s="639"/>
      <c r="K321" s="639"/>
      <c r="L321" s="639"/>
      <c r="M321" s="149"/>
    </row>
    <row r="322" spans="1:13" ht="15.75">
      <c r="A322" s="640" t="s">
        <v>12</v>
      </c>
      <c r="B322" s="640"/>
      <c r="C322" s="640"/>
      <c r="D322" s="640"/>
      <c r="E322" s="640"/>
      <c r="F322" s="640"/>
      <c r="G322" s="640"/>
      <c r="H322" s="640"/>
      <c r="I322" s="640"/>
      <c r="J322" s="640"/>
      <c r="K322" s="640"/>
      <c r="L322" s="640"/>
      <c r="M322" s="149"/>
    </row>
    <row r="323" spans="1:13">
      <c r="A323" s="702" t="s">
        <v>121</v>
      </c>
      <c r="B323" s="703"/>
      <c r="C323" s="703"/>
      <c r="D323" s="703"/>
      <c r="E323" s="703"/>
      <c r="F323" s="703"/>
      <c r="G323" s="703"/>
      <c r="H323" s="703"/>
      <c r="I323" s="703"/>
      <c r="J323" s="703"/>
      <c r="K323" s="703"/>
      <c r="L323" s="703"/>
      <c r="M323" s="703"/>
    </row>
    <row r="324" spans="1:13">
      <c r="A324" s="151"/>
      <c r="B324" s="150"/>
      <c r="C324" s="694" t="s">
        <v>15</v>
      </c>
      <c r="D324" s="694"/>
      <c r="E324" s="694"/>
      <c r="F324" s="150"/>
      <c r="G324" s="150"/>
      <c r="H324" s="190"/>
      <c r="I324" s="680" t="s">
        <v>1</v>
      </c>
      <c r="J324" s="681"/>
      <c r="K324" s="695" t="s">
        <v>2</v>
      </c>
      <c r="L324" s="696"/>
      <c r="M324" s="203"/>
    </row>
    <row r="325" spans="1:13">
      <c r="A325" s="202"/>
      <c r="B325" s="177"/>
      <c r="C325" s="177"/>
      <c r="D325" s="177"/>
      <c r="E325" s="177"/>
      <c r="F325" s="177"/>
      <c r="G325" s="177"/>
      <c r="H325" s="178"/>
      <c r="I325" s="119"/>
      <c r="J325" s="118"/>
      <c r="K325" s="698" t="s">
        <v>3</v>
      </c>
      <c r="L325" s="699"/>
      <c r="M325" s="201" t="s">
        <v>4</v>
      </c>
    </row>
    <row r="326" spans="1:13">
      <c r="A326" s="202"/>
      <c r="B326" s="177"/>
      <c r="C326" s="177"/>
      <c r="D326" s="177"/>
      <c r="E326" s="177"/>
      <c r="F326" s="177"/>
      <c r="G326" s="177"/>
      <c r="H326" s="178"/>
      <c r="I326" s="684" t="s">
        <v>5</v>
      </c>
      <c r="J326" s="685"/>
      <c r="K326" s="706" t="s">
        <v>6</v>
      </c>
      <c r="L326" s="707"/>
      <c r="M326" s="201" t="s">
        <v>7</v>
      </c>
    </row>
    <row r="327" spans="1:13" ht="16.5" thickBot="1">
      <c r="A327" s="200"/>
      <c r="B327" s="173"/>
      <c r="C327" s="173"/>
      <c r="D327" s="173"/>
      <c r="E327" s="173"/>
      <c r="F327" s="173"/>
      <c r="G327" s="173"/>
      <c r="H327" s="172"/>
      <c r="I327" s="613">
        <v>201.8</v>
      </c>
      <c r="J327" s="614"/>
      <c r="K327" s="708"/>
      <c r="L327" s="709"/>
      <c r="M327" s="199"/>
    </row>
    <row r="328" spans="1:13">
      <c r="A328" s="189" t="s">
        <v>74</v>
      </c>
      <c r="B328" s="166"/>
      <c r="C328" s="166"/>
      <c r="D328" s="166"/>
      <c r="E328" s="166"/>
      <c r="F328" s="166"/>
      <c r="G328" s="166"/>
      <c r="H328" s="198"/>
      <c r="I328" s="163"/>
      <c r="J328" s="162"/>
      <c r="K328" s="674">
        <f>K331+K334</f>
        <v>6.9</v>
      </c>
      <c r="L328" s="675"/>
      <c r="M328" s="110">
        <f>K328*12*I327</f>
        <v>16709.040000000005</v>
      </c>
    </row>
    <row r="329" spans="1:13">
      <c r="A329" s="197" t="s">
        <v>59</v>
      </c>
      <c r="B329" s="196"/>
      <c r="C329" s="196"/>
      <c r="D329" s="196"/>
      <c r="E329" s="196"/>
      <c r="F329" s="196"/>
      <c r="G329" s="196"/>
      <c r="H329" s="195"/>
      <c r="I329" s="119"/>
      <c r="J329" s="118"/>
      <c r="K329" s="117"/>
      <c r="L329" s="116"/>
      <c r="M329" s="194"/>
    </row>
    <row r="330" spans="1:13" ht="15.75" thickBot="1">
      <c r="A330" s="185" t="s">
        <v>60</v>
      </c>
      <c r="B330" s="193"/>
      <c r="C330" s="193"/>
      <c r="D330" s="193"/>
      <c r="E330" s="193"/>
      <c r="F330" s="193"/>
      <c r="G330" s="193"/>
      <c r="H330" s="192"/>
      <c r="I330" s="158"/>
      <c r="J330" s="106"/>
      <c r="K330" s="105"/>
      <c r="L330" s="104"/>
      <c r="M330" s="103"/>
    </row>
    <row r="331" spans="1:13">
      <c r="A331" s="145" t="s">
        <v>61</v>
      </c>
      <c r="B331" s="153"/>
      <c r="C331" s="153"/>
      <c r="D331" s="153"/>
      <c r="E331" s="153"/>
      <c r="F331" s="153"/>
      <c r="G331" s="153"/>
      <c r="H331" s="179"/>
      <c r="I331" s="676" t="s">
        <v>8</v>
      </c>
      <c r="J331" s="677"/>
      <c r="K331" s="678">
        <v>4.13</v>
      </c>
      <c r="L331" s="679"/>
      <c r="M331" s="115">
        <f>K331*12*I327</f>
        <v>10001.208000000001</v>
      </c>
    </row>
    <row r="332" spans="1:13">
      <c r="A332" s="125" t="s">
        <v>68</v>
      </c>
      <c r="B332" s="177"/>
      <c r="C332" s="177"/>
      <c r="D332" s="177"/>
      <c r="E332" s="177"/>
      <c r="F332" s="177"/>
      <c r="G332" s="177"/>
      <c r="H332" s="178"/>
      <c r="I332" s="684" t="s">
        <v>57</v>
      </c>
      <c r="J332" s="685"/>
      <c r="K332" s="149"/>
      <c r="L332" s="116"/>
      <c r="M332" s="115"/>
    </row>
    <row r="333" spans="1:13">
      <c r="A333" s="145" t="s">
        <v>67</v>
      </c>
      <c r="B333" s="153"/>
      <c r="C333" s="153"/>
      <c r="D333" s="153"/>
      <c r="E333" s="153"/>
      <c r="F333" s="153"/>
      <c r="G333" s="153"/>
      <c r="H333" s="179"/>
      <c r="I333" s="676"/>
      <c r="J333" s="677"/>
      <c r="K333" s="149"/>
      <c r="L333" s="116"/>
      <c r="M333" s="115"/>
    </row>
    <row r="334" spans="1:13">
      <c r="A334" s="145" t="s">
        <v>62</v>
      </c>
      <c r="B334" s="153"/>
      <c r="C334" s="153"/>
      <c r="D334" s="153"/>
      <c r="E334" s="153"/>
      <c r="F334" s="153"/>
      <c r="G334" s="153"/>
      <c r="H334" s="179"/>
      <c r="I334" s="689" t="s">
        <v>11</v>
      </c>
      <c r="J334" s="690"/>
      <c r="K334" s="682">
        <v>2.77</v>
      </c>
      <c r="L334" s="683"/>
      <c r="M334" s="115">
        <f>K334*12*I327</f>
        <v>6707.8320000000003</v>
      </c>
    </row>
    <row r="335" spans="1:13" ht="15.75">
      <c r="A335" s="142" t="s">
        <v>35</v>
      </c>
      <c r="B335" s="176"/>
      <c r="C335" s="176"/>
      <c r="D335" s="176"/>
      <c r="E335" s="176"/>
      <c r="F335" s="176"/>
      <c r="G335" s="176"/>
      <c r="H335" s="175"/>
      <c r="I335" s="684" t="s">
        <v>57</v>
      </c>
      <c r="J335" s="685"/>
      <c r="K335" s="1"/>
      <c r="L335" s="191"/>
      <c r="M335" s="115"/>
    </row>
    <row r="336" spans="1:13">
      <c r="A336" s="137" t="s">
        <v>36</v>
      </c>
      <c r="B336" s="150"/>
      <c r="C336" s="150"/>
      <c r="D336" s="150"/>
      <c r="E336" s="150"/>
      <c r="F336" s="150"/>
      <c r="G336" s="150"/>
      <c r="H336" s="190"/>
      <c r="I336" s="684"/>
      <c r="J336" s="685"/>
      <c r="K336" s="174"/>
      <c r="L336" s="116"/>
      <c r="M336" s="115"/>
    </row>
    <row r="337" spans="1:13" ht="15.75" thickBot="1">
      <c r="A337" s="145" t="s">
        <v>37</v>
      </c>
      <c r="B337" s="144"/>
      <c r="C337" s="144"/>
      <c r="D337" s="144"/>
      <c r="E337" s="144"/>
      <c r="F337" s="144"/>
      <c r="G337" s="144"/>
      <c r="H337" s="143"/>
      <c r="I337" s="156"/>
      <c r="J337" s="155"/>
      <c r="K337" s="704"/>
      <c r="L337" s="705"/>
      <c r="M337" s="115"/>
    </row>
    <row r="338" spans="1:13">
      <c r="A338" s="189" t="s">
        <v>14</v>
      </c>
      <c r="B338" s="188"/>
      <c r="C338" s="188"/>
      <c r="D338" s="188"/>
      <c r="E338" s="188"/>
      <c r="F338" s="188"/>
      <c r="G338" s="188"/>
      <c r="H338" s="187"/>
      <c r="I338" s="163"/>
      <c r="J338" s="186"/>
      <c r="K338" s="697">
        <f>K340+K345+K348</f>
        <v>5.6400000000000006</v>
      </c>
      <c r="L338" s="675"/>
      <c r="M338" s="110">
        <f>K338*12*I327</f>
        <v>13657.824000000002</v>
      </c>
    </row>
    <row r="339" spans="1:13" ht="15.75" thickBot="1">
      <c r="A339" s="185" t="s">
        <v>34</v>
      </c>
      <c r="B339" s="184"/>
      <c r="C339" s="184"/>
      <c r="D339" s="184"/>
      <c r="E339" s="184"/>
      <c r="F339" s="184"/>
      <c r="G339" s="184"/>
      <c r="H339" s="183"/>
      <c r="I339" s="158"/>
      <c r="J339" s="182"/>
      <c r="K339" s="105"/>
      <c r="L339" s="104"/>
      <c r="M339" s="103"/>
    </row>
    <row r="340" spans="1:13">
      <c r="A340" s="125" t="s">
        <v>65</v>
      </c>
      <c r="B340" s="124"/>
      <c r="C340" s="124"/>
      <c r="D340" s="124"/>
      <c r="E340" s="124"/>
      <c r="F340" s="124"/>
      <c r="G340" s="124"/>
      <c r="H340" s="122"/>
      <c r="I340" s="684" t="s">
        <v>8</v>
      </c>
      <c r="J340" s="685"/>
      <c r="K340" s="678">
        <v>2.83</v>
      </c>
      <c r="L340" s="679"/>
      <c r="M340" s="115">
        <f>K340*12*I327</f>
        <v>6853.1280000000006</v>
      </c>
    </row>
    <row r="341" spans="1:13">
      <c r="A341" s="145" t="s">
        <v>66</v>
      </c>
      <c r="B341" s="144"/>
      <c r="C341" s="144"/>
      <c r="D341" s="144"/>
      <c r="E341" s="144"/>
      <c r="F341" s="144"/>
      <c r="G341" s="144"/>
      <c r="H341" s="143"/>
      <c r="I341" s="181"/>
      <c r="J341" s="180"/>
      <c r="K341" s="149"/>
      <c r="L341" s="116"/>
      <c r="M341" s="115"/>
    </row>
    <row r="342" spans="1:13">
      <c r="A342" s="125" t="s">
        <v>68</v>
      </c>
      <c r="B342" s="177"/>
      <c r="C342" s="177"/>
      <c r="D342" s="177"/>
      <c r="E342" s="177"/>
      <c r="F342" s="177"/>
      <c r="G342" s="177"/>
      <c r="H342" s="178"/>
      <c r="I342" s="684" t="s">
        <v>57</v>
      </c>
      <c r="J342" s="685"/>
      <c r="K342" s="149"/>
      <c r="L342" s="116"/>
      <c r="M342" s="115"/>
    </row>
    <row r="343" spans="1:13">
      <c r="A343" s="145" t="s">
        <v>67</v>
      </c>
      <c r="B343" s="153"/>
      <c r="C343" s="153"/>
      <c r="D343" s="153"/>
      <c r="E343" s="153"/>
      <c r="F343" s="153"/>
      <c r="G343" s="153"/>
      <c r="H343" s="179"/>
      <c r="I343" s="676"/>
      <c r="J343" s="677"/>
      <c r="K343" s="149"/>
      <c r="L343" s="116"/>
      <c r="M343" s="115"/>
    </row>
    <row r="344" spans="1:13">
      <c r="A344" s="142" t="s">
        <v>63</v>
      </c>
      <c r="B344" s="176"/>
      <c r="C344" s="175"/>
      <c r="D344" s="177"/>
      <c r="E344" s="177"/>
      <c r="F344" s="177"/>
      <c r="G344" s="177"/>
      <c r="H344" s="178"/>
      <c r="I344" s="684" t="s">
        <v>57</v>
      </c>
      <c r="J344" s="685"/>
      <c r="K344" s="149"/>
      <c r="L344" s="116"/>
      <c r="M344" s="115"/>
    </row>
    <row r="345" spans="1:13">
      <c r="A345" s="125" t="s">
        <v>64</v>
      </c>
      <c r="B345" s="177"/>
      <c r="C345" s="177"/>
      <c r="D345" s="176"/>
      <c r="E345" s="176"/>
      <c r="F345" s="176"/>
      <c r="G345" s="176"/>
      <c r="H345" s="175"/>
      <c r="I345" s="689" t="s">
        <v>11</v>
      </c>
      <c r="J345" s="690"/>
      <c r="K345" s="682">
        <v>1.24</v>
      </c>
      <c r="L345" s="683"/>
      <c r="M345" s="115">
        <f>K345*12*I327</f>
        <v>3002.7840000000001</v>
      </c>
    </row>
    <row r="346" spans="1:13">
      <c r="A346" s="137" t="s">
        <v>41</v>
      </c>
      <c r="B346" s="136"/>
      <c r="C346" s="136"/>
      <c r="D346" s="136"/>
      <c r="E346" s="136"/>
      <c r="F346" s="136"/>
      <c r="G346" s="136"/>
      <c r="H346" s="135"/>
      <c r="I346" s="680" t="s">
        <v>40</v>
      </c>
      <c r="J346" s="681"/>
      <c r="K346" s="149"/>
      <c r="L346" s="116"/>
      <c r="M346" s="115"/>
    </row>
    <row r="347" spans="1:13">
      <c r="A347" s="145"/>
      <c r="B347" s="144"/>
      <c r="C347" s="144"/>
      <c r="D347" s="144"/>
      <c r="E347" s="144"/>
      <c r="F347" s="144"/>
      <c r="G347" s="144"/>
      <c r="H347" s="143"/>
      <c r="I347" s="156" t="s">
        <v>42</v>
      </c>
      <c r="J347" s="155"/>
      <c r="K347" s="174"/>
      <c r="L347" s="116"/>
      <c r="M347" s="115"/>
    </row>
    <row r="348" spans="1:13">
      <c r="A348" s="137" t="s">
        <v>43</v>
      </c>
      <c r="B348" s="136"/>
      <c r="C348" s="136"/>
      <c r="D348" s="136"/>
      <c r="E348" s="136"/>
      <c r="F348" s="136"/>
      <c r="G348" s="136"/>
      <c r="H348" s="135"/>
      <c r="I348" s="680" t="s">
        <v>11</v>
      </c>
      <c r="J348" s="681"/>
      <c r="K348" s="682">
        <v>1.57</v>
      </c>
      <c r="L348" s="683"/>
      <c r="M348" s="115">
        <f>K348*12*I327</f>
        <v>3801.9120000000003</v>
      </c>
    </row>
    <row r="349" spans="1:13">
      <c r="A349" s="145" t="s">
        <v>44</v>
      </c>
      <c r="B349" s="144"/>
      <c r="C349" s="144"/>
      <c r="D349" s="144"/>
      <c r="E349" s="144"/>
      <c r="F349" s="144"/>
      <c r="G349" s="144"/>
      <c r="H349" s="143"/>
      <c r="I349" s="156"/>
      <c r="J349" s="155"/>
      <c r="K349" s="149"/>
      <c r="L349" s="116"/>
      <c r="M349" s="115"/>
    </row>
    <row r="350" spans="1:13">
      <c r="A350" s="137" t="s">
        <v>45</v>
      </c>
      <c r="B350" s="136"/>
      <c r="C350" s="136"/>
      <c r="D350" s="136"/>
      <c r="E350" s="136"/>
      <c r="F350" s="136"/>
      <c r="G350" s="136"/>
      <c r="H350" s="135"/>
      <c r="I350" s="684" t="s">
        <v>57</v>
      </c>
      <c r="J350" s="685"/>
      <c r="K350" s="149"/>
      <c r="L350" s="116"/>
      <c r="M350" s="115"/>
    </row>
    <row r="351" spans="1:13">
      <c r="A351" s="137" t="s">
        <v>48</v>
      </c>
      <c r="B351" s="136"/>
      <c r="C351" s="136"/>
      <c r="D351" s="136"/>
      <c r="E351" s="136"/>
      <c r="F351" s="136"/>
      <c r="G351" s="136"/>
      <c r="H351" s="135"/>
      <c r="I351" s="680" t="s">
        <v>46</v>
      </c>
      <c r="J351" s="681"/>
      <c r="K351" s="173"/>
      <c r="L351" s="172"/>
      <c r="M351" s="171"/>
    </row>
    <row r="352" spans="1:13" ht="15.75" thickBot="1">
      <c r="A352" s="145"/>
      <c r="B352" s="144"/>
      <c r="C352" s="144"/>
      <c r="D352" s="144"/>
      <c r="E352" s="144"/>
      <c r="F352" s="144"/>
      <c r="G352" s="144"/>
      <c r="H352" s="143"/>
      <c r="I352" s="686" t="s">
        <v>47</v>
      </c>
      <c r="J352" s="687"/>
      <c r="K352" s="170"/>
      <c r="L352" s="169"/>
      <c r="M352" s="168"/>
    </row>
    <row r="353" spans="1:13">
      <c r="A353" s="167" t="s">
        <v>75</v>
      </c>
      <c r="B353" s="166"/>
      <c r="C353" s="166"/>
      <c r="D353" s="166"/>
      <c r="E353" s="166"/>
      <c r="F353" s="166"/>
      <c r="G353" s="165"/>
      <c r="H353" s="164"/>
      <c r="I353" s="163"/>
      <c r="J353" s="162"/>
      <c r="K353" s="688">
        <f>K355+K362+K370+K374+K375+K379</f>
        <v>43.17</v>
      </c>
      <c r="L353" s="675"/>
      <c r="M353" s="110">
        <f>M355+M362+M370+M374+M375+M379</f>
        <v>104540.47200000002</v>
      </c>
    </row>
    <row r="354" spans="1:13" ht="15.75" thickBot="1">
      <c r="A354" s="161"/>
      <c r="B354" s="160"/>
      <c r="C354" s="160"/>
      <c r="D354" s="160"/>
      <c r="E354" s="160"/>
      <c r="F354" s="160"/>
      <c r="G354" s="160"/>
      <c r="H354" s="159"/>
      <c r="I354" s="158"/>
      <c r="J354" s="106"/>
      <c r="K354" s="105"/>
      <c r="L354" s="104"/>
      <c r="M354" s="103"/>
    </row>
    <row r="355" spans="1:13" ht="15.75" thickBot="1">
      <c r="A355" s="691" t="s">
        <v>76</v>
      </c>
      <c r="B355" s="692"/>
      <c r="C355" s="692"/>
      <c r="D355" s="692"/>
      <c r="E355" s="692"/>
      <c r="F355" s="692"/>
      <c r="G355" s="692"/>
      <c r="H355" s="693"/>
      <c r="I355" s="129"/>
      <c r="J355" s="128"/>
      <c r="K355" s="700">
        <f>K356+K357+K358+K360+K361</f>
        <v>8.3000000000000007</v>
      </c>
      <c r="L355" s="701"/>
      <c r="M355" s="127">
        <f>K355*12*I327</f>
        <v>20099.280000000002</v>
      </c>
    </row>
    <row r="356" spans="1:13">
      <c r="A356" s="145" t="s">
        <v>38</v>
      </c>
      <c r="B356" s="144"/>
      <c r="C356" s="144"/>
      <c r="D356" s="144"/>
      <c r="E356" s="144"/>
      <c r="F356" s="144"/>
      <c r="G356" s="144"/>
      <c r="H356" s="143"/>
      <c r="I356" s="676" t="s">
        <v>16</v>
      </c>
      <c r="J356" s="677"/>
      <c r="K356" s="678">
        <v>2.2400000000000002</v>
      </c>
      <c r="L356" s="679"/>
      <c r="M356" s="115">
        <f>K356*12*I327</f>
        <v>5424.3840000000009</v>
      </c>
    </row>
    <row r="357" spans="1:13">
      <c r="A357" s="142" t="s">
        <v>39</v>
      </c>
      <c r="B357" s="141"/>
      <c r="C357" s="141"/>
      <c r="D357" s="141"/>
      <c r="E357" s="141"/>
      <c r="F357" s="141"/>
      <c r="G357" s="141"/>
      <c r="H357" s="140"/>
      <c r="I357" s="676" t="s">
        <v>10</v>
      </c>
      <c r="J357" s="677"/>
      <c r="K357" s="682">
        <v>5.28</v>
      </c>
      <c r="L357" s="683"/>
      <c r="M357" s="115">
        <f>K357*12*I327</f>
        <v>12786.048000000001</v>
      </c>
    </row>
    <row r="358" spans="1:13">
      <c r="A358" s="137" t="s">
        <v>31</v>
      </c>
      <c r="B358" s="136"/>
      <c r="C358" s="136"/>
      <c r="D358" s="136"/>
      <c r="E358" s="136"/>
      <c r="F358" s="136"/>
      <c r="G358" s="136"/>
      <c r="H358" s="135"/>
      <c r="I358" s="676" t="s">
        <v>11</v>
      </c>
      <c r="J358" s="677"/>
      <c r="K358" s="682">
        <v>0.6</v>
      </c>
      <c r="L358" s="683"/>
      <c r="M358" s="115">
        <f>K358*12*I327</f>
        <v>1452.96</v>
      </c>
    </row>
    <row r="359" spans="1:13">
      <c r="A359" s="157" t="s">
        <v>18</v>
      </c>
      <c r="B359" s="153"/>
      <c r="C359" s="153"/>
      <c r="D359" s="153"/>
      <c r="E359" s="144"/>
      <c r="F359" s="144"/>
      <c r="G359" s="144"/>
      <c r="H359" s="143"/>
      <c r="I359" s="156"/>
      <c r="J359" s="155"/>
      <c r="K359" s="117"/>
      <c r="L359" s="116"/>
      <c r="M359" s="115"/>
    </row>
    <row r="360" spans="1:13">
      <c r="A360" s="142" t="s">
        <v>32</v>
      </c>
      <c r="B360" s="141"/>
      <c r="C360" s="141"/>
      <c r="D360" s="141"/>
      <c r="E360" s="141"/>
      <c r="F360" s="141"/>
      <c r="G360" s="141"/>
      <c r="H360" s="140"/>
      <c r="I360" s="689" t="s">
        <v>8</v>
      </c>
      <c r="J360" s="690"/>
      <c r="K360" s="682">
        <v>0.18</v>
      </c>
      <c r="L360" s="683"/>
      <c r="M360" s="115">
        <f>K360*12*I327</f>
        <v>435.88800000000003</v>
      </c>
    </row>
    <row r="361" spans="1:13" ht="15.75" thickBot="1">
      <c r="A361" s="137" t="s">
        <v>73</v>
      </c>
      <c r="B361" s="136"/>
      <c r="C361" s="136"/>
      <c r="D361" s="136"/>
      <c r="E361" s="136"/>
      <c r="F361" s="136"/>
      <c r="G361" s="136"/>
      <c r="H361" s="135"/>
      <c r="I361" s="714" t="s">
        <v>8</v>
      </c>
      <c r="J361" s="715"/>
      <c r="K361" s="716"/>
      <c r="L361" s="717"/>
      <c r="M361" s="115">
        <f>K361*12*I327</f>
        <v>0</v>
      </c>
    </row>
    <row r="362" spans="1:13" ht="15.75" thickBot="1">
      <c r="A362" s="710" t="s">
        <v>77</v>
      </c>
      <c r="B362" s="711"/>
      <c r="C362" s="711"/>
      <c r="D362" s="711"/>
      <c r="E362" s="711"/>
      <c r="F362" s="711"/>
      <c r="G362" s="711"/>
      <c r="H362" s="712"/>
      <c r="I362" s="129"/>
      <c r="J362" s="128"/>
      <c r="K362" s="713">
        <f>K363+K364+K366+K367+K368+K369</f>
        <v>2.19</v>
      </c>
      <c r="L362" s="701"/>
      <c r="M362" s="127">
        <f>K362*12*I327</f>
        <v>5303.3040000000001</v>
      </c>
    </row>
    <row r="363" spans="1:13">
      <c r="A363" s="154" t="s">
        <v>24</v>
      </c>
      <c r="B363" s="153"/>
      <c r="C363" s="153"/>
      <c r="D363" s="153"/>
      <c r="E363" s="153"/>
      <c r="F363" s="144"/>
      <c r="G363" s="144"/>
      <c r="H363" s="143"/>
      <c r="I363" s="152"/>
      <c r="J363" s="118"/>
      <c r="K363" s="678">
        <v>0.12</v>
      </c>
      <c r="L363" s="679"/>
      <c r="M363" s="115">
        <f>K363*12*I327</f>
        <v>290.59199999999998</v>
      </c>
    </row>
    <row r="364" spans="1:13">
      <c r="A364" s="151" t="s">
        <v>20</v>
      </c>
      <c r="B364" s="150"/>
      <c r="C364" s="150"/>
      <c r="D364" s="150"/>
      <c r="E364" s="150"/>
      <c r="F364" s="136"/>
      <c r="G364" s="136"/>
      <c r="H364" s="135"/>
      <c r="I364" s="684" t="s">
        <v>52</v>
      </c>
      <c r="J364" s="685"/>
      <c r="K364" s="682">
        <v>1.05</v>
      </c>
      <c r="L364" s="683"/>
      <c r="M364" s="115">
        <f>K364*12*I327</f>
        <v>2542.6800000000003</v>
      </c>
    </row>
    <row r="365" spans="1:13">
      <c r="A365" s="145" t="s">
        <v>19</v>
      </c>
      <c r="B365" s="144"/>
      <c r="C365" s="144"/>
      <c r="D365" s="144"/>
      <c r="E365" s="144"/>
      <c r="F365" s="144"/>
      <c r="G365" s="144"/>
      <c r="H365" s="143"/>
      <c r="I365" s="676" t="s">
        <v>53</v>
      </c>
      <c r="J365" s="677"/>
      <c r="K365" s="149"/>
      <c r="L365" s="116"/>
      <c r="M365" s="115"/>
    </row>
    <row r="366" spans="1:13">
      <c r="A366" s="142" t="s">
        <v>21</v>
      </c>
      <c r="B366" s="141"/>
      <c r="C366" s="141"/>
      <c r="D366" s="141"/>
      <c r="E366" s="141"/>
      <c r="F366" s="141"/>
      <c r="G366" s="141"/>
      <c r="H366" s="140"/>
      <c r="I366" s="689" t="s">
        <v>51</v>
      </c>
      <c r="J366" s="690"/>
      <c r="K366" s="682">
        <v>0.64</v>
      </c>
      <c r="L366" s="683"/>
      <c r="M366" s="115">
        <f>K366*12*I327</f>
        <v>1549.8240000000001</v>
      </c>
    </row>
    <row r="367" spans="1:13">
      <c r="A367" s="142" t="s">
        <v>22</v>
      </c>
      <c r="B367" s="141"/>
      <c r="C367" s="141"/>
      <c r="D367" s="141"/>
      <c r="E367" s="141"/>
      <c r="F367" s="141"/>
      <c r="G367" s="141"/>
      <c r="H367" s="140"/>
      <c r="I367" s="689" t="s">
        <v>69</v>
      </c>
      <c r="J367" s="690"/>
      <c r="K367" s="682">
        <v>0.15</v>
      </c>
      <c r="L367" s="683"/>
      <c r="M367" s="115">
        <f>K367*12*I327</f>
        <v>363.24</v>
      </c>
    </row>
    <row r="368" spans="1:13">
      <c r="A368" s="137" t="s">
        <v>23</v>
      </c>
      <c r="B368" s="136"/>
      <c r="C368" s="136"/>
      <c r="D368" s="136"/>
      <c r="E368" s="136"/>
      <c r="F368" s="136"/>
      <c r="G368" s="136"/>
      <c r="H368" s="135"/>
      <c r="I368" s="689" t="s">
        <v>54</v>
      </c>
      <c r="J368" s="690"/>
      <c r="K368" s="704">
        <v>0.09</v>
      </c>
      <c r="L368" s="705"/>
      <c r="M368" s="115">
        <f>K368*12*I327</f>
        <v>217.94400000000002</v>
      </c>
    </row>
    <row r="369" spans="1:13" ht="15.75" thickBot="1">
      <c r="A369" s="137" t="s">
        <v>71</v>
      </c>
      <c r="B369" s="136"/>
      <c r="C369" s="136"/>
      <c r="D369" s="136"/>
      <c r="E369" s="136"/>
      <c r="F369" s="136"/>
      <c r="G369" s="136"/>
      <c r="H369" s="135"/>
      <c r="I369" s="714" t="s">
        <v>72</v>
      </c>
      <c r="J369" s="715"/>
      <c r="K369" s="723">
        <v>0.14000000000000001</v>
      </c>
      <c r="L369" s="724"/>
      <c r="M369" s="148">
        <f>K369*12*I327</f>
        <v>339.02400000000006</v>
      </c>
    </row>
    <row r="370" spans="1:13" ht="15.75" thickBot="1">
      <c r="A370" s="710" t="s">
        <v>78</v>
      </c>
      <c r="B370" s="711"/>
      <c r="C370" s="711"/>
      <c r="D370" s="711"/>
      <c r="E370" s="711"/>
      <c r="F370" s="711"/>
      <c r="G370" s="711"/>
      <c r="H370" s="712"/>
      <c r="I370" s="147"/>
      <c r="J370" s="146"/>
      <c r="K370" s="727">
        <f>K371+K372+K373</f>
        <v>1.42</v>
      </c>
      <c r="L370" s="722"/>
      <c r="M370" s="127">
        <f>K370*12*I327</f>
        <v>3438.672</v>
      </c>
    </row>
    <row r="371" spans="1:13">
      <c r="A371" s="145" t="s">
        <v>25</v>
      </c>
      <c r="B371" s="144"/>
      <c r="C371" s="144"/>
      <c r="D371" s="144"/>
      <c r="E371" s="144"/>
      <c r="F371" s="144"/>
      <c r="G371" s="144"/>
      <c r="H371" s="143"/>
      <c r="I371" s="728" t="s">
        <v>70</v>
      </c>
      <c r="J371" s="729"/>
      <c r="K371" s="730">
        <v>0.68</v>
      </c>
      <c r="L371" s="731"/>
      <c r="M371" s="115">
        <f>K371*12*I327</f>
        <v>1646.6880000000001</v>
      </c>
    </row>
    <row r="372" spans="1:13">
      <c r="A372" s="142" t="s">
        <v>26</v>
      </c>
      <c r="B372" s="141"/>
      <c r="C372" s="141"/>
      <c r="D372" s="141"/>
      <c r="E372" s="141"/>
      <c r="F372" s="141"/>
      <c r="G372" s="141"/>
      <c r="H372" s="140"/>
      <c r="I372" s="139" t="s">
        <v>55</v>
      </c>
      <c r="J372" s="138"/>
      <c r="K372" s="704">
        <v>0.6</v>
      </c>
      <c r="L372" s="705"/>
      <c r="M372" s="115">
        <f>K372*12*I327</f>
        <v>1452.96</v>
      </c>
    </row>
    <row r="373" spans="1:13" ht="15.75" thickBot="1">
      <c r="A373" s="137" t="s">
        <v>23</v>
      </c>
      <c r="B373" s="136"/>
      <c r="C373" s="136"/>
      <c r="D373" s="136"/>
      <c r="E373" s="136"/>
      <c r="F373" s="136"/>
      <c r="G373" s="136"/>
      <c r="H373" s="135"/>
      <c r="I373" s="714" t="s">
        <v>54</v>
      </c>
      <c r="J373" s="715"/>
      <c r="K373" s="723">
        <v>0.14000000000000001</v>
      </c>
      <c r="L373" s="724"/>
      <c r="M373" s="115">
        <f>K373*12*I327</f>
        <v>339.02400000000006</v>
      </c>
    </row>
    <row r="374" spans="1:13" ht="15.75" thickBot="1">
      <c r="A374" s="133" t="s">
        <v>79</v>
      </c>
      <c r="B374" s="132"/>
      <c r="C374" s="132"/>
      <c r="D374" s="132"/>
      <c r="E374" s="132"/>
      <c r="F374" s="132"/>
      <c r="G374" s="132"/>
      <c r="H374" s="131"/>
      <c r="I374" s="718" t="s">
        <v>56</v>
      </c>
      <c r="J374" s="719"/>
      <c r="K374" s="725">
        <v>29.37</v>
      </c>
      <c r="L374" s="726"/>
      <c r="M374" s="127">
        <f>K374*12*I327</f>
        <v>71122.392000000007</v>
      </c>
    </row>
    <row r="375" spans="1:13" ht="15.75" thickBot="1">
      <c r="A375" s="691" t="s">
        <v>80</v>
      </c>
      <c r="B375" s="692"/>
      <c r="C375" s="692"/>
      <c r="D375" s="692"/>
      <c r="E375" s="692"/>
      <c r="F375" s="692"/>
      <c r="G375" s="692"/>
      <c r="H375" s="693"/>
      <c r="I375" s="129"/>
      <c r="J375" s="128"/>
      <c r="K375" s="713">
        <v>1.8</v>
      </c>
      <c r="L375" s="722"/>
      <c r="M375" s="127">
        <f>K375*12*I327</f>
        <v>4358.88</v>
      </c>
    </row>
    <row r="376" spans="1:13">
      <c r="A376" s="125" t="s">
        <v>33</v>
      </c>
      <c r="B376" s="124"/>
      <c r="C376" s="124"/>
      <c r="D376" s="124"/>
      <c r="E376" s="124"/>
      <c r="F376" s="124"/>
      <c r="G376" s="124"/>
      <c r="H376" s="122"/>
      <c r="I376" s="720" t="s">
        <v>13</v>
      </c>
      <c r="J376" s="721"/>
      <c r="K376" s="121"/>
      <c r="L376" s="120"/>
      <c r="M376" s="115"/>
    </row>
    <row r="377" spans="1:13">
      <c r="A377" s="125" t="s">
        <v>27</v>
      </c>
      <c r="B377" s="124"/>
      <c r="C377" s="124"/>
      <c r="D377" s="124"/>
      <c r="E377" s="124"/>
      <c r="F377" s="124"/>
      <c r="G377" s="124"/>
      <c r="H377" s="122"/>
      <c r="I377" s="119"/>
      <c r="J377" s="118"/>
      <c r="K377" s="121"/>
      <c r="L377" s="120"/>
      <c r="M377" s="115"/>
    </row>
    <row r="378" spans="1:13" ht="15.75" thickBot="1">
      <c r="A378" s="125" t="s">
        <v>28</v>
      </c>
      <c r="B378" s="124"/>
      <c r="C378" s="124"/>
      <c r="D378" s="124"/>
      <c r="E378" s="124"/>
      <c r="F378" s="124"/>
      <c r="G378" s="124"/>
      <c r="H378" s="122"/>
      <c r="I378" s="134"/>
      <c r="J378" s="118"/>
      <c r="K378" s="121"/>
      <c r="L378" s="120"/>
      <c r="M378" s="115"/>
    </row>
    <row r="379" spans="1:13" ht="15.75" thickBot="1">
      <c r="A379" s="133" t="s">
        <v>81</v>
      </c>
      <c r="B379" s="132"/>
      <c r="C379" s="132"/>
      <c r="D379" s="132"/>
      <c r="E379" s="132"/>
      <c r="F379" s="132"/>
      <c r="G379" s="132"/>
      <c r="H379" s="131"/>
      <c r="I379" s="129"/>
      <c r="J379" s="128"/>
      <c r="K379" s="713">
        <v>0.09</v>
      </c>
      <c r="L379" s="722"/>
      <c r="M379" s="127">
        <f>K379*12*I327</f>
        <v>217.94400000000002</v>
      </c>
    </row>
    <row r="380" spans="1:13">
      <c r="A380" s="125" t="s">
        <v>29</v>
      </c>
      <c r="B380" s="124"/>
      <c r="C380" s="124"/>
      <c r="D380" s="124"/>
      <c r="E380" s="124"/>
      <c r="F380" s="124"/>
      <c r="G380" s="124"/>
      <c r="H380" s="122"/>
      <c r="I380" s="720" t="s">
        <v>8</v>
      </c>
      <c r="J380" s="721"/>
      <c r="K380" s="130"/>
      <c r="L380" s="120"/>
      <c r="M380" s="115"/>
    </row>
    <row r="381" spans="1:13" ht="15.75" thickBot="1">
      <c r="A381" s="125" t="s">
        <v>30</v>
      </c>
      <c r="B381" s="124"/>
      <c r="C381" s="124"/>
      <c r="D381" s="124"/>
      <c r="E381" s="124"/>
      <c r="F381" s="124"/>
      <c r="G381" s="124"/>
      <c r="H381" s="122"/>
      <c r="I381" s="119"/>
      <c r="J381" s="118"/>
      <c r="K381" s="130"/>
      <c r="L381" s="120"/>
      <c r="M381" s="115"/>
    </row>
    <row r="382" spans="1:13" ht="15.75" thickBot="1">
      <c r="A382" s="691" t="s">
        <v>104</v>
      </c>
      <c r="B382" s="692"/>
      <c r="C382" s="692"/>
      <c r="D382" s="692"/>
      <c r="E382" s="692"/>
      <c r="F382" s="692"/>
      <c r="G382" s="692"/>
      <c r="H382" s="693"/>
      <c r="I382" s="129"/>
      <c r="J382" s="128"/>
      <c r="K382" s="713">
        <v>6.67</v>
      </c>
      <c r="L382" s="722"/>
      <c r="M382" s="127">
        <f>K382*12*I327</f>
        <v>16152.072</v>
      </c>
    </row>
    <row r="383" spans="1:13">
      <c r="A383" s="125" t="s">
        <v>85</v>
      </c>
      <c r="B383" s="123"/>
      <c r="C383" s="123"/>
      <c r="D383" s="123"/>
      <c r="E383" s="123"/>
      <c r="F383" s="124"/>
      <c r="G383" s="123"/>
      <c r="H383" s="122"/>
      <c r="I383" s="684" t="s">
        <v>86</v>
      </c>
      <c r="J383" s="685"/>
      <c r="K383" s="121"/>
      <c r="L383" s="120"/>
      <c r="M383" s="115"/>
    </row>
    <row r="384" spans="1:13">
      <c r="A384" s="125" t="s">
        <v>87</v>
      </c>
      <c r="B384" s="123"/>
      <c r="C384" s="123"/>
      <c r="D384" s="123"/>
      <c r="E384" s="123"/>
      <c r="F384" s="124"/>
      <c r="G384" s="123"/>
      <c r="H384" s="122"/>
      <c r="I384" s="684" t="s">
        <v>88</v>
      </c>
      <c r="J384" s="685"/>
      <c r="K384" s="121"/>
      <c r="L384" s="120"/>
      <c r="M384" s="115"/>
    </row>
    <row r="385" spans="1:13">
      <c r="A385" s="125" t="s">
        <v>89</v>
      </c>
      <c r="B385" s="123"/>
      <c r="C385" s="123"/>
      <c r="D385" s="123"/>
      <c r="E385" s="123"/>
      <c r="F385" s="124"/>
      <c r="G385" s="123"/>
      <c r="H385" s="122"/>
      <c r="I385" s="684" t="s">
        <v>90</v>
      </c>
      <c r="J385" s="685"/>
      <c r="K385" s="121"/>
      <c r="L385" s="120"/>
      <c r="M385" s="115"/>
    </row>
    <row r="386" spans="1:13">
      <c r="A386" s="125" t="s">
        <v>91</v>
      </c>
      <c r="B386" s="123"/>
      <c r="C386" s="123"/>
      <c r="D386" s="123"/>
      <c r="E386" s="123"/>
      <c r="F386" s="124"/>
      <c r="G386" s="123"/>
      <c r="H386" s="122"/>
      <c r="I386" s="684" t="s">
        <v>92</v>
      </c>
      <c r="J386" s="685"/>
      <c r="K386" s="121"/>
      <c r="L386" s="120"/>
      <c r="M386" s="115"/>
    </row>
    <row r="387" spans="1:13">
      <c r="A387" s="125" t="s">
        <v>93</v>
      </c>
      <c r="B387" s="123"/>
      <c r="C387" s="123"/>
      <c r="D387" s="123"/>
      <c r="E387" s="123"/>
      <c r="F387" s="124"/>
      <c r="G387" s="123"/>
      <c r="H387" s="122"/>
      <c r="I387" s="684" t="s">
        <v>94</v>
      </c>
      <c r="J387" s="685"/>
      <c r="K387" s="121"/>
      <c r="L387" s="120"/>
      <c r="M387" s="115"/>
    </row>
    <row r="388" spans="1:13">
      <c r="A388" s="125" t="s">
        <v>95</v>
      </c>
      <c r="B388" s="123"/>
      <c r="C388" s="123"/>
      <c r="D388" s="123"/>
      <c r="E388" s="123"/>
      <c r="F388" s="124"/>
      <c r="G388" s="123"/>
      <c r="H388" s="122"/>
      <c r="I388" s="119"/>
      <c r="J388" s="118"/>
      <c r="K388" s="121"/>
      <c r="L388" s="126"/>
      <c r="M388" s="115"/>
    </row>
    <row r="389" spans="1:13">
      <c r="A389" s="125" t="s">
        <v>96</v>
      </c>
      <c r="B389" s="123"/>
      <c r="C389" s="123"/>
      <c r="D389" s="123"/>
      <c r="E389" s="123"/>
      <c r="F389" s="124"/>
      <c r="G389" s="123"/>
      <c r="H389" s="122"/>
      <c r="I389" s="119"/>
      <c r="J389" s="118"/>
      <c r="K389" s="121"/>
      <c r="L389" s="120"/>
      <c r="M389" s="115"/>
    </row>
    <row r="390" spans="1:13">
      <c r="A390" s="125" t="s">
        <v>97</v>
      </c>
      <c r="B390" s="123"/>
      <c r="C390" s="123"/>
      <c r="D390" s="123"/>
      <c r="E390" s="123"/>
      <c r="F390" s="124"/>
      <c r="G390" s="123"/>
      <c r="H390" s="122"/>
      <c r="I390" s="119"/>
      <c r="J390" s="118"/>
      <c r="K390" s="121"/>
      <c r="L390" s="120"/>
      <c r="M390" s="115"/>
    </row>
    <row r="391" spans="1:13">
      <c r="A391" s="125" t="s">
        <v>98</v>
      </c>
      <c r="B391" s="123"/>
      <c r="C391" s="123"/>
      <c r="D391" s="123"/>
      <c r="E391" s="123"/>
      <c r="F391" s="124"/>
      <c r="G391" s="123"/>
      <c r="H391" s="122"/>
      <c r="I391" s="119"/>
      <c r="J391" s="118"/>
      <c r="K391" s="121"/>
      <c r="L391" s="120"/>
      <c r="M391" s="115"/>
    </row>
    <row r="392" spans="1:13">
      <c r="A392" s="125" t="s">
        <v>99</v>
      </c>
      <c r="B392" s="123"/>
      <c r="C392" s="123"/>
      <c r="D392" s="123"/>
      <c r="E392" s="123"/>
      <c r="F392" s="124"/>
      <c r="G392" s="123"/>
      <c r="H392" s="122"/>
      <c r="I392" s="119"/>
      <c r="J392" s="118"/>
      <c r="K392" s="121"/>
      <c r="L392" s="120"/>
      <c r="M392" s="115"/>
    </row>
    <row r="393" spans="1:13" ht="15.75" thickBot="1">
      <c r="A393" s="737" t="s">
        <v>100</v>
      </c>
      <c r="B393" s="738"/>
      <c r="C393" s="738"/>
      <c r="D393" s="738"/>
      <c r="E393" s="738"/>
      <c r="F393" s="738"/>
      <c r="G393" s="738"/>
      <c r="H393" s="739"/>
      <c r="I393" s="119"/>
      <c r="J393" s="118"/>
      <c r="K393" s="117"/>
      <c r="L393" s="116"/>
      <c r="M393" s="115"/>
    </row>
    <row r="394" spans="1:13">
      <c r="A394" s="114" t="s">
        <v>82</v>
      </c>
      <c r="B394" s="113"/>
      <c r="C394" s="113"/>
      <c r="D394" s="113"/>
      <c r="E394" s="113"/>
      <c r="F394" s="113"/>
      <c r="G394" s="113"/>
      <c r="H394" s="113"/>
      <c r="I394" s="720" t="s">
        <v>9</v>
      </c>
      <c r="J394" s="721"/>
      <c r="K394" s="112"/>
      <c r="L394" s="111"/>
      <c r="M394" s="110"/>
    </row>
    <row r="395" spans="1:13" ht="15.75" thickBot="1">
      <c r="A395" s="109" t="s">
        <v>49</v>
      </c>
      <c r="B395" s="108"/>
      <c r="C395" s="108"/>
      <c r="D395" s="108"/>
      <c r="E395" s="108"/>
      <c r="F395" s="108"/>
      <c r="G395" s="108"/>
      <c r="H395" s="108"/>
      <c r="I395" s="107"/>
      <c r="J395" s="106"/>
      <c r="K395" s="105"/>
      <c r="L395" s="104"/>
      <c r="M395" s="103"/>
    </row>
    <row r="396" spans="1:13" ht="15.75" thickBot="1">
      <c r="A396" s="691" t="s">
        <v>50</v>
      </c>
      <c r="B396" s="692"/>
      <c r="C396" s="692"/>
      <c r="D396" s="692"/>
      <c r="E396" s="692"/>
      <c r="F396" s="692"/>
      <c r="G396" s="692"/>
      <c r="H396" s="732"/>
      <c r="I396" s="733" t="s">
        <v>17</v>
      </c>
      <c r="J396" s="734"/>
      <c r="K396" s="735">
        <v>1.64</v>
      </c>
      <c r="L396" s="736"/>
      <c r="M396" s="95">
        <f>K396*12*I327</f>
        <v>3971.424</v>
      </c>
    </row>
    <row r="397" spans="1:13" ht="15.75" thickBot="1">
      <c r="A397" s="101" t="s">
        <v>118</v>
      </c>
      <c r="B397" s="100"/>
      <c r="C397" s="100"/>
      <c r="D397" s="100"/>
      <c r="E397" s="100"/>
      <c r="F397" s="100"/>
      <c r="G397" s="100"/>
      <c r="H397" s="100"/>
      <c r="I397" s="99"/>
      <c r="J397" s="102"/>
      <c r="K397" s="735">
        <v>1.04</v>
      </c>
      <c r="L397" s="736"/>
      <c r="M397" s="95">
        <f>K397*12*I327</f>
        <v>2518.4640000000004</v>
      </c>
    </row>
    <row r="398" spans="1:13" ht="15.75" thickBot="1">
      <c r="A398" s="101" t="s">
        <v>117</v>
      </c>
      <c r="B398" s="100"/>
      <c r="C398" s="100"/>
      <c r="D398" s="100"/>
      <c r="E398" s="100"/>
      <c r="F398" s="100"/>
      <c r="G398" s="100"/>
      <c r="H398" s="100"/>
      <c r="I398" s="99"/>
      <c r="J398" s="98"/>
      <c r="K398" s="735"/>
      <c r="L398" s="736"/>
      <c r="M398" s="95"/>
    </row>
    <row r="399" spans="1:13" ht="15.75" thickBot="1">
      <c r="A399" s="742" t="s">
        <v>58</v>
      </c>
      <c r="B399" s="743"/>
      <c r="C399" s="743"/>
      <c r="D399" s="743"/>
      <c r="E399" s="743"/>
      <c r="F399" s="743"/>
      <c r="G399" s="743"/>
      <c r="H399" s="743"/>
      <c r="I399" s="97"/>
      <c r="J399" s="96"/>
      <c r="K399" s="740">
        <f>K328+K338+K353+K382+K396+K398+K397</f>
        <v>65.06</v>
      </c>
      <c r="L399" s="741"/>
      <c r="M399" s="95">
        <f>M328+M338+M353+M382+M396+M398+M397</f>
        <v>157549.29600000006</v>
      </c>
    </row>
    <row r="401" spans="1:13" ht="15.75">
      <c r="A401" s="639" t="s">
        <v>0</v>
      </c>
      <c r="B401" s="639"/>
      <c r="C401" s="639"/>
      <c r="D401" s="639"/>
      <c r="E401" s="639"/>
      <c r="F401" s="639"/>
      <c r="G401" s="639"/>
      <c r="H401" s="639"/>
      <c r="I401" s="639"/>
      <c r="J401" s="639"/>
      <c r="K401" s="639"/>
      <c r="L401" s="639"/>
      <c r="M401" s="149"/>
    </row>
    <row r="402" spans="1:13" ht="15.75">
      <c r="A402" s="640" t="s">
        <v>12</v>
      </c>
      <c r="B402" s="640"/>
      <c r="C402" s="640"/>
      <c r="D402" s="640"/>
      <c r="E402" s="640"/>
      <c r="F402" s="640"/>
      <c r="G402" s="640"/>
      <c r="H402" s="640"/>
      <c r="I402" s="640"/>
      <c r="J402" s="640"/>
      <c r="K402" s="640"/>
      <c r="L402" s="640"/>
      <c r="M402" s="149"/>
    </row>
    <row r="403" spans="1:13">
      <c r="A403" s="702" t="s">
        <v>120</v>
      </c>
      <c r="B403" s="703"/>
      <c r="C403" s="703"/>
      <c r="D403" s="703"/>
      <c r="E403" s="703"/>
      <c r="F403" s="703"/>
      <c r="G403" s="703"/>
      <c r="H403" s="703"/>
      <c r="I403" s="703"/>
      <c r="J403" s="703"/>
      <c r="K403" s="703"/>
      <c r="L403" s="703"/>
      <c r="M403" s="703"/>
    </row>
    <row r="404" spans="1:13">
      <c r="A404" s="151"/>
      <c r="B404" s="150"/>
      <c r="C404" s="694" t="s">
        <v>15</v>
      </c>
      <c r="D404" s="694"/>
      <c r="E404" s="694"/>
      <c r="F404" s="150"/>
      <c r="G404" s="150"/>
      <c r="H404" s="190"/>
      <c r="I404" s="680" t="s">
        <v>1</v>
      </c>
      <c r="J404" s="681"/>
      <c r="K404" s="695" t="s">
        <v>2</v>
      </c>
      <c r="L404" s="696"/>
      <c r="M404" s="203"/>
    </row>
    <row r="405" spans="1:13">
      <c r="A405" s="202"/>
      <c r="B405" s="177"/>
      <c r="C405" s="177"/>
      <c r="D405" s="177"/>
      <c r="E405" s="177"/>
      <c r="F405" s="177"/>
      <c r="G405" s="177"/>
      <c r="H405" s="178"/>
      <c r="I405" s="119"/>
      <c r="J405" s="118"/>
      <c r="K405" s="698" t="s">
        <v>3</v>
      </c>
      <c r="L405" s="699"/>
      <c r="M405" s="201" t="s">
        <v>4</v>
      </c>
    </row>
    <row r="406" spans="1:13">
      <c r="A406" s="202"/>
      <c r="B406" s="177"/>
      <c r="C406" s="177"/>
      <c r="D406" s="177"/>
      <c r="E406" s="177"/>
      <c r="F406" s="177"/>
      <c r="G406" s="177"/>
      <c r="H406" s="178"/>
      <c r="I406" s="684" t="s">
        <v>5</v>
      </c>
      <c r="J406" s="685"/>
      <c r="K406" s="706" t="s">
        <v>6</v>
      </c>
      <c r="L406" s="707"/>
      <c r="M406" s="201" t="s">
        <v>7</v>
      </c>
    </row>
    <row r="407" spans="1:13" ht="16.5" thickBot="1">
      <c r="A407" s="200"/>
      <c r="B407" s="173"/>
      <c r="C407" s="173"/>
      <c r="D407" s="173"/>
      <c r="E407" s="173"/>
      <c r="F407" s="173"/>
      <c r="G407" s="173"/>
      <c r="H407" s="172"/>
      <c r="I407" s="613">
        <v>201.8</v>
      </c>
      <c r="J407" s="614"/>
      <c r="K407" s="708"/>
      <c r="L407" s="709"/>
      <c r="M407" s="199"/>
    </row>
    <row r="408" spans="1:13">
      <c r="A408" s="189" t="s">
        <v>74</v>
      </c>
      <c r="B408" s="166"/>
      <c r="C408" s="166"/>
      <c r="D408" s="166"/>
      <c r="E408" s="166"/>
      <c r="F408" s="166"/>
      <c r="G408" s="166"/>
      <c r="H408" s="198"/>
      <c r="I408" s="163"/>
      <c r="J408" s="162"/>
      <c r="K408" s="674">
        <f>K411+K414</f>
        <v>6.9</v>
      </c>
      <c r="L408" s="675"/>
      <c r="M408" s="110">
        <f>K408*12*I407</f>
        <v>16709.040000000005</v>
      </c>
    </row>
    <row r="409" spans="1:13">
      <c r="A409" s="197" t="s">
        <v>59</v>
      </c>
      <c r="B409" s="196"/>
      <c r="C409" s="196"/>
      <c r="D409" s="196"/>
      <c r="E409" s="196"/>
      <c r="F409" s="196"/>
      <c r="G409" s="196"/>
      <c r="H409" s="195"/>
      <c r="I409" s="119"/>
      <c r="J409" s="118"/>
      <c r="K409" s="117"/>
      <c r="L409" s="116"/>
      <c r="M409" s="194"/>
    </row>
    <row r="410" spans="1:13" ht="15.75" thickBot="1">
      <c r="A410" s="185" t="s">
        <v>60</v>
      </c>
      <c r="B410" s="193"/>
      <c r="C410" s="193"/>
      <c r="D410" s="193"/>
      <c r="E410" s="193"/>
      <c r="F410" s="193"/>
      <c r="G410" s="193"/>
      <c r="H410" s="192"/>
      <c r="I410" s="158"/>
      <c r="J410" s="106"/>
      <c r="K410" s="105"/>
      <c r="L410" s="104"/>
      <c r="M410" s="103"/>
    </row>
    <row r="411" spans="1:13">
      <c r="A411" s="145" t="s">
        <v>61</v>
      </c>
      <c r="B411" s="153"/>
      <c r="C411" s="153"/>
      <c r="D411" s="153"/>
      <c r="E411" s="153"/>
      <c r="F411" s="153"/>
      <c r="G411" s="153"/>
      <c r="H411" s="179"/>
      <c r="I411" s="676" t="s">
        <v>8</v>
      </c>
      <c r="J411" s="677"/>
      <c r="K411" s="678">
        <v>4.13</v>
      </c>
      <c r="L411" s="679"/>
      <c r="M411" s="115">
        <f>K411*12*I407</f>
        <v>10001.208000000001</v>
      </c>
    </row>
    <row r="412" spans="1:13">
      <c r="A412" s="125" t="s">
        <v>68</v>
      </c>
      <c r="B412" s="177"/>
      <c r="C412" s="177"/>
      <c r="D412" s="177"/>
      <c r="E412" s="177"/>
      <c r="F412" s="177"/>
      <c r="G412" s="177"/>
      <c r="H412" s="178"/>
      <c r="I412" s="684" t="s">
        <v>57</v>
      </c>
      <c r="J412" s="685"/>
      <c r="K412" s="149"/>
      <c r="L412" s="116"/>
      <c r="M412" s="115"/>
    </row>
    <row r="413" spans="1:13">
      <c r="A413" s="145" t="s">
        <v>67</v>
      </c>
      <c r="B413" s="153"/>
      <c r="C413" s="153"/>
      <c r="D413" s="153"/>
      <c r="E413" s="153"/>
      <c r="F413" s="153"/>
      <c r="G413" s="153"/>
      <c r="H413" s="179"/>
      <c r="I413" s="676"/>
      <c r="J413" s="677"/>
      <c r="K413" s="149"/>
      <c r="L413" s="116"/>
      <c r="M413" s="115"/>
    </row>
    <row r="414" spans="1:13">
      <c r="A414" s="145" t="s">
        <v>62</v>
      </c>
      <c r="B414" s="153"/>
      <c r="C414" s="153"/>
      <c r="D414" s="153"/>
      <c r="E414" s="153"/>
      <c r="F414" s="153"/>
      <c r="G414" s="153"/>
      <c r="H414" s="179"/>
      <c r="I414" s="689" t="s">
        <v>11</v>
      </c>
      <c r="J414" s="690"/>
      <c r="K414" s="682">
        <v>2.77</v>
      </c>
      <c r="L414" s="683"/>
      <c r="M414" s="115">
        <f>K414*12*I407</f>
        <v>6707.8320000000003</v>
      </c>
    </row>
    <row r="415" spans="1:13" ht="15.75">
      <c r="A415" s="142" t="s">
        <v>35</v>
      </c>
      <c r="B415" s="176"/>
      <c r="C415" s="176"/>
      <c r="D415" s="176"/>
      <c r="E415" s="176"/>
      <c r="F415" s="176"/>
      <c r="G415" s="176"/>
      <c r="H415" s="175"/>
      <c r="I415" s="684" t="s">
        <v>57</v>
      </c>
      <c r="J415" s="685"/>
      <c r="K415" s="1"/>
      <c r="L415" s="191"/>
      <c r="M415" s="115"/>
    </row>
    <row r="416" spans="1:13">
      <c r="A416" s="137" t="s">
        <v>36</v>
      </c>
      <c r="B416" s="150"/>
      <c r="C416" s="150"/>
      <c r="D416" s="150"/>
      <c r="E416" s="150"/>
      <c r="F416" s="150"/>
      <c r="G416" s="150"/>
      <c r="H416" s="190"/>
      <c r="I416" s="684"/>
      <c r="J416" s="685"/>
      <c r="K416" s="174"/>
      <c r="L416" s="116"/>
      <c r="M416" s="115"/>
    </row>
    <row r="417" spans="1:13" ht="15.75" thickBot="1">
      <c r="A417" s="145" t="s">
        <v>37</v>
      </c>
      <c r="B417" s="144"/>
      <c r="C417" s="144"/>
      <c r="D417" s="144"/>
      <c r="E417" s="144"/>
      <c r="F417" s="144"/>
      <c r="G417" s="144"/>
      <c r="H417" s="143"/>
      <c r="I417" s="156"/>
      <c r="J417" s="155"/>
      <c r="K417" s="704"/>
      <c r="L417" s="705"/>
      <c r="M417" s="115"/>
    </row>
    <row r="418" spans="1:13">
      <c r="A418" s="189" t="s">
        <v>14</v>
      </c>
      <c r="B418" s="188"/>
      <c r="C418" s="188"/>
      <c r="D418" s="188"/>
      <c r="E418" s="188"/>
      <c r="F418" s="188"/>
      <c r="G418" s="188"/>
      <c r="H418" s="187"/>
      <c r="I418" s="163"/>
      <c r="J418" s="186"/>
      <c r="K418" s="697">
        <f>K420+K425+K428</f>
        <v>5.6400000000000006</v>
      </c>
      <c r="L418" s="675"/>
      <c r="M418" s="110">
        <f>K418*12*I407</f>
        <v>13657.824000000002</v>
      </c>
    </row>
    <row r="419" spans="1:13" ht="15.75" thickBot="1">
      <c r="A419" s="185" t="s">
        <v>34</v>
      </c>
      <c r="B419" s="184"/>
      <c r="C419" s="184"/>
      <c r="D419" s="184"/>
      <c r="E419" s="184"/>
      <c r="F419" s="184"/>
      <c r="G419" s="184"/>
      <c r="H419" s="183"/>
      <c r="I419" s="158"/>
      <c r="J419" s="182"/>
      <c r="K419" s="105"/>
      <c r="L419" s="104"/>
      <c r="M419" s="103"/>
    </row>
    <row r="420" spans="1:13">
      <c r="A420" s="125" t="s">
        <v>65</v>
      </c>
      <c r="B420" s="124"/>
      <c r="C420" s="124"/>
      <c r="D420" s="124"/>
      <c r="E420" s="124"/>
      <c r="F420" s="124"/>
      <c r="G420" s="124"/>
      <c r="H420" s="122"/>
      <c r="I420" s="684" t="s">
        <v>8</v>
      </c>
      <c r="J420" s="685"/>
      <c r="K420" s="678">
        <v>2.83</v>
      </c>
      <c r="L420" s="679"/>
      <c r="M420" s="115">
        <f>K420*12*I407</f>
        <v>6853.1280000000006</v>
      </c>
    </row>
    <row r="421" spans="1:13">
      <c r="A421" s="145" t="s">
        <v>66</v>
      </c>
      <c r="B421" s="144"/>
      <c r="C421" s="144"/>
      <c r="D421" s="144"/>
      <c r="E421" s="144"/>
      <c r="F421" s="144"/>
      <c r="G421" s="144"/>
      <c r="H421" s="143"/>
      <c r="I421" s="181"/>
      <c r="J421" s="180"/>
      <c r="K421" s="149"/>
      <c r="L421" s="116"/>
      <c r="M421" s="115"/>
    </row>
    <row r="422" spans="1:13">
      <c r="A422" s="125" t="s">
        <v>68</v>
      </c>
      <c r="B422" s="177"/>
      <c r="C422" s="177"/>
      <c r="D422" s="177"/>
      <c r="E422" s="177"/>
      <c r="F422" s="177"/>
      <c r="G422" s="177"/>
      <c r="H422" s="178"/>
      <c r="I422" s="684" t="s">
        <v>57</v>
      </c>
      <c r="J422" s="685"/>
      <c r="K422" s="149"/>
      <c r="L422" s="116"/>
      <c r="M422" s="115"/>
    </row>
    <row r="423" spans="1:13">
      <c r="A423" s="145" t="s">
        <v>67</v>
      </c>
      <c r="B423" s="153"/>
      <c r="C423" s="153"/>
      <c r="D423" s="153"/>
      <c r="E423" s="153"/>
      <c r="F423" s="153"/>
      <c r="G423" s="153"/>
      <c r="H423" s="179"/>
      <c r="I423" s="676"/>
      <c r="J423" s="677"/>
      <c r="K423" s="149"/>
      <c r="L423" s="116"/>
      <c r="M423" s="115"/>
    </row>
    <row r="424" spans="1:13">
      <c r="A424" s="142" t="s">
        <v>63</v>
      </c>
      <c r="B424" s="176"/>
      <c r="C424" s="175"/>
      <c r="D424" s="177"/>
      <c r="E424" s="177"/>
      <c r="F424" s="177"/>
      <c r="G424" s="177"/>
      <c r="H424" s="178"/>
      <c r="I424" s="684" t="s">
        <v>57</v>
      </c>
      <c r="J424" s="685"/>
      <c r="K424" s="149"/>
      <c r="L424" s="116"/>
      <c r="M424" s="115"/>
    </row>
    <row r="425" spans="1:13">
      <c r="A425" s="125" t="s">
        <v>64</v>
      </c>
      <c r="B425" s="177"/>
      <c r="C425" s="177"/>
      <c r="D425" s="176"/>
      <c r="E425" s="176"/>
      <c r="F425" s="176"/>
      <c r="G425" s="176"/>
      <c r="H425" s="175"/>
      <c r="I425" s="689" t="s">
        <v>11</v>
      </c>
      <c r="J425" s="690"/>
      <c r="K425" s="682">
        <v>1.24</v>
      </c>
      <c r="L425" s="683"/>
      <c r="M425" s="115">
        <f>K425*12*I407</f>
        <v>3002.7840000000001</v>
      </c>
    </row>
    <row r="426" spans="1:13">
      <c r="A426" s="137" t="s">
        <v>41</v>
      </c>
      <c r="B426" s="136"/>
      <c r="C426" s="136"/>
      <c r="D426" s="136"/>
      <c r="E426" s="136"/>
      <c r="F426" s="136"/>
      <c r="G426" s="136"/>
      <c r="H426" s="135"/>
      <c r="I426" s="680" t="s">
        <v>40</v>
      </c>
      <c r="J426" s="681"/>
      <c r="K426" s="149"/>
      <c r="L426" s="116"/>
      <c r="M426" s="115"/>
    </row>
    <row r="427" spans="1:13">
      <c r="A427" s="145"/>
      <c r="B427" s="144"/>
      <c r="C427" s="144"/>
      <c r="D427" s="144"/>
      <c r="E427" s="144"/>
      <c r="F427" s="144"/>
      <c r="G427" s="144"/>
      <c r="H427" s="143"/>
      <c r="I427" s="156" t="s">
        <v>42</v>
      </c>
      <c r="J427" s="155"/>
      <c r="K427" s="174"/>
      <c r="L427" s="116"/>
      <c r="M427" s="115"/>
    </row>
    <row r="428" spans="1:13">
      <c r="A428" s="137" t="s">
        <v>43</v>
      </c>
      <c r="B428" s="136"/>
      <c r="C428" s="136"/>
      <c r="D428" s="136"/>
      <c r="E428" s="136"/>
      <c r="F428" s="136"/>
      <c r="G428" s="136"/>
      <c r="H428" s="135"/>
      <c r="I428" s="680" t="s">
        <v>11</v>
      </c>
      <c r="J428" s="681"/>
      <c r="K428" s="682">
        <v>1.57</v>
      </c>
      <c r="L428" s="683"/>
      <c r="M428" s="115">
        <f>K428*12*I407</f>
        <v>3801.9120000000003</v>
      </c>
    </row>
    <row r="429" spans="1:13">
      <c r="A429" s="145" t="s">
        <v>44</v>
      </c>
      <c r="B429" s="144"/>
      <c r="C429" s="144"/>
      <c r="D429" s="144"/>
      <c r="E429" s="144"/>
      <c r="F429" s="144"/>
      <c r="G429" s="144"/>
      <c r="H429" s="143"/>
      <c r="I429" s="156"/>
      <c r="J429" s="155"/>
      <c r="K429" s="149"/>
      <c r="L429" s="116"/>
      <c r="M429" s="115"/>
    </row>
    <row r="430" spans="1:13">
      <c r="A430" s="137" t="s">
        <v>45</v>
      </c>
      <c r="B430" s="136"/>
      <c r="C430" s="136"/>
      <c r="D430" s="136"/>
      <c r="E430" s="136"/>
      <c r="F430" s="136"/>
      <c r="G430" s="136"/>
      <c r="H430" s="135"/>
      <c r="I430" s="684" t="s">
        <v>57</v>
      </c>
      <c r="J430" s="685"/>
      <c r="K430" s="149"/>
      <c r="L430" s="116"/>
      <c r="M430" s="115"/>
    </row>
    <row r="431" spans="1:13">
      <c r="A431" s="137" t="s">
        <v>48</v>
      </c>
      <c r="B431" s="136"/>
      <c r="C431" s="136"/>
      <c r="D431" s="136"/>
      <c r="E431" s="136"/>
      <c r="F431" s="136"/>
      <c r="G431" s="136"/>
      <c r="H431" s="135"/>
      <c r="I431" s="680" t="s">
        <v>46</v>
      </c>
      <c r="J431" s="681"/>
      <c r="K431" s="173"/>
      <c r="L431" s="172"/>
      <c r="M431" s="171"/>
    </row>
    <row r="432" spans="1:13" ht="15.75" thickBot="1">
      <c r="A432" s="145"/>
      <c r="B432" s="144"/>
      <c r="C432" s="144"/>
      <c r="D432" s="144"/>
      <c r="E432" s="144"/>
      <c r="F432" s="144"/>
      <c r="G432" s="144"/>
      <c r="H432" s="143"/>
      <c r="I432" s="686" t="s">
        <v>47</v>
      </c>
      <c r="J432" s="687"/>
      <c r="K432" s="170"/>
      <c r="L432" s="169"/>
      <c r="M432" s="168"/>
    </row>
    <row r="433" spans="1:13">
      <c r="A433" s="167" t="s">
        <v>75</v>
      </c>
      <c r="B433" s="166"/>
      <c r="C433" s="166"/>
      <c r="D433" s="166"/>
      <c r="E433" s="166"/>
      <c r="F433" s="166"/>
      <c r="G433" s="165"/>
      <c r="H433" s="164"/>
      <c r="I433" s="163"/>
      <c r="J433" s="162"/>
      <c r="K433" s="688">
        <f>K435+K442+K450+K454+K455+K459</f>
        <v>30.990000000000002</v>
      </c>
      <c r="L433" s="675"/>
      <c r="M433" s="110">
        <f>M435+M442+M450+M454+M455+M459</f>
        <v>75045.384000000005</v>
      </c>
    </row>
    <row r="434" spans="1:13" ht="15.75" thickBot="1">
      <c r="A434" s="161"/>
      <c r="B434" s="160"/>
      <c r="C434" s="160"/>
      <c r="D434" s="160"/>
      <c r="E434" s="160"/>
      <c r="F434" s="160"/>
      <c r="G434" s="160"/>
      <c r="H434" s="159"/>
      <c r="I434" s="158"/>
      <c r="J434" s="106"/>
      <c r="K434" s="105"/>
      <c r="L434" s="104"/>
      <c r="M434" s="103"/>
    </row>
    <row r="435" spans="1:13" ht="15.75" thickBot="1">
      <c r="A435" s="691" t="s">
        <v>76</v>
      </c>
      <c r="B435" s="692"/>
      <c r="C435" s="692"/>
      <c r="D435" s="692"/>
      <c r="E435" s="692"/>
      <c r="F435" s="692"/>
      <c r="G435" s="692"/>
      <c r="H435" s="693"/>
      <c r="I435" s="129"/>
      <c r="J435" s="128"/>
      <c r="K435" s="700">
        <f>K436+K437+K438+K440+K441</f>
        <v>8.3000000000000007</v>
      </c>
      <c r="L435" s="701"/>
      <c r="M435" s="127">
        <f>K435*12*I407</f>
        <v>20099.280000000002</v>
      </c>
    </row>
    <row r="436" spans="1:13">
      <c r="A436" s="145" t="s">
        <v>38</v>
      </c>
      <c r="B436" s="144"/>
      <c r="C436" s="144"/>
      <c r="D436" s="144"/>
      <c r="E436" s="144"/>
      <c r="F436" s="144"/>
      <c r="G436" s="144"/>
      <c r="H436" s="143"/>
      <c r="I436" s="676" t="s">
        <v>16</v>
      </c>
      <c r="J436" s="677"/>
      <c r="K436" s="678">
        <v>2.2400000000000002</v>
      </c>
      <c r="L436" s="679"/>
      <c r="M436" s="115">
        <f>K436*12*I407</f>
        <v>5424.3840000000009</v>
      </c>
    </row>
    <row r="437" spans="1:13">
      <c r="A437" s="142" t="s">
        <v>39</v>
      </c>
      <c r="B437" s="141"/>
      <c r="C437" s="141"/>
      <c r="D437" s="141"/>
      <c r="E437" s="141"/>
      <c r="F437" s="141"/>
      <c r="G437" s="141"/>
      <c r="H437" s="140"/>
      <c r="I437" s="676" t="s">
        <v>10</v>
      </c>
      <c r="J437" s="677"/>
      <c r="K437" s="682">
        <v>5.28</v>
      </c>
      <c r="L437" s="683"/>
      <c r="M437" s="115">
        <f>K437*12*I407</f>
        <v>12786.048000000001</v>
      </c>
    </row>
    <row r="438" spans="1:13">
      <c r="A438" s="137" t="s">
        <v>31</v>
      </c>
      <c r="B438" s="136"/>
      <c r="C438" s="136"/>
      <c r="D438" s="136"/>
      <c r="E438" s="136"/>
      <c r="F438" s="136"/>
      <c r="G438" s="136"/>
      <c r="H438" s="135"/>
      <c r="I438" s="676" t="s">
        <v>11</v>
      </c>
      <c r="J438" s="677"/>
      <c r="K438" s="682">
        <v>0.6</v>
      </c>
      <c r="L438" s="683"/>
      <c r="M438" s="115">
        <f>K438*12*I407</f>
        <v>1452.96</v>
      </c>
    </row>
    <row r="439" spans="1:13">
      <c r="A439" s="157" t="s">
        <v>18</v>
      </c>
      <c r="B439" s="153"/>
      <c r="C439" s="153"/>
      <c r="D439" s="153"/>
      <c r="E439" s="144"/>
      <c r="F439" s="144"/>
      <c r="G439" s="144"/>
      <c r="H439" s="143"/>
      <c r="I439" s="156"/>
      <c r="J439" s="155"/>
      <c r="K439" s="117"/>
      <c r="L439" s="116"/>
      <c r="M439" s="115"/>
    </row>
    <row r="440" spans="1:13">
      <c r="A440" s="142" t="s">
        <v>32</v>
      </c>
      <c r="B440" s="141"/>
      <c r="C440" s="141"/>
      <c r="D440" s="141"/>
      <c r="E440" s="141"/>
      <c r="F440" s="141"/>
      <c r="G440" s="141"/>
      <c r="H440" s="140"/>
      <c r="I440" s="689" t="s">
        <v>8</v>
      </c>
      <c r="J440" s="690"/>
      <c r="K440" s="682">
        <v>0.18</v>
      </c>
      <c r="L440" s="683"/>
      <c r="M440" s="115">
        <f>K440*12*I407</f>
        <v>435.88800000000003</v>
      </c>
    </row>
    <row r="441" spans="1:13" ht="15.75" thickBot="1">
      <c r="A441" s="137" t="s">
        <v>73</v>
      </c>
      <c r="B441" s="136"/>
      <c r="C441" s="136"/>
      <c r="D441" s="136"/>
      <c r="E441" s="136"/>
      <c r="F441" s="136"/>
      <c r="G441" s="136"/>
      <c r="H441" s="135"/>
      <c r="I441" s="714" t="s">
        <v>8</v>
      </c>
      <c r="J441" s="715"/>
      <c r="K441" s="716"/>
      <c r="L441" s="717"/>
      <c r="M441" s="115">
        <f>K441*12*I407</f>
        <v>0</v>
      </c>
    </row>
    <row r="442" spans="1:13" ht="15.75" thickBot="1">
      <c r="A442" s="710" t="s">
        <v>77</v>
      </c>
      <c r="B442" s="711"/>
      <c r="C442" s="711"/>
      <c r="D442" s="711"/>
      <c r="E442" s="711"/>
      <c r="F442" s="711"/>
      <c r="G442" s="711"/>
      <c r="H442" s="712"/>
      <c r="I442" s="129"/>
      <c r="J442" s="128"/>
      <c r="K442" s="713">
        <f>K443+K444+K446+K447+K448+K449</f>
        <v>2.19</v>
      </c>
      <c r="L442" s="701"/>
      <c r="M442" s="127">
        <f>K442*12*I407</f>
        <v>5303.3040000000001</v>
      </c>
    </row>
    <row r="443" spans="1:13">
      <c r="A443" s="154" t="s">
        <v>24</v>
      </c>
      <c r="B443" s="153"/>
      <c r="C443" s="153"/>
      <c r="D443" s="153"/>
      <c r="E443" s="153"/>
      <c r="F443" s="144"/>
      <c r="G443" s="144"/>
      <c r="H443" s="143"/>
      <c r="I443" s="152"/>
      <c r="J443" s="118"/>
      <c r="K443" s="678">
        <v>0.12</v>
      </c>
      <c r="L443" s="679"/>
      <c r="M443" s="115">
        <f>K443*12*I407</f>
        <v>290.59199999999998</v>
      </c>
    </row>
    <row r="444" spans="1:13">
      <c r="A444" s="151" t="s">
        <v>20</v>
      </c>
      <c r="B444" s="150"/>
      <c r="C444" s="150"/>
      <c r="D444" s="150"/>
      <c r="E444" s="150"/>
      <c r="F444" s="136"/>
      <c r="G444" s="136"/>
      <c r="H444" s="135"/>
      <c r="I444" s="684" t="s">
        <v>52</v>
      </c>
      <c r="J444" s="685"/>
      <c r="K444" s="682">
        <v>1.05</v>
      </c>
      <c r="L444" s="683"/>
      <c r="M444" s="115">
        <f>K444*12*I407</f>
        <v>2542.6800000000003</v>
      </c>
    </row>
    <row r="445" spans="1:13">
      <c r="A445" s="145" t="s">
        <v>19</v>
      </c>
      <c r="B445" s="144"/>
      <c r="C445" s="144"/>
      <c r="D445" s="144"/>
      <c r="E445" s="144"/>
      <c r="F445" s="144"/>
      <c r="G445" s="144"/>
      <c r="H445" s="143"/>
      <c r="I445" s="676" t="s">
        <v>53</v>
      </c>
      <c r="J445" s="677"/>
      <c r="K445" s="149"/>
      <c r="L445" s="116"/>
      <c r="M445" s="115"/>
    </row>
    <row r="446" spans="1:13">
      <c r="A446" s="142" t="s">
        <v>21</v>
      </c>
      <c r="B446" s="141"/>
      <c r="C446" s="141"/>
      <c r="D446" s="141"/>
      <c r="E446" s="141"/>
      <c r="F446" s="141"/>
      <c r="G446" s="141"/>
      <c r="H446" s="140"/>
      <c r="I446" s="689" t="s">
        <v>51</v>
      </c>
      <c r="J446" s="690"/>
      <c r="K446" s="682">
        <v>0.64</v>
      </c>
      <c r="L446" s="683"/>
      <c r="M446" s="115">
        <f>K446*12*I407</f>
        <v>1549.8240000000001</v>
      </c>
    </row>
    <row r="447" spans="1:13">
      <c r="A447" s="142" t="s">
        <v>22</v>
      </c>
      <c r="B447" s="141"/>
      <c r="C447" s="141"/>
      <c r="D447" s="141"/>
      <c r="E447" s="141"/>
      <c r="F447" s="141"/>
      <c r="G447" s="141"/>
      <c r="H447" s="140"/>
      <c r="I447" s="689" t="s">
        <v>69</v>
      </c>
      <c r="J447" s="690"/>
      <c r="K447" s="682">
        <v>0.15</v>
      </c>
      <c r="L447" s="683"/>
      <c r="M447" s="115">
        <f>K447*12*I407</f>
        <v>363.24</v>
      </c>
    </row>
    <row r="448" spans="1:13">
      <c r="A448" s="137" t="s">
        <v>23</v>
      </c>
      <c r="B448" s="136"/>
      <c r="C448" s="136"/>
      <c r="D448" s="136"/>
      <c r="E448" s="136"/>
      <c r="F448" s="136"/>
      <c r="G448" s="136"/>
      <c r="H448" s="135"/>
      <c r="I448" s="689" t="s">
        <v>54</v>
      </c>
      <c r="J448" s="690"/>
      <c r="K448" s="704">
        <v>0.09</v>
      </c>
      <c r="L448" s="705"/>
      <c r="M448" s="115">
        <f>K448*12*I407</f>
        <v>217.94400000000002</v>
      </c>
    </row>
    <row r="449" spans="1:13" ht="15.75" thickBot="1">
      <c r="A449" s="137" t="s">
        <v>71</v>
      </c>
      <c r="B449" s="136"/>
      <c r="C449" s="136"/>
      <c r="D449" s="136"/>
      <c r="E449" s="136"/>
      <c r="F449" s="136"/>
      <c r="G449" s="136"/>
      <c r="H449" s="135"/>
      <c r="I449" s="714" t="s">
        <v>72</v>
      </c>
      <c r="J449" s="715"/>
      <c r="K449" s="723">
        <v>0.14000000000000001</v>
      </c>
      <c r="L449" s="724"/>
      <c r="M449" s="148">
        <f>K449*12*I407</f>
        <v>339.02400000000006</v>
      </c>
    </row>
    <row r="450" spans="1:13" ht="15.75" thickBot="1">
      <c r="A450" s="710" t="s">
        <v>78</v>
      </c>
      <c r="B450" s="711"/>
      <c r="C450" s="711"/>
      <c r="D450" s="711"/>
      <c r="E450" s="711"/>
      <c r="F450" s="711"/>
      <c r="G450" s="711"/>
      <c r="H450" s="712"/>
      <c r="I450" s="147"/>
      <c r="J450" s="146"/>
      <c r="K450" s="727">
        <f>K451+K452+K453</f>
        <v>1.42</v>
      </c>
      <c r="L450" s="722"/>
      <c r="M450" s="127">
        <f>K450*12*I407</f>
        <v>3438.672</v>
      </c>
    </row>
    <row r="451" spans="1:13">
      <c r="A451" s="145" t="s">
        <v>25</v>
      </c>
      <c r="B451" s="144"/>
      <c r="C451" s="144"/>
      <c r="D451" s="144"/>
      <c r="E451" s="144"/>
      <c r="F451" s="144"/>
      <c r="G451" s="144"/>
      <c r="H451" s="143"/>
      <c r="I451" s="728" t="s">
        <v>70</v>
      </c>
      <c r="J451" s="729"/>
      <c r="K451" s="730">
        <v>0.68</v>
      </c>
      <c r="L451" s="731"/>
      <c r="M451" s="115">
        <f>K451*12*I407</f>
        <v>1646.6880000000001</v>
      </c>
    </row>
    <row r="452" spans="1:13">
      <c r="A452" s="142" t="s">
        <v>26</v>
      </c>
      <c r="B452" s="141"/>
      <c r="C452" s="141"/>
      <c r="D452" s="141"/>
      <c r="E452" s="141"/>
      <c r="F452" s="141"/>
      <c r="G452" s="141"/>
      <c r="H452" s="140"/>
      <c r="I452" s="139" t="s">
        <v>55</v>
      </c>
      <c r="J452" s="138"/>
      <c r="K452" s="704">
        <v>0.6</v>
      </c>
      <c r="L452" s="705"/>
      <c r="M452" s="115">
        <f>K452*12*I407</f>
        <v>1452.96</v>
      </c>
    </row>
    <row r="453" spans="1:13" ht="15.75" thickBot="1">
      <c r="A453" s="137" t="s">
        <v>23</v>
      </c>
      <c r="B453" s="136"/>
      <c r="C453" s="136"/>
      <c r="D453" s="136"/>
      <c r="E453" s="136"/>
      <c r="F453" s="136"/>
      <c r="G453" s="136"/>
      <c r="H453" s="135"/>
      <c r="I453" s="714" t="s">
        <v>54</v>
      </c>
      <c r="J453" s="715"/>
      <c r="K453" s="723">
        <v>0.14000000000000001</v>
      </c>
      <c r="L453" s="724"/>
      <c r="M453" s="115">
        <f>K453*12*I407</f>
        <v>339.02400000000006</v>
      </c>
    </row>
    <row r="454" spans="1:13" ht="15.75" thickBot="1">
      <c r="A454" s="133" t="s">
        <v>79</v>
      </c>
      <c r="B454" s="132"/>
      <c r="C454" s="132"/>
      <c r="D454" s="132"/>
      <c r="E454" s="132"/>
      <c r="F454" s="132"/>
      <c r="G454" s="132"/>
      <c r="H454" s="131"/>
      <c r="I454" s="718" t="s">
        <v>56</v>
      </c>
      <c r="J454" s="719"/>
      <c r="K454" s="725">
        <v>18.190000000000001</v>
      </c>
      <c r="L454" s="726"/>
      <c r="M454" s="127">
        <f>K454*12*I407</f>
        <v>44048.90400000001</v>
      </c>
    </row>
    <row r="455" spans="1:13" ht="15.75" thickBot="1">
      <c r="A455" s="691" t="s">
        <v>80</v>
      </c>
      <c r="B455" s="692"/>
      <c r="C455" s="692"/>
      <c r="D455" s="692"/>
      <c r="E455" s="692"/>
      <c r="F455" s="692"/>
      <c r="G455" s="692"/>
      <c r="H455" s="693"/>
      <c r="I455" s="129"/>
      <c r="J455" s="128"/>
      <c r="K455" s="713">
        <v>0.8</v>
      </c>
      <c r="L455" s="722"/>
      <c r="M455" s="127">
        <f>K455*12*I407</f>
        <v>1937.2800000000004</v>
      </c>
    </row>
    <row r="456" spans="1:13">
      <c r="A456" s="125" t="s">
        <v>33</v>
      </c>
      <c r="B456" s="124"/>
      <c r="C456" s="124"/>
      <c r="D456" s="124"/>
      <c r="E456" s="124"/>
      <c r="F456" s="124"/>
      <c r="G456" s="124"/>
      <c r="H456" s="122"/>
      <c r="I456" s="720" t="s">
        <v>13</v>
      </c>
      <c r="J456" s="721"/>
      <c r="K456" s="121"/>
      <c r="L456" s="120"/>
      <c r="M456" s="115"/>
    </row>
    <row r="457" spans="1:13">
      <c r="A457" s="125" t="s">
        <v>27</v>
      </c>
      <c r="B457" s="124"/>
      <c r="C457" s="124"/>
      <c r="D457" s="124"/>
      <c r="E457" s="124"/>
      <c r="F457" s="124"/>
      <c r="G457" s="124"/>
      <c r="H457" s="122"/>
      <c r="I457" s="119"/>
      <c r="J457" s="118"/>
      <c r="K457" s="121"/>
      <c r="L457" s="120"/>
      <c r="M457" s="115"/>
    </row>
    <row r="458" spans="1:13" ht="15.75" thickBot="1">
      <c r="A458" s="125" t="s">
        <v>28</v>
      </c>
      <c r="B458" s="124"/>
      <c r="C458" s="124"/>
      <c r="D458" s="124"/>
      <c r="E458" s="124"/>
      <c r="F458" s="124"/>
      <c r="G458" s="124"/>
      <c r="H458" s="122"/>
      <c r="I458" s="134"/>
      <c r="J458" s="118"/>
      <c r="K458" s="121"/>
      <c r="L458" s="120"/>
      <c r="M458" s="115"/>
    </row>
    <row r="459" spans="1:13" ht="15.75" thickBot="1">
      <c r="A459" s="133" t="s">
        <v>81</v>
      </c>
      <c r="B459" s="132"/>
      <c r="C459" s="132"/>
      <c r="D459" s="132"/>
      <c r="E459" s="132"/>
      <c r="F459" s="132"/>
      <c r="G459" s="132"/>
      <c r="H459" s="131"/>
      <c r="I459" s="129"/>
      <c r="J459" s="128"/>
      <c r="K459" s="713">
        <v>0.09</v>
      </c>
      <c r="L459" s="722"/>
      <c r="M459" s="127">
        <f>K459*12*I407</f>
        <v>217.94400000000002</v>
      </c>
    </row>
    <row r="460" spans="1:13">
      <c r="A460" s="125" t="s">
        <v>29</v>
      </c>
      <c r="B460" s="124"/>
      <c r="C460" s="124"/>
      <c r="D460" s="124"/>
      <c r="E460" s="124"/>
      <c r="F460" s="124"/>
      <c r="G460" s="124"/>
      <c r="H460" s="122"/>
      <c r="I460" s="720" t="s">
        <v>8</v>
      </c>
      <c r="J460" s="721"/>
      <c r="K460" s="130"/>
      <c r="L460" s="120"/>
      <c r="M460" s="115"/>
    </row>
    <row r="461" spans="1:13" ht="15.75" thickBot="1">
      <c r="A461" s="125" t="s">
        <v>30</v>
      </c>
      <c r="B461" s="124"/>
      <c r="C461" s="124"/>
      <c r="D461" s="124"/>
      <c r="E461" s="124"/>
      <c r="F461" s="124"/>
      <c r="G461" s="124"/>
      <c r="H461" s="122"/>
      <c r="I461" s="119"/>
      <c r="J461" s="118"/>
      <c r="K461" s="130"/>
      <c r="L461" s="120"/>
      <c r="M461" s="115"/>
    </row>
    <row r="462" spans="1:13" ht="15.75" thickBot="1">
      <c r="A462" s="691" t="s">
        <v>104</v>
      </c>
      <c r="B462" s="692"/>
      <c r="C462" s="692"/>
      <c r="D462" s="692"/>
      <c r="E462" s="692"/>
      <c r="F462" s="692"/>
      <c r="G462" s="692"/>
      <c r="H462" s="693"/>
      <c r="I462" s="129"/>
      <c r="J462" s="128"/>
      <c r="K462" s="713">
        <v>6.67</v>
      </c>
      <c r="L462" s="722"/>
      <c r="M462" s="127">
        <f>K462*12*I407</f>
        <v>16152.072</v>
      </c>
    </row>
    <row r="463" spans="1:13">
      <c r="A463" s="125" t="s">
        <v>85</v>
      </c>
      <c r="B463" s="123"/>
      <c r="C463" s="123"/>
      <c r="D463" s="123"/>
      <c r="E463" s="123"/>
      <c r="F463" s="124"/>
      <c r="G463" s="123"/>
      <c r="H463" s="122"/>
      <c r="I463" s="684" t="s">
        <v>86</v>
      </c>
      <c r="J463" s="685"/>
      <c r="K463" s="121"/>
      <c r="L463" s="120"/>
      <c r="M463" s="115"/>
    </row>
    <row r="464" spans="1:13">
      <c r="A464" s="125" t="s">
        <v>87</v>
      </c>
      <c r="B464" s="123"/>
      <c r="C464" s="123"/>
      <c r="D464" s="123"/>
      <c r="E464" s="123"/>
      <c r="F464" s="124"/>
      <c r="G464" s="123"/>
      <c r="H464" s="122"/>
      <c r="I464" s="684" t="s">
        <v>88</v>
      </c>
      <c r="J464" s="685"/>
      <c r="K464" s="121"/>
      <c r="L464" s="120"/>
      <c r="M464" s="115"/>
    </row>
    <row r="465" spans="1:13">
      <c r="A465" s="125" t="s">
        <v>89</v>
      </c>
      <c r="B465" s="123"/>
      <c r="C465" s="123"/>
      <c r="D465" s="123"/>
      <c r="E465" s="123"/>
      <c r="F465" s="124"/>
      <c r="G465" s="123"/>
      <c r="H465" s="122"/>
      <c r="I465" s="684" t="s">
        <v>90</v>
      </c>
      <c r="J465" s="685"/>
      <c r="K465" s="121"/>
      <c r="L465" s="120"/>
      <c r="M465" s="115"/>
    </row>
    <row r="466" spans="1:13">
      <c r="A466" s="125" t="s">
        <v>91</v>
      </c>
      <c r="B466" s="123"/>
      <c r="C466" s="123"/>
      <c r="D466" s="123"/>
      <c r="E466" s="123"/>
      <c r="F466" s="124"/>
      <c r="G466" s="123"/>
      <c r="H466" s="122"/>
      <c r="I466" s="684" t="s">
        <v>92</v>
      </c>
      <c r="J466" s="685"/>
      <c r="K466" s="121"/>
      <c r="L466" s="120"/>
      <c r="M466" s="115"/>
    </row>
    <row r="467" spans="1:13">
      <c r="A467" s="125" t="s">
        <v>93</v>
      </c>
      <c r="B467" s="123"/>
      <c r="C467" s="123"/>
      <c r="D467" s="123"/>
      <c r="E467" s="123"/>
      <c r="F467" s="124"/>
      <c r="G467" s="123"/>
      <c r="H467" s="122"/>
      <c r="I467" s="684" t="s">
        <v>94</v>
      </c>
      <c r="J467" s="685"/>
      <c r="K467" s="121"/>
      <c r="L467" s="120"/>
      <c r="M467" s="115"/>
    </row>
    <row r="468" spans="1:13">
      <c r="A468" s="125" t="s">
        <v>95</v>
      </c>
      <c r="B468" s="123"/>
      <c r="C468" s="123"/>
      <c r="D468" s="123"/>
      <c r="E468" s="123"/>
      <c r="F468" s="124"/>
      <c r="G468" s="123"/>
      <c r="H468" s="122"/>
      <c r="I468" s="119"/>
      <c r="J468" s="118"/>
      <c r="K468" s="121"/>
      <c r="L468" s="126"/>
      <c r="M468" s="115"/>
    </row>
    <row r="469" spans="1:13">
      <c r="A469" s="125" t="s">
        <v>96</v>
      </c>
      <c r="B469" s="123"/>
      <c r="C469" s="123"/>
      <c r="D469" s="123"/>
      <c r="E469" s="123"/>
      <c r="F469" s="124"/>
      <c r="G469" s="123"/>
      <c r="H469" s="122"/>
      <c r="I469" s="119"/>
      <c r="J469" s="118"/>
      <c r="K469" s="121"/>
      <c r="L469" s="120"/>
      <c r="M469" s="115"/>
    </row>
    <row r="470" spans="1:13">
      <c r="A470" s="125" t="s">
        <v>97</v>
      </c>
      <c r="B470" s="123"/>
      <c r="C470" s="123"/>
      <c r="D470" s="123"/>
      <c r="E470" s="123"/>
      <c r="F470" s="124"/>
      <c r="G470" s="123"/>
      <c r="H470" s="122"/>
      <c r="I470" s="119"/>
      <c r="J470" s="118"/>
      <c r="K470" s="121"/>
      <c r="L470" s="120"/>
      <c r="M470" s="115"/>
    </row>
    <row r="471" spans="1:13">
      <c r="A471" s="125" t="s">
        <v>98</v>
      </c>
      <c r="B471" s="123"/>
      <c r="C471" s="123"/>
      <c r="D471" s="123"/>
      <c r="E471" s="123"/>
      <c r="F471" s="124"/>
      <c r="G471" s="123"/>
      <c r="H471" s="122"/>
      <c r="I471" s="119"/>
      <c r="J471" s="118"/>
      <c r="K471" s="121"/>
      <c r="L471" s="120"/>
      <c r="M471" s="115"/>
    </row>
    <row r="472" spans="1:13">
      <c r="A472" s="125" t="s">
        <v>99</v>
      </c>
      <c r="B472" s="123"/>
      <c r="C472" s="123"/>
      <c r="D472" s="123"/>
      <c r="E472" s="123"/>
      <c r="F472" s="124"/>
      <c r="G472" s="123"/>
      <c r="H472" s="122"/>
      <c r="I472" s="119"/>
      <c r="J472" s="118"/>
      <c r="K472" s="121"/>
      <c r="L472" s="120"/>
      <c r="M472" s="115"/>
    </row>
    <row r="473" spans="1:13" ht="15.75" thickBot="1">
      <c r="A473" s="737" t="s">
        <v>100</v>
      </c>
      <c r="B473" s="738"/>
      <c r="C473" s="738"/>
      <c r="D473" s="738"/>
      <c r="E473" s="738"/>
      <c r="F473" s="738"/>
      <c r="G473" s="738"/>
      <c r="H473" s="739"/>
      <c r="I473" s="119"/>
      <c r="J473" s="118"/>
      <c r="K473" s="117"/>
      <c r="L473" s="116"/>
      <c r="M473" s="115"/>
    </row>
    <row r="474" spans="1:13">
      <c r="A474" s="114" t="s">
        <v>82</v>
      </c>
      <c r="B474" s="113"/>
      <c r="C474" s="113"/>
      <c r="D474" s="113"/>
      <c r="E474" s="113"/>
      <c r="F474" s="113"/>
      <c r="G474" s="113"/>
      <c r="H474" s="113"/>
      <c r="I474" s="720" t="s">
        <v>9</v>
      </c>
      <c r="J474" s="721"/>
      <c r="K474" s="112"/>
      <c r="L474" s="111"/>
      <c r="M474" s="110"/>
    </row>
    <row r="475" spans="1:13" ht="15.75" thickBot="1">
      <c r="A475" s="109" t="s">
        <v>49</v>
      </c>
      <c r="B475" s="108"/>
      <c r="C475" s="108"/>
      <c r="D475" s="108"/>
      <c r="E475" s="108"/>
      <c r="F475" s="108"/>
      <c r="G475" s="108"/>
      <c r="H475" s="108"/>
      <c r="I475" s="107"/>
      <c r="J475" s="106"/>
      <c r="K475" s="105"/>
      <c r="L475" s="104"/>
      <c r="M475" s="103"/>
    </row>
    <row r="476" spans="1:13" ht="15.75" thickBot="1">
      <c r="A476" s="691" t="s">
        <v>50</v>
      </c>
      <c r="B476" s="692"/>
      <c r="C476" s="692"/>
      <c r="D476" s="692"/>
      <c r="E476" s="692"/>
      <c r="F476" s="692"/>
      <c r="G476" s="692"/>
      <c r="H476" s="732"/>
      <c r="I476" s="733" t="s">
        <v>17</v>
      </c>
      <c r="J476" s="734"/>
      <c r="K476" s="735">
        <v>1.64</v>
      </c>
      <c r="L476" s="736"/>
      <c r="M476" s="95">
        <f>K476*12*I407</f>
        <v>3971.424</v>
      </c>
    </row>
    <row r="477" spans="1:13" ht="15.75" thickBot="1">
      <c r="A477" s="101" t="s">
        <v>118</v>
      </c>
      <c r="B477" s="100"/>
      <c r="C477" s="100"/>
      <c r="D477" s="100"/>
      <c r="E477" s="100"/>
      <c r="F477" s="100"/>
      <c r="G477" s="100"/>
      <c r="H477" s="100"/>
      <c r="I477" s="99"/>
      <c r="J477" s="102"/>
      <c r="K477" s="735">
        <v>1.04</v>
      </c>
      <c r="L477" s="736"/>
      <c r="M477" s="95">
        <f>K477*12*I407</f>
        <v>2518.4640000000004</v>
      </c>
    </row>
    <row r="478" spans="1:13" ht="15.75" thickBot="1">
      <c r="A478" s="101" t="s">
        <v>117</v>
      </c>
      <c r="B478" s="100"/>
      <c r="C478" s="100"/>
      <c r="D478" s="100"/>
      <c r="E478" s="100"/>
      <c r="F478" s="100"/>
      <c r="G478" s="100"/>
      <c r="H478" s="100"/>
      <c r="I478" s="99"/>
      <c r="J478" s="98"/>
      <c r="K478" s="735"/>
      <c r="L478" s="736"/>
      <c r="M478" s="95"/>
    </row>
    <row r="479" spans="1:13" ht="15.75" thickBot="1">
      <c r="A479" s="742" t="s">
        <v>58</v>
      </c>
      <c r="B479" s="743"/>
      <c r="C479" s="743"/>
      <c r="D479" s="743"/>
      <c r="E479" s="743"/>
      <c r="F479" s="743"/>
      <c r="G479" s="743"/>
      <c r="H479" s="743"/>
      <c r="I479" s="97"/>
      <c r="J479" s="96"/>
      <c r="K479" s="740">
        <f>K408+K418+K433+K462+K476+K478+K477</f>
        <v>52.88</v>
      </c>
      <c r="L479" s="741"/>
      <c r="M479" s="95">
        <f>M408+M418+M433+M462+M476+M478+M477</f>
        <v>128054.20800000003</v>
      </c>
    </row>
    <row r="481" spans="1:13" ht="15.75">
      <c r="A481" s="639" t="s">
        <v>0</v>
      </c>
      <c r="B481" s="639"/>
      <c r="C481" s="639"/>
      <c r="D481" s="639"/>
      <c r="E481" s="639"/>
      <c r="F481" s="639"/>
      <c r="G481" s="639"/>
      <c r="H481" s="639"/>
      <c r="I481" s="639"/>
      <c r="J481" s="639"/>
      <c r="K481" s="639"/>
      <c r="L481" s="639"/>
      <c r="M481" s="149"/>
    </row>
    <row r="482" spans="1:13" ht="15.75">
      <c r="A482" s="640" t="s">
        <v>12</v>
      </c>
      <c r="B482" s="640"/>
      <c r="C482" s="640"/>
      <c r="D482" s="640"/>
      <c r="E482" s="640"/>
      <c r="F482" s="640"/>
      <c r="G482" s="640"/>
      <c r="H482" s="640"/>
      <c r="I482" s="640"/>
      <c r="J482" s="640"/>
      <c r="K482" s="640"/>
      <c r="L482" s="640"/>
      <c r="M482" s="149"/>
    </row>
    <row r="483" spans="1:13">
      <c r="A483" s="702" t="s">
        <v>119</v>
      </c>
      <c r="B483" s="703"/>
      <c r="C483" s="703"/>
      <c r="D483" s="703"/>
      <c r="E483" s="703"/>
      <c r="F483" s="703"/>
      <c r="G483" s="703"/>
      <c r="H483" s="703"/>
      <c r="I483" s="703"/>
      <c r="J483" s="703"/>
      <c r="K483" s="703"/>
      <c r="L483" s="703"/>
      <c r="M483" s="703"/>
    </row>
    <row r="484" spans="1:13">
      <c r="A484" s="151"/>
      <c r="B484" s="150"/>
      <c r="C484" s="694" t="s">
        <v>15</v>
      </c>
      <c r="D484" s="694"/>
      <c r="E484" s="694"/>
      <c r="F484" s="150"/>
      <c r="G484" s="150"/>
      <c r="H484" s="190"/>
      <c r="I484" s="680" t="s">
        <v>1</v>
      </c>
      <c r="J484" s="681"/>
      <c r="K484" s="695" t="s">
        <v>2</v>
      </c>
      <c r="L484" s="696"/>
      <c r="M484" s="203"/>
    </row>
    <row r="485" spans="1:13">
      <c r="A485" s="202"/>
      <c r="B485" s="177"/>
      <c r="C485" s="177"/>
      <c r="D485" s="177"/>
      <c r="E485" s="177"/>
      <c r="F485" s="177"/>
      <c r="G485" s="177"/>
      <c r="H485" s="178"/>
      <c r="I485" s="119"/>
      <c r="J485" s="118"/>
      <c r="K485" s="698" t="s">
        <v>3</v>
      </c>
      <c r="L485" s="699"/>
      <c r="M485" s="201" t="s">
        <v>4</v>
      </c>
    </row>
    <row r="486" spans="1:13">
      <c r="A486" s="202"/>
      <c r="B486" s="177"/>
      <c r="C486" s="177"/>
      <c r="D486" s="177"/>
      <c r="E486" s="177"/>
      <c r="F486" s="177"/>
      <c r="G486" s="177"/>
      <c r="H486" s="178"/>
      <c r="I486" s="684" t="s">
        <v>5</v>
      </c>
      <c r="J486" s="685"/>
      <c r="K486" s="706" t="s">
        <v>6</v>
      </c>
      <c r="L486" s="707"/>
      <c r="M486" s="201" t="s">
        <v>7</v>
      </c>
    </row>
    <row r="487" spans="1:13" ht="16.5" thickBot="1">
      <c r="A487" s="200"/>
      <c r="B487" s="173"/>
      <c r="C487" s="173"/>
      <c r="D487" s="173"/>
      <c r="E487" s="173"/>
      <c r="F487" s="173"/>
      <c r="G487" s="173"/>
      <c r="H487" s="172"/>
      <c r="I487" s="613">
        <v>201.8</v>
      </c>
      <c r="J487" s="614"/>
      <c r="K487" s="708"/>
      <c r="L487" s="709"/>
      <c r="M487" s="199"/>
    </row>
    <row r="488" spans="1:13">
      <c r="A488" s="189" t="s">
        <v>74</v>
      </c>
      <c r="B488" s="166"/>
      <c r="C488" s="166"/>
      <c r="D488" s="166"/>
      <c r="E488" s="166"/>
      <c r="F488" s="166"/>
      <c r="G488" s="166"/>
      <c r="H488" s="198"/>
      <c r="I488" s="163"/>
      <c r="J488" s="162"/>
      <c r="K488" s="674">
        <f>K491+K494</f>
        <v>6.9</v>
      </c>
      <c r="L488" s="675"/>
      <c r="M488" s="110">
        <f>K488*12*I487</f>
        <v>16709.040000000005</v>
      </c>
    </row>
    <row r="489" spans="1:13">
      <c r="A489" s="197" t="s">
        <v>59</v>
      </c>
      <c r="B489" s="196"/>
      <c r="C489" s="196"/>
      <c r="D489" s="196"/>
      <c r="E489" s="196"/>
      <c r="F489" s="196"/>
      <c r="G489" s="196"/>
      <c r="H489" s="195"/>
      <c r="I489" s="119"/>
      <c r="J489" s="118"/>
      <c r="K489" s="117"/>
      <c r="L489" s="116"/>
      <c r="M489" s="194"/>
    </row>
    <row r="490" spans="1:13" ht="15.75" thickBot="1">
      <c r="A490" s="185" t="s">
        <v>60</v>
      </c>
      <c r="B490" s="193"/>
      <c r="C490" s="193"/>
      <c r="D490" s="193"/>
      <c r="E490" s="193"/>
      <c r="F490" s="193"/>
      <c r="G490" s="193"/>
      <c r="H490" s="192"/>
      <c r="I490" s="158"/>
      <c r="J490" s="106"/>
      <c r="K490" s="105"/>
      <c r="L490" s="104"/>
      <c r="M490" s="103"/>
    </row>
    <row r="491" spans="1:13">
      <c r="A491" s="145" t="s">
        <v>61</v>
      </c>
      <c r="B491" s="153"/>
      <c r="C491" s="153"/>
      <c r="D491" s="153"/>
      <c r="E491" s="153"/>
      <c r="F491" s="153"/>
      <c r="G491" s="153"/>
      <c r="H491" s="179"/>
      <c r="I491" s="676" t="s">
        <v>8</v>
      </c>
      <c r="J491" s="677"/>
      <c r="K491" s="678">
        <v>4.13</v>
      </c>
      <c r="L491" s="679"/>
      <c r="M491" s="115">
        <f>K491*12*I487</f>
        <v>10001.208000000001</v>
      </c>
    </row>
    <row r="492" spans="1:13">
      <c r="A492" s="125" t="s">
        <v>68</v>
      </c>
      <c r="B492" s="177"/>
      <c r="C492" s="177"/>
      <c r="D492" s="177"/>
      <c r="E492" s="177"/>
      <c r="F492" s="177"/>
      <c r="G492" s="177"/>
      <c r="H492" s="178"/>
      <c r="I492" s="684" t="s">
        <v>57</v>
      </c>
      <c r="J492" s="685"/>
      <c r="K492" s="149"/>
      <c r="L492" s="116"/>
      <c r="M492" s="115"/>
    </row>
    <row r="493" spans="1:13">
      <c r="A493" s="145" t="s">
        <v>67</v>
      </c>
      <c r="B493" s="153"/>
      <c r="C493" s="153"/>
      <c r="D493" s="153"/>
      <c r="E493" s="153"/>
      <c r="F493" s="153"/>
      <c r="G493" s="153"/>
      <c r="H493" s="179"/>
      <c r="I493" s="676"/>
      <c r="J493" s="677"/>
      <c r="K493" s="149"/>
      <c r="L493" s="116"/>
      <c r="M493" s="115"/>
    </row>
    <row r="494" spans="1:13">
      <c r="A494" s="145" t="s">
        <v>62</v>
      </c>
      <c r="B494" s="153"/>
      <c r="C494" s="153"/>
      <c r="D494" s="153"/>
      <c r="E494" s="153"/>
      <c r="F494" s="153"/>
      <c r="G494" s="153"/>
      <c r="H494" s="179"/>
      <c r="I494" s="689" t="s">
        <v>11</v>
      </c>
      <c r="J494" s="690"/>
      <c r="K494" s="682">
        <v>2.77</v>
      </c>
      <c r="L494" s="683"/>
      <c r="M494" s="115">
        <f>K494*12*I487</f>
        <v>6707.8320000000003</v>
      </c>
    </row>
    <row r="495" spans="1:13" ht="15.75">
      <c r="A495" s="142" t="s">
        <v>35</v>
      </c>
      <c r="B495" s="176"/>
      <c r="C495" s="176"/>
      <c r="D495" s="176"/>
      <c r="E495" s="176"/>
      <c r="F495" s="176"/>
      <c r="G495" s="176"/>
      <c r="H495" s="175"/>
      <c r="I495" s="684" t="s">
        <v>57</v>
      </c>
      <c r="J495" s="685"/>
      <c r="K495" s="1"/>
      <c r="L495" s="191"/>
      <c r="M495" s="115"/>
    </row>
    <row r="496" spans="1:13">
      <c r="A496" s="137" t="s">
        <v>36</v>
      </c>
      <c r="B496" s="150"/>
      <c r="C496" s="150"/>
      <c r="D496" s="150"/>
      <c r="E496" s="150"/>
      <c r="F496" s="150"/>
      <c r="G496" s="150"/>
      <c r="H496" s="190"/>
      <c r="I496" s="684"/>
      <c r="J496" s="685"/>
      <c r="K496" s="174"/>
      <c r="L496" s="116"/>
      <c r="M496" s="115"/>
    </row>
    <row r="497" spans="1:13" ht="15.75" thickBot="1">
      <c r="A497" s="145" t="s">
        <v>37</v>
      </c>
      <c r="B497" s="144"/>
      <c r="C497" s="144"/>
      <c r="D497" s="144"/>
      <c r="E497" s="144"/>
      <c r="F497" s="144"/>
      <c r="G497" s="144"/>
      <c r="H497" s="143"/>
      <c r="I497" s="156"/>
      <c r="J497" s="155"/>
      <c r="K497" s="704"/>
      <c r="L497" s="705"/>
      <c r="M497" s="115"/>
    </row>
    <row r="498" spans="1:13">
      <c r="A498" s="189" t="s">
        <v>14</v>
      </c>
      <c r="B498" s="188"/>
      <c r="C498" s="188"/>
      <c r="D498" s="188"/>
      <c r="E498" s="188"/>
      <c r="F498" s="188"/>
      <c r="G498" s="188"/>
      <c r="H498" s="187"/>
      <c r="I498" s="163"/>
      <c r="J498" s="186"/>
      <c r="K498" s="697">
        <f>K500+K505+K508</f>
        <v>5.6400000000000006</v>
      </c>
      <c r="L498" s="675"/>
      <c r="M498" s="110">
        <f>K498*12*I487</f>
        <v>13657.824000000002</v>
      </c>
    </row>
    <row r="499" spans="1:13" ht="15.75" thickBot="1">
      <c r="A499" s="185" t="s">
        <v>34</v>
      </c>
      <c r="B499" s="184"/>
      <c r="C499" s="184"/>
      <c r="D499" s="184"/>
      <c r="E499" s="184"/>
      <c r="F499" s="184"/>
      <c r="G499" s="184"/>
      <c r="H499" s="183"/>
      <c r="I499" s="158"/>
      <c r="J499" s="182"/>
      <c r="K499" s="105"/>
      <c r="L499" s="104"/>
      <c r="M499" s="103"/>
    </row>
    <row r="500" spans="1:13">
      <c r="A500" s="125" t="s">
        <v>65</v>
      </c>
      <c r="B500" s="124"/>
      <c r="C500" s="124"/>
      <c r="D500" s="124"/>
      <c r="E500" s="124"/>
      <c r="F500" s="124"/>
      <c r="G500" s="124"/>
      <c r="H500" s="122"/>
      <c r="I500" s="684" t="s">
        <v>8</v>
      </c>
      <c r="J500" s="685"/>
      <c r="K500" s="678">
        <v>2.83</v>
      </c>
      <c r="L500" s="679"/>
      <c r="M500" s="115">
        <f>K500*12*I487</f>
        <v>6853.1280000000006</v>
      </c>
    </row>
    <row r="501" spans="1:13">
      <c r="A501" s="145" t="s">
        <v>66</v>
      </c>
      <c r="B501" s="144"/>
      <c r="C501" s="144"/>
      <c r="D501" s="144"/>
      <c r="E501" s="144"/>
      <c r="F501" s="144"/>
      <c r="G501" s="144"/>
      <c r="H501" s="143"/>
      <c r="I501" s="181"/>
      <c r="J501" s="180"/>
      <c r="K501" s="149"/>
      <c r="L501" s="116"/>
      <c r="M501" s="115"/>
    </row>
    <row r="502" spans="1:13">
      <c r="A502" s="125" t="s">
        <v>68</v>
      </c>
      <c r="B502" s="177"/>
      <c r="C502" s="177"/>
      <c r="D502" s="177"/>
      <c r="E502" s="177"/>
      <c r="F502" s="177"/>
      <c r="G502" s="177"/>
      <c r="H502" s="178"/>
      <c r="I502" s="684" t="s">
        <v>57</v>
      </c>
      <c r="J502" s="685"/>
      <c r="K502" s="149"/>
      <c r="L502" s="116"/>
      <c r="M502" s="115"/>
    </row>
    <row r="503" spans="1:13">
      <c r="A503" s="145" t="s">
        <v>67</v>
      </c>
      <c r="B503" s="153"/>
      <c r="C503" s="153"/>
      <c r="D503" s="153"/>
      <c r="E503" s="153"/>
      <c r="F503" s="153"/>
      <c r="G503" s="153"/>
      <c r="H503" s="179"/>
      <c r="I503" s="676"/>
      <c r="J503" s="677"/>
      <c r="K503" s="149"/>
      <c r="L503" s="116"/>
      <c r="M503" s="115"/>
    </row>
    <row r="504" spans="1:13">
      <c r="A504" s="142" t="s">
        <v>63</v>
      </c>
      <c r="B504" s="176"/>
      <c r="C504" s="175"/>
      <c r="D504" s="177"/>
      <c r="E504" s="177"/>
      <c r="F504" s="177"/>
      <c r="G504" s="177"/>
      <c r="H504" s="178"/>
      <c r="I504" s="684" t="s">
        <v>57</v>
      </c>
      <c r="J504" s="685"/>
      <c r="K504" s="149"/>
      <c r="L504" s="116"/>
      <c r="M504" s="115"/>
    </row>
    <row r="505" spans="1:13">
      <c r="A505" s="125" t="s">
        <v>64</v>
      </c>
      <c r="B505" s="177"/>
      <c r="C505" s="177"/>
      <c r="D505" s="176"/>
      <c r="E505" s="176"/>
      <c r="F505" s="176"/>
      <c r="G505" s="176"/>
      <c r="H505" s="175"/>
      <c r="I505" s="689" t="s">
        <v>11</v>
      </c>
      <c r="J505" s="690"/>
      <c r="K505" s="682">
        <v>1.24</v>
      </c>
      <c r="L505" s="683"/>
      <c r="M505" s="115">
        <f>K505*12*I487</f>
        <v>3002.7840000000001</v>
      </c>
    </row>
    <row r="506" spans="1:13">
      <c r="A506" s="137" t="s">
        <v>41</v>
      </c>
      <c r="B506" s="136"/>
      <c r="C506" s="136"/>
      <c r="D506" s="136"/>
      <c r="E506" s="136"/>
      <c r="F506" s="136"/>
      <c r="G506" s="136"/>
      <c r="H506" s="135"/>
      <c r="I506" s="680" t="s">
        <v>40</v>
      </c>
      <c r="J506" s="681"/>
      <c r="K506" s="149"/>
      <c r="L506" s="116"/>
      <c r="M506" s="115"/>
    </row>
    <row r="507" spans="1:13">
      <c r="A507" s="145"/>
      <c r="B507" s="144"/>
      <c r="C507" s="144"/>
      <c r="D507" s="144"/>
      <c r="E507" s="144"/>
      <c r="F507" s="144"/>
      <c r="G507" s="144"/>
      <c r="H507" s="143"/>
      <c r="I507" s="156" t="s">
        <v>42</v>
      </c>
      <c r="J507" s="155"/>
      <c r="K507" s="174"/>
      <c r="L507" s="116"/>
      <c r="M507" s="115"/>
    </row>
    <row r="508" spans="1:13">
      <c r="A508" s="137" t="s">
        <v>43</v>
      </c>
      <c r="B508" s="136"/>
      <c r="C508" s="136"/>
      <c r="D508" s="136"/>
      <c r="E508" s="136"/>
      <c r="F508" s="136"/>
      <c r="G508" s="136"/>
      <c r="H508" s="135"/>
      <c r="I508" s="680" t="s">
        <v>11</v>
      </c>
      <c r="J508" s="681"/>
      <c r="K508" s="682">
        <v>1.57</v>
      </c>
      <c r="L508" s="683"/>
      <c r="M508" s="115">
        <f>K508*12*I487</f>
        <v>3801.9120000000003</v>
      </c>
    </row>
    <row r="509" spans="1:13">
      <c r="A509" s="145" t="s">
        <v>44</v>
      </c>
      <c r="B509" s="144"/>
      <c r="C509" s="144"/>
      <c r="D509" s="144"/>
      <c r="E509" s="144"/>
      <c r="F509" s="144"/>
      <c r="G509" s="144"/>
      <c r="H509" s="143"/>
      <c r="I509" s="156"/>
      <c r="J509" s="155"/>
      <c r="K509" s="149"/>
      <c r="L509" s="116"/>
      <c r="M509" s="115"/>
    </row>
    <row r="510" spans="1:13">
      <c r="A510" s="137" t="s">
        <v>45</v>
      </c>
      <c r="B510" s="136"/>
      <c r="C510" s="136"/>
      <c r="D510" s="136"/>
      <c r="E510" s="136"/>
      <c r="F510" s="136"/>
      <c r="G510" s="136"/>
      <c r="H510" s="135"/>
      <c r="I510" s="684" t="s">
        <v>57</v>
      </c>
      <c r="J510" s="685"/>
      <c r="K510" s="149"/>
      <c r="L510" s="116"/>
      <c r="M510" s="115"/>
    </row>
    <row r="511" spans="1:13">
      <c r="A511" s="137" t="s">
        <v>48</v>
      </c>
      <c r="B511" s="136"/>
      <c r="C511" s="136"/>
      <c r="D511" s="136"/>
      <c r="E511" s="136"/>
      <c r="F511" s="136"/>
      <c r="G511" s="136"/>
      <c r="H511" s="135"/>
      <c r="I511" s="680" t="s">
        <v>46</v>
      </c>
      <c r="J511" s="681"/>
      <c r="K511" s="173"/>
      <c r="L511" s="172"/>
      <c r="M511" s="171"/>
    </row>
    <row r="512" spans="1:13" ht="15.75" thickBot="1">
      <c r="A512" s="145"/>
      <c r="B512" s="144"/>
      <c r="C512" s="144"/>
      <c r="D512" s="144"/>
      <c r="E512" s="144"/>
      <c r="F512" s="144"/>
      <c r="G512" s="144"/>
      <c r="H512" s="143"/>
      <c r="I512" s="686" t="s">
        <v>47</v>
      </c>
      <c r="J512" s="687"/>
      <c r="K512" s="170"/>
      <c r="L512" s="169"/>
      <c r="M512" s="168"/>
    </row>
    <row r="513" spans="1:13">
      <c r="A513" s="167" t="s">
        <v>75</v>
      </c>
      <c r="B513" s="166"/>
      <c r="C513" s="166"/>
      <c r="D513" s="166"/>
      <c r="E513" s="166"/>
      <c r="F513" s="166"/>
      <c r="G513" s="165"/>
      <c r="H513" s="164"/>
      <c r="I513" s="163"/>
      <c r="J513" s="162"/>
      <c r="K513" s="688">
        <f>K515+K522+K530+K534+K535+K539</f>
        <v>49.44</v>
      </c>
      <c r="L513" s="675"/>
      <c r="M513" s="110">
        <f>M515+M522+M530+M534+M535+M539</f>
        <v>119723.90400000002</v>
      </c>
    </row>
    <row r="514" spans="1:13" ht="15.75" thickBot="1">
      <c r="A514" s="161"/>
      <c r="B514" s="160"/>
      <c r="C514" s="160"/>
      <c r="D514" s="160"/>
      <c r="E514" s="160"/>
      <c r="F514" s="160"/>
      <c r="G514" s="160"/>
      <c r="H514" s="159"/>
      <c r="I514" s="158"/>
      <c r="J514" s="106"/>
      <c r="K514" s="105"/>
      <c r="L514" s="104"/>
      <c r="M514" s="103"/>
    </row>
    <row r="515" spans="1:13" ht="15.75" thickBot="1">
      <c r="A515" s="691" t="s">
        <v>76</v>
      </c>
      <c r="B515" s="692"/>
      <c r="C515" s="692"/>
      <c r="D515" s="692"/>
      <c r="E515" s="692"/>
      <c r="F515" s="692"/>
      <c r="G515" s="692"/>
      <c r="H515" s="693"/>
      <c r="I515" s="129"/>
      <c r="J515" s="128"/>
      <c r="K515" s="700">
        <f>K516+K517+K518+K520+K521</f>
        <v>8.3000000000000007</v>
      </c>
      <c r="L515" s="701"/>
      <c r="M515" s="127">
        <f>K515*12*I487</f>
        <v>20099.280000000002</v>
      </c>
    </row>
    <row r="516" spans="1:13">
      <c r="A516" s="145" t="s">
        <v>38</v>
      </c>
      <c r="B516" s="144"/>
      <c r="C516" s="144"/>
      <c r="D516" s="144"/>
      <c r="E516" s="144"/>
      <c r="F516" s="144"/>
      <c r="G516" s="144"/>
      <c r="H516" s="143"/>
      <c r="I516" s="676" t="s">
        <v>16</v>
      </c>
      <c r="J516" s="677"/>
      <c r="K516" s="678">
        <v>2.2400000000000002</v>
      </c>
      <c r="L516" s="679"/>
      <c r="M516" s="115">
        <f>K516*12*I487</f>
        <v>5424.3840000000009</v>
      </c>
    </row>
    <row r="517" spans="1:13">
      <c r="A517" s="142" t="s">
        <v>39</v>
      </c>
      <c r="B517" s="141"/>
      <c r="C517" s="141"/>
      <c r="D517" s="141"/>
      <c r="E517" s="141"/>
      <c r="F517" s="141"/>
      <c r="G517" s="141"/>
      <c r="H517" s="140"/>
      <c r="I517" s="676" t="s">
        <v>10</v>
      </c>
      <c r="J517" s="677"/>
      <c r="K517" s="682">
        <v>5.28</v>
      </c>
      <c r="L517" s="683"/>
      <c r="M517" s="115">
        <f>K517*12*I487</f>
        <v>12786.048000000001</v>
      </c>
    </row>
    <row r="518" spans="1:13">
      <c r="A518" s="137" t="s">
        <v>31</v>
      </c>
      <c r="B518" s="136"/>
      <c r="C518" s="136"/>
      <c r="D518" s="136"/>
      <c r="E518" s="136"/>
      <c r="F518" s="136"/>
      <c r="G518" s="136"/>
      <c r="H518" s="135"/>
      <c r="I518" s="676" t="s">
        <v>11</v>
      </c>
      <c r="J518" s="677"/>
      <c r="K518" s="682">
        <v>0.6</v>
      </c>
      <c r="L518" s="683"/>
      <c r="M518" s="115">
        <f>K518*12*I487</f>
        <v>1452.96</v>
      </c>
    </row>
    <row r="519" spans="1:13">
      <c r="A519" s="157" t="s">
        <v>18</v>
      </c>
      <c r="B519" s="153"/>
      <c r="C519" s="153"/>
      <c r="D519" s="153"/>
      <c r="E519" s="144"/>
      <c r="F519" s="144"/>
      <c r="G519" s="144"/>
      <c r="H519" s="143"/>
      <c r="I519" s="156"/>
      <c r="J519" s="155"/>
      <c r="K519" s="117"/>
      <c r="L519" s="116"/>
      <c r="M519" s="115"/>
    </row>
    <row r="520" spans="1:13">
      <c r="A520" s="142" t="s">
        <v>32</v>
      </c>
      <c r="B520" s="141"/>
      <c r="C520" s="141"/>
      <c r="D520" s="141"/>
      <c r="E520" s="141"/>
      <c r="F520" s="141"/>
      <c r="G520" s="141"/>
      <c r="H520" s="140"/>
      <c r="I520" s="689" t="s">
        <v>8</v>
      </c>
      <c r="J520" s="690"/>
      <c r="K520" s="682">
        <v>0.18</v>
      </c>
      <c r="L520" s="683"/>
      <c r="M520" s="115">
        <f>K520*12*I487</f>
        <v>435.88800000000003</v>
      </c>
    </row>
    <row r="521" spans="1:13" ht="15.75" thickBot="1">
      <c r="A521" s="137" t="s">
        <v>73</v>
      </c>
      <c r="B521" s="136"/>
      <c r="C521" s="136"/>
      <c r="D521" s="136"/>
      <c r="E521" s="136"/>
      <c r="F521" s="136"/>
      <c r="G521" s="136"/>
      <c r="H521" s="135"/>
      <c r="I521" s="714" t="s">
        <v>8</v>
      </c>
      <c r="J521" s="715"/>
      <c r="K521" s="716"/>
      <c r="L521" s="717"/>
      <c r="M521" s="115">
        <f>K521*12*I487</f>
        <v>0</v>
      </c>
    </row>
    <row r="522" spans="1:13" ht="15.75" thickBot="1">
      <c r="A522" s="710" t="s">
        <v>77</v>
      </c>
      <c r="B522" s="711"/>
      <c r="C522" s="711"/>
      <c r="D522" s="711"/>
      <c r="E522" s="711"/>
      <c r="F522" s="711"/>
      <c r="G522" s="711"/>
      <c r="H522" s="712"/>
      <c r="I522" s="129"/>
      <c r="J522" s="128"/>
      <c r="K522" s="713">
        <f>K523+K524+K526+K527+K528+K529</f>
        <v>2.19</v>
      </c>
      <c r="L522" s="701"/>
      <c r="M522" s="127">
        <f>K522*12*I487</f>
        <v>5303.3040000000001</v>
      </c>
    </row>
    <row r="523" spans="1:13">
      <c r="A523" s="154" t="s">
        <v>24</v>
      </c>
      <c r="B523" s="153"/>
      <c r="C523" s="153"/>
      <c r="D523" s="153"/>
      <c r="E523" s="153"/>
      <c r="F523" s="144"/>
      <c r="G523" s="144"/>
      <c r="H523" s="143"/>
      <c r="I523" s="152"/>
      <c r="J523" s="118"/>
      <c r="K523" s="678">
        <v>0.12</v>
      </c>
      <c r="L523" s="679"/>
      <c r="M523" s="115">
        <f>K523*12*I487</f>
        <v>290.59199999999998</v>
      </c>
    </row>
    <row r="524" spans="1:13">
      <c r="A524" s="151" t="s">
        <v>20</v>
      </c>
      <c r="B524" s="150"/>
      <c r="C524" s="150"/>
      <c r="D524" s="150"/>
      <c r="E524" s="150"/>
      <c r="F524" s="136"/>
      <c r="G524" s="136"/>
      <c r="H524" s="135"/>
      <c r="I524" s="684" t="s">
        <v>52</v>
      </c>
      <c r="J524" s="685"/>
      <c r="K524" s="682">
        <v>1.05</v>
      </c>
      <c r="L524" s="683"/>
      <c r="M524" s="115">
        <f>K524*12*I487</f>
        <v>2542.6800000000003</v>
      </c>
    </row>
    <row r="525" spans="1:13">
      <c r="A525" s="145" t="s">
        <v>19</v>
      </c>
      <c r="B525" s="144"/>
      <c r="C525" s="144"/>
      <c r="D525" s="144"/>
      <c r="E525" s="144"/>
      <c r="F525" s="144"/>
      <c r="G525" s="144"/>
      <c r="H525" s="143"/>
      <c r="I525" s="676" t="s">
        <v>53</v>
      </c>
      <c r="J525" s="677"/>
      <c r="K525" s="149"/>
      <c r="L525" s="116"/>
      <c r="M525" s="115"/>
    </row>
    <row r="526" spans="1:13">
      <c r="A526" s="142" t="s">
        <v>21</v>
      </c>
      <c r="B526" s="141"/>
      <c r="C526" s="141"/>
      <c r="D526" s="141"/>
      <c r="E526" s="141"/>
      <c r="F526" s="141"/>
      <c r="G526" s="141"/>
      <c r="H526" s="140"/>
      <c r="I526" s="689" t="s">
        <v>51</v>
      </c>
      <c r="J526" s="690"/>
      <c r="K526" s="682">
        <v>0.64</v>
      </c>
      <c r="L526" s="683"/>
      <c r="M526" s="115">
        <f>K526*12*I487</f>
        <v>1549.8240000000001</v>
      </c>
    </row>
    <row r="527" spans="1:13">
      <c r="A527" s="142" t="s">
        <v>22</v>
      </c>
      <c r="B527" s="141"/>
      <c r="C527" s="141"/>
      <c r="D527" s="141"/>
      <c r="E527" s="141"/>
      <c r="F527" s="141"/>
      <c r="G527" s="141"/>
      <c r="H527" s="140"/>
      <c r="I527" s="689" t="s">
        <v>69</v>
      </c>
      <c r="J527" s="690"/>
      <c r="K527" s="682">
        <v>0.15</v>
      </c>
      <c r="L527" s="683"/>
      <c r="M527" s="115">
        <f>K527*12*I487</f>
        <v>363.24</v>
      </c>
    </row>
    <row r="528" spans="1:13">
      <c r="A528" s="137" t="s">
        <v>23</v>
      </c>
      <c r="B528" s="136"/>
      <c r="C528" s="136"/>
      <c r="D528" s="136"/>
      <c r="E528" s="136"/>
      <c r="F528" s="136"/>
      <c r="G528" s="136"/>
      <c r="H528" s="135"/>
      <c r="I528" s="689" t="s">
        <v>54</v>
      </c>
      <c r="J528" s="690"/>
      <c r="K528" s="704">
        <v>0.09</v>
      </c>
      <c r="L528" s="705"/>
      <c r="M528" s="115">
        <f>K528*12*I487</f>
        <v>217.94400000000002</v>
      </c>
    </row>
    <row r="529" spans="1:13" ht="15.75" thickBot="1">
      <c r="A529" s="137" t="s">
        <v>71</v>
      </c>
      <c r="B529" s="136"/>
      <c r="C529" s="136"/>
      <c r="D529" s="136"/>
      <c r="E529" s="136"/>
      <c r="F529" s="136"/>
      <c r="G529" s="136"/>
      <c r="H529" s="135"/>
      <c r="I529" s="714" t="s">
        <v>72</v>
      </c>
      <c r="J529" s="715"/>
      <c r="K529" s="723">
        <v>0.14000000000000001</v>
      </c>
      <c r="L529" s="724"/>
      <c r="M529" s="148">
        <f>K529*12*I487</f>
        <v>339.02400000000006</v>
      </c>
    </row>
    <row r="530" spans="1:13" ht="15.75" thickBot="1">
      <c r="A530" s="710" t="s">
        <v>78</v>
      </c>
      <c r="B530" s="711"/>
      <c r="C530" s="711"/>
      <c r="D530" s="711"/>
      <c r="E530" s="711"/>
      <c r="F530" s="711"/>
      <c r="G530" s="711"/>
      <c r="H530" s="712"/>
      <c r="I530" s="147"/>
      <c r="J530" s="146"/>
      <c r="K530" s="727">
        <f>K531+K532+K533</f>
        <v>1.42</v>
      </c>
      <c r="L530" s="722"/>
      <c r="M530" s="127">
        <f>K530*12*I487</f>
        <v>3438.672</v>
      </c>
    </row>
    <row r="531" spans="1:13">
      <c r="A531" s="145" t="s">
        <v>25</v>
      </c>
      <c r="B531" s="144"/>
      <c r="C531" s="144"/>
      <c r="D531" s="144"/>
      <c r="E531" s="144"/>
      <c r="F531" s="144"/>
      <c r="G531" s="144"/>
      <c r="H531" s="143"/>
      <c r="I531" s="728" t="s">
        <v>70</v>
      </c>
      <c r="J531" s="729"/>
      <c r="K531" s="730">
        <v>0.68</v>
      </c>
      <c r="L531" s="731"/>
      <c r="M531" s="115">
        <f>K531*12*I487</f>
        <v>1646.6880000000001</v>
      </c>
    </row>
    <row r="532" spans="1:13">
      <c r="A532" s="142" t="s">
        <v>26</v>
      </c>
      <c r="B532" s="141"/>
      <c r="C532" s="141"/>
      <c r="D532" s="141"/>
      <c r="E532" s="141"/>
      <c r="F532" s="141"/>
      <c r="G532" s="141"/>
      <c r="H532" s="140"/>
      <c r="I532" s="139" t="s">
        <v>55</v>
      </c>
      <c r="J532" s="138"/>
      <c r="K532" s="704">
        <v>0.6</v>
      </c>
      <c r="L532" s="705"/>
      <c r="M532" s="115">
        <f>K532*12*I487</f>
        <v>1452.96</v>
      </c>
    </row>
    <row r="533" spans="1:13" ht="15.75" thickBot="1">
      <c r="A533" s="137" t="s">
        <v>23</v>
      </c>
      <c r="B533" s="136"/>
      <c r="C533" s="136"/>
      <c r="D533" s="136"/>
      <c r="E533" s="136"/>
      <c r="F533" s="136"/>
      <c r="G533" s="136"/>
      <c r="H533" s="135"/>
      <c r="I533" s="714" t="s">
        <v>54</v>
      </c>
      <c r="J533" s="715"/>
      <c r="K533" s="723">
        <v>0.14000000000000001</v>
      </c>
      <c r="L533" s="724"/>
      <c r="M533" s="115">
        <f>K533*12*I487</f>
        <v>339.02400000000006</v>
      </c>
    </row>
    <row r="534" spans="1:13" ht="15.75" thickBot="1">
      <c r="A534" s="133" t="s">
        <v>79</v>
      </c>
      <c r="B534" s="132"/>
      <c r="C534" s="132"/>
      <c r="D534" s="132"/>
      <c r="E534" s="132"/>
      <c r="F534" s="132"/>
      <c r="G534" s="132"/>
      <c r="H534" s="131"/>
      <c r="I534" s="718" t="s">
        <v>56</v>
      </c>
      <c r="J534" s="719"/>
      <c r="K534" s="725">
        <v>35.64</v>
      </c>
      <c r="L534" s="726"/>
      <c r="M534" s="127">
        <f>K534*12*I487</f>
        <v>86305.824000000008</v>
      </c>
    </row>
    <row r="535" spans="1:13" ht="15.75" thickBot="1">
      <c r="A535" s="691" t="s">
        <v>80</v>
      </c>
      <c r="B535" s="692"/>
      <c r="C535" s="692"/>
      <c r="D535" s="692"/>
      <c r="E535" s="692"/>
      <c r="F535" s="692"/>
      <c r="G535" s="692"/>
      <c r="H535" s="693"/>
      <c r="I535" s="129"/>
      <c r="J535" s="128"/>
      <c r="K535" s="713">
        <v>1.8</v>
      </c>
      <c r="L535" s="722"/>
      <c r="M535" s="127">
        <f>K535*12*I487</f>
        <v>4358.88</v>
      </c>
    </row>
    <row r="536" spans="1:13">
      <c r="A536" s="125" t="s">
        <v>33</v>
      </c>
      <c r="B536" s="124"/>
      <c r="C536" s="124"/>
      <c r="D536" s="124"/>
      <c r="E536" s="124"/>
      <c r="F536" s="124"/>
      <c r="G536" s="124"/>
      <c r="H536" s="122"/>
      <c r="I536" s="720" t="s">
        <v>13</v>
      </c>
      <c r="J536" s="721"/>
      <c r="K536" s="121"/>
      <c r="L536" s="120"/>
      <c r="M536" s="115"/>
    </row>
    <row r="537" spans="1:13">
      <c r="A537" s="125" t="s">
        <v>27</v>
      </c>
      <c r="B537" s="124"/>
      <c r="C537" s="124"/>
      <c r="D537" s="124"/>
      <c r="E537" s="124"/>
      <c r="F537" s="124"/>
      <c r="G537" s="124"/>
      <c r="H537" s="122"/>
      <c r="I537" s="119"/>
      <c r="J537" s="118"/>
      <c r="K537" s="121"/>
      <c r="L537" s="120"/>
      <c r="M537" s="115"/>
    </row>
    <row r="538" spans="1:13" ht="15.75" thickBot="1">
      <c r="A538" s="125" t="s">
        <v>28</v>
      </c>
      <c r="B538" s="124"/>
      <c r="C538" s="124"/>
      <c r="D538" s="124"/>
      <c r="E538" s="124"/>
      <c r="F538" s="124"/>
      <c r="G538" s="124"/>
      <c r="H538" s="122"/>
      <c r="I538" s="134"/>
      <c r="J538" s="118"/>
      <c r="K538" s="121"/>
      <c r="L538" s="120"/>
      <c r="M538" s="115"/>
    </row>
    <row r="539" spans="1:13" ht="15.75" thickBot="1">
      <c r="A539" s="133" t="s">
        <v>81</v>
      </c>
      <c r="B539" s="132"/>
      <c r="C539" s="132"/>
      <c r="D539" s="132"/>
      <c r="E539" s="132"/>
      <c r="F539" s="132"/>
      <c r="G539" s="132"/>
      <c r="H539" s="131"/>
      <c r="I539" s="129"/>
      <c r="J539" s="128"/>
      <c r="K539" s="713">
        <v>0.09</v>
      </c>
      <c r="L539" s="722"/>
      <c r="M539" s="127">
        <f>K539*12*I487</f>
        <v>217.94400000000002</v>
      </c>
    </row>
    <row r="540" spans="1:13">
      <c r="A540" s="125" t="s">
        <v>29</v>
      </c>
      <c r="B540" s="124"/>
      <c r="C540" s="124"/>
      <c r="D540" s="124"/>
      <c r="E540" s="124"/>
      <c r="F540" s="124"/>
      <c r="G540" s="124"/>
      <c r="H540" s="122"/>
      <c r="I540" s="720" t="s">
        <v>8</v>
      </c>
      <c r="J540" s="721"/>
      <c r="K540" s="130"/>
      <c r="L540" s="120"/>
      <c r="M540" s="115"/>
    </row>
    <row r="541" spans="1:13" ht="15.75" thickBot="1">
      <c r="A541" s="125" t="s">
        <v>30</v>
      </c>
      <c r="B541" s="124"/>
      <c r="C541" s="124"/>
      <c r="D541" s="124"/>
      <c r="E541" s="124"/>
      <c r="F541" s="124"/>
      <c r="G541" s="124"/>
      <c r="H541" s="122"/>
      <c r="I541" s="119"/>
      <c r="J541" s="118"/>
      <c r="K541" s="130"/>
      <c r="L541" s="120"/>
      <c r="M541" s="115"/>
    </row>
    <row r="542" spans="1:13" ht="15.75" thickBot="1">
      <c r="A542" s="691" t="s">
        <v>104</v>
      </c>
      <c r="B542" s="692"/>
      <c r="C542" s="692"/>
      <c r="D542" s="692"/>
      <c r="E542" s="692"/>
      <c r="F542" s="692"/>
      <c r="G542" s="692"/>
      <c r="H542" s="693"/>
      <c r="I542" s="129"/>
      <c r="J542" s="128"/>
      <c r="K542" s="713">
        <v>6.67</v>
      </c>
      <c r="L542" s="722"/>
      <c r="M542" s="127">
        <f>K542*12*I487</f>
        <v>16152.072</v>
      </c>
    </row>
    <row r="543" spans="1:13">
      <c r="A543" s="125" t="s">
        <v>85</v>
      </c>
      <c r="B543" s="123"/>
      <c r="C543" s="123"/>
      <c r="D543" s="123"/>
      <c r="E543" s="123"/>
      <c r="F543" s="124"/>
      <c r="G543" s="123"/>
      <c r="H543" s="122"/>
      <c r="I543" s="684" t="s">
        <v>86</v>
      </c>
      <c r="J543" s="685"/>
      <c r="K543" s="121"/>
      <c r="L543" s="120"/>
      <c r="M543" s="115"/>
    </row>
    <row r="544" spans="1:13">
      <c r="A544" s="125" t="s">
        <v>87</v>
      </c>
      <c r="B544" s="123"/>
      <c r="C544" s="123"/>
      <c r="D544" s="123"/>
      <c r="E544" s="123"/>
      <c r="F544" s="124"/>
      <c r="G544" s="123"/>
      <c r="H544" s="122"/>
      <c r="I544" s="684" t="s">
        <v>88</v>
      </c>
      <c r="J544" s="685"/>
      <c r="K544" s="121"/>
      <c r="L544" s="120"/>
      <c r="M544" s="115"/>
    </row>
    <row r="545" spans="1:13">
      <c r="A545" s="125" t="s">
        <v>89</v>
      </c>
      <c r="B545" s="123"/>
      <c r="C545" s="123"/>
      <c r="D545" s="123"/>
      <c r="E545" s="123"/>
      <c r="F545" s="124"/>
      <c r="G545" s="123"/>
      <c r="H545" s="122"/>
      <c r="I545" s="684" t="s">
        <v>90</v>
      </c>
      <c r="J545" s="685"/>
      <c r="K545" s="121"/>
      <c r="L545" s="120"/>
      <c r="M545" s="115"/>
    </row>
    <row r="546" spans="1:13">
      <c r="A546" s="125" t="s">
        <v>91</v>
      </c>
      <c r="B546" s="123"/>
      <c r="C546" s="123"/>
      <c r="D546" s="123"/>
      <c r="E546" s="123"/>
      <c r="F546" s="124"/>
      <c r="G546" s="123"/>
      <c r="H546" s="122"/>
      <c r="I546" s="684" t="s">
        <v>92</v>
      </c>
      <c r="J546" s="685"/>
      <c r="K546" s="121"/>
      <c r="L546" s="120"/>
      <c r="M546" s="115"/>
    </row>
    <row r="547" spans="1:13">
      <c r="A547" s="125" t="s">
        <v>93</v>
      </c>
      <c r="B547" s="123"/>
      <c r="C547" s="123"/>
      <c r="D547" s="123"/>
      <c r="E547" s="123"/>
      <c r="F547" s="124"/>
      <c r="G547" s="123"/>
      <c r="H547" s="122"/>
      <c r="I547" s="684" t="s">
        <v>94</v>
      </c>
      <c r="J547" s="685"/>
      <c r="K547" s="121"/>
      <c r="L547" s="120"/>
      <c r="M547" s="115"/>
    </row>
    <row r="548" spans="1:13">
      <c r="A548" s="125" t="s">
        <v>95</v>
      </c>
      <c r="B548" s="123"/>
      <c r="C548" s="123"/>
      <c r="D548" s="123"/>
      <c r="E548" s="123"/>
      <c r="F548" s="124"/>
      <c r="G548" s="123"/>
      <c r="H548" s="122"/>
      <c r="I548" s="119"/>
      <c r="J548" s="118"/>
      <c r="K548" s="121"/>
      <c r="L548" s="126"/>
      <c r="M548" s="115"/>
    </row>
    <row r="549" spans="1:13">
      <c r="A549" s="125" t="s">
        <v>96</v>
      </c>
      <c r="B549" s="123"/>
      <c r="C549" s="123"/>
      <c r="D549" s="123"/>
      <c r="E549" s="123"/>
      <c r="F549" s="124"/>
      <c r="G549" s="123"/>
      <c r="H549" s="122"/>
      <c r="I549" s="119"/>
      <c r="J549" s="118"/>
      <c r="K549" s="121"/>
      <c r="L549" s="120"/>
      <c r="M549" s="115"/>
    </row>
    <row r="550" spans="1:13">
      <c r="A550" s="125" t="s">
        <v>97</v>
      </c>
      <c r="B550" s="123"/>
      <c r="C550" s="123"/>
      <c r="D550" s="123"/>
      <c r="E550" s="123"/>
      <c r="F550" s="124"/>
      <c r="G550" s="123"/>
      <c r="H550" s="122"/>
      <c r="I550" s="119"/>
      <c r="J550" s="118"/>
      <c r="K550" s="121"/>
      <c r="L550" s="120"/>
      <c r="M550" s="115"/>
    </row>
    <row r="551" spans="1:13">
      <c r="A551" s="125" t="s">
        <v>98</v>
      </c>
      <c r="B551" s="123"/>
      <c r="C551" s="123"/>
      <c r="D551" s="123"/>
      <c r="E551" s="123"/>
      <c r="F551" s="124"/>
      <c r="G551" s="123"/>
      <c r="H551" s="122"/>
      <c r="I551" s="119"/>
      <c r="J551" s="118"/>
      <c r="K551" s="121"/>
      <c r="L551" s="120"/>
      <c r="M551" s="115"/>
    </row>
    <row r="552" spans="1:13">
      <c r="A552" s="125" t="s">
        <v>99</v>
      </c>
      <c r="B552" s="123"/>
      <c r="C552" s="123"/>
      <c r="D552" s="123"/>
      <c r="E552" s="123"/>
      <c r="F552" s="124"/>
      <c r="G552" s="123"/>
      <c r="H552" s="122"/>
      <c r="I552" s="119"/>
      <c r="J552" s="118"/>
      <c r="K552" s="121"/>
      <c r="L552" s="120"/>
      <c r="M552" s="115"/>
    </row>
    <row r="553" spans="1:13" ht="15.75" thickBot="1">
      <c r="A553" s="737" t="s">
        <v>100</v>
      </c>
      <c r="B553" s="738"/>
      <c r="C553" s="738"/>
      <c r="D553" s="738"/>
      <c r="E553" s="738"/>
      <c r="F553" s="738"/>
      <c r="G553" s="738"/>
      <c r="H553" s="739"/>
      <c r="I553" s="119"/>
      <c r="J553" s="118"/>
      <c r="K553" s="117"/>
      <c r="L553" s="116"/>
      <c r="M553" s="115"/>
    </row>
    <row r="554" spans="1:13">
      <c r="A554" s="114" t="s">
        <v>82</v>
      </c>
      <c r="B554" s="113"/>
      <c r="C554" s="113"/>
      <c r="D554" s="113"/>
      <c r="E554" s="113"/>
      <c r="F554" s="113"/>
      <c r="G554" s="113"/>
      <c r="H554" s="113"/>
      <c r="I554" s="720" t="s">
        <v>9</v>
      </c>
      <c r="J554" s="721"/>
      <c r="K554" s="112"/>
      <c r="L554" s="111"/>
      <c r="M554" s="110"/>
    </row>
    <row r="555" spans="1:13" ht="15.75" thickBot="1">
      <c r="A555" s="109" t="s">
        <v>49</v>
      </c>
      <c r="B555" s="108"/>
      <c r="C555" s="108"/>
      <c r="D555" s="108"/>
      <c r="E555" s="108"/>
      <c r="F555" s="108"/>
      <c r="G555" s="108"/>
      <c r="H555" s="108"/>
      <c r="I555" s="107"/>
      <c r="J555" s="106"/>
      <c r="K555" s="105"/>
      <c r="L555" s="104"/>
      <c r="M555" s="103"/>
    </row>
    <row r="556" spans="1:13" ht="15.75" thickBot="1">
      <c r="A556" s="691" t="s">
        <v>50</v>
      </c>
      <c r="B556" s="692"/>
      <c r="C556" s="692"/>
      <c r="D556" s="692"/>
      <c r="E556" s="692"/>
      <c r="F556" s="692"/>
      <c r="G556" s="692"/>
      <c r="H556" s="732"/>
      <c r="I556" s="733" t="s">
        <v>17</v>
      </c>
      <c r="J556" s="734"/>
      <c r="K556" s="735">
        <v>1.64</v>
      </c>
      <c r="L556" s="736"/>
      <c r="M556" s="95">
        <f>K556*12*I487</f>
        <v>3971.424</v>
      </c>
    </row>
    <row r="557" spans="1:13" ht="15.75" thickBot="1">
      <c r="A557" s="101" t="s">
        <v>118</v>
      </c>
      <c r="B557" s="100"/>
      <c r="C557" s="100"/>
      <c r="D557" s="100"/>
      <c r="E557" s="100"/>
      <c r="F557" s="100"/>
      <c r="G557" s="100"/>
      <c r="H557" s="100"/>
      <c r="I557" s="99"/>
      <c r="J557" s="102"/>
      <c r="K557" s="735">
        <v>1.04</v>
      </c>
      <c r="L557" s="736"/>
      <c r="M557" s="95">
        <f>K557*12*I487</f>
        <v>2518.4640000000004</v>
      </c>
    </row>
    <row r="558" spans="1:13" ht="15.75" thickBot="1">
      <c r="A558" s="101" t="s">
        <v>117</v>
      </c>
      <c r="B558" s="100"/>
      <c r="C558" s="100"/>
      <c r="D558" s="100"/>
      <c r="E558" s="100"/>
      <c r="F558" s="100"/>
      <c r="G558" s="100"/>
      <c r="H558" s="100"/>
      <c r="I558" s="99"/>
      <c r="J558" s="98"/>
      <c r="K558" s="735"/>
      <c r="L558" s="736"/>
      <c r="M558" s="95"/>
    </row>
    <row r="559" spans="1:13" ht="15.75" thickBot="1">
      <c r="A559" s="742" t="s">
        <v>58</v>
      </c>
      <c r="B559" s="743"/>
      <c r="C559" s="743"/>
      <c r="D559" s="743"/>
      <c r="E559" s="743"/>
      <c r="F559" s="743"/>
      <c r="G559" s="743"/>
      <c r="H559" s="743"/>
      <c r="I559" s="97"/>
      <c r="J559" s="96"/>
      <c r="K559" s="740">
        <f>K488+K498+K513+K542+K556+K558+K557</f>
        <v>71.33</v>
      </c>
      <c r="L559" s="741"/>
      <c r="M559" s="95">
        <f>M488+M498+M513+M542+M556+M558+M557</f>
        <v>172732.72800000003</v>
      </c>
    </row>
  </sheetData>
  <mergeCells count="644">
    <mergeCell ref="K558:L558"/>
    <mergeCell ref="A559:H559"/>
    <mergeCell ref="K559:L559"/>
    <mergeCell ref="A553:H553"/>
    <mergeCell ref="I554:J554"/>
    <mergeCell ref="A556:H556"/>
    <mergeCell ref="I556:J556"/>
    <mergeCell ref="K556:L556"/>
    <mergeCell ref="I543:J543"/>
    <mergeCell ref="I544:J544"/>
    <mergeCell ref="I545:J545"/>
    <mergeCell ref="I546:J546"/>
    <mergeCell ref="I547:J547"/>
    <mergeCell ref="K539:L539"/>
    <mergeCell ref="I540:J540"/>
    <mergeCell ref="A542:H542"/>
    <mergeCell ref="K542:L542"/>
    <mergeCell ref="K557:L557"/>
    <mergeCell ref="I533:J533"/>
    <mergeCell ref="K533:L533"/>
    <mergeCell ref="I534:J534"/>
    <mergeCell ref="K534:L534"/>
    <mergeCell ref="A535:H535"/>
    <mergeCell ref="I536:J536"/>
    <mergeCell ref="A522:H522"/>
    <mergeCell ref="K522:L522"/>
    <mergeCell ref="K523:L523"/>
    <mergeCell ref="K526:L526"/>
    <mergeCell ref="K535:L535"/>
    <mergeCell ref="A530:H530"/>
    <mergeCell ref="K530:L530"/>
    <mergeCell ref="I531:J531"/>
    <mergeCell ref="K531:L531"/>
    <mergeCell ref="K532:L532"/>
    <mergeCell ref="K529:L529"/>
    <mergeCell ref="I524:J524"/>
    <mergeCell ref="K524:L524"/>
    <mergeCell ref="I525:J525"/>
    <mergeCell ref="I526:J526"/>
    <mergeCell ref="I527:J527"/>
    <mergeCell ref="K527:L527"/>
    <mergeCell ref="I528:J528"/>
    <mergeCell ref="K528:L528"/>
    <mergeCell ref="I529:J529"/>
    <mergeCell ref="A515:H515"/>
    <mergeCell ref="K515:L515"/>
    <mergeCell ref="I516:J516"/>
    <mergeCell ref="K516:L516"/>
    <mergeCell ref="I517:J517"/>
    <mergeCell ref="K517:L517"/>
    <mergeCell ref="I518:J518"/>
    <mergeCell ref="K518:L518"/>
    <mergeCell ref="I520:J520"/>
    <mergeCell ref="I495:J495"/>
    <mergeCell ref="I521:J521"/>
    <mergeCell ref="K521:L521"/>
    <mergeCell ref="I508:J508"/>
    <mergeCell ref="K508:L508"/>
    <mergeCell ref="I510:J510"/>
    <mergeCell ref="I511:J511"/>
    <mergeCell ref="K520:L520"/>
    <mergeCell ref="I512:J512"/>
    <mergeCell ref="K513:L513"/>
    <mergeCell ref="I466:J466"/>
    <mergeCell ref="I467:J467"/>
    <mergeCell ref="I506:J506"/>
    <mergeCell ref="I491:J491"/>
    <mergeCell ref="K491:L491"/>
    <mergeCell ref="C484:E484"/>
    <mergeCell ref="I484:J484"/>
    <mergeCell ref="K484:L484"/>
    <mergeCell ref="K485:L485"/>
    <mergeCell ref="I486:J486"/>
    <mergeCell ref="I496:J496"/>
    <mergeCell ref="K497:L497"/>
    <mergeCell ref="I502:J502"/>
    <mergeCell ref="I503:J503"/>
    <mergeCell ref="I504:J504"/>
    <mergeCell ref="I505:J505"/>
    <mergeCell ref="K505:L505"/>
    <mergeCell ref="K498:L498"/>
    <mergeCell ref="I500:J500"/>
    <mergeCell ref="K500:L500"/>
    <mergeCell ref="I492:J492"/>
    <mergeCell ref="I493:J493"/>
    <mergeCell ref="I494:J494"/>
    <mergeCell ref="K494:L494"/>
    <mergeCell ref="I456:J456"/>
    <mergeCell ref="K487:L487"/>
    <mergeCell ref="K488:L488"/>
    <mergeCell ref="A473:H473"/>
    <mergeCell ref="I474:J474"/>
    <mergeCell ref="A476:H476"/>
    <mergeCell ref="I476:J476"/>
    <mergeCell ref="K476:L476"/>
    <mergeCell ref="K477:L477"/>
    <mergeCell ref="A483:M483"/>
    <mergeCell ref="K459:L459"/>
    <mergeCell ref="I460:J460"/>
    <mergeCell ref="A462:H462"/>
    <mergeCell ref="K462:L462"/>
    <mergeCell ref="K478:L478"/>
    <mergeCell ref="A479:H479"/>
    <mergeCell ref="K479:L479"/>
    <mergeCell ref="A481:L481"/>
    <mergeCell ref="A482:L482"/>
    <mergeCell ref="I487:J487"/>
    <mergeCell ref="K486:L486"/>
    <mergeCell ref="I463:J463"/>
    <mergeCell ref="I464:J464"/>
    <mergeCell ref="I465:J465"/>
    <mergeCell ref="I453:J453"/>
    <mergeCell ref="K453:L453"/>
    <mergeCell ref="I454:J454"/>
    <mergeCell ref="K454:L454"/>
    <mergeCell ref="A455:H455"/>
    <mergeCell ref="I448:J448"/>
    <mergeCell ref="K448:L448"/>
    <mergeCell ref="I449:J449"/>
    <mergeCell ref="K449:L449"/>
    <mergeCell ref="K455:L455"/>
    <mergeCell ref="A450:H450"/>
    <mergeCell ref="K450:L450"/>
    <mergeCell ref="I451:J451"/>
    <mergeCell ref="K451:L451"/>
    <mergeCell ref="K452:L452"/>
    <mergeCell ref="A435:H435"/>
    <mergeCell ref="K435:L435"/>
    <mergeCell ref="I436:J436"/>
    <mergeCell ref="K436:L436"/>
    <mergeCell ref="A442:H442"/>
    <mergeCell ref="K442:L442"/>
    <mergeCell ref="I444:J444"/>
    <mergeCell ref="K444:L444"/>
    <mergeCell ref="I445:J445"/>
    <mergeCell ref="I441:J441"/>
    <mergeCell ref="K441:L441"/>
    <mergeCell ref="K443:L443"/>
    <mergeCell ref="I437:J437"/>
    <mergeCell ref="K437:L437"/>
    <mergeCell ref="I438:J438"/>
    <mergeCell ref="K438:L438"/>
    <mergeCell ref="I440:J440"/>
    <mergeCell ref="K440:L440"/>
    <mergeCell ref="I447:J447"/>
    <mergeCell ref="K447:L447"/>
    <mergeCell ref="I432:J432"/>
    <mergeCell ref="K433:L433"/>
    <mergeCell ref="I446:J446"/>
    <mergeCell ref="K446:L446"/>
    <mergeCell ref="I428:J428"/>
    <mergeCell ref="K428:L428"/>
    <mergeCell ref="I430:J430"/>
    <mergeCell ref="I431:J431"/>
    <mergeCell ref="I422:J422"/>
    <mergeCell ref="I423:J423"/>
    <mergeCell ref="I424:J424"/>
    <mergeCell ref="I425:J425"/>
    <mergeCell ref="K425:L425"/>
    <mergeCell ref="I426:J426"/>
    <mergeCell ref="K418:L418"/>
    <mergeCell ref="I420:J420"/>
    <mergeCell ref="K420:L420"/>
    <mergeCell ref="I412:J412"/>
    <mergeCell ref="I413:J413"/>
    <mergeCell ref="I414:J414"/>
    <mergeCell ref="K414:L414"/>
    <mergeCell ref="I415:J415"/>
    <mergeCell ref="I416:J416"/>
    <mergeCell ref="K417:L417"/>
    <mergeCell ref="I411:J411"/>
    <mergeCell ref="K411:L411"/>
    <mergeCell ref="C404:E404"/>
    <mergeCell ref="I404:J404"/>
    <mergeCell ref="K404:L404"/>
    <mergeCell ref="K405:L405"/>
    <mergeCell ref="I406:J406"/>
    <mergeCell ref="K406:L406"/>
    <mergeCell ref="K408:L408"/>
    <mergeCell ref="K396:L396"/>
    <mergeCell ref="K397:L397"/>
    <mergeCell ref="K398:L398"/>
    <mergeCell ref="A399:H399"/>
    <mergeCell ref="K399:L399"/>
    <mergeCell ref="A401:L401"/>
    <mergeCell ref="A402:L402"/>
    <mergeCell ref="I407:J407"/>
    <mergeCell ref="K407:L407"/>
    <mergeCell ref="A403:M403"/>
    <mergeCell ref="I383:J383"/>
    <mergeCell ref="I384:J384"/>
    <mergeCell ref="I385:J385"/>
    <mergeCell ref="I386:J386"/>
    <mergeCell ref="I387:J387"/>
    <mergeCell ref="I376:J376"/>
    <mergeCell ref="A393:H393"/>
    <mergeCell ref="I394:J394"/>
    <mergeCell ref="A396:H396"/>
    <mergeCell ref="I396:J396"/>
    <mergeCell ref="K379:L379"/>
    <mergeCell ref="I380:J380"/>
    <mergeCell ref="A382:H382"/>
    <mergeCell ref="K382:L382"/>
    <mergeCell ref="I373:J373"/>
    <mergeCell ref="K373:L373"/>
    <mergeCell ref="I374:J374"/>
    <mergeCell ref="K374:L374"/>
    <mergeCell ref="A375:H375"/>
    <mergeCell ref="I368:J368"/>
    <mergeCell ref="K368:L368"/>
    <mergeCell ref="I369:J369"/>
    <mergeCell ref="K369:L369"/>
    <mergeCell ref="K375:L375"/>
    <mergeCell ref="A370:H370"/>
    <mergeCell ref="K370:L370"/>
    <mergeCell ref="I371:J371"/>
    <mergeCell ref="K371:L371"/>
    <mergeCell ref="K372:L372"/>
    <mergeCell ref="A355:H355"/>
    <mergeCell ref="K355:L355"/>
    <mergeCell ref="I356:J356"/>
    <mergeCell ref="K356:L356"/>
    <mergeCell ref="A362:H362"/>
    <mergeCell ref="K362:L362"/>
    <mergeCell ref="I364:J364"/>
    <mergeCell ref="K364:L364"/>
    <mergeCell ref="I365:J365"/>
    <mergeCell ref="I361:J361"/>
    <mergeCell ref="K361:L361"/>
    <mergeCell ref="K363:L363"/>
    <mergeCell ref="I357:J357"/>
    <mergeCell ref="K357:L357"/>
    <mergeCell ref="I358:J358"/>
    <mergeCell ref="K358:L358"/>
    <mergeCell ref="I360:J360"/>
    <mergeCell ref="K360:L360"/>
    <mergeCell ref="I367:J367"/>
    <mergeCell ref="K367:L367"/>
    <mergeCell ref="I352:J352"/>
    <mergeCell ref="K353:L353"/>
    <mergeCell ref="I366:J366"/>
    <mergeCell ref="K366:L366"/>
    <mergeCell ref="I348:J348"/>
    <mergeCell ref="K348:L348"/>
    <mergeCell ref="I350:J350"/>
    <mergeCell ref="I351:J351"/>
    <mergeCell ref="I342:J342"/>
    <mergeCell ref="I343:J343"/>
    <mergeCell ref="I344:J344"/>
    <mergeCell ref="I345:J345"/>
    <mergeCell ref="K345:L345"/>
    <mergeCell ref="I346:J346"/>
    <mergeCell ref="K338:L338"/>
    <mergeCell ref="I340:J340"/>
    <mergeCell ref="K340:L340"/>
    <mergeCell ref="I332:J332"/>
    <mergeCell ref="I333:J333"/>
    <mergeCell ref="I334:J334"/>
    <mergeCell ref="K334:L334"/>
    <mergeCell ref="I335:J335"/>
    <mergeCell ref="I336:J336"/>
    <mergeCell ref="K337:L337"/>
    <mergeCell ref="I331:J331"/>
    <mergeCell ref="K331:L331"/>
    <mergeCell ref="C324:E324"/>
    <mergeCell ref="I324:J324"/>
    <mergeCell ref="K324:L324"/>
    <mergeCell ref="K325:L325"/>
    <mergeCell ref="I326:J326"/>
    <mergeCell ref="K326:L326"/>
    <mergeCell ref="K328:L328"/>
    <mergeCell ref="K316:L316"/>
    <mergeCell ref="K317:L317"/>
    <mergeCell ref="K318:L318"/>
    <mergeCell ref="A319:H319"/>
    <mergeCell ref="K319:L319"/>
    <mergeCell ref="A321:L321"/>
    <mergeCell ref="A322:L322"/>
    <mergeCell ref="I327:J327"/>
    <mergeCell ref="K327:L327"/>
    <mergeCell ref="A323:M323"/>
    <mergeCell ref="I303:J303"/>
    <mergeCell ref="I304:J304"/>
    <mergeCell ref="I305:J305"/>
    <mergeCell ref="I306:J306"/>
    <mergeCell ref="I307:J307"/>
    <mergeCell ref="I296:J296"/>
    <mergeCell ref="A313:H313"/>
    <mergeCell ref="I314:J314"/>
    <mergeCell ref="A316:H316"/>
    <mergeCell ref="I316:J316"/>
    <mergeCell ref="K299:L299"/>
    <mergeCell ref="I300:J300"/>
    <mergeCell ref="A302:H302"/>
    <mergeCell ref="K302:L302"/>
    <mergeCell ref="I293:J293"/>
    <mergeCell ref="K293:L293"/>
    <mergeCell ref="I294:J294"/>
    <mergeCell ref="K294:L294"/>
    <mergeCell ref="A295:H295"/>
    <mergeCell ref="I288:J288"/>
    <mergeCell ref="K288:L288"/>
    <mergeCell ref="I289:J289"/>
    <mergeCell ref="K289:L289"/>
    <mergeCell ref="K295:L295"/>
    <mergeCell ref="A290:H290"/>
    <mergeCell ref="K290:L290"/>
    <mergeCell ref="I291:J291"/>
    <mergeCell ref="K291:L291"/>
    <mergeCell ref="K292:L292"/>
    <mergeCell ref="A275:H275"/>
    <mergeCell ref="K275:L275"/>
    <mergeCell ref="I276:J276"/>
    <mergeCell ref="K276:L276"/>
    <mergeCell ref="A282:H282"/>
    <mergeCell ref="K282:L282"/>
    <mergeCell ref="I284:J284"/>
    <mergeCell ref="K284:L284"/>
    <mergeCell ref="I285:J285"/>
    <mergeCell ref="I281:J281"/>
    <mergeCell ref="K281:L281"/>
    <mergeCell ref="K283:L283"/>
    <mergeCell ref="I277:J277"/>
    <mergeCell ref="K277:L277"/>
    <mergeCell ref="I278:J278"/>
    <mergeCell ref="K278:L278"/>
    <mergeCell ref="I280:J280"/>
    <mergeCell ref="K280:L280"/>
    <mergeCell ref="I287:J287"/>
    <mergeCell ref="K287:L287"/>
    <mergeCell ref="I272:J272"/>
    <mergeCell ref="K273:L273"/>
    <mergeCell ref="I286:J286"/>
    <mergeCell ref="K286:L286"/>
    <mergeCell ref="I268:J268"/>
    <mergeCell ref="K268:L268"/>
    <mergeCell ref="I270:J270"/>
    <mergeCell ref="I271:J271"/>
    <mergeCell ref="I262:J262"/>
    <mergeCell ref="I263:J263"/>
    <mergeCell ref="I264:J264"/>
    <mergeCell ref="I265:J265"/>
    <mergeCell ref="K265:L265"/>
    <mergeCell ref="I266:J266"/>
    <mergeCell ref="K258:L258"/>
    <mergeCell ref="I260:J260"/>
    <mergeCell ref="K260:L260"/>
    <mergeCell ref="I252:J252"/>
    <mergeCell ref="I253:J253"/>
    <mergeCell ref="I254:J254"/>
    <mergeCell ref="K254:L254"/>
    <mergeCell ref="I255:J255"/>
    <mergeCell ref="I256:J256"/>
    <mergeCell ref="K257:L257"/>
    <mergeCell ref="I251:J251"/>
    <mergeCell ref="K251:L251"/>
    <mergeCell ref="C244:E244"/>
    <mergeCell ref="I244:J244"/>
    <mergeCell ref="K244:L244"/>
    <mergeCell ref="K245:L245"/>
    <mergeCell ref="I246:J246"/>
    <mergeCell ref="K246:L246"/>
    <mergeCell ref="K248:L248"/>
    <mergeCell ref="K236:L236"/>
    <mergeCell ref="K237:L237"/>
    <mergeCell ref="K238:L238"/>
    <mergeCell ref="A239:H239"/>
    <mergeCell ref="K239:L239"/>
    <mergeCell ref="A241:L241"/>
    <mergeCell ref="A242:L242"/>
    <mergeCell ref="I247:J247"/>
    <mergeCell ref="K247:L247"/>
    <mergeCell ref="A243:M243"/>
    <mergeCell ref="I223:J223"/>
    <mergeCell ref="I224:J224"/>
    <mergeCell ref="I225:J225"/>
    <mergeCell ref="I226:J226"/>
    <mergeCell ref="I227:J227"/>
    <mergeCell ref="I216:J216"/>
    <mergeCell ref="A233:H233"/>
    <mergeCell ref="I234:J234"/>
    <mergeCell ref="A236:H236"/>
    <mergeCell ref="I236:J236"/>
    <mergeCell ref="K219:L219"/>
    <mergeCell ref="I220:J220"/>
    <mergeCell ref="A222:H222"/>
    <mergeCell ref="K222:L222"/>
    <mergeCell ref="I213:J213"/>
    <mergeCell ref="K213:L213"/>
    <mergeCell ref="I214:J214"/>
    <mergeCell ref="K214:L214"/>
    <mergeCell ref="A215:H215"/>
    <mergeCell ref="I208:J208"/>
    <mergeCell ref="K208:L208"/>
    <mergeCell ref="I209:J209"/>
    <mergeCell ref="K209:L209"/>
    <mergeCell ref="K215:L215"/>
    <mergeCell ref="A210:H210"/>
    <mergeCell ref="K210:L210"/>
    <mergeCell ref="I211:J211"/>
    <mergeCell ref="K211:L211"/>
    <mergeCell ref="K212:L212"/>
    <mergeCell ref="A195:H195"/>
    <mergeCell ref="K195:L195"/>
    <mergeCell ref="I196:J196"/>
    <mergeCell ref="K196:L196"/>
    <mergeCell ref="A202:H202"/>
    <mergeCell ref="K202:L202"/>
    <mergeCell ref="I204:J204"/>
    <mergeCell ref="K204:L204"/>
    <mergeCell ref="I205:J205"/>
    <mergeCell ref="I201:J201"/>
    <mergeCell ref="K201:L201"/>
    <mergeCell ref="K203:L203"/>
    <mergeCell ref="I197:J197"/>
    <mergeCell ref="K197:L197"/>
    <mergeCell ref="I198:J198"/>
    <mergeCell ref="K198:L198"/>
    <mergeCell ref="I200:J200"/>
    <mergeCell ref="K200:L200"/>
    <mergeCell ref="I207:J207"/>
    <mergeCell ref="K207:L207"/>
    <mergeCell ref="I192:J192"/>
    <mergeCell ref="K193:L193"/>
    <mergeCell ref="I206:J206"/>
    <mergeCell ref="K206:L206"/>
    <mergeCell ref="I186:J186"/>
    <mergeCell ref="I188:J188"/>
    <mergeCell ref="K188:L188"/>
    <mergeCell ref="I190:J190"/>
    <mergeCell ref="I191:J191"/>
    <mergeCell ref="I182:J182"/>
    <mergeCell ref="I183:J183"/>
    <mergeCell ref="I184:J184"/>
    <mergeCell ref="I185:J185"/>
    <mergeCell ref="K185:L185"/>
    <mergeCell ref="I176:J176"/>
    <mergeCell ref="K177:L177"/>
    <mergeCell ref="K178:L178"/>
    <mergeCell ref="I180:J180"/>
    <mergeCell ref="K180:L180"/>
    <mergeCell ref="I172:J172"/>
    <mergeCell ref="I173:J173"/>
    <mergeCell ref="I174:J174"/>
    <mergeCell ref="K174:L174"/>
    <mergeCell ref="I175:J175"/>
    <mergeCell ref="I167:J167"/>
    <mergeCell ref="K167:L167"/>
    <mergeCell ref="K168:L168"/>
    <mergeCell ref="I171:J171"/>
    <mergeCell ref="K171:L171"/>
    <mergeCell ref="C164:E164"/>
    <mergeCell ref="I164:J164"/>
    <mergeCell ref="K164:L164"/>
    <mergeCell ref="K165:L165"/>
    <mergeCell ref="I166:J166"/>
    <mergeCell ref="K166:L166"/>
    <mergeCell ref="K158:L158"/>
    <mergeCell ref="A159:H159"/>
    <mergeCell ref="K159:L159"/>
    <mergeCell ref="A161:L161"/>
    <mergeCell ref="A162:L162"/>
    <mergeCell ref="A163:M163"/>
    <mergeCell ref="A156:H156"/>
    <mergeCell ref="I156:J156"/>
    <mergeCell ref="K156:L156"/>
    <mergeCell ref="A130:H130"/>
    <mergeCell ref="K130:L130"/>
    <mergeCell ref="I131:J131"/>
    <mergeCell ref="K131:L131"/>
    <mergeCell ref="K132:L132"/>
    <mergeCell ref="K157:L157"/>
    <mergeCell ref="A142:H142"/>
    <mergeCell ref="K142:L142"/>
    <mergeCell ref="I133:J133"/>
    <mergeCell ref="K133:L133"/>
    <mergeCell ref="I134:J134"/>
    <mergeCell ref="K134:L134"/>
    <mergeCell ref="A135:H135"/>
    <mergeCell ref="A153:H153"/>
    <mergeCell ref="I143:J143"/>
    <mergeCell ref="I144:J144"/>
    <mergeCell ref="I145:J145"/>
    <mergeCell ref="I146:J146"/>
    <mergeCell ref="I147:J147"/>
    <mergeCell ref="I154:J154"/>
    <mergeCell ref="I136:J136"/>
    <mergeCell ref="I140:J140"/>
    <mergeCell ref="I125:J125"/>
    <mergeCell ref="I126:J126"/>
    <mergeCell ref="K126:L126"/>
    <mergeCell ref="I127:J127"/>
    <mergeCell ref="K127:L127"/>
    <mergeCell ref="I128:J128"/>
    <mergeCell ref="K128:L128"/>
    <mergeCell ref="K135:L135"/>
    <mergeCell ref="I129:J129"/>
    <mergeCell ref="K129:L129"/>
    <mergeCell ref="I120:J120"/>
    <mergeCell ref="K120:L120"/>
    <mergeCell ref="I121:J121"/>
    <mergeCell ref="K121:L121"/>
    <mergeCell ref="I118:J118"/>
    <mergeCell ref="K118:L118"/>
    <mergeCell ref="K139:L139"/>
    <mergeCell ref="A122:H122"/>
    <mergeCell ref="K122:L122"/>
    <mergeCell ref="I110:J110"/>
    <mergeCell ref="I111:J111"/>
    <mergeCell ref="I112:J112"/>
    <mergeCell ref="K123:L123"/>
    <mergeCell ref="I124:J124"/>
    <mergeCell ref="K124:L124"/>
    <mergeCell ref="K113:L113"/>
    <mergeCell ref="A115:H115"/>
    <mergeCell ref="K115:L115"/>
    <mergeCell ref="I116:J116"/>
    <mergeCell ref="K116:L116"/>
    <mergeCell ref="K98:L98"/>
    <mergeCell ref="I100:J100"/>
    <mergeCell ref="K100:L100"/>
    <mergeCell ref="I102:J102"/>
    <mergeCell ref="I103:J103"/>
    <mergeCell ref="I117:J117"/>
    <mergeCell ref="K117:L117"/>
    <mergeCell ref="I94:J94"/>
    <mergeCell ref="K94:L94"/>
    <mergeCell ref="I95:J95"/>
    <mergeCell ref="I96:J96"/>
    <mergeCell ref="K97:L97"/>
    <mergeCell ref="I104:J104"/>
    <mergeCell ref="I105:J105"/>
    <mergeCell ref="K105:L105"/>
    <mergeCell ref="I106:J106"/>
    <mergeCell ref="I108:J108"/>
    <mergeCell ref="K108:L108"/>
    <mergeCell ref="A79:H79"/>
    <mergeCell ref="A62:H62"/>
    <mergeCell ref="K62:L62"/>
    <mergeCell ref="K88:L88"/>
    <mergeCell ref="I91:J91"/>
    <mergeCell ref="K91:L91"/>
    <mergeCell ref="I92:J92"/>
    <mergeCell ref="I93:J93"/>
    <mergeCell ref="I86:J86"/>
    <mergeCell ref="K86:L86"/>
    <mergeCell ref="I87:J87"/>
    <mergeCell ref="K87:L87"/>
    <mergeCell ref="K85:L85"/>
    <mergeCell ref="A50:H50"/>
    <mergeCell ref="K50:L50"/>
    <mergeCell ref="I51:J51"/>
    <mergeCell ref="K51:L51"/>
    <mergeCell ref="A76:H76"/>
    <mergeCell ref="I76:J76"/>
    <mergeCell ref="K76:L76"/>
    <mergeCell ref="K77:L77"/>
    <mergeCell ref="I65:J65"/>
    <mergeCell ref="I66:J66"/>
    <mergeCell ref="I67:J67"/>
    <mergeCell ref="A73:H73"/>
    <mergeCell ref="I74:J74"/>
    <mergeCell ref="A81:L81"/>
    <mergeCell ref="A82:L82"/>
    <mergeCell ref="C84:E84"/>
    <mergeCell ref="I84:J84"/>
    <mergeCell ref="K84:L84"/>
    <mergeCell ref="K79:L79"/>
    <mergeCell ref="K78:L78"/>
    <mergeCell ref="A83:M83"/>
    <mergeCell ref="A55:H55"/>
    <mergeCell ref="K55:L55"/>
    <mergeCell ref="I54:J54"/>
    <mergeCell ref="I63:J63"/>
    <mergeCell ref="I64:J64"/>
    <mergeCell ref="I60:J60"/>
    <mergeCell ref="I56:J56"/>
    <mergeCell ref="K59:L59"/>
    <mergeCell ref="I48:J48"/>
    <mergeCell ref="K48:L48"/>
    <mergeCell ref="I49:J49"/>
    <mergeCell ref="K49:L49"/>
    <mergeCell ref="K54:L54"/>
    <mergeCell ref="K52:L52"/>
    <mergeCell ref="I53:J53"/>
    <mergeCell ref="K53:L53"/>
    <mergeCell ref="A42:H42"/>
    <mergeCell ref="K42:L42"/>
    <mergeCell ref="I36:J36"/>
    <mergeCell ref="K36:L36"/>
    <mergeCell ref="I37:J37"/>
    <mergeCell ref="K37:L37"/>
    <mergeCell ref="I38:J38"/>
    <mergeCell ref="K38:L38"/>
    <mergeCell ref="I47:J47"/>
    <mergeCell ref="K47:L47"/>
    <mergeCell ref="I40:J40"/>
    <mergeCell ref="K40:L40"/>
    <mergeCell ref="I41:J41"/>
    <mergeCell ref="K41:L41"/>
    <mergeCell ref="K43:L43"/>
    <mergeCell ref="I44:J44"/>
    <mergeCell ref="K44:L44"/>
    <mergeCell ref="I45:J45"/>
    <mergeCell ref="I46:J46"/>
    <mergeCell ref="K46:L46"/>
    <mergeCell ref="A35:H35"/>
    <mergeCell ref="A1:L1"/>
    <mergeCell ref="A2:L2"/>
    <mergeCell ref="C4:E4"/>
    <mergeCell ref="I4:J4"/>
    <mergeCell ref="K4:L4"/>
    <mergeCell ref="K18:L18"/>
    <mergeCell ref="I13:J13"/>
    <mergeCell ref="K5:L5"/>
    <mergeCell ref="I6:J6"/>
    <mergeCell ref="K35:L35"/>
    <mergeCell ref="I28:J28"/>
    <mergeCell ref="I12:J12"/>
    <mergeCell ref="A3:M3"/>
    <mergeCell ref="I20:J20"/>
    <mergeCell ref="K20:L20"/>
    <mergeCell ref="I14:J14"/>
    <mergeCell ref="K14:L14"/>
    <mergeCell ref="I15:J15"/>
    <mergeCell ref="I16:J16"/>
    <mergeCell ref="K17:L17"/>
    <mergeCell ref="K6:L6"/>
    <mergeCell ref="I7:J7"/>
    <mergeCell ref="K7:L7"/>
    <mergeCell ref="K8:L8"/>
    <mergeCell ref="I11:J11"/>
    <mergeCell ref="K11:L11"/>
    <mergeCell ref="I26:J26"/>
    <mergeCell ref="K28:L28"/>
    <mergeCell ref="I30:J30"/>
    <mergeCell ref="I31:J31"/>
    <mergeCell ref="I32:J32"/>
    <mergeCell ref="K33:L33"/>
    <mergeCell ref="I22:J22"/>
    <mergeCell ref="I23:J23"/>
    <mergeCell ref="I24:J24"/>
    <mergeCell ref="I25:J25"/>
    <mergeCell ref="K25:L25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64"/>
  <sheetViews>
    <sheetView view="pageBreakPreview" topLeftCell="A73" zoomScaleNormal="100" zoomScaleSheetLayoutView="100" workbookViewId="0">
      <selection activeCell="K84" sqref="K84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2" spans="1:13" ht="15.75">
      <c r="A2" s="639" t="s">
        <v>0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149"/>
    </row>
    <row r="3" spans="1:13" ht="15.75">
      <c r="A3" s="640" t="s">
        <v>12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149"/>
    </row>
    <row r="4" spans="1:13" ht="15.75">
      <c r="A4" s="1"/>
      <c r="B4" s="1"/>
      <c r="C4" s="1"/>
      <c r="D4" s="1"/>
      <c r="E4" s="1"/>
      <c r="F4" s="1" t="s">
        <v>128</v>
      </c>
      <c r="G4" s="1"/>
      <c r="H4" s="1"/>
      <c r="I4" s="1"/>
      <c r="J4" s="1"/>
      <c r="K4" s="1" t="s">
        <v>126</v>
      </c>
      <c r="L4" s="1"/>
      <c r="M4" s="149"/>
    </row>
    <row r="5" spans="1:13">
      <c r="A5" s="151"/>
      <c r="B5" s="150"/>
      <c r="C5" s="694" t="s">
        <v>15</v>
      </c>
      <c r="D5" s="694"/>
      <c r="E5" s="694"/>
      <c r="F5" s="150"/>
      <c r="G5" s="150"/>
      <c r="H5" s="190"/>
      <c r="I5" s="680" t="s">
        <v>1</v>
      </c>
      <c r="J5" s="681"/>
      <c r="K5" s="695" t="s">
        <v>2</v>
      </c>
      <c r="L5" s="696"/>
      <c r="M5" s="203"/>
    </row>
    <row r="6" spans="1:13">
      <c r="A6" s="202"/>
      <c r="B6" s="177"/>
      <c r="C6" s="177"/>
      <c r="D6" s="177"/>
      <c r="E6" s="177"/>
      <c r="F6" s="177"/>
      <c r="G6" s="177"/>
      <c r="H6" s="178"/>
      <c r="I6" s="119"/>
      <c r="J6" s="118"/>
      <c r="K6" s="698" t="s">
        <v>3</v>
      </c>
      <c r="L6" s="699"/>
      <c r="M6" s="201" t="s">
        <v>4</v>
      </c>
    </row>
    <row r="7" spans="1:13">
      <c r="A7" s="202"/>
      <c r="B7" s="177"/>
      <c r="C7" s="177"/>
      <c r="D7" s="177"/>
      <c r="E7" s="177"/>
      <c r="F7" s="177"/>
      <c r="G7" s="177"/>
      <c r="H7" s="178"/>
      <c r="I7" s="684" t="s">
        <v>5</v>
      </c>
      <c r="J7" s="685"/>
      <c r="K7" s="706" t="s">
        <v>6</v>
      </c>
      <c r="L7" s="707"/>
      <c r="M7" s="201" t="s">
        <v>7</v>
      </c>
    </row>
    <row r="8" spans="1:13" ht="16.5" thickBot="1">
      <c r="A8" s="200"/>
      <c r="B8" s="173"/>
      <c r="C8" s="173"/>
      <c r="D8" s="173"/>
      <c r="E8" s="173"/>
      <c r="F8" s="173"/>
      <c r="G8" s="173"/>
      <c r="H8" s="172"/>
      <c r="I8" s="613">
        <v>1406.2</v>
      </c>
      <c r="J8" s="614"/>
      <c r="K8" s="708"/>
      <c r="L8" s="709"/>
      <c r="M8" s="199"/>
    </row>
    <row r="9" spans="1:13">
      <c r="A9" s="189" t="s">
        <v>74</v>
      </c>
      <c r="B9" s="166"/>
      <c r="C9" s="166"/>
      <c r="D9" s="166"/>
      <c r="E9" s="166"/>
      <c r="F9" s="166"/>
      <c r="G9" s="166"/>
      <c r="H9" s="198"/>
      <c r="I9" s="163"/>
      <c r="J9" s="162"/>
      <c r="K9" s="674">
        <f>K12+K15</f>
        <v>6.9</v>
      </c>
      <c r="L9" s="675"/>
      <c r="M9" s="110">
        <f>K9*12*I8</f>
        <v>116433.36000000002</v>
      </c>
    </row>
    <row r="10" spans="1:13">
      <c r="A10" s="197" t="s">
        <v>59</v>
      </c>
      <c r="B10" s="196"/>
      <c r="C10" s="196"/>
      <c r="D10" s="196"/>
      <c r="E10" s="196"/>
      <c r="F10" s="196"/>
      <c r="G10" s="196"/>
      <c r="H10" s="195"/>
      <c r="I10" s="119"/>
      <c r="J10" s="118"/>
      <c r="K10" s="117"/>
      <c r="L10" s="116"/>
      <c r="M10" s="194"/>
    </row>
    <row r="11" spans="1:13" ht="15.75" thickBot="1">
      <c r="A11" s="185" t="s">
        <v>60</v>
      </c>
      <c r="B11" s="193"/>
      <c r="C11" s="193"/>
      <c r="D11" s="193"/>
      <c r="E11" s="193"/>
      <c r="F11" s="193"/>
      <c r="G11" s="193"/>
      <c r="H11" s="192"/>
      <c r="I11" s="158"/>
      <c r="J11" s="106"/>
      <c r="K11" s="105"/>
      <c r="L11" s="104"/>
      <c r="M11" s="103"/>
    </row>
    <row r="12" spans="1:13">
      <c r="A12" s="145" t="s">
        <v>61</v>
      </c>
      <c r="B12" s="153"/>
      <c r="C12" s="153"/>
      <c r="D12" s="153"/>
      <c r="E12" s="153"/>
      <c r="F12" s="153"/>
      <c r="G12" s="153"/>
      <c r="H12" s="179"/>
      <c r="I12" s="676" t="s">
        <v>8</v>
      </c>
      <c r="J12" s="677"/>
      <c r="K12" s="678">
        <v>4.13</v>
      </c>
      <c r="L12" s="679"/>
      <c r="M12" s="115">
        <f>K12*12*I8</f>
        <v>69691.272000000012</v>
      </c>
    </row>
    <row r="13" spans="1:13">
      <c r="A13" s="125" t="s">
        <v>68</v>
      </c>
      <c r="B13" s="177"/>
      <c r="C13" s="177"/>
      <c r="D13" s="177"/>
      <c r="E13" s="177"/>
      <c r="F13" s="177"/>
      <c r="G13" s="177"/>
      <c r="H13" s="178"/>
      <c r="I13" s="684" t="s">
        <v>57</v>
      </c>
      <c r="J13" s="685"/>
      <c r="K13" s="149"/>
      <c r="L13" s="116"/>
      <c r="M13" s="115"/>
    </row>
    <row r="14" spans="1:13">
      <c r="A14" s="145" t="s">
        <v>67</v>
      </c>
      <c r="B14" s="153"/>
      <c r="C14" s="153"/>
      <c r="D14" s="153"/>
      <c r="E14" s="153"/>
      <c r="F14" s="153"/>
      <c r="G14" s="153"/>
      <c r="H14" s="179"/>
      <c r="I14" s="676"/>
      <c r="J14" s="677"/>
      <c r="K14" s="149"/>
      <c r="L14" s="116"/>
      <c r="M14" s="115"/>
    </row>
    <row r="15" spans="1:13">
      <c r="A15" s="145" t="s">
        <v>62</v>
      </c>
      <c r="B15" s="153"/>
      <c r="C15" s="153"/>
      <c r="D15" s="153"/>
      <c r="E15" s="153"/>
      <c r="F15" s="153"/>
      <c r="G15" s="153"/>
      <c r="H15" s="179"/>
      <c r="I15" s="689" t="s">
        <v>11</v>
      </c>
      <c r="J15" s="690"/>
      <c r="K15" s="682">
        <v>2.77</v>
      </c>
      <c r="L15" s="683"/>
      <c r="M15" s="115">
        <f>K15*12*I8</f>
        <v>46742.088000000003</v>
      </c>
    </row>
    <row r="16" spans="1:13" ht="15.75">
      <c r="A16" s="142" t="s">
        <v>35</v>
      </c>
      <c r="B16" s="176"/>
      <c r="C16" s="176"/>
      <c r="D16" s="176"/>
      <c r="E16" s="176"/>
      <c r="F16" s="176"/>
      <c r="G16" s="176"/>
      <c r="H16" s="175"/>
      <c r="I16" s="684" t="s">
        <v>57</v>
      </c>
      <c r="J16" s="685"/>
      <c r="K16" s="1"/>
      <c r="L16" s="191"/>
      <c r="M16" s="115"/>
    </row>
    <row r="17" spans="1:13">
      <c r="A17" s="137" t="s">
        <v>36</v>
      </c>
      <c r="B17" s="150"/>
      <c r="C17" s="150"/>
      <c r="D17" s="150"/>
      <c r="E17" s="150"/>
      <c r="F17" s="150"/>
      <c r="G17" s="150"/>
      <c r="H17" s="190"/>
      <c r="I17" s="684"/>
      <c r="J17" s="685"/>
      <c r="K17" s="174"/>
      <c r="L17" s="116"/>
      <c r="M17" s="115"/>
    </row>
    <row r="18" spans="1:13" ht="15.75" thickBot="1">
      <c r="A18" s="145" t="s">
        <v>37</v>
      </c>
      <c r="B18" s="144"/>
      <c r="C18" s="144"/>
      <c r="D18" s="144"/>
      <c r="E18" s="144"/>
      <c r="F18" s="144"/>
      <c r="G18" s="144"/>
      <c r="H18" s="143"/>
      <c r="I18" s="156"/>
      <c r="J18" s="155"/>
      <c r="K18" s="704"/>
      <c r="L18" s="705"/>
      <c r="M18" s="115"/>
    </row>
    <row r="19" spans="1:13">
      <c r="A19" s="189" t="s">
        <v>14</v>
      </c>
      <c r="B19" s="188"/>
      <c r="C19" s="188"/>
      <c r="D19" s="188"/>
      <c r="E19" s="188"/>
      <c r="F19" s="188"/>
      <c r="G19" s="188"/>
      <c r="H19" s="187"/>
      <c r="I19" s="163"/>
      <c r="J19" s="186"/>
      <c r="K19" s="697">
        <f>K21+K26+K29</f>
        <v>5.6400000000000006</v>
      </c>
      <c r="L19" s="675"/>
      <c r="M19" s="110">
        <f>K19*12*I8</f>
        <v>95171.616000000009</v>
      </c>
    </row>
    <row r="20" spans="1:13" ht="15.75" thickBot="1">
      <c r="A20" s="185" t="s">
        <v>34</v>
      </c>
      <c r="B20" s="184"/>
      <c r="C20" s="184"/>
      <c r="D20" s="184"/>
      <c r="E20" s="184"/>
      <c r="F20" s="184"/>
      <c r="G20" s="184"/>
      <c r="H20" s="183"/>
      <c r="I20" s="158"/>
      <c r="J20" s="182"/>
      <c r="K20" s="105"/>
      <c r="L20" s="104"/>
      <c r="M20" s="103"/>
    </row>
    <row r="21" spans="1:13">
      <c r="A21" s="125" t="s">
        <v>65</v>
      </c>
      <c r="B21" s="124"/>
      <c r="C21" s="124"/>
      <c r="D21" s="124"/>
      <c r="E21" s="124"/>
      <c r="F21" s="124"/>
      <c r="G21" s="124"/>
      <c r="H21" s="122"/>
      <c r="I21" s="684" t="s">
        <v>8</v>
      </c>
      <c r="J21" s="685"/>
      <c r="K21" s="678">
        <v>2.83</v>
      </c>
      <c r="L21" s="679"/>
      <c r="M21" s="115">
        <f>K21*12*I8</f>
        <v>47754.552000000003</v>
      </c>
    </row>
    <row r="22" spans="1:13">
      <c r="A22" s="145" t="s">
        <v>66</v>
      </c>
      <c r="B22" s="144"/>
      <c r="C22" s="144"/>
      <c r="D22" s="144"/>
      <c r="E22" s="144"/>
      <c r="F22" s="144"/>
      <c r="G22" s="144"/>
      <c r="H22" s="143"/>
      <c r="I22" s="181"/>
      <c r="J22" s="180"/>
      <c r="K22" s="149"/>
      <c r="L22" s="116"/>
      <c r="M22" s="115"/>
    </row>
    <row r="23" spans="1:13">
      <c r="A23" s="125" t="s">
        <v>68</v>
      </c>
      <c r="B23" s="177"/>
      <c r="C23" s="177"/>
      <c r="D23" s="177"/>
      <c r="E23" s="177"/>
      <c r="F23" s="177"/>
      <c r="G23" s="177"/>
      <c r="H23" s="178"/>
      <c r="I23" s="684" t="s">
        <v>57</v>
      </c>
      <c r="J23" s="685"/>
      <c r="K23" s="149"/>
      <c r="L23" s="116"/>
      <c r="M23" s="115"/>
    </row>
    <row r="24" spans="1:13">
      <c r="A24" s="145" t="s">
        <v>67</v>
      </c>
      <c r="B24" s="153"/>
      <c r="C24" s="153"/>
      <c r="D24" s="153"/>
      <c r="E24" s="153"/>
      <c r="F24" s="153"/>
      <c r="G24" s="153"/>
      <c r="H24" s="179"/>
      <c r="I24" s="676"/>
      <c r="J24" s="677"/>
      <c r="K24" s="149"/>
      <c r="L24" s="116"/>
      <c r="M24" s="115"/>
    </row>
    <row r="25" spans="1:13">
      <c r="A25" s="142" t="s">
        <v>63</v>
      </c>
      <c r="B25" s="176"/>
      <c r="C25" s="175"/>
      <c r="D25" s="177"/>
      <c r="E25" s="177"/>
      <c r="F25" s="177"/>
      <c r="G25" s="177"/>
      <c r="H25" s="178"/>
      <c r="I25" s="684" t="s">
        <v>57</v>
      </c>
      <c r="J25" s="685"/>
      <c r="K25" s="149"/>
      <c r="L25" s="116"/>
      <c r="M25" s="115"/>
    </row>
    <row r="26" spans="1:13">
      <c r="A26" s="125" t="s">
        <v>64</v>
      </c>
      <c r="B26" s="177"/>
      <c r="C26" s="177"/>
      <c r="D26" s="176"/>
      <c r="E26" s="176"/>
      <c r="F26" s="176"/>
      <c r="G26" s="176"/>
      <c r="H26" s="175"/>
      <c r="I26" s="689" t="s">
        <v>11</v>
      </c>
      <c r="J26" s="690"/>
      <c r="K26" s="682">
        <v>1.24</v>
      </c>
      <c r="L26" s="683"/>
      <c r="M26" s="115">
        <f>K26*12*I8</f>
        <v>20924.255999999998</v>
      </c>
    </row>
    <row r="27" spans="1:13">
      <c r="A27" s="137" t="s">
        <v>41</v>
      </c>
      <c r="B27" s="136"/>
      <c r="C27" s="136"/>
      <c r="D27" s="136"/>
      <c r="E27" s="136"/>
      <c r="F27" s="136"/>
      <c r="G27" s="136"/>
      <c r="H27" s="135"/>
      <c r="I27" s="680" t="s">
        <v>40</v>
      </c>
      <c r="J27" s="681"/>
      <c r="K27" s="149"/>
      <c r="L27" s="116"/>
      <c r="M27" s="115"/>
    </row>
    <row r="28" spans="1:13">
      <c r="A28" s="145"/>
      <c r="B28" s="144"/>
      <c r="C28" s="144"/>
      <c r="D28" s="144"/>
      <c r="E28" s="144"/>
      <c r="F28" s="144"/>
      <c r="G28" s="144"/>
      <c r="H28" s="143"/>
      <c r="I28" s="156" t="s">
        <v>42</v>
      </c>
      <c r="J28" s="155"/>
      <c r="K28" s="174"/>
      <c r="L28" s="116"/>
      <c r="M28" s="115"/>
    </row>
    <row r="29" spans="1:13">
      <c r="A29" s="137" t="s">
        <v>43</v>
      </c>
      <c r="B29" s="136"/>
      <c r="C29" s="136"/>
      <c r="D29" s="136"/>
      <c r="E29" s="136"/>
      <c r="F29" s="136"/>
      <c r="G29" s="136"/>
      <c r="H29" s="135"/>
      <c r="I29" s="680" t="s">
        <v>11</v>
      </c>
      <c r="J29" s="681"/>
      <c r="K29" s="682">
        <v>1.57</v>
      </c>
      <c r="L29" s="683"/>
      <c r="M29" s="115">
        <f>K29*12*I8</f>
        <v>26492.808000000001</v>
      </c>
    </row>
    <row r="30" spans="1:13">
      <c r="A30" s="145" t="s">
        <v>44</v>
      </c>
      <c r="B30" s="144"/>
      <c r="C30" s="144"/>
      <c r="D30" s="144"/>
      <c r="E30" s="144"/>
      <c r="F30" s="144"/>
      <c r="G30" s="144"/>
      <c r="H30" s="143"/>
      <c r="I30" s="156"/>
      <c r="J30" s="155"/>
      <c r="K30" s="149"/>
      <c r="L30" s="116"/>
      <c r="M30" s="115"/>
    </row>
    <row r="31" spans="1:13">
      <c r="A31" s="137" t="s">
        <v>45</v>
      </c>
      <c r="B31" s="136"/>
      <c r="C31" s="136"/>
      <c r="D31" s="136"/>
      <c r="E31" s="136"/>
      <c r="F31" s="136"/>
      <c r="G31" s="136"/>
      <c r="H31" s="135"/>
      <c r="I31" s="684" t="s">
        <v>57</v>
      </c>
      <c r="J31" s="685"/>
      <c r="K31" s="149"/>
      <c r="L31" s="116"/>
      <c r="M31" s="115"/>
    </row>
    <row r="32" spans="1:13">
      <c r="A32" s="137" t="s">
        <v>48</v>
      </c>
      <c r="B32" s="136"/>
      <c r="C32" s="136"/>
      <c r="D32" s="136"/>
      <c r="E32" s="136"/>
      <c r="F32" s="136"/>
      <c r="G32" s="136"/>
      <c r="H32" s="135"/>
      <c r="I32" s="680" t="s">
        <v>46</v>
      </c>
      <c r="J32" s="681"/>
      <c r="K32" s="173"/>
      <c r="L32" s="172"/>
      <c r="M32" s="171"/>
    </row>
    <row r="33" spans="1:13" ht="15.75" thickBot="1">
      <c r="A33" s="145"/>
      <c r="B33" s="144"/>
      <c r="C33" s="144"/>
      <c r="D33" s="144"/>
      <c r="E33" s="144"/>
      <c r="F33" s="144"/>
      <c r="G33" s="144"/>
      <c r="H33" s="143"/>
      <c r="I33" s="686" t="s">
        <v>47</v>
      </c>
      <c r="J33" s="687"/>
      <c r="K33" s="170"/>
      <c r="L33" s="169"/>
      <c r="M33" s="168"/>
    </row>
    <row r="34" spans="1:13">
      <c r="A34" s="167" t="s">
        <v>75</v>
      </c>
      <c r="B34" s="166"/>
      <c r="C34" s="166"/>
      <c r="D34" s="166"/>
      <c r="E34" s="166"/>
      <c r="F34" s="166"/>
      <c r="G34" s="165"/>
      <c r="H34" s="164"/>
      <c r="I34" s="163"/>
      <c r="J34" s="162"/>
      <c r="K34" s="688">
        <f>K36+K43+K51+K55+K56+K60</f>
        <v>38.67</v>
      </c>
      <c r="L34" s="675"/>
      <c r="M34" s="110">
        <f>M36+M43+M51+M55+M56+M60</f>
        <v>652533.04800000007</v>
      </c>
    </row>
    <row r="35" spans="1:13" ht="15.75" thickBot="1">
      <c r="A35" s="161"/>
      <c r="B35" s="160"/>
      <c r="C35" s="160"/>
      <c r="D35" s="160"/>
      <c r="E35" s="160"/>
      <c r="F35" s="160"/>
      <c r="G35" s="160"/>
      <c r="H35" s="159"/>
      <c r="I35" s="158"/>
      <c r="J35" s="106"/>
      <c r="K35" s="105"/>
      <c r="L35" s="104"/>
      <c r="M35" s="103"/>
    </row>
    <row r="36" spans="1:13" ht="15.75" thickBot="1">
      <c r="A36" s="691" t="s">
        <v>76</v>
      </c>
      <c r="B36" s="692"/>
      <c r="C36" s="692"/>
      <c r="D36" s="692"/>
      <c r="E36" s="692"/>
      <c r="F36" s="692"/>
      <c r="G36" s="692"/>
      <c r="H36" s="693"/>
      <c r="I36" s="129"/>
      <c r="J36" s="128"/>
      <c r="K36" s="751">
        <f>K37+K38+K39+K41+K42</f>
        <v>9.91</v>
      </c>
      <c r="L36" s="752"/>
      <c r="M36" s="127">
        <f>K36*12*I8</f>
        <v>167225.304</v>
      </c>
    </row>
    <row r="37" spans="1:13">
      <c r="A37" s="145" t="s">
        <v>38</v>
      </c>
      <c r="B37" s="144"/>
      <c r="C37" s="144"/>
      <c r="D37" s="144"/>
      <c r="E37" s="144"/>
      <c r="F37" s="144"/>
      <c r="G37" s="144"/>
      <c r="H37" s="143"/>
      <c r="I37" s="676" t="s">
        <v>16</v>
      </c>
      <c r="J37" s="677"/>
      <c r="K37" s="678">
        <v>2.2400000000000002</v>
      </c>
      <c r="L37" s="679"/>
      <c r="M37" s="115">
        <f>K37*12*I8</f>
        <v>37798.656000000003</v>
      </c>
    </row>
    <row r="38" spans="1:13">
      <c r="A38" s="142" t="s">
        <v>39</v>
      </c>
      <c r="B38" s="141"/>
      <c r="C38" s="141"/>
      <c r="D38" s="141"/>
      <c r="E38" s="141"/>
      <c r="F38" s="141"/>
      <c r="G38" s="141"/>
      <c r="H38" s="140"/>
      <c r="I38" s="676" t="s">
        <v>10</v>
      </c>
      <c r="J38" s="677"/>
      <c r="K38" s="682">
        <v>5.28</v>
      </c>
      <c r="L38" s="683"/>
      <c r="M38" s="115">
        <f>K38*12*I8</f>
        <v>89096.831999999995</v>
      </c>
    </row>
    <row r="39" spans="1:13">
      <c r="A39" s="137" t="s">
        <v>31</v>
      </c>
      <c r="B39" s="136"/>
      <c r="C39" s="136"/>
      <c r="D39" s="136"/>
      <c r="E39" s="136"/>
      <c r="F39" s="136"/>
      <c r="G39" s="136"/>
      <c r="H39" s="135"/>
      <c r="I39" s="676" t="s">
        <v>11</v>
      </c>
      <c r="J39" s="677"/>
      <c r="K39" s="682">
        <v>0.6</v>
      </c>
      <c r="L39" s="683"/>
      <c r="M39" s="115">
        <f>K39*12*I8</f>
        <v>10124.64</v>
      </c>
    </row>
    <row r="40" spans="1:13">
      <c r="A40" s="157" t="s">
        <v>18</v>
      </c>
      <c r="B40" s="153"/>
      <c r="C40" s="153"/>
      <c r="D40" s="153"/>
      <c r="E40" s="144"/>
      <c r="F40" s="144"/>
      <c r="G40" s="144"/>
      <c r="H40" s="143"/>
      <c r="I40" s="156"/>
      <c r="J40" s="155"/>
      <c r="K40" s="117"/>
      <c r="L40" s="116"/>
      <c r="M40" s="115"/>
    </row>
    <row r="41" spans="1:13">
      <c r="A41" s="142" t="s">
        <v>32</v>
      </c>
      <c r="B41" s="141"/>
      <c r="C41" s="141"/>
      <c r="D41" s="141"/>
      <c r="E41" s="141"/>
      <c r="F41" s="141"/>
      <c r="G41" s="141"/>
      <c r="H41" s="140"/>
      <c r="I41" s="689" t="s">
        <v>8</v>
      </c>
      <c r="J41" s="690"/>
      <c r="K41" s="682">
        <v>0.18</v>
      </c>
      <c r="L41" s="683"/>
      <c r="M41" s="115">
        <f>K41*12*I8</f>
        <v>3037.3920000000003</v>
      </c>
    </row>
    <row r="42" spans="1:13" ht="15.75" thickBot="1">
      <c r="A42" s="137" t="s">
        <v>73</v>
      </c>
      <c r="B42" s="136"/>
      <c r="C42" s="136"/>
      <c r="D42" s="136"/>
      <c r="E42" s="136"/>
      <c r="F42" s="136"/>
      <c r="G42" s="136"/>
      <c r="H42" s="135"/>
      <c r="I42" s="714" t="s">
        <v>8</v>
      </c>
      <c r="J42" s="715"/>
      <c r="K42" s="716">
        <v>1.61</v>
      </c>
      <c r="L42" s="717"/>
      <c r="M42" s="115">
        <f>K42*12*I8</f>
        <v>27167.784</v>
      </c>
    </row>
    <row r="43" spans="1:13" ht="15.75" thickBot="1">
      <c r="A43" s="710" t="s">
        <v>77</v>
      </c>
      <c r="B43" s="711"/>
      <c r="C43" s="711"/>
      <c r="D43" s="711"/>
      <c r="E43" s="711"/>
      <c r="F43" s="711"/>
      <c r="G43" s="711"/>
      <c r="H43" s="712"/>
      <c r="I43" s="129"/>
      <c r="J43" s="128"/>
      <c r="K43" s="713">
        <f>K44+K45+K47+K48+K49+K50</f>
        <v>2.3200000000000003</v>
      </c>
      <c r="L43" s="701"/>
      <c r="M43" s="127">
        <f>K43*12*I8</f>
        <v>39148.608000000007</v>
      </c>
    </row>
    <row r="44" spans="1:13">
      <c r="A44" s="154" t="s">
        <v>24</v>
      </c>
      <c r="B44" s="153"/>
      <c r="C44" s="153"/>
      <c r="D44" s="153"/>
      <c r="E44" s="153"/>
      <c r="F44" s="144"/>
      <c r="G44" s="144"/>
      <c r="H44" s="143"/>
      <c r="I44" s="152"/>
      <c r="J44" s="118"/>
      <c r="K44" s="678">
        <v>0.13</v>
      </c>
      <c r="L44" s="679"/>
      <c r="M44" s="115">
        <f>K44*12*I8</f>
        <v>2193.672</v>
      </c>
    </row>
    <row r="45" spans="1:13">
      <c r="A45" s="151" t="s">
        <v>20</v>
      </c>
      <c r="B45" s="150"/>
      <c r="C45" s="150"/>
      <c r="D45" s="150"/>
      <c r="E45" s="150"/>
      <c r="F45" s="136"/>
      <c r="G45" s="136"/>
      <c r="H45" s="135"/>
      <c r="I45" s="684" t="s">
        <v>52</v>
      </c>
      <c r="J45" s="685"/>
      <c r="K45" s="682">
        <v>1.1100000000000001</v>
      </c>
      <c r="L45" s="683"/>
      <c r="M45" s="115">
        <f>K45*12*I8</f>
        <v>18730.584000000003</v>
      </c>
    </row>
    <row r="46" spans="1:13">
      <c r="A46" s="145" t="s">
        <v>19</v>
      </c>
      <c r="B46" s="144"/>
      <c r="C46" s="144"/>
      <c r="D46" s="144"/>
      <c r="E46" s="144"/>
      <c r="F46" s="144"/>
      <c r="G46" s="144"/>
      <c r="H46" s="143"/>
      <c r="I46" s="676" t="s">
        <v>53</v>
      </c>
      <c r="J46" s="677"/>
      <c r="K46" s="149"/>
      <c r="L46" s="116"/>
      <c r="M46" s="115"/>
    </row>
    <row r="47" spans="1:13">
      <c r="A47" s="142" t="s">
        <v>21</v>
      </c>
      <c r="B47" s="141"/>
      <c r="C47" s="141"/>
      <c r="D47" s="141"/>
      <c r="E47" s="141"/>
      <c r="F47" s="141"/>
      <c r="G47" s="141"/>
      <c r="H47" s="140"/>
      <c r="I47" s="689" t="s">
        <v>51</v>
      </c>
      <c r="J47" s="690"/>
      <c r="K47" s="682">
        <v>0.68</v>
      </c>
      <c r="L47" s="683"/>
      <c r="M47" s="115">
        <f>K47*12*I8</f>
        <v>11474.592000000001</v>
      </c>
    </row>
    <row r="48" spans="1:13">
      <c r="A48" s="142" t="s">
        <v>22</v>
      </c>
      <c r="B48" s="141"/>
      <c r="C48" s="141"/>
      <c r="D48" s="141"/>
      <c r="E48" s="141"/>
      <c r="F48" s="141"/>
      <c r="G48" s="141"/>
      <c r="H48" s="140"/>
      <c r="I48" s="689" t="s">
        <v>69</v>
      </c>
      <c r="J48" s="690"/>
      <c r="K48" s="682">
        <v>0.17</v>
      </c>
      <c r="L48" s="683"/>
      <c r="M48" s="115">
        <f>K48*12*I8</f>
        <v>2868.6480000000001</v>
      </c>
    </row>
    <row r="49" spans="1:13">
      <c r="A49" s="137" t="s">
        <v>23</v>
      </c>
      <c r="B49" s="136"/>
      <c r="C49" s="136"/>
      <c r="D49" s="136"/>
      <c r="E49" s="136"/>
      <c r="F49" s="136"/>
      <c r="G49" s="136"/>
      <c r="H49" s="135"/>
      <c r="I49" s="689" t="s">
        <v>54</v>
      </c>
      <c r="J49" s="690"/>
      <c r="K49" s="704">
        <v>0.09</v>
      </c>
      <c r="L49" s="705"/>
      <c r="M49" s="115">
        <f>K49*12*I8</f>
        <v>1518.6960000000001</v>
      </c>
    </row>
    <row r="50" spans="1:13" ht="15.75" thickBot="1">
      <c r="A50" s="137" t="s">
        <v>71</v>
      </c>
      <c r="B50" s="136"/>
      <c r="C50" s="136"/>
      <c r="D50" s="136"/>
      <c r="E50" s="136"/>
      <c r="F50" s="136"/>
      <c r="G50" s="136"/>
      <c r="H50" s="135"/>
      <c r="I50" s="714" t="s">
        <v>72</v>
      </c>
      <c r="J50" s="715"/>
      <c r="K50" s="723">
        <v>0.14000000000000001</v>
      </c>
      <c r="L50" s="724"/>
      <c r="M50" s="148">
        <f>K50*12*I8</f>
        <v>2362.4160000000002</v>
      </c>
    </row>
    <row r="51" spans="1:13" ht="15.75" thickBot="1">
      <c r="A51" s="710" t="s">
        <v>78</v>
      </c>
      <c r="B51" s="711"/>
      <c r="C51" s="711"/>
      <c r="D51" s="711"/>
      <c r="E51" s="711"/>
      <c r="F51" s="711"/>
      <c r="G51" s="711"/>
      <c r="H51" s="712"/>
      <c r="I51" s="147"/>
      <c r="J51" s="146"/>
      <c r="K51" s="727">
        <f>K52+K53+K54</f>
        <v>1.52</v>
      </c>
      <c r="L51" s="722"/>
      <c r="M51" s="127">
        <f>K51*12*I8</f>
        <v>25649.088000000003</v>
      </c>
    </row>
    <row r="52" spans="1:13">
      <c r="A52" s="145" t="s">
        <v>25</v>
      </c>
      <c r="B52" s="144"/>
      <c r="C52" s="144"/>
      <c r="D52" s="144"/>
      <c r="E52" s="144"/>
      <c r="F52" s="144"/>
      <c r="G52" s="144"/>
      <c r="H52" s="143"/>
      <c r="I52" s="728" t="s">
        <v>70</v>
      </c>
      <c r="J52" s="729"/>
      <c r="K52" s="730">
        <v>0.73</v>
      </c>
      <c r="L52" s="731"/>
      <c r="M52" s="115">
        <f>K52*12*I8</f>
        <v>12318.312</v>
      </c>
    </row>
    <row r="53" spans="1:13">
      <c r="A53" s="142" t="s">
        <v>26</v>
      </c>
      <c r="B53" s="141"/>
      <c r="C53" s="141"/>
      <c r="D53" s="141"/>
      <c r="E53" s="141"/>
      <c r="F53" s="141"/>
      <c r="G53" s="141"/>
      <c r="H53" s="140"/>
      <c r="I53" s="139" t="s">
        <v>55</v>
      </c>
      <c r="J53" s="138"/>
      <c r="K53" s="704">
        <v>0.64</v>
      </c>
      <c r="L53" s="705"/>
      <c r="M53" s="115">
        <f>K53*12*I8</f>
        <v>10799.616</v>
      </c>
    </row>
    <row r="54" spans="1:13" ht="15.75" thickBot="1">
      <c r="A54" s="137" t="s">
        <v>23</v>
      </c>
      <c r="B54" s="136"/>
      <c r="C54" s="136"/>
      <c r="D54" s="136"/>
      <c r="E54" s="136"/>
      <c r="F54" s="136"/>
      <c r="G54" s="136"/>
      <c r="H54" s="135"/>
      <c r="I54" s="714" t="s">
        <v>54</v>
      </c>
      <c r="J54" s="715"/>
      <c r="K54" s="723">
        <v>0.15</v>
      </c>
      <c r="L54" s="724"/>
      <c r="M54" s="115">
        <f>K54*12*I8</f>
        <v>2531.16</v>
      </c>
    </row>
    <row r="55" spans="1:13" ht="15.75" thickBot="1">
      <c r="A55" s="133" t="s">
        <v>79</v>
      </c>
      <c r="B55" s="132"/>
      <c r="C55" s="132"/>
      <c r="D55" s="132"/>
      <c r="E55" s="132"/>
      <c r="F55" s="132"/>
      <c r="G55" s="132"/>
      <c r="H55" s="131"/>
      <c r="I55" s="718" t="s">
        <v>56</v>
      </c>
      <c r="J55" s="719"/>
      <c r="K55" s="748">
        <v>20.92</v>
      </c>
      <c r="L55" s="749"/>
      <c r="M55" s="127">
        <f>K55*12*I8</f>
        <v>353012.44800000003</v>
      </c>
    </row>
    <row r="56" spans="1:13" ht="15.75" thickBot="1">
      <c r="A56" s="691" t="s">
        <v>80</v>
      </c>
      <c r="B56" s="692"/>
      <c r="C56" s="692"/>
      <c r="D56" s="692"/>
      <c r="E56" s="692"/>
      <c r="F56" s="692"/>
      <c r="G56" s="692"/>
      <c r="H56" s="693"/>
      <c r="I56" s="129"/>
      <c r="J56" s="128"/>
      <c r="K56" s="713">
        <v>2.6</v>
      </c>
      <c r="L56" s="722"/>
      <c r="M56" s="127">
        <f>K56*12*I8</f>
        <v>43873.440000000002</v>
      </c>
    </row>
    <row r="57" spans="1:13">
      <c r="A57" s="125" t="s">
        <v>33</v>
      </c>
      <c r="B57" s="124"/>
      <c r="C57" s="124"/>
      <c r="D57" s="124"/>
      <c r="E57" s="124"/>
      <c r="F57" s="124"/>
      <c r="G57" s="124"/>
      <c r="H57" s="122"/>
      <c r="I57" s="720" t="s">
        <v>13</v>
      </c>
      <c r="J57" s="721"/>
      <c r="K57" s="121"/>
      <c r="L57" s="120"/>
      <c r="M57" s="115"/>
    </row>
    <row r="58" spans="1:13">
      <c r="A58" s="125" t="s">
        <v>27</v>
      </c>
      <c r="B58" s="124"/>
      <c r="C58" s="124"/>
      <c r="D58" s="124"/>
      <c r="E58" s="124"/>
      <c r="F58" s="124"/>
      <c r="G58" s="124"/>
      <c r="H58" s="122"/>
      <c r="I58" s="119"/>
      <c r="J58" s="118"/>
      <c r="K58" s="121"/>
      <c r="L58" s="120"/>
      <c r="M58" s="115"/>
    </row>
    <row r="59" spans="1:13" ht="15.75" thickBot="1">
      <c r="A59" s="125" t="s">
        <v>28</v>
      </c>
      <c r="B59" s="124"/>
      <c r="C59" s="124"/>
      <c r="D59" s="124"/>
      <c r="E59" s="124"/>
      <c r="F59" s="124"/>
      <c r="G59" s="124"/>
      <c r="H59" s="122"/>
      <c r="I59" s="134"/>
      <c r="J59" s="118"/>
      <c r="K59" s="121"/>
      <c r="L59" s="120"/>
      <c r="M59" s="115"/>
    </row>
    <row r="60" spans="1:13" ht="15.75" thickBot="1">
      <c r="A60" s="133" t="s">
        <v>81</v>
      </c>
      <c r="B60" s="132"/>
      <c r="C60" s="132"/>
      <c r="D60" s="132"/>
      <c r="E60" s="132"/>
      <c r="F60" s="132"/>
      <c r="G60" s="132"/>
      <c r="H60" s="131"/>
      <c r="I60" s="129"/>
      <c r="J60" s="128"/>
      <c r="K60" s="713">
        <v>1.4</v>
      </c>
      <c r="L60" s="722"/>
      <c r="M60" s="127">
        <f>K60*12*I8</f>
        <v>23624.159999999996</v>
      </c>
    </row>
    <row r="61" spans="1:13">
      <c r="A61" s="125" t="s">
        <v>29</v>
      </c>
      <c r="B61" s="124"/>
      <c r="C61" s="124"/>
      <c r="D61" s="124"/>
      <c r="E61" s="124"/>
      <c r="F61" s="124"/>
      <c r="G61" s="124"/>
      <c r="H61" s="122"/>
      <c r="I61" s="720" t="s">
        <v>8</v>
      </c>
      <c r="J61" s="721"/>
      <c r="K61" s="130"/>
      <c r="L61" s="120"/>
      <c r="M61" s="115"/>
    </row>
    <row r="62" spans="1:13" ht="15.75" thickBot="1">
      <c r="A62" s="125" t="s">
        <v>30</v>
      </c>
      <c r="B62" s="124"/>
      <c r="C62" s="124"/>
      <c r="D62" s="124"/>
      <c r="E62" s="124"/>
      <c r="F62" s="124"/>
      <c r="G62" s="124"/>
      <c r="H62" s="122"/>
      <c r="I62" s="119"/>
      <c r="J62" s="118"/>
      <c r="K62" s="130"/>
      <c r="L62" s="120"/>
      <c r="M62" s="115"/>
    </row>
    <row r="63" spans="1:13" ht="15.75" thickBot="1">
      <c r="A63" s="691" t="s">
        <v>104</v>
      </c>
      <c r="B63" s="692"/>
      <c r="C63" s="692"/>
      <c r="D63" s="692"/>
      <c r="E63" s="692"/>
      <c r="F63" s="692"/>
      <c r="G63" s="692"/>
      <c r="H63" s="693"/>
      <c r="I63" s="129"/>
      <c r="J63" s="128"/>
      <c r="K63" s="713">
        <v>6.67</v>
      </c>
      <c r="L63" s="722"/>
      <c r="M63" s="127">
        <f>K63*12*I8</f>
        <v>112552.24799999999</v>
      </c>
    </row>
    <row r="64" spans="1:13">
      <c r="A64" s="125" t="s">
        <v>85</v>
      </c>
      <c r="B64" s="123"/>
      <c r="C64" s="123"/>
      <c r="D64" s="123"/>
      <c r="E64" s="123"/>
      <c r="F64" s="124"/>
      <c r="G64" s="123"/>
      <c r="H64" s="122"/>
      <c r="I64" s="684" t="s">
        <v>86</v>
      </c>
      <c r="J64" s="685"/>
      <c r="K64" s="121"/>
      <c r="L64" s="120"/>
      <c r="M64" s="115"/>
    </row>
    <row r="65" spans="1:13">
      <c r="A65" s="125" t="s">
        <v>87</v>
      </c>
      <c r="B65" s="123"/>
      <c r="C65" s="123"/>
      <c r="D65" s="123"/>
      <c r="E65" s="123"/>
      <c r="F65" s="124"/>
      <c r="G65" s="123"/>
      <c r="H65" s="122"/>
      <c r="I65" s="684" t="s">
        <v>88</v>
      </c>
      <c r="J65" s="685"/>
      <c r="K65" s="121"/>
      <c r="L65" s="120"/>
      <c r="M65" s="115"/>
    </row>
    <row r="66" spans="1:13">
      <c r="A66" s="125" t="s">
        <v>89</v>
      </c>
      <c r="B66" s="123"/>
      <c r="C66" s="123"/>
      <c r="D66" s="123"/>
      <c r="E66" s="123"/>
      <c r="F66" s="124"/>
      <c r="G66" s="123"/>
      <c r="H66" s="122"/>
      <c r="I66" s="684" t="s">
        <v>90</v>
      </c>
      <c r="J66" s="685"/>
      <c r="K66" s="121"/>
      <c r="L66" s="120"/>
      <c r="M66" s="115"/>
    </row>
    <row r="67" spans="1:13">
      <c r="A67" s="125" t="s">
        <v>91</v>
      </c>
      <c r="B67" s="123"/>
      <c r="C67" s="123"/>
      <c r="D67" s="123"/>
      <c r="E67" s="123"/>
      <c r="F67" s="124"/>
      <c r="G67" s="123"/>
      <c r="H67" s="122"/>
      <c r="I67" s="684" t="s">
        <v>92</v>
      </c>
      <c r="J67" s="685"/>
      <c r="K67" s="121"/>
      <c r="L67" s="120"/>
      <c r="M67" s="115"/>
    </row>
    <row r="68" spans="1:13">
      <c r="A68" s="125" t="s">
        <v>93</v>
      </c>
      <c r="B68" s="123"/>
      <c r="C68" s="123"/>
      <c r="D68" s="123"/>
      <c r="E68" s="123"/>
      <c r="F68" s="124"/>
      <c r="G68" s="123"/>
      <c r="H68" s="122"/>
      <c r="I68" s="684" t="s">
        <v>94</v>
      </c>
      <c r="J68" s="685"/>
      <c r="K68" s="121"/>
      <c r="L68" s="120"/>
      <c r="M68" s="115"/>
    </row>
    <row r="69" spans="1:13">
      <c r="A69" s="125" t="s">
        <v>95</v>
      </c>
      <c r="B69" s="123"/>
      <c r="C69" s="123"/>
      <c r="D69" s="123"/>
      <c r="E69" s="123"/>
      <c r="F69" s="124"/>
      <c r="G69" s="123"/>
      <c r="H69" s="122"/>
      <c r="I69" s="119"/>
      <c r="J69" s="118"/>
      <c r="K69" s="121"/>
      <c r="L69" s="126"/>
      <c r="M69" s="115"/>
    </row>
    <row r="70" spans="1:13">
      <c r="A70" s="125" t="s">
        <v>96</v>
      </c>
      <c r="B70" s="123"/>
      <c r="C70" s="123"/>
      <c r="D70" s="123"/>
      <c r="E70" s="123"/>
      <c r="F70" s="124"/>
      <c r="G70" s="123"/>
      <c r="H70" s="122"/>
      <c r="I70" s="119"/>
      <c r="J70" s="118"/>
      <c r="K70" s="121"/>
      <c r="L70" s="120"/>
      <c r="M70" s="115"/>
    </row>
    <row r="71" spans="1:13">
      <c r="A71" s="125" t="s">
        <v>97</v>
      </c>
      <c r="B71" s="123"/>
      <c r="C71" s="123"/>
      <c r="D71" s="123"/>
      <c r="E71" s="123"/>
      <c r="F71" s="124"/>
      <c r="G71" s="123"/>
      <c r="H71" s="122"/>
      <c r="I71" s="119"/>
      <c r="J71" s="118"/>
      <c r="K71" s="121"/>
      <c r="L71" s="120"/>
      <c r="M71" s="115"/>
    </row>
    <row r="72" spans="1:13">
      <c r="A72" s="125" t="s">
        <v>98</v>
      </c>
      <c r="B72" s="123"/>
      <c r="C72" s="123"/>
      <c r="D72" s="123"/>
      <c r="E72" s="123"/>
      <c r="F72" s="124"/>
      <c r="G72" s="123"/>
      <c r="H72" s="122"/>
      <c r="I72" s="119"/>
      <c r="J72" s="118"/>
      <c r="K72" s="121"/>
      <c r="L72" s="120"/>
      <c r="M72" s="115"/>
    </row>
    <row r="73" spans="1:13">
      <c r="A73" s="125" t="s">
        <v>99</v>
      </c>
      <c r="B73" s="123"/>
      <c r="C73" s="123"/>
      <c r="D73" s="123"/>
      <c r="E73" s="123"/>
      <c r="F73" s="124"/>
      <c r="G73" s="123"/>
      <c r="H73" s="122"/>
      <c r="I73" s="119"/>
      <c r="J73" s="118"/>
      <c r="K73" s="121"/>
      <c r="L73" s="120"/>
      <c r="M73" s="115"/>
    </row>
    <row r="74" spans="1:13" ht="15.75" thickBot="1">
      <c r="A74" s="737" t="s">
        <v>100</v>
      </c>
      <c r="B74" s="738"/>
      <c r="C74" s="738"/>
      <c r="D74" s="738"/>
      <c r="E74" s="738"/>
      <c r="F74" s="738"/>
      <c r="G74" s="738"/>
      <c r="H74" s="739"/>
      <c r="I74" s="119"/>
      <c r="J74" s="118"/>
      <c r="K74" s="117"/>
      <c r="L74" s="116"/>
      <c r="M74" s="115"/>
    </row>
    <row r="75" spans="1:13">
      <c r="A75" s="114" t="s">
        <v>82</v>
      </c>
      <c r="B75" s="113"/>
      <c r="C75" s="113"/>
      <c r="D75" s="113"/>
      <c r="E75" s="113"/>
      <c r="F75" s="113"/>
      <c r="G75" s="113"/>
      <c r="H75" s="113"/>
      <c r="I75" s="720" t="s">
        <v>9</v>
      </c>
      <c r="J75" s="721"/>
      <c r="K75" s="112"/>
      <c r="L75" s="111"/>
      <c r="M75" s="110"/>
    </row>
    <row r="76" spans="1:13" ht="15.75" thickBot="1">
      <c r="A76" s="109" t="s">
        <v>49</v>
      </c>
      <c r="B76" s="108"/>
      <c r="C76" s="108"/>
      <c r="D76" s="108"/>
      <c r="E76" s="108"/>
      <c r="F76" s="108"/>
      <c r="G76" s="108"/>
      <c r="H76" s="108"/>
      <c r="I76" s="107"/>
      <c r="J76" s="106"/>
      <c r="K76" s="105"/>
      <c r="L76" s="104"/>
      <c r="M76" s="103"/>
    </row>
    <row r="77" spans="1:13" ht="15.75" thickBot="1">
      <c r="A77" s="691" t="s">
        <v>50</v>
      </c>
      <c r="B77" s="692"/>
      <c r="C77" s="692"/>
      <c r="D77" s="692"/>
      <c r="E77" s="692"/>
      <c r="F77" s="692"/>
      <c r="G77" s="692"/>
      <c r="H77" s="732"/>
      <c r="I77" s="733" t="s">
        <v>17</v>
      </c>
      <c r="J77" s="734"/>
      <c r="K77" s="735">
        <v>1.64</v>
      </c>
      <c r="L77" s="736"/>
      <c r="M77" s="95">
        <f>K77*12*I8</f>
        <v>27674.016</v>
      </c>
    </row>
    <row r="78" spans="1:13" ht="15.75" thickBot="1">
      <c r="A78" s="750" t="s">
        <v>118</v>
      </c>
      <c r="B78" s="750"/>
      <c r="C78" s="750"/>
      <c r="D78" s="750"/>
      <c r="E78" s="750"/>
      <c r="F78" s="750"/>
      <c r="G78" s="750"/>
      <c r="H78" s="750"/>
      <c r="I78" s="99"/>
      <c r="J78" s="102"/>
      <c r="K78" s="744">
        <v>0.3</v>
      </c>
      <c r="L78" s="745"/>
      <c r="M78" s="95">
        <f>K78*12*I8</f>
        <v>5062.32</v>
      </c>
    </row>
    <row r="79" spans="1:13" ht="15.75" thickBot="1">
      <c r="A79" s="101" t="s">
        <v>117</v>
      </c>
      <c r="B79" s="100"/>
      <c r="C79" s="100"/>
      <c r="D79" s="100"/>
      <c r="E79" s="100"/>
      <c r="F79" s="100"/>
      <c r="G79" s="100"/>
      <c r="H79" s="100"/>
      <c r="I79" s="99"/>
      <c r="J79" s="98"/>
      <c r="K79" s="744"/>
      <c r="L79" s="745"/>
      <c r="M79" s="95"/>
    </row>
    <row r="80" spans="1:13" ht="15.75" thickBot="1">
      <c r="A80" s="742" t="s">
        <v>58</v>
      </c>
      <c r="B80" s="743"/>
      <c r="C80" s="743"/>
      <c r="D80" s="743"/>
      <c r="E80" s="743"/>
      <c r="F80" s="743"/>
      <c r="G80" s="743"/>
      <c r="H80" s="743"/>
      <c r="I80" s="97"/>
      <c r="J80" s="96"/>
      <c r="K80" s="746">
        <f>K9+K19+K34+K63+K77+K79+K78</f>
        <v>59.82</v>
      </c>
      <c r="L80" s="747"/>
      <c r="M80" s="95">
        <f>M9+M19+M34+M63+M77+M79+M78</f>
        <v>1009426.608</v>
      </c>
    </row>
    <row r="82" spans="1:13" ht="15.75">
      <c r="A82" s="639" t="s">
        <v>0</v>
      </c>
      <c r="B82" s="639"/>
      <c r="C82" s="639"/>
      <c r="D82" s="639"/>
      <c r="E82" s="639"/>
      <c r="F82" s="639"/>
      <c r="G82" s="639"/>
      <c r="H82" s="639"/>
      <c r="I82" s="639"/>
      <c r="J82" s="639"/>
      <c r="K82" s="639"/>
      <c r="L82" s="639"/>
      <c r="M82" s="149"/>
    </row>
    <row r="83" spans="1:13" ht="15.75">
      <c r="A83" s="640" t="s">
        <v>12</v>
      </c>
      <c r="B83" s="640"/>
      <c r="C83" s="640"/>
      <c r="D83" s="640"/>
      <c r="E83" s="640"/>
      <c r="F83" s="640"/>
      <c r="G83" s="640"/>
      <c r="H83" s="640"/>
      <c r="I83" s="640"/>
      <c r="J83" s="640"/>
      <c r="K83" s="640"/>
      <c r="L83" s="640"/>
      <c r="M83" s="149"/>
    </row>
    <row r="84" spans="1:13" ht="15.75">
      <c r="A84" s="1"/>
      <c r="B84" s="1"/>
      <c r="C84" s="1"/>
      <c r="D84" s="1"/>
      <c r="E84" s="1"/>
      <c r="F84" s="1" t="s">
        <v>127</v>
      </c>
      <c r="G84" s="1"/>
      <c r="H84" s="1"/>
      <c r="I84" s="1"/>
      <c r="J84" s="1"/>
      <c r="K84" s="1" t="s">
        <v>126</v>
      </c>
      <c r="L84" s="1"/>
      <c r="M84" s="149"/>
    </row>
    <row r="85" spans="1:13">
      <c r="A85" s="151"/>
      <c r="B85" s="150"/>
      <c r="C85" s="694" t="s">
        <v>15</v>
      </c>
      <c r="D85" s="694"/>
      <c r="E85" s="694"/>
      <c r="F85" s="150"/>
      <c r="G85" s="150"/>
      <c r="H85" s="190"/>
      <c r="I85" s="680" t="s">
        <v>1</v>
      </c>
      <c r="J85" s="681"/>
      <c r="K85" s="695" t="s">
        <v>2</v>
      </c>
      <c r="L85" s="696"/>
      <c r="M85" s="203"/>
    </row>
    <row r="86" spans="1:13">
      <c r="A86" s="202"/>
      <c r="B86" s="177"/>
      <c r="C86" s="177"/>
      <c r="D86" s="177"/>
      <c r="E86" s="177"/>
      <c r="F86" s="177"/>
      <c r="G86" s="177"/>
      <c r="H86" s="178"/>
      <c r="I86" s="119"/>
      <c r="J86" s="118"/>
      <c r="K86" s="698" t="s">
        <v>3</v>
      </c>
      <c r="L86" s="699"/>
      <c r="M86" s="201" t="s">
        <v>4</v>
      </c>
    </row>
    <row r="87" spans="1:13">
      <c r="A87" s="202"/>
      <c r="B87" s="177"/>
      <c r="C87" s="177"/>
      <c r="D87" s="177"/>
      <c r="E87" s="177"/>
      <c r="F87" s="177"/>
      <c r="G87" s="177"/>
      <c r="H87" s="178"/>
      <c r="I87" s="684" t="s">
        <v>5</v>
      </c>
      <c r="J87" s="685"/>
      <c r="K87" s="706" t="s">
        <v>6</v>
      </c>
      <c r="L87" s="707"/>
      <c r="M87" s="201" t="s">
        <v>7</v>
      </c>
    </row>
    <row r="88" spans="1:13" ht="16.5" thickBot="1">
      <c r="A88" s="200"/>
      <c r="B88" s="173"/>
      <c r="C88" s="173"/>
      <c r="D88" s="173"/>
      <c r="E88" s="173"/>
      <c r="F88" s="173"/>
      <c r="G88" s="173"/>
      <c r="H88" s="172"/>
      <c r="I88" s="613">
        <v>605.5</v>
      </c>
      <c r="J88" s="614"/>
      <c r="K88" s="708"/>
      <c r="L88" s="709"/>
      <c r="M88" s="199"/>
    </row>
    <row r="89" spans="1:13">
      <c r="A89" s="189" t="s">
        <v>74</v>
      </c>
      <c r="B89" s="166"/>
      <c r="C89" s="166"/>
      <c r="D89" s="166"/>
      <c r="E89" s="166"/>
      <c r="F89" s="166"/>
      <c r="G89" s="166"/>
      <c r="H89" s="198"/>
      <c r="I89" s="163"/>
      <c r="J89" s="162"/>
      <c r="K89" s="674">
        <f>K92+K95</f>
        <v>6.9</v>
      </c>
      <c r="L89" s="675"/>
      <c r="M89" s="110">
        <f>K89*12*I88</f>
        <v>50135.400000000009</v>
      </c>
    </row>
    <row r="90" spans="1:13">
      <c r="A90" s="197" t="s">
        <v>59</v>
      </c>
      <c r="B90" s="196"/>
      <c r="C90" s="196"/>
      <c r="D90" s="196"/>
      <c r="E90" s="196"/>
      <c r="F90" s="196"/>
      <c r="G90" s="196"/>
      <c r="H90" s="195"/>
      <c r="I90" s="119"/>
      <c r="J90" s="118"/>
      <c r="K90" s="117"/>
      <c r="L90" s="116"/>
      <c r="M90" s="194"/>
    </row>
    <row r="91" spans="1:13" ht="15.75" thickBot="1">
      <c r="A91" s="185" t="s">
        <v>60</v>
      </c>
      <c r="B91" s="193"/>
      <c r="C91" s="193"/>
      <c r="D91" s="193"/>
      <c r="E91" s="193"/>
      <c r="F91" s="193"/>
      <c r="G91" s="193"/>
      <c r="H91" s="192"/>
      <c r="I91" s="158"/>
      <c r="J91" s="106"/>
      <c r="K91" s="105"/>
      <c r="L91" s="104"/>
      <c r="M91" s="103"/>
    </row>
    <row r="92" spans="1:13">
      <c r="A92" s="145" t="s">
        <v>61</v>
      </c>
      <c r="B92" s="153"/>
      <c r="C92" s="153"/>
      <c r="D92" s="153"/>
      <c r="E92" s="153"/>
      <c r="F92" s="153"/>
      <c r="G92" s="153"/>
      <c r="H92" s="179"/>
      <c r="I92" s="676" t="s">
        <v>8</v>
      </c>
      <c r="J92" s="677"/>
      <c r="K92" s="678">
        <v>4.13</v>
      </c>
      <c r="L92" s="679"/>
      <c r="M92" s="115">
        <f>K92*12*I88</f>
        <v>30008.58</v>
      </c>
    </row>
    <row r="93" spans="1:13">
      <c r="A93" s="125" t="s">
        <v>68</v>
      </c>
      <c r="B93" s="177"/>
      <c r="C93" s="177"/>
      <c r="D93" s="177"/>
      <c r="E93" s="177"/>
      <c r="F93" s="177"/>
      <c r="G93" s="177"/>
      <c r="H93" s="178"/>
      <c r="I93" s="684" t="s">
        <v>57</v>
      </c>
      <c r="J93" s="685"/>
      <c r="K93" s="149"/>
      <c r="L93" s="116"/>
      <c r="M93" s="115"/>
    </row>
    <row r="94" spans="1:13">
      <c r="A94" s="145" t="s">
        <v>67</v>
      </c>
      <c r="B94" s="153"/>
      <c r="C94" s="153"/>
      <c r="D94" s="153"/>
      <c r="E94" s="153"/>
      <c r="F94" s="153"/>
      <c r="G94" s="153"/>
      <c r="H94" s="179"/>
      <c r="I94" s="676"/>
      <c r="J94" s="677"/>
      <c r="K94" s="149"/>
      <c r="L94" s="116"/>
      <c r="M94" s="115"/>
    </row>
    <row r="95" spans="1:13">
      <c r="A95" s="145" t="s">
        <v>62</v>
      </c>
      <c r="B95" s="153"/>
      <c r="C95" s="153"/>
      <c r="D95" s="153"/>
      <c r="E95" s="153"/>
      <c r="F95" s="153"/>
      <c r="G95" s="153"/>
      <c r="H95" s="179"/>
      <c r="I95" s="689" t="s">
        <v>11</v>
      </c>
      <c r="J95" s="690"/>
      <c r="K95" s="682">
        <v>2.77</v>
      </c>
      <c r="L95" s="683"/>
      <c r="M95" s="115">
        <f>K95*12*I88</f>
        <v>20126.82</v>
      </c>
    </row>
    <row r="96" spans="1:13" ht="15.75">
      <c r="A96" s="142" t="s">
        <v>35</v>
      </c>
      <c r="B96" s="176"/>
      <c r="C96" s="176"/>
      <c r="D96" s="176"/>
      <c r="E96" s="176"/>
      <c r="F96" s="176"/>
      <c r="G96" s="176"/>
      <c r="H96" s="175"/>
      <c r="I96" s="684" t="s">
        <v>57</v>
      </c>
      <c r="J96" s="685"/>
      <c r="K96" s="1"/>
      <c r="L96" s="191"/>
      <c r="M96" s="115"/>
    </row>
    <row r="97" spans="1:13">
      <c r="A97" s="137" t="s">
        <v>36</v>
      </c>
      <c r="B97" s="150"/>
      <c r="C97" s="150"/>
      <c r="D97" s="150"/>
      <c r="E97" s="150"/>
      <c r="F97" s="150"/>
      <c r="G97" s="150"/>
      <c r="H97" s="190"/>
      <c r="I97" s="684"/>
      <c r="J97" s="685"/>
      <c r="K97" s="174"/>
      <c r="L97" s="116"/>
      <c r="M97" s="115"/>
    </row>
    <row r="98" spans="1:13" ht="15.75" thickBot="1">
      <c r="A98" s="145" t="s">
        <v>37</v>
      </c>
      <c r="B98" s="144"/>
      <c r="C98" s="144"/>
      <c r="D98" s="144"/>
      <c r="E98" s="144"/>
      <c r="F98" s="144"/>
      <c r="G98" s="144"/>
      <c r="H98" s="143"/>
      <c r="I98" s="156"/>
      <c r="J98" s="155"/>
      <c r="K98" s="704"/>
      <c r="L98" s="705"/>
      <c r="M98" s="115"/>
    </row>
    <row r="99" spans="1:13">
      <c r="A99" s="189" t="s">
        <v>14</v>
      </c>
      <c r="B99" s="188"/>
      <c r="C99" s="188"/>
      <c r="D99" s="188"/>
      <c r="E99" s="188"/>
      <c r="F99" s="188"/>
      <c r="G99" s="188"/>
      <c r="H99" s="187"/>
      <c r="I99" s="163"/>
      <c r="J99" s="186"/>
      <c r="K99" s="697">
        <f>K101+K106+K109</f>
        <v>5.6400000000000006</v>
      </c>
      <c r="L99" s="675"/>
      <c r="M99" s="110">
        <f>K99*12*I88</f>
        <v>40980.240000000005</v>
      </c>
    </row>
    <row r="100" spans="1:13" ht="15.75" thickBot="1">
      <c r="A100" s="185" t="s">
        <v>34</v>
      </c>
      <c r="B100" s="184"/>
      <c r="C100" s="184"/>
      <c r="D100" s="184"/>
      <c r="E100" s="184"/>
      <c r="F100" s="184"/>
      <c r="G100" s="184"/>
      <c r="H100" s="183"/>
      <c r="I100" s="158"/>
      <c r="J100" s="182"/>
      <c r="K100" s="105"/>
      <c r="L100" s="104"/>
      <c r="M100" s="103"/>
    </row>
    <row r="101" spans="1:13">
      <c r="A101" s="125" t="s">
        <v>65</v>
      </c>
      <c r="B101" s="124"/>
      <c r="C101" s="124"/>
      <c r="D101" s="124"/>
      <c r="E101" s="124"/>
      <c r="F101" s="124"/>
      <c r="G101" s="124"/>
      <c r="H101" s="122"/>
      <c r="I101" s="684" t="s">
        <v>8</v>
      </c>
      <c r="J101" s="685"/>
      <c r="K101" s="678">
        <v>2.83</v>
      </c>
      <c r="L101" s="679"/>
      <c r="M101" s="115">
        <f>K101*12*I88</f>
        <v>20562.78</v>
      </c>
    </row>
    <row r="102" spans="1:13">
      <c r="A102" s="145" t="s">
        <v>66</v>
      </c>
      <c r="B102" s="144"/>
      <c r="C102" s="144"/>
      <c r="D102" s="144"/>
      <c r="E102" s="144"/>
      <c r="F102" s="144"/>
      <c r="G102" s="144"/>
      <c r="H102" s="143"/>
      <c r="I102" s="181"/>
      <c r="J102" s="180"/>
      <c r="K102" s="149"/>
      <c r="L102" s="116"/>
      <c r="M102" s="115"/>
    </row>
    <row r="103" spans="1:13">
      <c r="A103" s="125" t="s">
        <v>68</v>
      </c>
      <c r="B103" s="177"/>
      <c r="C103" s="177"/>
      <c r="D103" s="177"/>
      <c r="E103" s="177"/>
      <c r="F103" s="177"/>
      <c r="G103" s="177"/>
      <c r="H103" s="178"/>
      <c r="I103" s="684" t="s">
        <v>57</v>
      </c>
      <c r="J103" s="685"/>
      <c r="K103" s="149"/>
      <c r="L103" s="116"/>
      <c r="M103" s="115"/>
    </row>
    <row r="104" spans="1:13">
      <c r="A104" s="145" t="s">
        <v>67</v>
      </c>
      <c r="B104" s="153"/>
      <c r="C104" s="153"/>
      <c r="D104" s="153"/>
      <c r="E104" s="153"/>
      <c r="F104" s="153"/>
      <c r="G104" s="153"/>
      <c r="H104" s="179"/>
      <c r="I104" s="676"/>
      <c r="J104" s="677"/>
      <c r="K104" s="149"/>
      <c r="L104" s="116"/>
      <c r="M104" s="115"/>
    </row>
    <row r="105" spans="1:13">
      <c r="A105" s="142" t="s">
        <v>63</v>
      </c>
      <c r="B105" s="176"/>
      <c r="C105" s="175"/>
      <c r="D105" s="177"/>
      <c r="E105" s="177"/>
      <c r="F105" s="177"/>
      <c r="G105" s="177"/>
      <c r="H105" s="178"/>
      <c r="I105" s="684" t="s">
        <v>57</v>
      </c>
      <c r="J105" s="685"/>
      <c r="K105" s="149"/>
      <c r="L105" s="116"/>
      <c r="M105" s="115"/>
    </row>
    <row r="106" spans="1:13">
      <c r="A106" s="125" t="s">
        <v>64</v>
      </c>
      <c r="B106" s="177"/>
      <c r="C106" s="177"/>
      <c r="D106" s="176"/>
      <c r="E106" s="176"/>
      <c r="F106" s="176"/>
      <c r="G106" s="176"/>
      <c r="H106" s="175"/>
      <c r="I106" s="689" t="s">
        <v>11</v>
      </c>
      <c r="J106" s="690"/>
      <c r="K106" s="682">
        <v>1.24</v>
      </c>
      <c r="L106" s="683"/>
      <c r="M106" s="115">
        <f>K106*12*I88</f>
        <v>9009.84</v>
      </c>
    </row>
    <row r="107" spans="1:13">
      <c r="A107" s="137" t="s">
        <v>41</v>
      </c>
      <c r="B107" s="136"/>
      <c r="C107" s="136"/>
      <c r="D107" s="136"/>
      <c r="E107" s="136"/>
      <c r="F107" s="136"/>
      <c r="G107" s="136"/>
      <c r="H107" s="135"/>
      <c r="I107" s="680" t="s">
        <v>40</v>
      </c>
      <c r="J107" s="681"/>
      <c r="K107" s="149"/>
      <c r="L107" s="116"/>
      <c r="M107" s="115"/>
    </row>
    <row r="108" spans="1:13">
      <c r="A108" s="145"/>
      <c r="B108" s="144"/>
      <c r="C108" s="144"/>
      <c r="D108" s="144"/>
      <c r="E108" s="144"/>
      <c r="F108" s="144"/>
      <c r="G108" s="144"/>
      <c r="H108" s="143"/>
      <c r="I108" s="156" t="s">
        <v>42</v>
      </c>
      <c r="J108" s="155"/>
      <c r="K108" s="174"/>
      <c r="L108" s="116"/>
      <c r="M108" s="115"/>
    </row>
    <row r="109" spans="1:13">
      <c r="A109" s="137" t="s">
        <v>43</v>
      </c>
      <c r="B109" s="136"/>
      <c r="C109" s="136"/>
      <c r="D109" s="136"/>
      <c r="E109" s="136"/>
      <c r="F109" s="136"/>
      <c r="G109" s="136"/>
      <c r="H109" s="135"/>
      <c r="I109" s="680" t="s">
        <v>11</v>
      </c>
      <c r="J109" s="681"/>
      <c r="K109" s="682">
        <v>1.57</v>
      </c>
      <c r="L109" s="683"/>
      <c r="M109" s="115">
        <f>K109*12*I88</f>
        <v>11407.62</v>
      </c>
    </row>
    <row r="110" spans="1:13">
      <c r="A110" s="145" t="s">
        <v>44</v>
      </c>
      <c r="B110" s="144"/>
      <c r="C110" s="144"/>
      <c r="D110" s="144"/>
      <c r="E110" s="144"/>
      <c r="F110" s="144"/>
      <c r="G110" s="144"/>
      <c r="H110" s="143"/>
      <c r="I110" s="156"/>
      <c r="J110" s="155"/>
      <c r="K110" s="149"/>
      <c r="L110" s="116"/>
      <c r="M110" s="115"/>
    </row>
    <row r="111" spans="1:13">
      <c r="A111" s="137" t="s">
        <v>45</v>
      </c>
      <c r="B111" s="136"/>
      <c r="C111" s="136"/>
      <c r="D111" s="136"/>
      <c r="E111" s="136"/>
      <c r="F111" s="136"/>
      <c r="G111" s="136"/>
      <c r="H111" s="135"/>
      <c r="I111" s="684" t="s">
        <v>57</v>
      </c>
      <c r="J111" s="685"/>
      <c r="K111" s="149"/>
      <c r="L111" s="116"/>
      <c r="M111" s="115"/>
    </row>
    <row r="112" spans="1:13">
      <c r="A112" s="137" t="s">
        <v>48</v>
      </c>
      <c r="B112" s="136"/>
      <c r="C112" s="136"/>
      <c r="D112" s="136"/>
      <c r="E112" s="136"/>
      <c r="F112" s="136"/>
      <c r="G112" s="136"/>
      <c r="H112" s="135"/>
      <c r="I112" s="680" t="s">
        <v>46</v>
      </c>
      <c r="J112" s="681"/>
      <c r="K112" s="173"/>
      <c r="L112" s="172"/>
      <c r="M112" s="171"/>
    </row>
    <row r="113" spans="1:13" ht="15.75" thickBot="1">
      <c r="A113" s="145"/>
      <c r="B113" s="144"/>
      <c r="C113" s="144"/>
      <c r="D113" s="144"/>
      <c r="E113" s="144"/>
      <c r="F113" s="144"/>
      <c r="G113" s="144"/>
      <c r="H113" s="143"/>
      <c r="I113" s="686" t="s">
        <v>47</v>
      </c>
      <c r="J113" s="687"/>
      <c r="K113" s="170"/>
      <c r="L113" s="169"/>
      <c r="M113" s="168"/>
    </row>
    <row r="114" spans="1:13">
      <c r="A114" s="167" t="s">
        <v>75</v>
      </c>
      <c r="B114" s="166"/>
      <c r="C114" s="166"/>
      <c r="D114" s="166"/>
      <c r="E114" s="166"/>
      <c r="F114" s="166"/>
      <c r="G114" s="165"/>
      <c r="H114" s="164"/>
      <c r="I114" s="163"/>
      <c r="J114" s="162"/>
      <c r="K114" s="688">
        <f>K116+K123+K133+K139+K140+K144</f>
        <v>61.68</v>
      </c>
      <c r="L114" s="675"/>
      <c r="M114" s="110">
        <f>M116+M123+M133+M139+M140+M144</f>
        <v>448166.88000000006</v>
      </c>
    </row>
    <row r="115" spans="1:13" ht="15.75" thickBot="1">
      <c r="A115" s="161"/>
      <c r="B115" s="160"/>
      <c r="C115" s="160"/>
      <c r="D115" s="160"/>
      <c r="E115" s="160"/>
      <c r="F115" s="160"/>
      <c r="G115" s="160"/>
      <c r="H115" s="159"/>
      <c r="I115" s="158"/>
      <c r="J115" s="106"/>
      <c r="K115" s="105"/>
      <c r="L115" s="104"/>
      <c r="M115" s="103"/>
    </row>
    <row r="116" spans="1:13" ht="15.75" thickBot="1">
      <c r="A116" s="691" t="s">
        <v>76</v>
      </c>
      <c r="B116" s="692"/>
      <c r="C116" s="692"/>
      <c r="D116" s="692"/>
      <c r="E116" s="692"/>
      <c r="F116" s="692"/>
      <c r="G116" s="692"/>
      <c r="H116" s="693"/>
      <c r="I116" s="129"/>
      <c r="J116" s="128"/>
      <c r="K116" s="751">
        <f>K117+K118+K119+K121+K122</f>
        <v>10.780000000000001</v>
      </c>
      <c r="L116" s="752"/>
      <c r="M116" s="127">
        <f>K116*12*I88</f>
        <v>78327.48000000001</v>
      </c>
    </row>
    <row r="117" spans="1:13">
      <c r="A117" s="145" t="s">
        <v>38</v>
      </c>
      <c r="B117" s="144"/>
      <c r="C117" s="144"/>
      <c r="D117" s="144"/>
      <c r="E117" s="144"/>
      <c r="F117" s="144"/>
      <c r="G117" s="144"/>
      <c r="H117" s="143"/>
      <c r="I117" s="676" t="s">
        <v>16</v>
      </c>
      <c r="J117" s="677"/>
      <c r="K117" s="678">
        <v>2.2400000000000002</v>
      </c>
      <c r="L117" s="679"/>
      <c r="M117" s="115">
        <f>K117*12*I88</f>
        <v>16275.840000000002</v>
      </c>
    </row>
    <row r="118" spans="1:13">
      <c r="A118" s="142" t="s">
        <v>39</v>
      </c>
      <c r="B118" s="141"/>
      <c r="C118" s="141"/>
      <c r="D118" s="141"/>
      <c r="E118" s="141"/>
      <c r="F118" s="141"/>
      <c r="G118" s="141"/>
      <c r="H118" s="140"/>
      <c r="I118" s="676" t="s">
        <v>10</v>
      </c>
      <c r="J118" s="677"/>
      <c r="K118" s="682">
        <v>5.28</v>
      </c>
      <c r="L118" s="683"/>
      <c r="M118" s="115">
        <f>K118*12*I88</f>
        <v>38364.480000000003</v>
      </c>
    </row>
    <row r="119" spans="1:13">
      <c r="A119" s="137" t="s">
        <v>31</v>
      </c>
      <c r="B119" s="136"/>
      <c r="C119" s="136"/>
      <c r="D119" s="136"/>
      <c r="E119" s="136"/>
      <c r="F119" s="136"/>
      <c r="G119" s="136"/>
      <c r="H119" s="135"/>
      <c r="I119" s="676" t="s">
        <v>11</v>
      </c>
      <c r="J119" s="677"/>
      <c r="K119" s="682">
        <v>0.6</v>
      </c>
      <c r="L119" s="683"/>
      <c r="M119" s="115">
        <f>K119*12*I88</f>
        <v>4359.5999999999995</v>
      </c>
    </row>
    <row r="120" spans="1:13">
      <c r="A120" s="157" t="s">
        <v>18</v>
      </c>
      <c r="B120" s="153"/>
      <c r="C120" s="153"/>
      <c r="D120" s="153"/>
      <c r="E120" s="144"/>
      <c r="F120" s="144"/>
      <c r="G120" s="144"/>
      <c r="H120" s="143"/>
      <c r="I120" s="156"/>
      <c r="J120" s="155"/>
      <c r="K120" s="117"/>
      <c r="L120" s="116"/>
      <c r="M120" s="115"/>
    </row>
    <row r="121" spans="1:13">
      <c r="A121" s="142" t="s">
        <v>32</v>
      </c>
      <c r="B121" s="141"/>
      <c r="C121" s="141"/>
      <c r="D121" s="141"/>
      <c r="E121" s="141"/>
      <c r="F121" s="141"/>
      <c r="G121" s="141"/>
      <c r="H121" s="140"/>
      <c r="I121" s="689" t="s">
        <v>8</v>
      </c>
      <c r="J121" s="690"/>
      <c r="K121" s="682">
        <v>0.18</v>
      </c>
      <c r="L121" s="683"/>
      <c r="M121" s="115">
        <f>K121*12*I88</f>
        <v>1307.8800000000001</v>
      </c>
    </row>
    <row r="122" spans="1:13" ht="15.75" thickBot="1">
      <c r="A122" s="137" t="s">
        <v>73</v>
      </c>
      <c r="B122" s="136"/>
      <c r="C122" s="136"/>
      <c r="D122" s="136"/>
      <c r="E122" s="136"/>
      <c r="F122" s="136"/>
      <c r="G122" s="136"/>
      <c r="H122" s="135"/>
      <c r="I122" s="714" t="s">
        <v>8</v>
      </c>
      <c r="J122" s="715"/>
      <c r="K122" s="716">
        <v>2.48</v>
      </c>
      <c r="L122" s="717"/>
      <c r="M122" s="115">
        <f>K122*12*I88</f>
        <v>18019.68</v>
      </c>
    </row>
    <row r="123" spans="1:13" ht="15.75" thickBot="1">
      <c r="A123" s="710" t="s">
        <v>77</v>
      </c>
      <c r="B123" s="711"/>
      <c r="C123" s="711"/>
      <c r="D123" s="711"/>
      <c r="E123" s="711"/>
      <c r="F123" s="711"/>
      <c r="G123" s="711"/>
      <c r="H123" s="712"/>
      <c r="I123" s="129"/>
      <c r="J123" s="128"/>
      <c r="K123" s="713">
        <f>K124+K125+K127+K128+K131+K132</f>
        <v>2.3200000000000003</v>
      </c>
      <c r="L123" s="701"/>
      <c r="M123" s="127">
        <f>K123*12*I88</f>
        <v>16857.120000000003</v>
      </c>
    </row>
    <row r="124" spans="1:13">
      <c r="A124" s="154" t="s">
        <v>24</v>
      </c>
      <c r="B124" s="153"/>
      <c r="C124" s="153"/>
      <c r="D124" s="153"/>
      <c r="E124" s="153"/>
      <c r="F124" s="144"/>
      <c r="G124" s="144"/>
      <c r="H124" s="143"/>
      <c r="I124" s="152"/>
      <c r="J124" s="118"/>
      <c r="K124" s="678">
        <v>0.13</v>
      </c>
      <c r="L124" s="679"/>
      <c r="M124" s="115">
        <f>K124*12*I88</f>
        <v>944.58</v>
      </c>
    </row>
    <row r="125" spans="1:13">
      <c r="A125" s="151" t="s">
        <v>20</v>
      </c>
      <c r="B125" s="150"/>
      <c r="C125" s="150"/>
      <c r="D125" s="150"/>
      <c r="E125" s="150"/>
      <c r="F125" s="136"/>
      <c r="G125" s="136"/>
      <c r="H125" s="135"/>
      <c r="I125" s="684" t="s">
        <v>52</v>
      </c>
      <c r="J125" s="685"/>
      <c r="K125" s="682">
        <v>1.1100000000000001</v>
      </c>
      <c r="L125" s="683"/>
      <c r="M125" s="115">
        <f>K125*12*I88</f>
        <v>8065.26</v>
      </c>
    </row>
    <row r="126" spans="1:13">
      <c r="A126" s="145" t="s">
        <v>19</v>
      </c>
      <c r="B126" s="144"/>
      <c r="C126" s="144"/>
      <c r="D126" s="144"/>
      <c r="E126" s="144"/>
      <c r="F126" s="144"/>
      <c r="G126" s="144"/>
      <c r="H126" s="143"/>
      <c r="I126" s="676" t="s">
        <v>53</v>
      </c>
      <c r="J126" s="677"/>
      <c r="K126" s="149"/>
      <c r="L126" s="116"/>
      <c r="M126" s="115"/>
    </row>
    <row r="127" spans="1:13">
      <c r="A127" s="142" t="s">
        <v>21</v>
      </c>
      <c r="B127" s="141"/>
      <c r="C127" s="141"/>
      <c r="D127" s="141"/>
      <c r="E127" s="141"/>
      <c r="F127" s="141"/>
      <c r="G127" s="141"/>
      <c r="H127" s="140"/>
      <c r="I127" s="689" t="s">
        <v>51</v>
      </c>
      <c r="J127" s="690"/>
      <c r="K127" s="682">
        <v>0.68</v>
      </c>
      <c r="L127" s="683"/>
      <c r="M127" s="115">
        <f>K127*12*I88</f>
        <v>4940.88</v>
      </c>
    </row>
    <row r="128" spans="1:13">
      <c r="A128" s="142" t="s">
        <v>22</v>
      </c>
      <c r="B128" s="141"/>
      <c r="C128" s="141"/>
      <c r="D128" s="141"/>
      <c r="E128" s="141"/>
      <c r="F128" s="141"/>
      <c r="G128" s="141"/>
      <c r="H128" s="140"/>
      <c r="I128" s="689" t="s">
        <v>69</v>
      </c>
      <c r="J128" s="690"/>
      <c r="K128" s="682">
        <v>0.17</v>
      </c>
      <c r="L128" s="683"/>
      <c r="M128" s="115">
        <f>K128*12*I88</f>
        <v>1235.22</v>
      </c>
    </row>
    <row r="129" spans="1:13">
      <c r="A129" s="137" t="s">
        <v>106</v>
      </c>
      <c r="B129" s="136"/>
      <c r="C129" s="136"/>
      <c r="D129" s="136"/>
      <c r="E129" s="136"/>
      <c r="F129" s="136"/>
      <c r="G129" s="136"/>
      <c r="H129" s="135"/>
      <c r="I129" s="753" t="s">
        <v>107</v>
      </c>
      <c r="J129" s="754"/>
      <c r="K129" s="149"/>
      <c r="L129" s="116"/>
      <c r="M129" s="115"/>
    </row>
    <row r="130" spans="1:13">
      <c r="A130" s="145" t="s">
        <v>108</v>
      </c>
      <c r="B130" s="144"/>
      <c r="C130" s="144"/>
      <c r="D130" s="144"/>
      <c r="E130" s="144"/>
      <c r="F130" s="144"/>
      <c r="G130" s="144"/>
      <c r="H130" s="143"/>
      <c r="I130" s="676" t="s">
        <v>109</v>
      </c>
      <c r="J130" s="677"/>
      <c r="K130" s="704"/>
      <c r="L130" s="705"/>
      <c r="M130" s="115"/>
    </row>
    <row r="131" spans="1:13">
      <c r="A131" s="137" t="s">
        <v>23</v>
      </c>
      <c r="B131" s="136"/>
      <c r="C131" s="136"/>
      <c r="D131" s="136"/>
      <c r="E131" s="136"/>
      <c r="F131" s="136"/>
      <c r="G131" s="136"/>
      <c r="H131" s="135"/>
      <c r="I131" s="689" t="s">
        <v>54</v>
      </c>
      <c r="J131" s="690"/>
      <c r="K131" s="704">
        <v>0.09</v>
      </c>
      <c r="L131" s="705"/>
      <c r="M131" s="115">
        <f>K131*12*I88</f>
        <v>653.94000000000005</v>
      </c>
    </row>
    <row r="132" spans="1:13" ht="15.75" thickBot="1">
      <c r="A132" s="137" t="s">
        <v>71</v>
      </c>
      <c r="B132" s="136"/>
      <c r="C132" s="136"/>
      <c r="D132" s="136"/>
      <c r="E132" s="136"/>
      <c r="F132" s="136"/>
      <c r="G132" s="136"/>
      <c r="H132" s="135"/>
      <c r="I132" s="714" t="s">
        <v>72</v>
      </c>
      <c r="J132" s="715"/>
      <c r="K132" s="723">
        <v>0.14000000000000001</v>
      </c>
      <c r="L132" s="724"/>
      <c r="M132" s="148">
        <f>K132*12*I88</f>
        <v>1017.2400000000001</v>
      </c>
    </row>
    <row r="133" spans="1:13" ht="15.75" thickBot="1">
      <c r="A133" s="710" t="s">
        <v>78</v>
      </c>
      <c r="B133" s="711"/>
      <c r="C133" s="711"/>
      <c r="D133" s="711"/>
      <c r="E133" s="711"/>
      <c r="F133" s="711"/>
      <c r="G133" s="711"/>
      <c r="H133" s="712"/>
      <c r="I133" s="147"/>
      <c r="J133" s="146"/>
      <c r="K133" s="727">
        <f>K134+K135+K137+K138</f>
        <v>1.68</v>
      </c>
      <c r="L133" s="722"/>
      <c r="M133" s="127">
        <f>K133*12*I88</f>
        <v>12206.88</v>
      </c>
    </row>
    <row r="134" spans="1:13">
      <c r="A134" s="145" t="s">
        <v>25</v>
      </c>
      <c r="B134" s="144"/>
      <c r="C134" s="144"/>
      <c r="D134" s="144"/>
      <c r="E134" s="144"/>
      <c r="F134" s="144"/>
      <c r="G134" s="144"/>
      <c r="H134" s="143"/>
      <c r="I134" s="728" t="s">
        <v>70</v>
      </c>
      <c r="J134" s="729"/>
      <c r="K134" s="730">
        <v>0.73</v>
      </c>
      <c r="L134" s="731"/>
      <c r="M134" s="115">
        <f>K134*12*I88</f>
        <v>5304.18</v>
      </c>
    </row>
    <row r="135" spans="1:13">
      <c r="A135" s="125" t="s">
        <v>110</v>
      </c>
      <c r="B135" s="123"/>
      <c r="C135" s="123"/>
      <c r="D135" s="123"/>
      <c r="E135" s="123"/>
      <c r="F135" s="124"/>
      <c r="G135" s="123"/>
      <c r="H135" s="122"/>
      <c r="I135" s="753" t="s">
        <v>107</v>
      </c>
      <c r="J135" s="754"/>
      <c r="K135" s="704">
        <v>0.16</v>
      </c>
      <c r="L135" s="705"/>
      <c r="M135" s="115">
        <f>K135*12*I88</f>
        <v>1162.56</v>
      </c>
    </row>
    <row r="136" spans="1:13">
      <c r="A136" s="145" t="s">
        <v>111</v>
      </c>
      <c r="B136" s="144"/>
      <c r="C136" s="144"/>
      <c r="D136" s="144"/>
      <c r="E136" s="144"/>
      <c r="F136" s="144"/>
      <c r="G136" s="144"/>
      <c r="H136" s="143"/>
      <c r="I136" s="676" t="s">
        <v>112</v>
      </c>
      <c r="J136" s="677"/>
      <c r="K136" s="130"/>
      <c r="L136" s="120"/>
      <c r="M136" s="115"/>
    </row>
    <row r="137" spans="1:13">
      <c r="A137" s="142" t="s">
        <v>26</v>
      </c>
      <c r="B137" s="141"/>
      <c r="C137" s="141"/>
      <c r="D137" s="141"/>
      <c r="E137" s="141"/>
      <c r="F137" s="141"/>
      <c r="G137" s="141"/>
      <c r="H137" s="140"/>
      <c r="I137" s="139" t="s">
        <v>55</v>
      </c>
      <c r="J137" s="138"/>
      <c r="K137" s="704">
        <v>0.64</v>
      </c>
      <c r="L137" s="705"/>
      <c r="M137" s="115">
        <f>K137*12*I88</f>
        <v>4650.24</v>
      </c>
    </row>
    <row r="138" spans="1:13" ht="15.75" thickBot="1">
      <c r="A138" s="137" t="s">
        <v>23</v>
      </c>
      <c r="B138" s="136"/>
      <c r="C138" s="136"/>
      <c r="D138" s="136"/>
      <c r="E138" s="136"/>
      <c r="F138" s="136"/>
      <c r="G138" s="136"/>
      <c r="H138" s="135"/>
      <c r="I138" s="714" t="s">
        <v>54</v>
      </c>
      <c r="J138" s="715"/>
      <c r="K138" s="723">
        <v>0.15</v>
      </c>
      <c r="L138" s="724"/>
      <c r="M138" s="115">
        <f>K138*12*I88</f>
        <v>1089.8999999999999</v>
      </c>
    </row>
    <row r="139" spans="1:13" ht="15.75" thickBot="1">
      <c r="A139" s="133" t="s">
        <v>79</v>
      </c>
      <c r="B139" s="132"/>
      <c r="C139" s="132"/>
      <c r="D139" s="132"/>
      <c r="E139" s="132"/>
      <c r="F139" s="132"/>
      <c r="G139" s="132"/>
      <c r="H139" s="131"/>
      <c r="I139" s="718" t="s">
        <v>56</v>
      </c>
      <c r="J139" s="719"/>
      <c r="K139" s="748">
        <v>45.02</v>
      </c>
      <c r="L139" s="749"/>
      <c r="M139" s="127">
        <f>K139*12*I88</f>
        <v>327115.32</v>
      </c>
    </row>
    <row r="140" spans="1:13" ht="15.75" thickBot="1">
      <c r="A140" s="691" t="s">
        <v>80</v>
      </c>
      <c r="B140" s="692"/>
      <c r="C140" s="692"/>
      <c r="D140" s="692"/>
      <c r="E140" s="692"/>
      <c r="F140" s="692"/>
      <c r="G140" s="692"/>
      <c r="H140" s="693"/>
      <c r="I140" s="129"/>
      <c r="J140" s="128"/>
      <c r="K140" s="713">
        <v>1.8</v>
      </c>
      <c r="L140" s="722"/>
      <c r="M140" s="127">
        <f>K140*12*I88</f>
        <v>13078.800000000001</v>
      </c>
    </row>
    <row r="141" spans="1:13">
      <c r="A141" s="125" t="s">
        <v>33</v>
      </c>
      <c r="B141" s="124"/>
      <c r="C141" s="124"/>
      <c r="D141" s="124"/>
      <c r="E141" s="124"/>
      <c r="F141" s="124"/>
      <c r="G141" s="124"/>
      <c r="H141" s="122"/>
      <c r="I141" s="720" t="s">
        <v>13</v>
      </c>
      <c r="J141" s="721"/>
      <c r="K141" s="121"/>
      <c r="L141" s="120"/>
      <c r="M141" s="115"/>
    </row>
    <row r="142" spans="1:13">
      <c r="A142" s="125" t="s">
        <v>27</v>
      </c>
      <c r="B142" s="124"/>
      <c r="C142" s="124"/>
      <c r="D142" s="124"/>
      <c r="E142" s="124"/>
      <c r="F142" s="124"/>
      <c r="G142" s="124"/>
      <c r="H142" s="122"/>
      <c r="I142" s="119"/>
      <c r="J142" s="118"/>
      <c r="K142" s="121"/>
      <c r="L142" s="120"/>
      <c r="M142" s="115"/>
    </row>
    <row r="143" spans="1:13" ht="15.75" thickBot="1">
      <c r="A143" s="125" t="s">
        <v>28</v>
      </c>
      <c r="B143" s="124"/>
      <c r="C143" s="124"/>
      <c r="D143" s="124"/>
      <c r="E143" s="124"/>
      <c r="F143" s="124"/>
      <c r="G143" s="124"/>
      <c r="H143" s="122"/>
      <c r="I143" s="134"/>
      <c r="J143" s="118"/>
      <c r="K143" s="121"/>
      <c r="L143" s="120"/>
      <c r="M143" s="115"/>
    </row>
    <row r="144" spans="1:13" ht="15.75" thickBot="1">
      <c r="A144" s="133" t="s">
        <v>81</v>
      </c>
      <c r="B144" s="132"/>
      <c r="C144" s="132"/>
      <c r="D144" s="132"/>
      <c r="E144" s="132"/>
      <c r="F144" s="132"/>
      <c r="G144" s="132"/>
      <c r="H144" s="131"/>
      <c r="I144" s="129"/>
      <c r="J144" s="128"/>
      <c r="K144" s="713">
        <v>0.08</v>
      </c>
      <c r="L144" s="722"/>
      <c r="M144" s="127">
        <f>K144*12*I88</f>
        <v>581.28</v>
      </c>
    </row>
    <row r="145" spans="1:13">
      <c r="A145" s="125" t="s">
        <v>29</v>
      </c>
      <c r="B145" s="124"/>
      <c r="C145" s="124"/>
      <c r="D145" s="124"/>
      <c r="E145" s="124"/>
      <c r="F145" s="124"/>
      <c r="G145" s="124"/>
      <c r="H145" s="122"/>
      <c r="I145" s="720" t="s">
        <v>8</v>
      </c>
      <c r="J145" s="721"/>
      <c r="K145" s="130"/>
      <c r="L145" s="120"/>
      <c r="M145" s="115"/>
    </row>
    <row r="146" spans="1:13" ht="15.75" thickBot="1">
      <c r="A146" s="125" t="s">
        <v>30</v>
      </c>
      <c r="B146" s="124"/>
      <c r="C146" s="124"/>
      <c r="D146" s="124"/>
      <c r="E146" s="124"/>
      <c r="F146" s="124"/>
      <c r="G146" s="124"/>
      <c r="H146" s="122"/>
      <c r="I146" s="119"/>
      <c r="J146" s="118"/>
      <c r="K146" s="130"/>
      <c r="L146" s="120"/>
      <c r="M146" s="115"/>
    </row>
    <row r="147" spans="1:13" ht="15.75" thickBot="1">
      <c r="A147" s="691" t="s">
        <v>104</v>
      </c>
      <c r="B147" s="692"/>
      <c r="C147" s="692"/>
      <c r="D147" s="692"/>
      <c r="E147" s="692"/>
      <c r="F147" s="692"/>
      <c r="G147" s="692"/>
      <c r="H147" s="693"/>
      <c r="I147" s="129"/>
      <c r="J147" s="128"/>
      <c r="K147" s="713">
        <v>6.67</v>
      </c>
      <c r="L147" s="722"/>
      <c r="M147" s="127">
        <f>K147*12*I88</f>
        <v>48464.219999999994</v>
      </c>
    </row>
    <row r="148" spans="1:13">
      <c r="A148" s="125" t="s">
        <v>85</v>
      </c>
      <c r="B148" s="123"/>
      <c r="C148" s="123"/>
      <c r="D148" s="123"/>
      <c r="E148" s="123"/>
      <c r="F148" s="124"/>
      <c r="G148" s="123"/>
      <c r="H148" s="122"/>
      <c r="I148" s="684" t="s">
        <v>86</v>
      </c>
      <c r="J148" s="685"/>
      <c r="K148" s="121"/>
      <c r="L148" s="120"/>
      <c r="M148" s="115"/>
    </row>
    <row r="149" spans="1:13">
      <c r="A149" s="125" t="s">
        <v>87</v>
      </c>
      <c r="B149" s="123"/>
      <c r="C149" s="123"/>
      <c r="D149" s="123"/>
      <c r="E149" s="123"/>
      <c r="F149" s="124"/>
      <c r="G149" s="123"/>
      <c r="H149" s="122"/>
      <c r="I149" s="684" t="s">
        <v>88</v>
      </c>
      <c r="J149" s="685"/>
      <c r="K149" s="121"/>
      <c r="L149" s="120"/>
      <c r="M149" s="115"/>
    </row>
    <row r="150" spans="1:13">
      <c r="A150" s="125" t="s">
        <v>89</v>
      </c>
      <c r="B150" s="123"/>
      <c r="C150" s="123"/>
      <c r="D150" s="123"/>
      <c r="E150" s="123"/>
      <c r="F150" s="124"/>
      <c r="G150" s="123"/>
      <c r="H150" s="122"/>
      <c r="I150" s="684" t="s">
        <v>90</v>
      </c>
      <c r="J150" s="685"/>
      <c r="K150" s="121"/>
      <c r="L150" s="120"/>
      <c r="M150" s="115"/>
    </row>
    <row r="151" spans="1:13">
      <c r="A151" s="125" t="s">
        <v>91</v>
      </c>
      <c r="B151" s="123"/>
      <c r="C151" s="123"/>
      <c r="D151" s="123"/>
      <c r="E151" s="123"/>
      <c r="F151" s="124"/>
      <c r="G151" s="123"/>
      <c r="H151" s="122"/>
      <c r="I151" s="684" t="s">
        <v>92</v>
      </c>
      <c r="J151" s="685"/>
      <c r="K151" s="121"/>
      <c r="L151" s="120"/>
      <c r="M151" s="115"/>
    </row>
    <row r="152" spans="1:13">
      <c r="A152" s="125" t="s">
        <v>93</v>
      </c>
      <c r="B152" s="123"/>
      <c r="C152" s="123"/>
      <c r="D152" s="123"/>
      <c r="E152" s="123"/>
      <c r="F152" s="124"/>
      <c r="G152" s="123"/>
      <c r="H152" s="122"/>
      <c r="I152" s="684" t="s">
        <v>94</v>
      </c>
      <c r="J152" s="685"/>
      <c r="K152" s="121"/>
      <c r="L152" s="120"/>
      <c r="M152" s="115"/>
    </row>
    <row r="153" spans="1:13">
      <c r="A153" s="125" t="s">
        <v>95</v>
      </c>
      <c r="B153" s="123"/>
      <c r="C153" s="123"/>
      <c r="D153" s="123"/>
      <c r="E153" s="123"/>
      <c r="F153" s="124"/>
      <c r="G153" s="123"/>
      <c r="H153" s="122"/>
      <c r="I153" s="119"/>
      <c r="J153" s="118"/>
      <c r="K153" s="121"/>
      <c r="L153" s="126"/>
      <c r="M153" s="115"/>
    </row>
    <row r="154" spans="1:13">
      <c r="A154" s="125" t="s">
        <v>96</v>
      </c>
      <c r="B154" s="123"/>
      <c r="C154" s="123"/>
      <c r="D154" s="123"/>
      <c r="E154" s="123"/>
      <c r="F154" s="124"/>
      <c r="G154" s="123"/>
      <c r="H154" s="122"/>
      <c r="I154" s="119"/>
      <c r="J154" s="118"/>
      <c r="K154" s="121"/>
      <c r="L154" s="120"/>
      <c r="M154" s="115"/>
    </row>
    <row r="155" spans="1:13">
      <c r="A155" s="125" t="s">
        <v>97</v>
      </c>
      <c r="B155" s="123"/>
      <c r="C155" s="123"/>
      <c r="D155" s="123"/>
      <c r="E155" s="123"/>
      <c r="F155" s="124"/>
      <c r="G155" s="123"/>
      <c r="H155" s="122"/>
      <c r="I155" s="119"/>
      <c r="J155" s="118"/>
      <c r="K155" s="121"/>
      <c r="L155" s="120"/>
      <c r="M155" s="115"/>
    </row>
    <row r="156" spans="1:13">
      <c r="A156" s="125" t="s">
        <v>98</v>
      </c>
      <c r="B156" s="123"/>
      <c r="C156" s="123"/>
      <c r="D156" s="123"/>
      <c r="E156" s="123"/>
      <c r="F156" s="124"/>
      <c r="G156" s="123"/>
      <c r="H156" s="122"/>
      <c r="I156" s="119"/>
      <c r="J156" s="118"/>
      <c r="K156" s="121"/>
      <c r="L156" s="120"/>
      <c r="M156" s="115"/>
    </row>
    <row r="157" spans="1:13">
      <c r="A157" s="125" t="s">
        <v>99</v>
      </c>
      <c r="B157" s="123"/>
      <c r="C157" s="123"/>
      <c r="D157" s="123"/>
      <c r="E157" s="123"/>
      <c r="F157" s="124"/>
      <c r="G157" s="123"/>
      <c r="H157" s="122"/>
      <c r="I157" s="119"/>
      <c r="J157" s="118"/>
      <c r="K157" s="121"/>
      <c r="L157" s="120"/>
      <c r="M157" s="115"/>
    </row>
    <row r="158" spans="1:13" ht="15.75" thickBot="1">
      <c r="A158" s="737" t="s">
        <v>100</v>
      </c>
      <c r="B158" s="738"/>
      <c r="C158" s="738"/>
      <c r="D158" s="738"/>
      <c r="E158" s="738"/>
      <c r="F158" s="738"/>
      <c r="G158" s="738"/>
      <c r="H158" s="739"/>
      <c r="I158" s="119"/>
      <c r="J158" s="118"/>
      <c r="K158" s="117"/>
      <c r="L158" s="116"/>
      <c r="M158" s="115"/>
    </row>
    <row r="159" spans="1:13">
      <c r="A159" s="114" t="s">
        <v>82</v>
      </c>
      <c r="B159" s="113"/>
      <c r="C159" s="113"/>
      <c r="D159" s="113"/>
      <c r="E159" s="113"/>
      <c r="F159" s="113"/>
      <c r="G159" s="113"/>
      <c r="H159" s="113"/>
      <c r="I159" s="720" t="s">
        <v>9</v>
      </c>
      <c r="J159" s="721"/>
      <c r="K159" s="112"/>
      <c r="L159" s="111"/>
      <c r="M159" s="110"/>
    </row>
    <row r="160" spans="1:13" ht="15.75" thickBot="1">
      <c r="A160" s="109" t="s">
        <v>49</v>
      </c>
      <c r="B160" s="108"/>
      <c r="C160" s="108"/>
      <c r="D160" s="108"/>
      <c r="E160" s="108"/>
      <c r="F160" s="108"/>
      <c r="G160" s="108"/>
      <c r="H160" s="108"/>
      <c r="I160" s="107"/>
      <c r="J160" s="106"/>
      <c r="K160" s="105"/>
      <c r="L160" s="104"/>
      <c r="M160" s="103"/>
    </row>
    <row r="161" spans="1:13" ht="15.75" thickBot="1">
      <c r="A161" s="691" t="s">
        <v>50</v>
      </c>
      <c r="B161" s="692"/>
      <c r="C161" s="692"/>
      <c r="D161" s="692"/>
      <c r="E161" s="692"/>
      <c r="F161" s="692"/>
      <c r="G161" s="692"/>
      <c r="H161" s="732"/>
      <c r="I161" s="733" t="s">
        <v>17</v>
      </c>
      <c r="J161" s="734"/>
      <c r="K161" s="735">
        <v>1.64</v>
      </c>
      <c r="L161" s="736"/>
      <c r="M161" s="95">
        <f>K161*12*I88</f>
        <v>11916.24</v>
      </c>
    </row>
    <row r="162" spans="1:13" ht="15.75" thickBot="1">
      <c r="A162" s="750" t="s">
        <v>118</v>
      </c>
      <c r="B162" s="750"/>
      <c r="C162" s="750"/>
      <c r="D162" s="750"/>
      <c r="E162" s="750"/>
      <c r="F162" s="750"/>
      <c r="G162" s="750"/>
      <c r="H162" s="750"/>
      <c r="I162" s="99"/>
      <c r="J162" s="102"/>
      <c r="K162" s="744">
        <v>0.69</v>
      </c>
      <c r="L162" s="745"/>
      <c r="M162" s="95">
        <f>K162*12*I88</f>
        <v>5013.54</v>
      </c>
    </row>
    <row r="163" spans="1:13" ht="15.75" thickBot="1">
      <c r="A163" s="101" t="s">
        <v>117</v>
      </c>
      <c r="B163" s="100"/>
      <c r="C163" s="100"/>
      <c r="D163" s="100"/>
      <c r="E163" s="100"/>
      <c r="F163" s="100"/>
      <c r="G163" s="100"/>
      <c r="H163" s="100"/>
      <c r="I163" s="99"/>
      <c r="J163" s="98"/>
      <c r="K163" s="744"/>
      <c r="L163" s="745"/>
      <c r="M163" s="95">
        <f>K163*I88*12</f>
        <v>0</v>
      </c>
    </row>
    <row r="164" spans="1:13" ht="15.75" thickBot="1">
      <c r="A164" s="742" t="s">
        <v>58</v>
      </c>
      <c r="B164" s="743"/>
      <c r="C164" s="743"/>
      <c r="D164" s="743"/>
      <c r="E164" s="743"/>
      <c r="F164" s="743"/>
      <c r="G164" s="743"/>
      <c r="H164" s="743"/>
      <c r="I164" s="97"/>
      <c r="J164" s="96"/>
      <c r="K164" s="740">
        <f>K89+K99+K114+K147+K161+K163+K162</f>
        <v>83.22</v>
      </c>
      <c r="L164" s="741"/>
      <c r="M164" s="95">
        <f>M89+M99+M114+M147+M161+M163+M162</f>
        <v>604676.52</v>
      </c>
    </row>
  </sheetData>
  <mergeCells count="190">
    <mergeCell ref="A164:H164"/>
    <mergeCell ref="K164:L164"/>
    <mergeCell ref="I150:J150"/>
    <mergeCell ref="I151:J151"/>
    <mergeCell ref="I152:J152"/>
    <mergeCell ref="A158:H158"/>
    <mergeCell ref="I159:J159"/>
    <mergeCell ref="A161:H161"/>
    <mergeCell ref="I161:J161"/>
    <mergeCell ref="K161:L161"/>
    <mergeCell ref="K163:L163"/>
    <mergeCell ref="A162:H162"/>
    <mergeCell ref="K162:L162"/>
    <mergeCell ref="A140:H140"/>
    <mergeCell ref="K140:L140"/>
    <mergeCell ref="I141:J141"/>
    <mergeCell ref="K144:L144"/>
    <mergeCell ref="I145:J145"/>
    <mergeCell ref="A147:H147"/>
    <mergeCell ref="K147:L147"/>
    <mergeCell ref="I148:J148"/>
    <mergeCell ref="I149:J149"/>
    <mergeCell ref="I134:J134"/>
    <mergeCell ref="K134:L134"/>
    <mergeCell ref="I135:J135"/>
    <mergeCell ref="K135:L135"/>
    <mergeCell ref="I136:J136"/>
    <mergeCell ref="K137:L137"/>
    <mergeCell ref="I138:J138"/>
    <mergeCell ref="K138:L138"/>
    <mergeCell ref="I139:J139"/>
    <mergeCell ref="K139:L139"/>
    <mergeCell ref="I129:J129"/>
    <mergeCell ref="I130:J130"/>
    <mergeCell ref="K130:L130"/>
    <mergeCell ref="I131:J131"/>
    <mergeCell ref="K131:L131"/>
    <mergeCell ref="I132:J132"/>
    <mergeCell ref="K132:L132"/>
    <mergeCell ref="A133:H133"/>
    <mergeCell ref="K133:L133"/>
    <mergeCell ref="A123:H123"/>
    <mergeCell ref="K123:L123"/>
    <mergeCell ref="K124:L124"/>
    <mergeCell ref="I125:J125"/>
    <mergeCell ref="K125:L125"/>
    <mergeCell ref="I126:J126"/>
    <mergeCell ref="I127:J127"/>
    <mergeCell ref="K127:L127"/>
    <mergeCell ref="I128:J128"/>
    <mergeCell ref="K128:L128"/>
    <mergeCell ref="I117:J117"/>
    <mergeCell ref="K117:L117"/>
    <mergeCell ref="I118:J118"/>
    <mergeCell ref="K118:L118"/>
    <mergeCell ref="I119:J119"/>
    <mergeCell ref="K119:L119"/>
    <mergeCell ref="I121:J121"/>
    <mergeCell ref="K121:L121"/>
    <mergeCell ref="I122:J122"/>
    <mergeCell ref="K122:L122"/>
    <mergeCell ref="I107:J107"/>
    <mergeCell ref="I109:J109"/>
    <mergeCell ref="K109:L109"/>
    <mergeCell ref="I111:J111"/>
    <mergeCell ref="I112:J112"/>
    <mergeCell ref="I113:J113"/>
    <mergeCell ref="K114:L114"/>
    <mergeCell ref="A116:H116"/>
    <mergeCell ref="K116:L116"/>
    <mergeCell ref="K98:L98"/>
    <mergeCell ref="K99:L99"/>
    <mergeCell ref="I101:J101"/>
    <mergeCell ref="K101:L101"/>
    <mergeCell ref="I103:J103"/>
    <mergeCell ref="I104:J104"/>
    <mergeCell ref="I105:J105"/>
    <mergeCell ref="I106:J106"/>
    <mergeCell ref="K106:L106"/>
    <mergeCell ref="K89:L89"/>
    <mergeCell ref="I92:J92"/>
    <mergeCell ref="K92:L92"/>
    <mergeCell ref="I93:J93"/>
    <mergeCell ref="I94:J94"/>
    <mergeCell ref="I95:J95"/>
    <mergeCell ref="K95:L95"/>
    <mergeCell ref="I96:J96"/>
    <mergeCell ref="I97:J97"/>
    <mergeCell ref="I87:J87"/>
    <mergeCell ref="K87:L87"/>
    <mergeCell ref="I88:J88"/>
    <mergeCell ref="K88:L88"/>
    <mergeCell ref="A2:L2"/>
    <mergeCell ref="A3:L3"/>
    <mergeCell ref="C5:E5"/>
    <mergeCell ref="I5:J5"/>
    <mergeCell ref="K5:L5"/>
    <mergeCell ref="K6:L6"/>
    <mergeCell ref="A82:L82"/>
    <mergeCell ref="A83:L83"/>
    <mergeCell ref="C85:E85"/>
    <mergeCell ref="I85:J85"/>
    <mergeCell ref="K85:L85"/>
    <mergeCell ref="K86:L86"/>
    <mergeCell ref="I13:J13"/>
    <mergeCell ref="I14:J14"/>
    <mergeCell ref="I15:J15"/>
    <mergeCell ref="K15:L15"/>
    <mergeCell ref="I16:J16"/>
    <mergeCell ref="I17:J17"/>
    <mergeCell ref="I7:J7"/>
    <mergeCell ref="K7:L7"/>
    <mergeCell ref="I8:J8"/>
    <mergeCell ref="K8:L8"/>
    <mergeCell ref="K9:L9"/>
    <mergeCell ref="I12:J12"/>
    <mergeCell ref="K12:L12"/>
    <mergeCell ref="I25:J25"/>
    <mergeCell ref="I26:J26"/>
    <mergeCell ref="K26:L26"/>
    <mergeCell ref="I27:J27"/>
    <mergeCell ref="I29:J29"/>
    <mergeCell ref="K29:L29"/>
    <mergeCell ref="K18:L18"/>
    <mergeCell ref="K19:L19"/>
    <mergeCell ref="I21:J21"/>
    <mergeCell ref="K21:L21"/>
    <mergeCell ref="I23:J23"/>
    <mergeCell ref="I24:J24"/>
    <mergeCell ref="A43:H43"/>
    <mergeCell ref="K43:L43"/>
    <mergeCell ref="I37:J37"/>
    <mergeCell ref="K37:L37"/>
    <mergeCell ref="I38:J38"/>
    <mergeCell ref="K38:L38"/>
    <mergeCell ref="I39:J39"/>
    <mergeCell ref="K39:L39"/>
    <mergeCell ref="I31:J31"/>
    <mergeCell ref="I32:J32"/>
    <mergeCell ref="I33:J33"/>
    <mergeCell ref="K34:L34"/>
    <mergeCell ref="A36:H36"/>
    <mergeCell ref="K36:L36"/>
    <mergeCell ref="K44:L44"/>
    <mergeCell ref="I45:J45"/>
    <mergeCell ref="K45:L45"/>
    <mergeCell ref="I46:J46"/>
    <mergeCell ref="I47:J47"/>
    <mergeCell ref="K47:L47"/>
    <mergeCell ref="I41:J41"/>
    <mergeCell ref="K41:L41"/>
    <mergeCell ref="I42:J42"/>
    <mergeCell ref="K42:L42"/>
    <mergeCell ref="A51:H51"/>
    <mergeCell ref="K51:L51"/>
    <mergeCell ref="I52:J52"/>
    <mergeCell ref="K52:L52"/>
    <mergeCell ref="K53:L53"/>
    <mergeCell ref="I54:J54"/>
    <mergeCell ref="K54:L54"/>
    <mergeCell ref="I48:J48"/>
    <mergeCell ref="K48:L48"/>
    <mergeCell ref="I49:J49"/>
    <mergeCell ref="K49:L49"/>
    <mergeCell ref="I50:J50"/>
    <mergeCell ref="K50:L50"/>
    <mergeCell ref="K79:L79"/>
    <mergeCell ref="A80:H80"/>
    <mergeCell ref="K80:L80"/>
    <mergeCell ref="A63:H63"/>
    <mergeCell ref="K63:L63"/>
    <mergeCell ref="I64:J64"/>
    <mergeCell ref="I55:J55"/>
    <mergeCell ref="K55:L55"/>
    <mergeCell ref="A56:H56"/>
    <mergeCell ref="K56:L56"/>
    <mergeCell ref="I57:J57"/>
    <mergeCell ref="K60:L60"/>
    <mergeCell ref="A78:H78"/>
    <mergeCell ref="K78:L78"/>
    <mergeCell ref="I65:J65"/>
    <mergeCell ref="I66:J66"/>
    <mergeCell ref="I67:J67"/>
    <mergeCell ref="I68:J68"/>
    <mergeCell ref="A74:H74"/>
    <mergeCell ref="I75:J75"/>
    <mergeCell ref="I61:J61"/>
    <mergeCell ref="A77:H77"/>
    <mergeCell ref="I77:J77"/>
    <mergeCell ref="K77:L77"/>
  </mergeCells>
  <pageMargins left="0.7" right="0.7" top="0.75" bottom="0.75" header="0.3" footer="0.3"/>
  <pageSetup paperSize="9" scale="72" fitToHeight="0" orientation="portrait" r:id="rId1"/>
  <rowBreaks count="3" manualBreakCount="3">
    <brk id="62" max="16383" man="1"/>
    <brk id="81" max="16383" man="1"/>
    <brk id="1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53"/>
  <sheetViews>
    <sheetView view="pageBreakPreview" topLeftCell="A3215" zoomScaleNormal="100" zoomScaleSheetLayoutView="100" workbookViewId="0">
      <selection activeCell="F33" sqref="F33"/>
    </sheetView>
  </sheetViews>
  <sheetFormatPr defaultRowHeight="15"/>
  <cols>
    <col min="7" max="7" width="9.140625" customWidth="1"/>
    <col min="8" max="8" width="3.28515625" customWidth="1"/>
    <col min="10" max="10" width="14.140625" customWidth="1"/>
    <col min="12" max="12" width="6.28515625" customWidth="1"/>
    <col min="13" max="13" width="13.5703125" customWidth="1"/>
    <col min="16" max="16" width="13.28515625" customWidth="1"/>
  </cols>
  <sheetData>
    <row r="1" spans="1:13" ht="15.75">
      <c r="A1" s="639" t="s">
        <v>0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149"/>
    </row>
    <row r="2" spans="1:13" ht="15.75">
      <c r="A2" s="640" t="s">
        <v>12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149"/>
    </row>
    <row r="3" spans="1:13" ht="15.75">
      <c r="A3" s="1"/>
      <c r="B3" s="1"/>
      <c r="C3" s="1"/>
      <c r="D3" s="1"/>
      <c r="E3" s="1"/>
      <c r="F3" s="1" t="s">
        <v>192</v>
      </c>
      <c r="G3" s="1"/>
      <c r="H3" s="1"/>
      <c r="I3" s="1"/>
      <c r="J3" s="1"/>
      <c r="K3" s="1"/>
      <c r="L3" s="1"/>
      <c r="M3" s="149"/>
    </row>
    <row r="4" spans="1:13">
      <c r="A4" s="151"/>
      <c r="B4" s="150"/>
      <c r="C4" s="694" t="s">
        <v>15</v>
      </c>
      <c r="D4" s="694"/>
      <c r="E4" s="694"/>
      <c r="F4" s="150"/>
      <c r="G4" s="150"/>
      <c r="H4" s="190"/>
      <c r="I4" s="680" t="s">
        <v>1</v>
      </c>
      <c r="J4" s="681"/>
      <c r="K4" s="695" t="s">
        <v>2</v>
      </c>
      <c r="L4" s="696"/>
      <c r="M4" s="203"/>
    </row>
    <row r="5" spans="1:13">
      <c r="A5" s="202"/>
      <c r="B5" s="177"/>
      <c r="C5" s="177"/>
      <c r="D5" s="177"/>
      <c r="E5" s="177"/>
      <c r="F5" s="177"/>
      <c r="G5" s="177"/>
      <c r="H5" s="178"/>
      <c r="I5" s="119"/>
      <c r="J5" s="118"/>
      <c r="K5" s="698" t="s">
        <v>3</v>
      </c>
      <c r="L5" s="699"/>
      <c r="M5" s="201" t="s">
        <v>4</v>
      </c>
    </row>
    <row r="6" spans="1:13">
      <c r="A6" s="202"/>
      <c r="B6" s="177"/>
      <c r="C6" s="177"/>
      <c r="D6" s="177"/>
      <c r="E6" s="177"/>
      <c r="F6" s="177"/>
      <c r="G6" s="177"/>
      <c r="H6" s="178"/>
      <c r="I6" s="684" t="s">
        <v>5</v>
      </c>
      <c r="J6" s="685"/>
      <c r="K6" s="706" t="s">
        <v>6</v>
      </c>
      <c r="L6" s="707"/>
      <c r="M6" s="201" t="s">
        <v>7</v>
      </c>
    </row>
    <row r="7" spans="1:13" ht="16.5" thickBot="1">
      <c r="A7" s="200"/>
      <c r="B7" s="173"/>
      <c r="C7" s="173"/>
      <c r="D7" s="173"/>
      <c r="E7" s="173"/>
      <c r="F7" s="173"/>
      <c r="G7" s="173"/>
      <c r="H7" s="172"/>
      <c r="I7" s="613">
        <v>277.39999999999998</v>
      </c>
      <c r="J7" s="614"/>
      <c r="K7" s="708"/>
      <c r="L7" s="709"/>
      <c r="M7" s="199"/>
    </row>
    <row r="8" spans="1:13">
      <c r="A8" s="189" t="s">
        <v>74</v>
      </c>
      <c r="B8" s="166"/>
      <c r="C8" s="166"/>
      <c r="D8" s="166"/>
      <c r="E8" s="166"/>
      <c r="F8" s="166"/>
      <c r="G8" s="166"/>
      <c r="H8" s="198"/>
      <c r="I8" s="163"/>
      <c r="J8" s="162"/>
      <c r="K8" s="674">
        <f>K11+K14</f>
        <v>6.9</v>
      </c>
      <c r="L8" s="675"/>
      <c r="M8" s="110">
        <f>K8*12*I7</f>
        <v>22968.720000000001</v>
      </c>
    </row>
    <row r="9" spans="1:13">
      <c r="A9" s="197" t="s">
        <v>59</v>
      </c>
      <c r="B9" s="196"/>
      <c r="C9" s="196"/>
      <c r="D9" s="196"/>
      <c r="E9" s="196"/>
      <c r="F9" s="196"/>
      <c r="G9" s="196"/>
      <c r="H9" s="195"/>
      <c r="I9" s="119"/>
      <c r="J9" s="118"/>
      <c r="K9" s="117"/>
      <c r="L9" s="116"/>
      <c r="M9" s="194"/>
    </row>
    <row r="10" spans="1:13" ht="15.75" thickBot="1">
      <c r="A10" s="185" t="s">
        <v>60</v>
      </c>
      <c r="B10" s="193"/>
      <c r="C10" s="193"/>
      <c r="D10" s="193"/>
      <c r="E10" s="193"/>
      <c r="F10" s="193"/>
      <c r="G10" s="193"/>
      <c r="H10" s="192"/>
      <c r="I10" s="158"/>
      <c r="J10" s="106"/>
      <c r="K10" s="105"/>
      <c r="L10" s="104"/>
      <c r="M10" s="103"/>
    </row>
    <row r="11" spans="1:13">
      <c r="A11" s="145" t="s">
        <v>61</v>
      </c>
      <c r="B11" s="153"/>
      <c r="C11" s="153"/>
      <c r="D11" s="153"/>
      <c r="E11" s="153"/>
      <c r="F11" s="153"/>
      <c r="G11" s="153"/>
      <c r="H11" s="179"/>
      <c r="I11" s="676" t="s">
        <v>8</v>
      </c>
      <c r="J11" s="677"/>
      <c r="K11" s="678">
        <v>4.13</v>
      </c>
      <c r="L11" s="679"/>
      <c r="M11" s="115">
        <f>K11*12*I7</f>
        <v>13747.944</v>
      </c>
    </row>
    <row r="12" spans="1:13">
      <c r="A12" s="125" t="s">
        <v>68</v>
      </c>
      <c r="B12" s="177"/>
      <c r="C12" s="177"/>
      <c r="D12" s="177"/>
      <c r="E12" s="177"/>
      <c r="F12" s="177"/>
      <c r="G12" s="177"/>
      <c r="H12" s="178"/>
      <c r="I12" s="684" t="s">
        <v>57</v>
      </c>
      <c r="J12" s="685"/>
      <c r="K12" s="149"/>
      <c r="L12" s="116"/>
      <c r="M12" s="115"/>
    </row>
    <row r="13" spans="1:13">
      <c r="A13" s="145" t="s">
        <v>67</v>
      </c>
      <c r="B13" s="153"/>
      <c r="C13" s="153"/>
      <c r="D13" s="153"/>
      <c r="E13" s="153"/>
      <c r="F13" s="153"/>
      <c r="G13" s="153"/>
      <c r="H13" s="179"/>
      <c r="I13" s="676"/>
      <c r="J13" s="677"/>
      <c r="K13" s="149"/>
      <c r="L13" s="116"/>
      <c r="M13" s="115"/>
    </row>
    <row r="14" spans="1:13">
      <c r="A14" s="145" t="s">
        <v>62</v>
      </c>
      <c r="B14" s="153"/>
      <c r="C14" s="153"/>
      <c r="D14" s="153"/>
      <c r="E14" s="153"/>
      <c r="F14" s="153"/>
      <c r="G14" s="153"/>
      <c r="H14" s="179"/>
      <c r="I14" s="689" t="s">
        <v>11</v>
      </c>
      <c r="J14" s="690"/>
      <c r="K14" s="682">
        <v>2.77</v>
      </c>
      <c r="L14" s="683"/>
      <c r="M14" s="115">
        <f>K14*12*I7</f>
        <v>9220.7759999999998</v>
      </c>
    </row>
    <row r="15" spans="1:13" ht="15.75">
      <c r="A15" s="142" t="s">
        <v>35</v>
      </c>
      <c r="B15" s="176"/>
      <c r="C15" s="176"/>
      <c r="D15" s="176"/>
      <c r="E15" s="176"/>
      <c r="F15" s="176"/>
      <c r="G15" s="176"/>
      <c r="H15" s="175"/>
      <c r="I15" s="684" t="s">
        <v>57</v>
      </c>
      <c r="J15" s="685"/>
      <c r="K15" s="1"/>
      <c r="L15" s="191"/>
      <c r="M15" s="115"/>
    </row>
    <row r="16" spans="1:13">
      <c r="A16" s="137" t="s">
        <v>36</v>
      </c>
      <c r="B16" s="150"/>
      <c r="C16" s="150"/>
      <c r="D16" s="150"/>
      <c r="E16" s="150"/>
      <c r="F16" s="150"/>
      <c r="G16" s="150"/>
      <c r="H16" s="190"/>
      <c r="I16" s="684"/>
      <c r="J16" s="685"/>
      <c r="K16" s="174"/>
      <c r="L16" s="116"/>
      <c r="M16" s="115"/>
    </row>
    <row r="17" spans="1:16" ht="15.75" thickBot="1">
      <c r="A17" s="145" t="s">
        <v>37</v>
      </c>
      <c r="B17" s="144"/>
      <c r="C17" s="144"/>
      <c r="D17" s="144"/>
      <c r="E17" s="144"/>
      <c r="F17" s="144"/>
      <c r="G17" s="144"/>
      <c r="H17" s="143"/>
      <c r="I17" s="156"/>
      <c r="J17" s="155"/>
      <c r="K17" s="704"/>
      <c r="L17" s="705"/>
      <c r="M17" s="115"/>
      <c r="P17" s="307"/>
    </row>
    <row r="18" spans="1:16">
      <c r="A18" s="189" t="s">
        <v>14</v>
      </c>
      <c r="B18" s="188"/>
      <c r="C18" s="188"/>
      <c r="D18" s="188"/>
      <c r="E18" s="188"/>
      <c r="F18" s="188"/>
      <c r="G18" s="188"/>
      <c r="H18" s="187"/>
      <c r="I18" s="163"/>
      <c r="J18" s="186"/>
      <c r="K18" s="697">
        <f>K20+K25+K27</f>
        <v>5.6400000000000006</v>
      </c>
      <c r="L18" s="675"/>
      <c r="M18" s="110">
        <f>K18*12*I7</f>
        <v>18774.432000000001</v>
      </c>
    </row>
    <row r="19" spans="1:16" ht="15.75" thickBot="1">
      <c r="A19" s="185" t="s">
        <v>34</v>
      </c>
      <c r="B19" s="184"/>
      <c r="C19" s="184"/>
      <c r="D19" s="184"/>
      <c r="E19" s="184"/>
      <c r="F19" s="184"/>
      <c r="G19" s="184"/>
      <c r="H19" s="183"/>
      <c r="I19" s="158"/>
      <c r="J19" s="182"/>
      <c r="K19" s="105"/>
      <c r="L19" s="104"/>
      <c r="M19" s="103"/>
    </row>
    <row r="20" spans="1:16">
      <c r="A20" s="125" t="s">
        <v>65</v>
      </c>
      <c r="B20" s="124"/>
      <c r="C20" s="124"/>
      <c r="D20" s="124"/>
      <c r="E20" s="124"/>
      <c r="F20" s="124"/>
      <c r="G20" s="124"/>
      <c r="H20" s="122"/>
      <c r="I20" s="684" t="s">
        <v>8</v>
      </c>
      <c r="J20" s="685"/>
      <c r="K20" s="678">
        <v>2.83</v>
      </c>
      <c r="L20" s="679"/>
      <c r="M20" s="115">
        <f>K20*12*I7</f>
        <v>9420.503999999999</v>
      </c>
    </row>
    <row r="21" spans="1:16">
      <c r="A21" s="145" t="s">
        <v>66</v>
      </c>
      <c r="B21" s="144"/>
      <c r="C21" s="144"/>
      <c r="D21" s="144"/>
      <c r="E21" s="144"/>
      <c r="F21" s="144"/>
      <c r="G21" s="144"/>
      <c r="H21" s="143"/>
      <c r="I21" s="181"/>
      <c r="J21" s="180"/>
      <c r="K21" s="149"/>
      <c r="L21" s="116"/>
      <c r="M21" s="115"/>
    </row>
    <row r="22" spans="1:16">
      <c r="A22" s="125" t="s">
        <v>68</v>
      </c>
      <c r="B22" s="177"/>
      <c r="C22" s="177"/>
      <c r="D22" s="177"/>
      <c r="E22" s="177"/>
      <c r="F22" s="177"/>
      <c r="G22" s="177"/>
      <c r="H22" s="178"/>
      <c r="I22" s="684" t="s">
        <v>57</v>
      </c>
      <c r="J22" s="685"/>
      <c r="K22" s="149"/>
      <c r="L22" s="116"/>
      <c r="M22" s="115"/>
    </row>
    <row r="23" spans="1:16">
      <c r="A23" s="145" t="s">
        <v>67</v>
      </c>
      <c r="B23" s="153"/>
      <c r="C23" s="153"/>
      <c r="D23" s="153"/>
      <c r="E23" s="153"/>
      <c r="F23" s="153"/>
      <c r="G23" s="153"/>
      <c r="H23" s="179"/>
      <c r="I23" s="676"/>
      <c r="J23" s="677"/>
      <c r="K23" s="149"/>
      <c r="L23" s="116"/>
      <c r="M23" s="115"/>
    </row>
    <row r="24" spans="1:16">
      <c r="A24" s="142" t="s">
        <v>63</v>
      </c>
      <c r="B24" s="176"/>
      <c r="C24" s="175"/>
      <c r="D24" s="177"/>
      <c r="E24" s="177"/>
      <c r="F24" s="177"/>
      <c r="G24" s="177"/>
      <c r="H24" s="178"/>
      <c r="I24" s="684" t="s">
        <v>57</v>
      </c>
      <c r="J24" s="685"/>
      <c r="K24" s="149"/>
      <c r="L24" s="116"/>
      <c r="M24" s="115"/>
    </row>
    <row r="25" spans="1:16">
      <c r="A25" s="125" t="s">
        <v>64</v>
      </c>
      <c r="B25" s="177"/>
      <c r="C25" s="177"/>
      <c r="D25" s="176"/>
      <c r="E25" s="176"/>
      <c r="F25" s="176"/>
      <c r="G25" s="176"/>
      <c r="H25" s="175"/>
      <c r="I25" s="689" t="s">
        <v>11</v>
      </c>
      <c r="J25" s="690"/>
      <c r="K25" s="682">
        <v>1.24</v>
      </c>
      <c r="L25" s="683"/>
      <c r="M25" s="115">
        <f>K25*12*I7</f>
        <v>4127.7119999999995</v>
      </c>
    </row>
    <row r="26" spans="1:16">
      <c r="A26" s="137" t="s">
        <v>41</v>
      </c>
      <c r="B26" s="136"/>
      <c r="C26" s="136"/>
      <c r="D26" s="136"/>
      <c r="E26" s="136"/>
      <c r="F26" s="136"/>
      <c r="G26" s="136"/>
      <c r="H26" s="135"/>
      <c r="I26" s="680" t="s">
        <v>139</v>
      </c>
      <c r="J26" s="681"/>
      <c r="K26" s="149"/>
      <c r="L26" s="116"/>
      <c r="M26" s="115"/>
    </row>
    <row r="27" spans="1:16">
      <c r="A27" s="137" t="s">
        <v>43</v>
      </c>
      <c r="B27" s="136"/>
      <c r="C27" s="136"/>
      <c r="D27" s="136"/>
      <c r="E27" s="136"/>
      <c r="F27" s="136"/>
      <c r="G27" s="136"/>
      <c r="H27" s="135"/>
      <c r="I27" s="680" t="s">
        <v>11</v>
      </c>
      <c r="J27" s="681"/>
      <c r="K27" s="682">
        <v>1.57</v>
      </c>
      <c r="L27" s="683"/>
      <c r="M27" s="115">
        <f>K27*12*I7</f>
        <v>5226.2159999999994</v>
      </c>
    </row>
    <row r="28" spans="1:16">
      <c r="A28" s="145" t="s">
        <v>44</v>
      </c>
      <c r="B28" s="144"/>
      <c r="C28" s="144"/>
      <c r="D28" s="144"/>
      <c r="E28" s="144"/>
      <c r="F28" s="144"/>
      <c r="G28" s="144"/>
      <c r="H28" s="143"/>
      <c r="I28" s="156"/>
      <c r="J28" s="155"/>
      <c r="K28" s="149"/>
      <c r="L28" s="116"/>
      <c r="M28" s="115"/>
    </row>
    <row r="29" spans="1:16">
      <c r="A29" s="137" t="s">
        <v>45</v>
      </c>
      <c r="B29" s="136"/>
      <c r="C29" s="136"/>
      <c r="D29" s="136"/>
      <c r="E29" s="136"/>
      <c r="F29" s="136"/>
      <c r="G29" s="136"/>
      <c r="H29" s="135"/>
      <c r="I29" s="684" t="s">
        <v>57</v>
      </c>
      <c r="J29" s="685"/>
      <c r="K29" s="149"/>
      <c r="L29" s="116"/>
      <c r="M29" s="115"/>
    </row>
    <row r="30" spans="1:16" ht="15.75" thickBot="1">
      <c r="A30" s="137" t="s">
        <v>48</v>
      </c>
      <c r="B30" s="136"/>
      <c r="C30" s="136"/>
      <c r="D30" s="136"/>
      <c r="E30" s="136"/>
      <c r="F30" s="136"/>
      <c r="G30" s="136"/>
      <c r="H30" s="135"/>
      <c r="I30" s="680" t="s">
        <v>138</v>
      </c>
      <c r="J30" s="681"/>
      <c r="K30" s="173"/>
      <c r="L30" s="172"/>
      <c r="M30" s="171"/>
      <c r="N30" s="310"/>
    </row>
    <row r="31" spans="1:16" ht="15.75" thickBot="1">
      <c r="A31" s="167" t="s">
        <v>75</v>
      </c>
      <c r="B31" s="166"/>
      <c r="C31" s="166"/>
      <c r="D31" s="166"/>
      <c r="E31" s="166"/>
      <c r="F31" s="166"/>
      <c r="G31" s="165"/>
      <c r="H31" s="164"/>
      <c r="I31" s="163"/>
      <c r="J31" s="162"/>
      <c r="K31" s="688">
        <f>K32+K39+K47+K51+K52+K53</f>
        <v>39.139999999999993</v>
      </c>
      <c r="L31" s="675"/>
      <c r="M31" s="110">
        <f>M32+M39+M47+M51+M52+M53</f>
        <v>130289.23199999999</v>
      </c>
      <c r="P31" s="307"/>
    </row>
    <row r="32" spans="1:16" ht="15.75" thickBot="1">
      <c r="A32" s="691" t="s">
        <v>76</v>
      </c>
      <c r="B32" s="692"/>
      <c r="C32" s="692"/>
      <c r="D32" s="692"/>
      <c r="E32" s="692"/>
      <c r="F32" s="692"/>
      <c r="G32" s="692"/>
      <c r="H32" s="693"/>
      <c r="I32" s="129"/>
      <c r="J32" s="128"/>
      <c r="K32" s="700">
        <f>K33+K34+K35+K37+K38</f>
        <v>13.93</v>
      </c>
      <c r="L32" s="701"/>
      <c r="M32" s="127">
        <f>K32*12*I7</f>
        <v>46370.183999999994</v>
      </c>
      <c r="P32" s="309"/>
    </row>
    <row r="33" spans="1:16">
      <c r="A33" s="145" t="s">
        <v>38</v>
      </c>
      <c r="B33" s="144"/>
      <c r="C33" s="144"/>
      <c r="D33" s="144"/>
      <c r="E33" s="144"/>
      <c r="F33" s="144"/>
      <c r="G33" s="144"/>
      <c r="H33" s="143"/>
      <c r="I33" s="676" t="s">
        <v>16</v>
      </c>
      <c r="J33" s="677"/>
      <c r="K33" s="678">
        <v>2.2400000000000002</v>
      </c>
      <c r="L33" s="679"/>
      <c r="M33" s="115">
        <f>K33*12*I7</f>
        <v>7456.5119999999997</v>
      </c>
    </row>
    <row r="34" spans="1:16">
      <c r="A34" s="142" t="s">
        <v>39</v>
      </c>
      <c r="B34" s="141"/>
      <c r="C34" s="141"/>
      <c r="D34" s="141"/>
      <c r="E34" s="141"/>
      <c r="F34" s="141"/>
      <c r="G34" s="141"/>
      <c r="H34" s="140"/>
      <c r="I34" s="689" t="s">
        <v>10</v>
      </c>
      <c r="J34" s="690"/>
      <c r="K34" s="682">
        <v>5.28</v>
      </c>
      <c r="L34" s="683"/>
      <c r="M34" s="115">
        <f>K34*12*I7</f>
        <v>17576.063999999998</v>
      </c>
    </row>
    <row r="35" spans="1:16">
      <c r="A35" s="137" t="s">
        <v>31</v>
      </c>
      <c r="B35" s="136"/>
      <c r="C35" s="136"/>
      <c r="D35" s="136"/>
      <c r="E35" s="136"/>
      <c r="F35" s="136"/>
      <c r="G35" s="136"/>
      <c r="H35" s="135"/>
      <c r="I35" s="680" t="s">
        <v>11</v>
      </c>
      <c r="J35" s="681"/>
      <c r="K35" s="682">
        <v>0.6</v>
      </c>
      <c r="L35" s="683"/>
      <c r="M35" s="115">
        <f>K35*12*I7</f>
        <v>1997.2799999999997</v>
      </c>
    </row>
    <row r="36" spans="1:16">
      <c r="A36" s="157" t="s">
        <v>18</v>
      </c>
      <c r="B36" s="153"/>
      <c r="C36" s="153"/>
      <c r="D36" s="153"/>
      <c r="E36" s="144"/>
      <c r="F36" s="144"/>
      <c r="G36" s="144"/>
      <c r="H36" s="143"/>
      <c r="I36" s="156"/>
      <c r="J36" s="155"/>
      <c r="K36" s="117"/>
      <c r="L36" s="116"/>
      <c r="M36" s="115"/>
    </row>
    <row r="37" spans="1:16">
      <c r="A37" s="142" t="s">
        <v>32</v>
      </c>
      <c r="B37" s="141"/>
      <c r="C37" s="141"/>
      <c r="D37" s="141"/>
      <c r="E37" s="141"/>
      <c r="F37" s="141"/>
      <c r="G37" s="141"/>
      <c r="H37" s="140"/>
      <c r="I37" s="689" t="s">
        <v>8</v>
      </c>
      <c r="J37" s="690"/>
      <c r="K37" s="682">
        <v>0.18</v>
      </c>
      <c r="L37" s="683"/>
      <c r="M37" s="115">
        <f>K37*12*I7</f>
        <v>599.18399999999997</v>
      </c>
    </row>
    <row r="38" spans="1:16" ht="15.75" thickBot="1">
      <c r="A38" s="137" t="s">
        <v>73</v>
      </c>
      <c r="B38" s="136"/>
      <c r="C38" s="136"/>
      <c r="D38" s="136"/>
      <c r="E38" s="136"/>
      <c r="F38" s="136"/>
      <c r="G38" s="136"/>
      <c r="H38" s="135"/>
      <c r="I38" s="714" t="s">
        <v>8</v>
      </c>
      <c r="J38" s="715"/>
      <c r="K38" s="716">
        <v>5.63</v>
      </c>
      <c r="L38" s="717"/>
      <c r="M38" s="115">
        <f>K38*12*I7</f>
        <v>18741.144</v>
      </c>
    </row>
    <row r="39" spans="1:16" ht="15.75" thickBot="1">
      <c r="A39" s="710" t="s">
        <v>77</v>
      </c>
      <c r="B39" s="711"/>
      <c r="C39" s="711"/>
      <c r="D39" s="711"/>
      <c r="E39" s="711"/>
      <c r="F39" s="711"/>
      <c r="G39" s="711"/>
      <c r="H39" s="712"/>
      <c r="I39" s="129"/>
      <c r="J39" s="128"/>
      <c r="K39" s="713">
        <f>K40+K41+K43+K44+K45+K46</f>
        <v>2.3200000000000003</v>
      </c>
      <c r="L39" s="701"/>
      <c r="M39" s="127">
        <f>K39*12*I7</f>
        <v>7722.8160000000007</v>
      </c>
    </row>
    <row r="40" spans="1:16">
      <c r="A40" s="154" t="s">
        <v>24</v>
      </c>
      <c r="B40" s="153"/>
      <c r="C40" s="153"/>
      <c r="D40" s="153"/>
      <c r="E40" s="153"/>
      <c r="F40" s="144"/>
      <c r="G40" s="144"/>
      <c r="H40" s="143"/>
      <c r="I40" s="152"/>
      <c r="J40" s="118"/>
      <c r="K40" s="678">
        <v>0.13</v>
      </c>
      <c r="L40" s="679"/>
      <c r="M40" s="115">
        <f>K40*12*I7</f>
        <v>432.74399999999997</v>
      </c>
      <c r="O40" s="308"/>
      <c r="P40" s="307"/>
    </row>
    <row r="41" spans="1:16">
      <c r="A41" s="151" t="s">
        <v>20</v>
      </c>
      <c r="B41" s="150"/>
      <c r="C41" s="150"/>
      <c r="D41" s="150"/>
      <c r="E41" s="150"/>
      <c r="F41" s="136"/>
      <c r="G41" s="136"/>
      <c r="H41" s="135"/>
      <c r="I41" s="684" t="s">
        <v>52</v>
      </c>
      <c r="J41" s="685"/>
      <c r="K41" s="682">
        <v>1.1100000000000001</v>
      </c>
      <c r="L41" s="683"/>
      <c r="M41" s="115">
        <f>K41*12*I7</f>
        <v>3694.9679999999998</v>
      </c>
    </row>
    <row r="42" spans="1:16">
      <c r="A42" s="145" t="s">
        <v>19</v>
      </c>
      <c r="B42" s="144"/>
      <c r="C42" s="144"/>
      <c r="D42" s="144"/>
      <c r="E42" s="144"/>
      <c r="F42" s="144"/>
      <c r="G42" s="144"/>
      <c r="H42" s="143"/>
      <c r="I42" s="676" t="s">
        <v>53</v>
      </c>
      <c r="J42" s="677"/>
      <c r="K42" s="149"/>
      <c r="L42" s="116"/>
      <c r="M42" s="115"/>
    </row>
    <row r="43" spans="1:16">
      <c r="A43" s="142" t="s">
        <v>21</v>
      </c>
      <c r="B43" s="141"/>
      <c r="C43" s="141"/>
      <c r="D43" s="141"/>
      <c r="E43" s="141"/>
      <c r="F43" s="141"/>
      <c r="G43" s="141"/>
      <c r="H43" s="140"/>
      <c r="I43" s="689" t="s">
        <v>51</v>
      </c>
      <c r="J43" s="690"/>
      <c r="K43" s="682">
        <v>0.68</v>
      </c>
      <c r="L43" s="683"/>
      <c r="M43" s="115">
        <f>K43*12*I7</f>
        <v>2263.5839999999998</v>
      </c>
    </row>
    <row r="44" spans="1:16">
      <c r="A44" s="142" t="s">
        <v>22</v>
      </c>
      <c r="B44" s="141"/>
      <c r="C44" s="141"/>
      <c r="D44" s="141"/>
      <c r="E44" s="141"/>
      <c r="F44" s="141"/>
      <c r="G44" s="141"/>
      <c r="H44" s="140"/>
      <c r="I44" s="689" t="s">
        <v>69</v>
      </c>
      <c r="J44" s="690"/>
      <c r="K44" s="682">
        <v>0.17</v>
      </c>
      <c r="L44" s="683"/>
      <c r="M44" s="115">
        <f>K44*12*I7</f>
        <v>565.89599999999996</v>
      </c>
    </row>
    <row r="45" spans="1:16">
      <c r="A45" s="137" t="s">
        <v>23</v>
      </c>
      <c r="B45" s="136"/>
      <c r="C45" s="136"/>
      <c r="D45" s="136"/>
      <c r="E45" s="136"/>
      <c r="F45" s="136"/>
      <c r="G45" s="136"/>
      <c r="H45" s="135"/>
      <c r="I45" s="689" t="s">
        <v>54</v>
      </c>
      <c r="J45" s="690"/>
      <c r="K45" s="704">
        <v>0.09</v>
      </c>
      <c r="L45" s="705"/>
      <c r="M45" s="115">
        <f>K45*12*I7</f>
        <v>299.59199999999998</v>
      </c>
    </row>
    <row r="46" spans="1:16" ht="15.75" thickBot="1">
      <c r="A46" s="137" t="s">
        <v>71</v>
      </c>
      <c r="B46" s="136"/>
      <c r="C46" s="136"/>
      <c r="D46" s="136"/>
      <c r="E46" s="136"/>
      <c r="F46" s="136"/>
      <c r="G46" s="136"/>
      <c r="H46" s="135"/>
      <c r="I46" s="714" t="s">
        <v>72</v>
      </c>
      <c r="J46" s="715"/>
      <c r="K46" s="723">
        <v>0.14000000000000001</v>
      </c>
      <c r="L46" s="724"/>
      <c r="M46" s="148">
        <f>K46*12*I7</f>
        <v>466.03199999999998</v>
      </c>
    </row>
    <row r="47" spans="1:16" ht="15.75" thickBot="1">
      <c r="A47" s="710" t="s">
        <v>78</v>
      </c>
      <c r="B47" s="711"/>
      <c r="C47" s="711"/>
      <c r="D47" s="711"/>
      <c r="E47" s="711"/>
      <c r="F47" s="711"/>
      <c r="G47" s="711"/>
      <c r="H47" s="712"/>
      <c r="I47" s="147"/>
      <c r="J47" s="146"/>
      <c r="K47" s="727">
        <f>K48+K49+K50</f>
        <v>1.52</v>
      </c>
      <c r="L47" s="722"/>
      <c r="M47" s="127">
        <f>K47*12*I7</f>
        <v>5059.7759999999998</v>
      </c>
    </row>
    <row r="48" spans="1:16">
      <c r="A48" s="145" t="s">
        <v>25</v>
      </c>
      <c r="B48" s="144"/>
      <c r="C48" s="144"/>
      <c r="D48" s="144"/>
      <c r="E48" s="144"/>
      <c r="F48" s="144"/>
      <c r="G48" s="144"/>
      <c r="H48" s="143"/>
      <c r="I48" s="728" t="s">
        <v>70</v>
      </c>
      <c r="J48" s="729"/>
      <c r="K48" s="730">
        <v>0.73</v>
      </c>
      <c r="L48" s="731"/>
      <c r="M48" s="115">
        <f>K48*12*I7</f>
        <v>2430.0239999999999</v>
      </c>
    </row>
    <row r="49" spans="1:13">
      <c r="A49" s="142" t="s">
        <v>26</v>
      </c>
      <c r="B49" s="141"/>
      <c r="C49" s="141"/>
      <c r="D49" s="141"/>
      <c r="E49" s="141"/>
      <c r="F49" s="141"/>
      <c r="G49" s="141"/>
      <c r="H49" s="140"/>
      <c r="I49" s="139" t="s">
        <v>55</v>
      </c>
      <c r="J49" s="138"/>
      <c r="K49" s="704">
        <v>0.64</v>
      </c>
      <c r="L49" s="705"/>
      <c r="M49" s="115">
        <f>K49*12*I7</f>
        <v>2130.4319999999998</v>
      </c>
    </row>
    <row r="50" spans="1:13" ht="15.75" thickBot="1">
      <c r="A50" s="137" t="s">
        <v>23</v>
      </c>
      <c r="B50" s="136"/>
      <c r="C50" s="136"/>
      <c r="D50" s="136"/>
      <c r="E50" s="136"/>
      <c r="F50" s="136"/>
      <c r="G50" s="136"/>
      <c r="H50" s="135"/>
      <c r="I50" s="714" t="s">
        <v>54</v>
      </c>
      <c r="J50" s="715"/>
      <c r="K50" s="723">
        <v>0.15</v>
      </c>
      <c r="L50" s="724"/>
      <c r="M50" s="115">
        <f>K50*12*I7</f>
        <v>499.31999999999994</v>
      </c>
    </row>
    <row r="51" spans="1:13" ht="15.75" thickBot="1">
      <c r="A51" s="133" t="s">
        <v>79</v>
      </c>
      <c r="B51" s="132"/>
      <c r="C51" s="132"/>
      <c r="D51" s="132"/>
      <c r="E51" s="132"/>
      <c r="F51" s="132"/>
      <c r="G51" s="132"/>
      <c r="H51" s="131"/>
      <c r="I51" s="718" t="s">
        <v>56</v>
      </c>
      <c r="J51" s="719"/>
      <c r="K51" s="725">
        <v>19.489999999999998</v>
      </c>
      <c r="L51" s="726"/>
      <c r="M51" s="127">
        <f>K51*12*I7</f>
        <v>64878.311999999991</v>
      </c>
    </row>
    <row r="52" spans="1:13" ht="15.75" thickBot="1">
      <c r="A52" s="691" t="s">
        <v>80</v>
      </c>
      <c r="B52" s="692"/>
      <c r="C52" s="692"/>
      <c r="D52" s="692"/>
      <c r="E52" s="692"/>
      <c r="F52" s="692"/>
      <c r="G52" s="692"/>
      <c r="H52" s="693"/>
      <c r="I52" s="720" t="s">
        <v>13</v>
      </c>
      <c r="J52" s="721"/>
      <c r="K52" s="713">
        <v>1.8</v>
      </c>
      <c r="L52" s="722"/>
      <c r="M52" s="127">
        <f>K52*12*I7</f>
        <v>5991.84</v>
      </c>
    </row>
    <row r="53" spans="1:13" ht="15.75" thickBot="1">
      <c r="A53" s="133" t="s">
        <v>81</v>
      </c>
      <c r="B53" s="132"/>
      <c r="C53" s="132"/>
      <c r="D53" s="132"/>
      <c r="E53" s="132"/>
      <c r="F53" s="132"/>
      <c r="G53" s="132"/>
      <c r="H53" s="131"/>
      <c r="I53" s="129"/>
      <c r="J53" s="128"/>
      <c r="K53" s="713">
        <v>0.08</v>
      </c>
      <c r="L53" s="722"/>
      <c r="M53" s="127">
        <f>K53*12*I7</f>
        <v>266.30399999999997</v>
      </c>
    </row>
    <row r="54" spans="1:13" ht="15.75" thickBot="1">
      <c r="A54" s="125" t="s">
        <v>180</v>
      </c>
      <c r="B54" s="124"/>
      <c r="C54" s="124"/>
      <c r="D54" s="124"/>
      <c r="E54" s="124"/>
      <c r="F54" s="124"/>
      <c r="G54" s="124"/>
      <c r="H54" s="122"/>
      <c r="I54" s="720" t="s">
        <v>8</v>
      </c>
      <c r="J54" s="721"/>
      <c r="K54" s="130"/>
      <c r="L54" s="120"/>
      <c r="M54" s="115"/>
    </row>
    <row r="55" spans="1:13" ht="15.75" thickBot="1">
      <c r="A55" s="691" t="s">
        <v>104</v>
      </c>
      <c r="B55" s="692"/>
      <c r="C55" s="692"/>
      <c r="D55" s="692"/>
      <c r="E55" s="692"/>
      <c r="F55" s="692"/>
      <c r="G55" s="692"/>
      <c r="H55" s="693"/>
      <c r="I55" s="129"/>
      <c r="J55" s="128"/>
      <c r="K55" s="713">
        <v>6.67</v>
      </c>
      <c r="L55" s="722"/>
      <c r="M55" s="127">
        <f>K55*12*I7</f>
        <v>22203.095999999998</v>
      </c>
    </row>
    <row r="56" spans="1:13">
      <c r="A56" s="125" t="s">
        <v>137</v>
      </c>
      <c r="B56" s="123"/>
      <c r="C56" s="123"/>
      <c r="D56" s="123"/>
      <c r="E56" s="123"/>
      <c r="F56" s="124"/>
      <c r="G56" s="123"/>
      <c r="H56" s="122"/>
      <c r="I56" s="684" t="s">
        <v>86</v>
      </c>
      <c r="J56" s="685"/>
      <c r="K56" s="121"/>
      <c r="L56" s="120"/>
      <c r="M56" s="115"/>
    </row>
    <row r="57" spans="1:13">
      <c r="A57" s="125" t="s">
        <v>136</v>
      </c>
      <c r="B57" s="123"/>
      <c r="C57" s="123"/>
      <c r="D57" s="123"/>
      <c r="E57" s="123"/>
      <c r="F57" s="124"/>
      <c r="G57" s="123"/>
      <c r="H57" s="122"/>
      <c r="I57" s="684" t="s">
        <v>88</v>
      </c>
      <c r="J57" s="685"/>
      <c r="K57" s="121"/>
      <c r="L57" s="120"/>
      <c r="M57" s="115"/>
    </row>
    <row r="58" spans="1:13">
      <c r="A58" s="125" t="s">
        <v>135</v>
      </c>
      <c r="B58" s="123"/>
      <c r="C58" s="123"/>
      <c r="D58" s="123"/>
      <c r="E58" s="123"/>
      <c r="F58" s="124"/>
      <c r="G58" s="123"/>
      <c r="H58" s="122"/>
      <c r="I58" s="684" t="s">
        <v>90</v>
      </c>
      <c r="J58" s="685"/>
      <c r="K58" s="121"/>
      <c r="L58" s="120"/>
      <c r="M58" s="115"/>
    </row>
    <row r="59" spans="1:13">
      <c r="A59" s="125" t="s">
        <v>134</v>
      </c>
      <c r="B59" s="123"/>
      <c r="C59" s="123"/>
      <c r="D59" s="123"/>
      <c r="E59" s="123"/>
      <c r="F59" s="124"/>
      <c r="G59" s="123"/>
      <c r="H59" s="122"/>
      <c r="I59" s="684" t="s">
        <v>92</v>
      </c>
      <c r="J59" s="685"/>
      <c r="K59" s="121"/>
      <c r="L59" s="120"/>
      <c r="M59" s="115"/>
    </row>
    <row r="60" spans="1:13">
      <c r="A60" s="125" t="s">
        <v>133</v>
      </c>
      <c r="B60" s="123"/>
      <c r="C60" s="123"/>
      <c r="D60" s="123"/>
      <c r="E60" s="123"/>
      <c r="F60" s="124"/>
      <c r="G60" s="123"/>
      <c r="H60" s="122"/>
      <c r="I60" s="684" t="s">
        <v>94</v>
      </c>
      <c r="J60" s="685"/>
      <c r="K60" s="121"/>
      <c r="L60" s="120"/>
      <c r="M60" s="115"/>
    </row>
    <row r="61" spans="1:13">
      <c r="A61" s="125" t="s">
        <v>132</v>
      </c>
      <c r="B61" s="123"/>
      <c r="C61" s="123"/>
      <c r="D61" s="123"/>
      <c r="E61" s="123"/>
      <c r="F61" s="124"/>
      <c r="G61" s="123"/>
      <c r="H61" s="122"/>
      <c r="I61" s="119"/>
      <c r="J61" s="118"/>
      <c r="K61" s="121"/>
      <c r="L61" s="126"/>
      <c r="M61" s="115"/>
    </row>
    <row r="62" spans="1:13">
      <c r="A62" s="125" t="s">
        <v>131</v>
      </c>
      <c r="B62" s="123"/>
      <c r="C62" s="123"/>
      <c r="D62" s="123"/>
      <c r="E62" s="123"/>
      <c r="F62" s="124"/>
      <c r="G62" s="123"/>
      <c r="H62" s="122"/>
      <c r="I62" s="119"/>
      <c r="J62" s="118"/>
      <c r="K62" s="121"/>
      <c r="L62" s="120"/>
      <c r="M62" s="115"/>
    </row>
    <row r="63" spans="1:13">
      <c r="A63" s="125" t="s">
        <v>98</v>
      </c>
      <c r="B63" s="123"/>
      <c r="C63" s="123"/>
      <c r="D63" s="123"/>
      <c r="E63" s="123"/>
      <c r="F63" s="124"/>
      <c r="G63" s="123"/>
      <c r="H63" s="122"/>
      <c r="I63" s="119"/>
      <c r="J63" s="118"/>
      <c r="K63" s="121"/>
      <c r="L63" s="120"/>
      <c r="M63" s="115"/>
    </row>
    <row r="64" spans="1:13" ht="15.75" thickBot="1">
      <c r="A64" s="125" t="s">
        <v>130</v>
      </c>
      <c r="B64" s="123"/>
      <c r="C64" s="123"/>
      <c r="D64" s="123"/>
      <c r="E64" s="123"/>
      <c r="F64" s="124"/>
      <c r="G64" s="123"/>
      <c r="H64" s="122"/>
      <c r="I64" s="119"/>
      <c r="J64" s="118"/>
      <c r="K64" s="121"/>
      <c r="L64" s="120"/>
      <c r="M64" s="115"/>
    </row>
    <row r="65" spans="1:13">
      <c r="A65" s="114" t="s">
        <v>82</v>
      </c>
      <c r="B65" s="113"/>
      <c r="C65" s="113"/>
      <c r="D65" s="113"/>
      <c r="E65" s="113"/>
      <c r="F65" s="113"/>
      <c r="G65" s="113"/>
      <c r="H65" s="113"/>
      <c r="I65" s="720" t="s">
        <v>9</v>
      </c>
      <c r="J65" s="721"/>
      <c r="K65" s="112"/>
      <c r="L65" s="111"/>
      <c r="M65" s="110"/>
    </row>
    <row r="66" spans="1:13" ht="15.75" thickBot="1">
      <c r="A66" s="109" t="s">
        <v>49</v>
      </c>
      <c r="B66" s="108"/>
      <c r="C66" s="108"/>
      <c r="D66" s="108"/>
      <c r="E66" s="108"/>
      <c r="F66" s="108"/>
      <c r="G66" s="108"/>
      <c r="H66" s="108"/>
      <c r="I66" s="107"/>
      <c r="J66" s="106"/>
      <c r="K66" s="105"/>
      <c r="L66" s="104"/>
      <c r="M66" s="103"/>
    </row>
    <row r="67" spans="1:13" ht="15.75" thickBot="1">
      <c r="A67" s="742" t="s">
        <v>58</v>
      </c>
      <c r="B67" s="743"/>
      <c r="C67" s="743"/>
      <c r="D67" s="743"/>
      <c r="E67" s="743"/>
      <c r="F67" s="743"/>
      <c r="G67" s="743"/>
      <c r="H67" s="743"/>
      <c r="I67" s="97"/>
      <c r="J67" s="96"/>
      <c r="K67" s="740">
        <f>K8+K18+K31+K55</f>
        <v>58.349999999999994</v>
      </c>
      <c r="L67" s="741"/>
      <c r="M67" s="95">
        <f>M8+M18+M31+M55</f>
        <v>194235.47999999998</v>
      </c>
    </row>
    <row r="69" spans="1:13" ht="15.75">
      <c r="A69" s="639" t="s">
        <v>0</v>
      </c>
      <c r="B69" s="639"/>
      <c r="C69" s="639"/>
      <c r="D69" s="639"/>
      <c r="E69" s="639"/>
      <c r="F69" s="639"/>
      <c r="G69" s="639"/>
      <c r="H69" s="639"/>
      <c r="I69" s="639"/>
      <c r="J69" s="639"/>
      <c r="K69" s="639"/>
      <c r="L69" s="639"/>
      <c r="M69" s="149"/>
    </row>
    <row r="70" spans="1:13" ht="15.75">
      <c r="A70" s="640" t="s">
        <v>12</v>
      </c>
      <c r="B70" s="640"/>
      <c r="C70" s="640"/>
      <c r="D70" s="640"/>
      <c r="E70" s="640"/>
      <c r="F70" s="640"/>
      <c r="G70" s="640"/>
      <c r="H70" s="640"/>
      <c r="I70" s="640"/>
      <c r="J70" s="640"/>
      <c r="K70" s="640"/>
      <c r="L70" s="640"/>
      <c r="M70" s="149"/>
    </row>
    <row r="71" spans="1:13" ht="15.75">
      <c r="A71" s="1"/>
      <c r="B71" s="1"/>
      <c r="C71" s="1"/>
      <c r="D71" s="1"/>
      <c r="E71" s="1"/>
      <c r="F71" s="1" t="s">
        <v>191</v>
      </c>
      <c r="G71" s="1"/>
      <c r="H71" s="1"/>
      <c r="I71" s="1"/>
      <c r="J71" s="1"/>
      <c r="K71" s="1"/>
      <c r="L71" s="1"/>
      <c r="M71" s="149"/>
    </row>
    <row r="72" spans="1:13">
      <c r="A72" s="151"/>
      <c r="B72" s="150"/>
      <c r="C72" s="694" t="s">
        <v>15</v>
      </c>
      <c r="D72" s="694"/>
      <c r="E72" s="694"/>
      <c r="F72" s="150"/>
      <c r="G72" s="150"/>
      <c r="H72" s="190"/>
      <c r="I72" s="680" t="s">
        <v>1</v>
      </c>
      <c r="J72" s="681"/>
      <c r="K72" s="695" t="s">
        <v>2</v>
      </c>
      <c r="L72" s="696"/>
      <c r="M72" s="203"/>
    </row>
    <row r="73" spans="1:13">
      <c r="A73" s="202"/>
      <c r="B73" s="177"/>
      <c r="C73" s="177"/>
      <c r="D73" s="177"/>
      <c r="E73" s="177"/>
      <c r="F73" s="177"/>
      <c r="G73" s="177"/>
      <c r="H73" s="178"/>
      <c r="I73" s="119"/>
      <c r="J73" s="118"/>
      <c r="K73" s="698" t="s">
        <v>3</v>
      </c>
      <c r="L73" s="699"/>
      <c r="M73" s="201" t="s">
        <v>4</v>
      </c>
    </row>
    <row r="74" spans="1:13">
      <c r="A74" s="202"/>
      <c r="B74" s="177"/>
      <c r="C74" s="177"/>
      <c r="D74" s="177"/>
      <c r="E74" s="177"/>
      <c r="F74" s="177"/>
      <c r="G74" s="177"/>
      <c r="H74" s="178"/>
      <c r="I74" s="684" t="s">
        <v>5</v>
      </c>
      <c r="J74" s="685"/>
      <c r="K74" s="706" t="s">
        <v>6</v>
      </c>
      <c r="L74" s="707"/>
      <c r="M74" s="201" t="s">
        <v>7</v>
      </c>
    </row>
    <row r="75" spans="1:13" ht="16.5" thickBot="1">
      <c r="A75" s="200"/>
      <c r="B75" s="173"/>
      <c r="C75" s="173"/>
      <c r="D75" s="173"/>
      <c r="E75" s="173"/>
      <c r="F75" s="173"/>
      <c r="G75" s="173"/>
      <c r="H75" s="172"/>
      <c r="I75" s="613">
        <v>375.2</v>
      </c>
      <c r="J75" s="614"/>
      <c r="K75" s="708"/>
      <c r="L75" s="709"/>
      <c r="M75" s="199"/>
    </row>
    <row r="76" spans="1:13">
      <c r="A76" s="189" t="s">
        <v>74</v>
      </c>
      <c r="B76" s="166"/>
      <c r="C76" s="166"/>
      <c r="D76" s="166"/>
      <c r="E76" s="166"/>
      <c r="F76" s="166"/>
      <c r="G76" s="166"/>
      <c r="H76" s="198"/>
      <c r="I76" s="163"/>
      <c r="J76" s="162"/>
      <c r="K76" s="674">
        <f>K79+K82</f>
        <v>6.9</v>
      </c>
      <c r="L76" s="675"/>
      <c r="M76" s="110">
        <f>K76*12*I75</f>
        <v>31066.560000000005</v>
      </c>
    </row>
    <row r="77" spans="1:13">
      <c r="A77" s="197" t="s">
        <v>59</v>
      </c>
      <c r="B77" s="196"/>
      <c r="C77" s="196"/>
      <c r="D77" s="196"/>
      <c r="E77" s="196"/>
      <c r="F77" s="196"/>
      <c r="G77" s="196"/>
      <c r="H77" s="195"/>
      <c r="I77" s="119"/>
      <c r="J77" s="118"/>
      <c r="K77" s="117"/>
      <c r="L77" s="116"/>
      <c r="M77" s="194"/>
    </row>
    <row r="78" spans="1:13" ht="15.75" thickBot="1">
      <c r="A78" s="185" t="s">
        <v>60</v>
      </c>
      <c r="B78" s="193"/>
      <c r="C78" s="193"/>
      <c r="D78" s="193"/>
      <c r="E78" s="193"/>
      <c r="F78" s="193"/>
      <c r="G78" s="193"/>
      <c r="H78" s="192"/>
      <c r="I78" s="158"/>
      <c r="J78" s="106"/>
      <c r="K78" s="105"/>
      <c r="L78" s="104"/>
      <c r="M78" s="103"/>
    </row>
    <row r="79" spans="1:13">
      <c r="A79" s="145" t="s">
        <v>61</v>
      </c>
      <c r="B79" s="153"/>
      <c r="C79" s="153"/>
      <c r="D79" s="153"/>
      <c r="E79" s="153"/>
      <c r="F79" s="153"/>
      <c r="G79" s="153"/>
      <c r="H79" s="179"/>
      <c r="I79" s="676" t="s">
        <v>8</v>
      </c>
      <c r="J79" s="677"/>
      <c r="K79" s="678">
        <v>4.13</v>
      </c>
      <c r="L79" s="679"/>
      <c r="M79" s="115">
        <f>K79*12*I75</f>
        <v>18594.912</v>
      </c>
    </row>
    <row r="80" spans="1:13">
      <c r="A80" s="125" t="s">
        <v>68</v>
      </c>
      <c r="B80" s="177"/>
      <c r="C80" s="177"/>
      <c r="D80" s="177"/>
      <c r="E80" s="177"/>
      <c r="F80" s="177"/>
      <c r="G80" s="177"/>
      <c r="H80" s="178"/>
      <c r="I80" s="684" t="s">
        <v>57</v>
      </c>
      <c r="J80" s="685"/>
      <c r="K80" s="149"/>
      <c r="L80" s="116"/>
      <c r="M80" s="115"/>
    </row>
    <row r="81" spans="1:13">
      <c r="A81" s="145" t="s">
        <v>67</v>
      </c>
      <c r="B81" s="153"/>
      <c r="C81" s="153"/>
      <c r="D81" s="153"/>
      <c r="E81" s="153"/>
      <c r="F81" s="153"/>
      <c r="G81" s="153"/>
      <c r="H81" s="179"/>
      <c r="I81" s="676"/>
      <c r="J81" s="677"/>
      <c r="K81" s="149"/>
      <c r="L81" s="116"/>
      <c r="M81" s="115"/>
    </row>
    <row r="82" spans="1:13">
      <c r="A82" s="145" t="s">
        <v>62</v>
      </c>
      <c r="B82" s="153"/>
      <c r="C82" s="153"/>
      <c r="D82" s="153"/>
      <c r="E82" s="153"/>
      <c r="F82" s="153"/>
      <c r="G82" s="153"/>
      <c r="H82" s="179"/>
      <c r="I82" s="689" t="s">
        <v>11</v>
      </c>
      <c r="J82" s="690"/>
      <c r="K82" s="682">
        <v>2.77</v>
      </c>
      <c r="L82" s="683"/>
      <c r="M82" s="115">
        <f>K82*12*I75</f>
        <v>12471.648000000001</v>
      </c>
    </row>
    <row r="83" spans="1:13" ht="15.75">
      <c r="A83" s="142" t="s">
        <v>35</v>
      </c>
      <c r="B83" s="176"/>
      <c r="C83" s="176"/>
      <c r="D83" s="176"/>
      <c r="E83" s="176"/>
      <c r="F83" s="176"/>
      <c r="G83" s="176"/>
      <c r="H83" s="175"/>
      <c r="I83" s="684" t="s">
        <v>57</v>
      </c>
      <c r="J83" s="685"/>
      <c r="K83" s="1"/>
      <c r="L83" s="191"/>
      <c r="M83" s="115"/>
    </row>
    <row r="84" spans="1:13">
      <c r="A84" s="137" t="s">
        <v>36</v>
      </c>
      <c r="B84" s="150"/>
      <c r="C84" s="150"/>
      <c r="D84" s="150"/>
      <c r="E84" s="150"/>
      <c r="F84" s="150"/>
      <c r="G84" s="150"/>
      <c r="H84" s="190"/>
      <c r="I84" s="684"/>
      <c r="J84" s="685"/>
      <c r="K84" s="174"/>
      <c r="L84" s="116"/>
      <c r="M84" s="115"/>
    </row>
    <row r="85" spans="1:13" ht="15.75" thickBot="1">
      <c r="A85" s="145" t="s">
        <v>37</v>
      </c>
      <c r="B85" s="144"/>
      <c r="C85" s="144"/>
      <c r="D85" s="144"/>
      <c r="E85" s="144"/>
      <c r="F85" s="144"/>
      <c r="G85" s="144"/>
      <c r="H85" s="143"/>
      <c r="I85" s="156"/>
      <c r="J85" s="155"/>
      <c r="K85" s="704"/>
      <c r="L85" s="705"/>
      <c r="M85" s="115"/>
    </row>
    <row r="86" spans="1:13">
      <c r="A86" s="189" t="s">
        <v>14</v>
      </c>
      <c r="B86" s="188"/>
      <c r="C86" s="188"/>
      <c r="D86" s="188"/>
      <c r="E86" s="188"/>
      <c r="F86" s="188"/>
      <c r="G86" s="188"/>
      <c r="H86" s="187"/>
      <c r="I86" s="163"/>
      <c r="J86" s="186"/>
      <c r="K86" s="697">
        <f>K88+K93+K95</f>
        <v>5.6400000000000006</v>
      </c>
      <c r="L86" s="675"/>
      <c r="M86" s="110">
        <f>K86*12*I75</f>
        <v>25393.536</v>
      </c>
    </row>
    <row r="87" spans="1:13" ht="15.75" thickBot="1">
      <c r="A87" s="185" t="s">
        <v>34</v>
      </c>
      <c r="B87" s="184"/>
      <c r="C87" s="184"/>
      <c r="D87" s="184"/>
      <c r="E87" s="184"/>
      <c r="F87" s="184"/>
      <c r="G87" s="184"/>
      <c r="H87" s="183"/>
      <c r="I87" s="158"/>
      <c r="J87" s="182"/>
      <c r="K87" s="105"/>
      <c r="L87" s="104"/>
      <c r="M87" s="103"/>
    </row>
    <row r="88" spans="1:13">
      <c r="A88" s="125" t="s">
        <v>65</v>
      </c>
      <c r="B88" s="124"/>
      <c r="C88" s="124"/>
      <c r="D88" s="124"/>
      <c r="E88" s="124"/>
      <c r="F88" s="124"/>
      <c r="G88" s="124"/>
      <c r="H88" s="122"/>
      <c r="I88" s="684" t="s">
        <v>8</v>
      </c>
      <c r="J88" s="685"/>
      <c r="K88" s="678">
        <v>2.83</v>
      </c>
      <c r="L88" s="679"/>
      <c r="M88" s="115">
        <f>K88*12*I75</f>
        <v>12741.791999999999</v>
      </c>
    </row>
    <row r="89" spans="1:13">
      <c r="A89" s="145" t="s">
        <v>66</v>
      </c>
      <c r="B89" s="144"/>
      <c r="C89" s="144"/>
      <c r="D89" s="144"/>
      <c r="E89" s="144"/>
      <c r="F89" s="144"/>
      <c r="G89" s="144"/>
      <c r="H89" s="143"/>
      <c r="I89" s="181"/>
      <c r="J89" s="180"/>
      <c r="K89" s="149"/>
      <c r="L89" s="116"/>
      <c r="M89" s="115"/>
    </row>
    <row r="90" spans="1:13">
      <c r="A90" s="125" t="s">
        <v>68</v>
      </c>
      <c r="B90" s="177"/>
      <c r="C90" s="177"/>
      <c r="D90" s="177"/>
      <c r="E90" s="177"/>
      <c r="F90" s="177"/>
      <c r="G90" s="177"/>
      <c r="H90" s="178"/>
      <c r="I90" s="684" t="s">
        <v>57</v>
      </c>
      <c r="J90" s="685"/>
      <c r="K90" s="149"/>
      <c r="L90" s="116"/>
      <c r="M90" s="115"/>
    </row>
    <row r="91" spans="1:13">
      <c r="A91" s="145" t="s">
        <v>67</v>
      </c>
      <c r="B91" s="153"/>
      <c r="C91" s="153"/>
      <c r="D91" s="153"/>
      <c r="E91" s="153"/>
      <c r="F91" s="153"/>
      <c r="G91" s="153"/>
      <c r="H91" s="179"/>
      <c r="I91" s="676"/>
      <c r="J91" s="677"/>
      <c r="K91" s="149"/>
      <c r="L91" s="116"/>
      <c r="M91" s="115"/>
    </row>
    <row r="92" spans="1:13">
      <c r="A92" s="142" t="s">
        <v>63</v>
      </c>
      <c r="B92" s="176"/>
      <c r="C92" s="175"/>
      <c r="D92" s="177"/>
      <c r="E92" s="177"/>
      <c r="F92" s="177"/>
      <c r="G92" s="177"/>
      <c r="H92" s="178"/>
      <c r="I92" s="684" t="s">
        <v>57</v>
      </c>
      <c r="J92" s="685"/>
      <c r="K92" s="149"/>
      <c r="L92" s="116"/>
      <c r="M92" s="115"/>
    </row>
    <row r="93" spans="1:13">
      <c r="A93" s="125" t="s">
        <v>64</v>
      </c>
      <c r="B93" s="177"/>
      <c r="C93" s="177"/>
      <c r="D93" s="176"/>
      <c r="E93" s="176"/>
      <c r="F93" s="176"/>
      <c r="G93" s="176"/>
      <c r="H93" s="175"/>
      <c r="I93" s="689" t="s">
        <v>11</v>
      </c>
      <c r="J93" s="690"/>
      <c r="K93" s="682">
        <v>1.24</v>
      </c>
      <c r="L93" s="683"/>
      <c r="M93" s="115">
        <f>K93*12*I75</f>
        <v>5582.9759999999997</v>
      </c>
    </row>
    <row r="94" spans="1:13">
      <c r="A94" s="137" t="s">
        <v>41</v>
      </c>
      <c r="B94" s="136"/>
      <c r="C94" s="136"/>
      <c r="D94" s="136"/>
      <c r="E94" s="136"/>
      <c r="F94" s="136"/>
      <c r="G94" s="136"/>
      <c r="H94" s="135"/>
      <c r="I94" s="680" t="s">
        <v>139</v>
      </c>
      <c r="J94" s="681"/>
      <c r="K94" s="149"/>
      <c r="L94" s="116"/>
      <c r="M94" s="115"/>
    </row>
    <row r="95" spans="1:13">
      <c r="A95" s="137" t="s">
        <v>43</v>
      </c>
      <c r="B95" s="136"/>
      <c r="C95" s="136"/>
      <c r="D95" s="136"/>
      <c r="E95" s="136"/>
      <c r="F95" s="136"/>
      <c r="G95" s="136"/>
      <c r="H95" s="135"/>
      <c r="I95" s="680" t="s">
        <v>11</v>
      </c>
      <c r="J95" s="681"/>
      <c r="K95" s="682">
        <v>1.57</v>
      </c>
      <c r="L95" s="683"/>
      <c r="M95" s="115">
        <f>K95*12*I75</f>
        <v>7068.768</v>
      </c>
    </row>
    <row r="96" spans="1:13">
      <c r="A96" s="145" t="s">
        <v>44</v>
      </c>
      <c r="B96" s="144"/>
      <c r="C96" s="144"/>
      <c r="D96" s="144"/>
      <c r="E96" s="144"/>
      <c r="F96" s="144"/>
      <c r="G96" s="144"/>
      <c r="H96" s="143"/>
      <c r="I96" s="156"/>
      <c r="J96" s="155"/>
      <c r="K96" s="149"/>
      <c r="L96" s="116"/>
      <c r="M96" s="115"/>
    </row>
    <row r="97" spans="1:13">
      <c r="A97" s="137" t="s">
        <v>45</v>
      </c>
      <c r="B97" s="136"/>
      <c r="C97" s="136"/>
      <c r="D97" s="136"/>
      <c r="E97" s="136"/>
      <c r="F97" s="136"/>
      <c r="G97" s="136"/>
      <c r="H97" s="135"/>
      <c r="I97" s="684" t="s">
        <v>57</v>
      </c>
      <c r="J97" s="685"/>
      <c r="K97" s="149"/>
      <c r="L97" s="116"/>
      <c r="M97" s="115"/>
    </row>
    <row r="98" spans="1:13" ht="15.75" thickBot="1">
      <c r="A98" s="137" t="s">
        <v>48</v>
      </c>
      <c r="B98" s="136"/>
      <c r="C98" s="136"/>
      <c r="D98" s="136"/>
      <c r="E98" s="136"/>
      <c r="F98" s="136"/>
      <c r="G98" s="136"/>
      <c r="H98" s="135"/>
      <c r="I98" s="680" t="s">
        <v>138</v>
      </c>
      <c r="J98" s="681"/>
      <c r="K98" s="173"/>
      <c r="L98" s="172"/>
      <c r="M98" s="171"/>
    </row>
    <row r="99" spans="1:13" ht="15.75" thickBot="1">
      <c r="A99" s="167" t="s">
        <v>75</v>
      </c>
      <c r="B99" s="166"/>
      <c r="C99" s="166"/>
      <c r="D99" s="166"/>
      <c r="E99" s="166"/>
      <c r="F99" s="166"/>
      <c r="G99" s="165"/>
      <c r="H99" s="164"/>
      <c r="I99" s="163"/>
      <c r="J99" s="162"/>
      <c r="K99" s="688">
        <f>K100+K107+K115+K119+K120+K121</f>
        <v>36.169999999999995</v>
      </c>
      <c r="L99" s="675"/>
      <c r="M99" s="110">
        <f>M100+M107+M115+M119+M120+M121</f>
        <v>162851.80800000002</v>
      </c>
    </row>
    <row r="100" spans="1:13" ht="15.75" thickBot="1">
      <c r="A100" s="691" t="s">
        <v>76</v>
      </c>
      <c r="B100" s="692"/>
      <c r="C100" s="692"/>
      <c r="D100" s="692"/>
      <c r="E100" s="692"/>
      <c r="F100" s="692"/>
      <c r="G100" s="692"/>
      <c r="H100" s="693"/>
      <c r="I100" s="129"/>
      <c r="J100" s="128"/>
      <c r="K100" s="700">
        <f>K101+K102+K103+K105+K106</f>
        <v>12.52</v>
      </c>
      <c r="L100" s="701"/>
      <c r="M100" s="127">
        <f>K100*12*I75</f>
        <v>56370.048000000003</v>
      </c>
    </row>
    <row r="101" spans="1:13">
      <c r="A101" s="145" t="s">
        <v>38</v>
      </c>
      <c r="B101" s="144"/>
      <c r="C101" s="144"/>
      <c r="D101" s="144"/>
      <c r="E101" s="144"/>
      <c r="F101" s="144"/>
      <c r="G101" s="144"/>
      <c r="H101" s="143"/>
      <c r="I101" s="676" t="s">
        <v>16</v>
      </c>
      <c r="J101" s="677"/>
      <c r="K101" s="678">
        <v>2.2400000000000002</v>
      </c>
      <c r="L101" s="679"/>
      <c r="M101" s="115">
        <f>K101*12*I75</f>
        <v>10085.376</v>
      </c>
    </row>
    <row r="102" spans="1:13">
      <c r="A102" s="142" t="s">
        <v>39</v>
      </c>
      <c r="B102" s="141"/>
      <c r="C102" s="141"/>
      <c r="D102" s="141"/>
      <c r="E102" s="141"/>
      <c r="F102" s="141"/>
      <c r="G102" s="141"/>
      <c r="H102" s="140"/>
      <c r="I102" s="689" t="s">
        <v>10</v>
      </c>
      <c r="J102" s="690"/>
      <c r="K102" s="682">
        <v>5.28</v>
      </c>
      <c r="L102" s="683"/>
      <c r="M102" s="115">
        <f>K102*12*I75</f>
        <v>23772.671999999999</v>
      </c>
    </row>
    <row r="103" spans="1:13">
      <c r="A103" s="137" t="s">
        <v>31</v>
      </c>
      <c r="B103" s="136"/>
      <c r="C103" s="136"/>
      <c r="D103" s="136"/>
      <c r="E103" s="136"/>
      <c r="F103" s="136"/>
      <c r="G103" s="136"/>
      <c r="H103" s="135"/>
      <c r="I103" s="680" t="s">
        <v>11</v>
      </c>
      <c r="J103" s="681"/>
      <c r="K103" s="682">
        <v>0.6</v>
      </c>
      <c r="L103" s="683"/>
      <c r="M103" s="115">
        <f>K103*12*I75</f>
        <v>2701.4399999999996</v>
      </c>
    </row>
    <row r="104" spans="1:13">
      <c r="A104" s="157" t="s">
        <v>18</v>
      </c>
      <c r="B104" s="153"/>
      <c r="C104" s="153"/>
      <c r="D104" s="153"/>
      <c r="E104" s="144"/>
      <c r="F104" s="144"/>
      <c r="G104" s="144"/>
      <c r="H104" s="143"/>
      <c r="I104" s="156"/>
      <c r="J104" s="155"/>
      <c r="K104" s="117"/>
      <c r="L104" s="116"/>
      <c r="M104" s="115"/>
    </row>
    <row r="105" spans="1:13">
      <c r="A105" s="142" t="s">
        <v>32</v>
      </c>
      <c r="B105" s="141"/>
      <c r="C105" s="141"/>
      <c r="D105" s="141"/>
      <c r="E105" s="141"/>
      <c r="F105" s="141"/>
      <c r="G105" s="141"/>
      <c r="H105" s="140"/>
      <c r="I105" s="689" t="s">
        <v>8</v>
      </c>
      <c r="J105" s="690"/>
      <c r="K105" s="682">
        <v>0.18</v>
      </c>
      <c r="L105" s="683"/>
      <c r="M105" s="115">
        <f>K105*12*I75</f>
        <v>810.43200000000002</v>
      </c>
    </row>
    <row r="106" spans="1:13" ht="15.75" thickBot="1">
      <c r="A106" s="137" t="s">
        <v>73</v>
      </c>
      <c r="B106" s="136"/>
      <c r="C106" s="136"/>
      <c r="D106" s="136"/>
      <c r="E106" s="136"/>
      <c r="F106" s="136"/>
      <c r="G106" s="136"/>
      <c r="H106" s="135"/>
      <c r="I106" s="714" t="s">
        <v>8</v>
      </c>
      <c r="J106" s="715"/>
      <c r="K106" s="716">
        <v>4.22</v>
      </c>
      <c r="L106" s="717"/>
      <c r="M106" s="115">
        <f>K106*12*I75</f>
        <v>19000.128000000001</v>
      </c>
    </row>
    <row r="107" spans="1:13" ht="15.75" thickBot="1">
      <c r="A107" s="710" t="s">
        <v>77</v>
      </c>
      <c r="B107" s="711"/>
      <c r="C107" s="711"/>
      <c r="D107" s="711"/>
      <c r="E107" s="711"/>
      <c r="F107" s="711"/>
      <c r="G107" s="711"/>
      <c r="H107" s="712"/>
      <c r="I107" s="129"/>
      <c r="J107" s="128"/>
      <c r="K107" s="713">
        <f>K108+K109+K111+K112+K113+K114</f>
        <v>2.3200000000000003</v>
      </c>
      <c r="L107" s="701"/>
      <c r="M107" s="127">
        <f>K107*12*I75</f>
        <v>10445.568000000001</v>
      </c>
    </row>
    <row r="108" spans="1:13">
      <c r="A108" s="154" t="s">
        <v>24</v>
      </c>
      <c r="B108" s="153"/>
      <c r="C108" s="153"/>
      <c r="D108" s="153"/>
      <c r="E108" s="153"/>
      <c r="F108" s="144"/>
      <c r="G108" s="144"/>
      <c r="H108" s="143"/>
      <c r="I108" s="152"/>
      <c r="J108" s="118"/>
      <c r="K108" s="678">
        <v>0.13</v>
      </c>
      <c r="L108" s="679"/>
      <c r="M108" s="115">
        <f>K108*12*I75</f>
        <v>585.31200000000001</v>
      </c>
    </row>
    <row r="109" spans="1:13">
      <c r="A109" s="151" t="s">
        <v>20</v>
      </c>
      <c r="B109" s="150"/>
      <c r="C109" s="150"/>
      <c r="D109" s="150"/>
      <c r="E109" s="150"/>
      <c r="F109" s="136"/>
      <c r="G109" s="136"/>
      <c r="H109" s="135"/>
      <c r="I109" s="684" t="s">
        <v>52</v>
      </c>
      <c r="J109" s="685"/>
      <c r="K109" s="682">
        <v>1.1100000000000001</v>
      </c>
      <c r="L109" s="683"/>
      <c r="M109" s="115">
        <f>K109*12*I75</f>
        <v>4997.6639999999998</v>
      </c>
    </row>
    <row r="110" spans="1:13">
      <c r="A110" s="145" t="s">
        <v>19</v>
      </c>
      <c r="B110" s="144"/>
      <c r="C110" s="144"/>
      <c r="D110" s="144"/>
      <c r="E110" s="144"/>
      <c r="F110" s="144"/>
      <c r="G110" s="144"/>
      <c r="H110" s="143"/>
      <c r="I110" s="676" t="s">
        <v>53</v>
      </c>
      <c r="J110" s="677"/>
      <c r="K110" s="149"/>
      <c r="L110" s="116"/>
      <c r="M110" s="115"/>
    </row>
    <row r="111" spans="1:13">
      <c r="A111" s="142" t="s">
        <v>21</v>
      </c>
      <c r="B111" s="141"/>
      <c r="C111" s="141"/>
      <c r="D111" s="141"/>
      <c r="E111" s="141"/>
      <c r="F111" s="141"/>
      <c r="G111" s="141"/>
      <c r="H111" s="140"/>
      <c r="I111" s="689" t="s">
        <v>51</v>
      </c>
      <c r="J111" s="690"/>
      <c r="K111" s="682">
        <v>0.68</v>
      </c>
      <c r="L111" s="683"/>
      <c r="M111" s="115">
        <f>K111*12*I75</f>
        <v>3061.6320000000001</v>
      </c>
    </row>
    <row r="112" spans="1:13">
      <c r="A112" s="142" t="s">
        <v>22</v>
      </c>
      <c r="B112" s="141"/>
      <c r="C112" s="141"/>
      <c r="D112" s="141"/>
      <c r="E112" s="141"/>
      <c r="F112" s="141"/>
      <c r="G112" s="141"/>
      <c r="H112" s="140"/>
      <c r="I112" s="689" t="s">
        <v>69</v>
      </c>
      <c r="J112" s="690"/>
      <c r="K112" s="682">
        <v>0.17</v>
      </c>
      <c r="L112" s="683"/>
      <c r="M112" s="115">
        <f>K112*12*I75</f>
        <v>765.40800000000002</v>
      </c>
    </row>
    <row r="113" spans="1:13">
      <c r="A113" s="137" t="s">
        <v>23</v>
      </c>
      <c r="B113" s="136"/>
      <c r="C113" s="136"/>
      <c r="D113" s="136"/>
      <c r="E113" s="136"/>
      <c r="F113" s="136"/>
      <c r="G113" s="136"/>
      <c r="H113" s="135"/>
      <c r="I113" s="689" t="s">
        <v>54</v>
      </c>
      <c r="J113" s="690"/>
      <c r="K113" s="704">
        <v>0.09</v>
      </c>
      <c r="L113" s="705"/>
      <c r="M113" s="115">
        <f>K113*12*I75</f>
        <v>405.21600000000001</v>
      </c>
    </row>
    <row r="114" spans="1:13" ht="15.75" thickBot="1">
      <c r="A114" s="137" t="s">
        <v>71</v>
      </c>
      <c r="B114" s="136"/>
      <c r="C114" s="136"/>
      <c r="D114" s="136"/>
      <c r="E114" s="136"/>
      <c r="F114" s="136"/>
      <c r="G114" s="136"/>
      <c r="H114" s="135"/>
      <c r="I114" s="714" t="s">
        <v>72</v>
      </c>
      <c r="J114" s="715"/>
      <c r="K114" s="723">
        <v>0.14000000000000001</v>
      </c>
      <c r="L114" s="724"/>
      <c r="M114" s="148">
        <f>K114*12*I75</f>
        <v>630.33600000000001</v>
      </c>
    </row>
    <row r="115" spans="1:13" ht="15.75" thickBot="1">
      <c r="A115" s="710" t="s">
        <v>78</v>
      </c>
      <c r="B115" s="711"/>
      <c r="C115" s="711"/>
      <c r="D115" s="711"/>
      <c r="E115" s="711"/>
      <c r="F115" s="711"/>
      <c r="G115" s="711"/>
      <c r="H115" s="712"/>
      <c r="I115" s="147"/>
      <c r="J115" s="146"/>
      <c r="K115" s="727">
        <f>K116+K117+K118</f>
        <v>1.52</v>
      </c>
      <c r="L115" s="722"/>
      <c r="M115" s="127">
        <f>K115*12*I75</f>
        <v>6843.6480000000001</v>
      </c>
    </row>
    <row r="116" spans="1:13">
      <c r="A116" s="145" t="s">
        <v>25</v>
      </c>
      <c r="B116" s="144"/>
      <c r="C116" s="144"/>
      <c r="D116" s="144"/>
      <c r="E116" s="144"/>
      <c r="F116" s="144"/>
      <c r="G116" s="144"/>
      <c r="H116" s="143"/>
      <c r="I116" s="728" t="s">
        <v>70</v>
      </c>
      <c r="J116" s="729"/>
      <c r="K116" s="730">
        <v>0.73</v>
      </c>
      <c r="L116" s="731"/>
      <c r="M116" s="115">
        <f>K116*12*I75</f>
        <v>3286.752</v>
      </c>
    </row>
    <row r="117" spans="1:13">
      <c r="A117" s="142" t="s">
        <v>26</v>
      </c>
      <c r="B117" s="141"/>
      <c r="C117" s="141"/>
      <c r="D117" s="141"/>
      <c r="E117" s="141"/>
      <c r="F117" s="141"/>
      <c r="G117" s="141"/>
      <c r="H117" s="140"/>
      <c r="I117" s="139" t="s">
        <v>55</v>
      </c>
      <c r="J117" s="138"/>
      <c r="K117" s="704">
        <v>0.64</v>
      </c>
      <c r="L117" s="705"/>
      <c r="M117" s="115">
        <f>K117*12*I75</f>
        <v>2881.5359999999996</v>
      </c>
    </row>
    <row r="118" spans="1:13" ht="15.75" thickBot="1">
      <c r="A118" s="137" t="s">
        <v>23</v>
      </c>
      <c r="B118" s="136"/>
      <c r="C118" s="136"/>
      <c r="D118" s="136"/>
      <c r="E118" s="136"/>
      <c r="F118" s="136"/>
      <c r="G118" s="136"/>
      <c r="H118" s="135"/>
      <c r="I118" s="714" t="s">
        <v>54</v>
      </c>
      <c r="J118" s="715"/>
      <c r="K118" s="723">
        <v>0.15</v>
      </c>
      <c r="L118" s="724"/>
      <c r="M118" s="115">
        <f>K118*12*I75</f>
        <v>675.3599999999999</v>
      </c>
    </row>
    <row r="119" spans="1:13" ht="15.75" thickBot="1">
      <c r="A119" s="133" t="s">
        <v>79</v>
      </c>
      <c r="B119" s="132"/>
      <c r="C119" s="132"/>
      <c r="D119" s="132"/>
      <c r="E119" s="132"/>
      <c r="F119" s="132"/>
      <c r="G119" s="132"/>
      <c r="H119" s="131"/>
      <c r="I119" s="718" t="s">
        <v>56</v>
      </c>
      <c r="J119" s="719"/>
      <c r="K119" s="725">
        <v>17.93</v>
      </c>
      <c r="L119" s="726"/>
      <c r="M119" s="127">
        <f>K119*12*I75</f>
        <v>80728.031999999992</v>
      </c>
    </row>
    <row r="120" spans="1:13" ht="15.75" thickBot="1">
      <c r="A120" s="691" t="s">
        <v>80</v>
      </c>
      <c r="B120" s="692"/>
      <c r="C120" s="692"/>
      <c r="D120" s="692"/>
      <c r="E120" s="692"/>
      <c r="F120" s="692"/>
      <c r="G120" s="692"/>
      <c r="H120" s="693"/>
      <c r="I120" s="720" t="s">
        <v>13</v>
      </c>
      <c r="J120" s="721"/>
      <c r="K120" s="713">
        <v>1.8</v>
      </c>
      <c r="L120" s="722"/>
      <c r="M120" s="127">
        <f>K120*12*I75</f>
        <v>8104.3200000000006</v>
      </c>
    </row>
    <row r="121" spans="1:13" ht="15.75" thickBot="1">
      <c r="A121" s="133" t="s">
        <v>81</v>
      </c>
      <c r="B121" s="132"/>
      <c r="C121" s="132"/>
      <c r="D121" s="132"/>
      <c r="E121" s="132"/>
      <c r="F121" s="132"/>
      <c r="G121" s="132"/>
      <c r="H121" s="131"/>
      <c r="I121" s="129"/>
      <c r="J121" s="128"/>
      <c r="K121" s="713">
        <v>0.08</v>
      </c>
      <c r="L121" s="722"/>
      <c r="M121" s="127">
        <f>K121*12*I75</f>
        <v>360.19199999999995</v>
      </c>
    </row>
    <row r="122" spans="1:13" ht="15.75" thickBot="1">
      <c r="A122" s="125" t="s">
        <v>180</v>
      </c>
      <c r="B122" s="124"/>
      <c r="C122" s="124"/>
      <c r="D122" s="124"/>
      <c r="E122" s="124"/>
      <c r="F122" s="124"/>
      <c r="G122" s="124"/>
      <c r="H122" s="122"/>
      <c r="I122" s="720" t="s">
        <v>8</v>
      </c>
      <c r="J122" s="721"/>
      <c r="K122" s="130"/>
      <c r="L122" s="120"/>
      <c r="M122" s="115"/>
    </row>
    <row r="123" spans="1:13" ht="15.75" thickBot="1">
      <c r="A123" s="691" t="s">
        <v>104</v>
      </c>
      <c r="B123" s="692"/>
      <c r="C123" s="692"/>
      <c r="D123" s="692"/>
      <c r="E123" s="692"/>
      <c r="F123" s="692"/>
      <c r="G123" s="692"/>
      <c r="H123" s="693"/>
      <c r="I123" s="129"/>
      <c r="J123" s="128"/>
      <c r="K123" s="713">
        <v>6.67</v>
      </c>
      <c r="L123" s="722"/>
      <c r="M123" s="127">
        <f>K123*12*I75</f>
        <v>30031.007999999994</v>
      </c>
    </row>
    <row r="124" spans="1:13">
      <c r="A124" s="125" t="s">
        <v>137</v>
      </c>
      <c r="B124" s="123"/>
      <c r="C124" s="123"/>
      <c r="D124" s="123"/>
      <c r="E124" s="123"/>
      <c r="F124" s="124"/>
      <c r="G124" s="123"/>
      <c r="H124" s="122"/>
      <c r="I124" s="684" t="s">
        <v>86</v>
      </c>
      <c r="J124" s="685"/>
      <c r="K124" s="121"/>
      <c r="L124" s="120"/>
      <c r="M124" s="115"/>
    </row>
    <row r="125" spans="1:13">
      <c r="A125" s="125" t="s">
        <v>136</v>
      </c>
      <c r="B125" s="123"/>
      <c r="C125" s="123"/>
      <c r="D125" s="123"/>
      <c r="E125" s="123"/>
      <c r="F125" s="124"/>
      <c r="G125" s="123"/>
      <c r="H125" s="122"/>
      <c r="I125" s="684" t="s">
        <v>88</v>
      </c>
      <c r="J125" s="685"/>
      <c r="K125" s="121"/>
      <c r="L125" s="120"/>
      <c r="M125" s="115"/>
    </row>
    <row r="126" spans="1:13">
      <c r="A126" s="125" t="s">
        <v>135</v>
      </c>
      <c r="B126" s="123"/>
      <c r="C126" s="123"/>
      <c r="D126" s="123"/>
      <c r="E126" s="123"/>
      <c r="F126" s="124"/>
      <c r="G126" s="123"/>
      <c r="H126" s="122"/>
      <c r="I126" s="684" t="s">
        <v>90</v>
      </c>
      <c r="J126" s="685"/>
      <c r="K126" s="121"/>
      <c r="L126" s="120"/>
      <c r="M126" s="115"/>
    </row>
    <row r="127" spans="1:13">
      <c r="A127" s="125" t="s">
        <v>134</v>
      </c>
      <c r="B127" s="123"/>
      <c r="C127" s="123"/>
      <c r="D127" s="123"/>
      <c r="E127" s="123"/>
      <c r="F127" s="124"/>
      <c r="G127" s="123"/>
      <c r="H127" s="122"/>
      <c r="I127" s="684" t="s">
        <v>92</v>
      </c>
      <c r="J127" s="685"/>
      <c r="K127" s="121"/>
      <c r="L127" s="120"/>
      <c r="M127" s="115"/>
    </row>
    <row r="128" spans="1:13">
      <c r="A128" s="125" t="s">
        <v>133</v>
      </c>
      <c r="B128" s="123"/>
      <c r="C128" s="123"/>
      <c r="D128" s="123"/>
      <c r="E128" s="123"/>
      <c r="F128" s="124"/>
      <c r="G128" s="123"/>
      <c r="H128" s="122"/>
      <c r="I128" s="684" t="s">
        <v>94</v>
      </c>
      <c r="J128" s="685"/>
      <c r="K128" s="121"/>
      <c r="L128" s="120"/>
      <c r="M128" s="115"/>
    </row>
    <row r="129" spans="1:13">
      <c r="A129" s="125" t="s">
        <v>132</v>
      </c>
      <c r="B129" s="123"/>
      <c r="C129" s="123"/>
      <c r="D129" s="123"/>
      <c r="E129" s="123"/>
      <c r="F129" s="124"/>
      <c r="G129" s="123"/>
      <c r="H129" s="122"/>
      <c r="I129" s="119"/>
      <c r="J129" s="118"/>
      <c r="K129" s="121"/>
      <c r="L129" s="126"/>
      <c r="M129" s="115"/>
    </row>
    <row r="130" spans="1:13">
      <c r="A130" s="125" t="s">
        <v>131</v>
      </c>
      <c r="B130" s="123"/>
      <c r="C130" s="123"/>
      <c r="D130" s="123"/>
      <c r="E130" s="123"/>
      <c r="F130" s="124"/>
      <c r="G130" s="123"/>
      <c r="H130" s="122"/>
      <c r="I130" s="119"/>
      <c r="J130" s="118"/>
      <c r="K130" s="121"/>
      <c r="L130" s="120"/>
      <c r="M130" s="115"/>
    </row>
    <row r="131" spans="1:13">
      <c r="A131" s="125" t="s">
        <v>98</v>
      </c>
      <c r="B131" s="123"/>
      <c r="C131" s="123"/>
      <c r="D131" s="123"/>
      <c r="E131" s="123"/>
      <c r="F131" s="124"/>
      <c r="G131" s="123"/>
      <c r="H131" s="122"/>
      <c r="I131" s="119"/>
      <c r="J131" s="118"/>
      <c r="K131" s="121"/>
      <c r="L131" s="120"/>
      <c r="M131" s="115"/>
    </row>
    <row r="132" spans="1:13" ht="15.75" thickBot="1">
      <c r="A132" s="125" t="s">
        <v>130</v>
      </c>
      <c r="B132" s="123"/>
      <c r="C132" s="123"/>
      <c r="D132" s="123"/>
      <c r="E132" s="123"/>
      <c r="F132" s="124"/>
      <c r="G132" s="123"/>
      <c r="H132" s="122"/>
      <c r="I132" s="119"/>
      <c r="J132" s="118"/>
      <c r="K132" s="121"/>
      <c r="L132" s="120"/>
      <c r="M132" s="115"/>
    </row>
    <row r="133" spans="1:13">
      <c r="A133" s="114" t="s">
        <v>82</v>
      </c>
      <c r="B133" s="113"/>
      <c r="C133" s="113"/>
      <c r="D133" s="113"/>
      <c r="E133" s="113"/>
      <c r="F133" s="113"/>
      <c r="G133" s="113"/>
      <c r="H133" s="113"/>
      <c r="I133" s="720" t="s">
        <v>9</v>
      </c>
      <c r="J133" s="721"/>
      <c r="K133" s="112"/>
      <c r="L133" s="111"/>
      <c r="M133" s="110"/>
    </row>
    <row r="134" spans="1:13" ht="15.75" thickBot="1">
      <c r="A134" s="109" t="s">
        <v>49</v>
      </c>
      <c r="B134" s="108"/>
      <c r="C134" s="108"/>
      <c r="D134" s="108"/>
      <c r="E134" s="108"/>
      <c r="F134" s="108"/>
      <c r="G134" s="108"/>
      <c r="H134" s="108"/>
      <c r="I134" s="107"/>
      <c r="J134" s="106"/>
      <c r="K134" s="105"/>
      <c r="L134" s="104"/>
      <c r="M134" s="103"/>
    </row>
    <row r="135" spans="1:13" ht="15.75" thickBot="1">
      <c r="A135" s="742" t="s">
        <v>58</v>
      </c>
      <c r="B135" s="743"/>
      <c r="C135" s="743"/>
      <c r="D135" s="743"/>
      <c r="E135" s="743"/>
      <c r="F135" s="743"/>
      <c r="G135" s="743"/>
      <c r="H135" s="743"/>
      <c r="I135" s="97"/>
      <c r="J135" s="96"/>
      <c r="K135" s="740">
        <f>K76+K86+K99+K123</f>
        <v>55.379999999999995</v>
      </c>
      <c r="L135" s="741"/>
      <c r="M135" s="95">
        <f>M76+M86+M99+M123</f>
        <v>249342.91200000004</v>
      </c>
    </row>
    <row r="137" spans="1:13" ht="15.75">
      <c r="A137" s="639" t="s">
        <v>0</v>
      </c>
      <c r="B137" s="639"/>
      <c r="C137" s="639"/>
      <c r="D137" s="639"/>
      <c r="E137" s="639"/>
      <c r="F137" s="639"/>
      <c r="G137" s="639"/>
      <c r="H137" s="639"/>
      <c r="I137" s="639"/>
      <c r="J137" s="639"/>
      <c r="K137" s="639"/>
      <c r="L137" s="639"/>
      <c r="M137" s="149"/>
    </row>
    <row r="138" spans="1:13" ht="15.75">
      <c r="A138" s="640" t="s">
        <v>12</v>
      </c>
      <c r="B138" s="640"/>
      <c r="C138" s="640"/>
      <c r="D138" s="640"/>
      <c r="E138" s="640"/>
      <c r="F138" s="640"/>
      <c r="G138" s="640"/>
      <c r="H138" s="640"/>
      <c r="I138" s="640"/>
      <c r="J138" s="640"/>
      <c r="K138" s="640"/>
      <c r="L138" s="640"/>
      <c r="M138" s="149"/>
    </row>
    <row r="139" spans="1:13" ht="15.75">
      <c r="A139" s="1"/>
      <c r="B139" s="1"/>
      <c r="C139" s="1"/>
      <c r="D139" s="1"/>
      <c r="E139" s="1"/>
      <c r="F139" s="1" t="s">
        <v>190</v>
      </c>
      <c r="G139" s="1"/>
      <c r="H139" s="1"/>
      <c r="I139" s="1"/>
      <c r="J139" s="1"/>
      <c r="K139" s="1"/>
      <c r="L139" s="1"/>
      <c r="M139" s="149"/>
    </row>
    <row r="140" spans="1:13">
      <c r="A140" s="151"/>
      <c r="B140" s="150"/>
      <c r="C140" s="694" t="s">
        <v>15</v>
      </c>
      <c r="D140" s="694"/>
      <c r="E140" s="694"/>
      <c r="F140" s="150"/>
      <c r="G140" s="150"/>
      <c r="H140" s="190"/>
      <c r="I140" s="680" t="s">
        <v>1</v>
      </c>
      <c r="J140" s="681"/>
      <c r="K140" s="695" t="s">
        <v>2</v>
      </c>
      <c r="L140" s="696"/>
      <c r="M140" s="203"/>
    </row>
    <row r="141" spans="1:13">
      <c r="A141" s="202"/>
      <c r="B141" s="177"/>
      <c r="C141" s="177"/>
      <c r="D141" s="177"/>
      <c r="E141" s="177"/>
      <c r="F141" s="177"/>
      <c r="G141" s="177"/>
      <c r="H141" s="178"/>
      <c r="I141" s="119"/>
      <c r="J141" s="118"/>
      <c r="K141" s="698" t="s">
        <v>3</v>
      </c>
      <c r="L141" s="699"/>
      <c r="M141" s="201" t="s">
        <v>4</v>
      </c>
    </row>
    <row r="142" spans="1:13">
      <c r="A142" s="202"/>
      <c r="B142" s="177"/>
      <c r="C142" s="177"/>
      <c r="D142" s="177"/>
      <c r="E142" s="177"/>
      <c r="F142" s="177"/>
      <c r="G142" s="177"/>
      <c r="H142" s="178"/>
      <c r="I142" s="684" t="s">
        <v>5</v>
      </c>
      <c r="J142" s="685"/>
      <c r="K142" s="706" t="s">
        <v>6</v>
      </c>
      <c r="L142" s="707"/>
      <c r="M142" s="201" t="s">
        <v>7</v>
      </c>
    </row>
    <row r="143" spans="1:13" ht="16.5" thickBot="1">
      <c r="A143" s="200"/>
      <c r="B143" s="173"/>
      <c r="C143" s="173"/>
      <c r="D143" s="173"/>
      <c r="E143" s="173"/>
      <c r="F143" s="173"/>
      <c r="G143" s="173"/>
      <c r="H143" s="172"/>
      <c r="I143" s="613">
        <v>714.7</v>
      </c>
      <c r="J143" s="614"/>
      <c r="K143" s="708"/>
      <c r="L143" s="709"/>
      <c r="M143" s="199"/>
    </row>
    <row r="144" spans="1:13">
      <c r="A144" s="189" t="s">
        <v>74</v>
      </c>
      <c r="B144" s="166"/>
      <c r="C144" s="166"/>
      <c r="D144" s="166"/>
      <c r="E144" s="166"/>
      <c r="F144" s="166"/>
      <c r="G144" s="166"/>
      <c r="H144" s="198"/>
      <c r="I144" s="163"/>
      <c r="J144" s="162"/>
      <c r="K144" s="674">
        <f>K147+K150</f>
        <v>6.9</v>
      </c>
      <c r="L144" s="675"/>
      <c r="M144" s="110">
        <f>K144*12*I143</f>
        <v>59177.160000000011</v>
      </c>
    </row>
    <row r="145" spans="1:13">
      <c r="A145" s="197" t="s">
        <v>59</v>
      </c>
      <c r="B145" s="196"/>
      <c r="C145" s="196"/>
      <c r="D145" s="196"/>
      <c r="E145" s="196"/>
      <c r="F145" s="196"/>
      <c r="G145" s="196"/>
      <c r="H145" s="195"/>
      <c r="I145" s="119"/>
      <c r="J145" s="118"/>
      <c r="K145" s="117"/>
      <c r="L145" s="116"/>
      <c r="M145" s="194"/>
    </row>
    <row r="146" spans="1:13" ht="15.75" thickBot="1">
      <c r="A146" s="185" t="s">
        <v>60</v>
      </c>
      <c r="B146" s="193"/>
      <c r="C146" s="193"/>
      <c r="D146" s="193"/>
      <c r="E146" s="193"/>
      <c r="F146" s="193"/>
      <c r="G146" s="193"/>
      <c r="H146" s="192"/>
      <c r="I146" s="158"/>
      <c r="J146" s="106"/>
      <c r="K146" s="105"/>
      <c r="L146" s="104"/>
      <c r="M146" s="103"/>
    </row>
    <row r="147" spans="1:13">
      <c r="A147" s="145" t="s">
        <v>61</v>
      </c>
      <c r="B147" s="153"/>
      <c r="C147" s="153"/>
      <c r="D147" s="153"/>
      <c r="E147" s="153"/>
      <c r="F147" s="153"/>
      <c r="G147" s="153"/>
      <c r="H147" s="179"/>
      <c r="I147" s="676" t="s">
        <v>8</v>
      </c>
      <c r="J147" s="677"/>
      <c r="K147" s="678">
        <v>4.13</v>
      </c>
      <c r="L147" s="679"/>
      <c r="M147" s="115">
        <f>K147*12*I143</f>
        <v>35420.532000000007</v>
      </c>
    </row>
    <row r="148" spans="1:13">
      <c r="A148" s="125" t="s">
        <v>68</v>
      </c>
      <c r="B148" s="177"/>
      <c r="C148" s="177"/>
      <c r="D148" s="177"/>
      <c r="E148" s="177"/>
      <c r="F148" s="177"/>
      <c r="G148" s="177"/>
      <c r="H148" s="178"/>
      <c r="I148" s="684" t="s">
        <v>57</v>
      </c>
      <c r="J148" s="685"/>
      <c r="K148" s="149"/>
      <c r="L148" s="116"/>
      <c r="M148" s="115"/>
    </row>
    <row r="149" spans="1:13">
      <c r="A149" s="145" t="s">
        <v>67</v>
      </c>
      <c r="B149" s="153"/>
      <c r="C149" s="153"/>
      <c r="D149" s="153"/>
      <c r="E149" s="153"/>
      <c r="F149" s="153"/>
      <c r="G149" s="153"/>
      <c r="H149" s="179"/>
      <c r="I149" s="676"/>
      <c r="J149" s="677"/>
      <c r="K149" s="149"/>
      <c r="L149" s="116"/>
      <c r="M149" s="115"/>
    </row>
    <row r="150" spans="1:13">
      <c r="A150" s="145" t="s">
        <v>62</v>
      </c>
      <c r="B150" s="153"/>
      <c r="C150" s="153"/>
      <c r="D150" s="153"/>
      <c r="E150" s="153"/>
      <c r="F150" s="153"/>
      <c r="G150" s="153"/>
      <c r="H150" s="179"/>
      <c r="I150" s="689" t="s">
        <v>11</v>
      </c>
      <c r="J150" s="690"/>
      <c r="K150" s="682">
        <v>2.77</v>
      </c>
      <c r="L150" s="683"/>
      <c r="M150" s="115">
        <f>K150*12*I143</f>
        <v>23756.628000000004</v>
      </c>
    </row>
    <row r="151" spans="1:13" ht="15.75">
      <c r="A151" s="142" t="s">
        <v>35</v>
      </c>
      <c r="B151" s="176"/>
      <c r="C151" s="176"/>
      <c r="D151" s="176"/>
      <c r="E151" s="176"/>
      <c r="F151" s="176"/>
      <c r="G151" s="176"/>
      <c r="H151" s="175"/>
      <c r="I151" s="684" t="s">
        <v>57</v>
      </c>
      <c r="J151" s="685"/>
      <c r="K151" s="1"/>
      <c r="L151" s="191"/>
      <c r="M151" s="115"/>
    </row>
    <row r="152" spans="1:13">
      <c r="A152" s="137" t="s">
        <v>36</v>
      </c>
      <c r="B152" s="150"/>
      <c r="C152" s="150"/>
      <c r="D152" s="150"/>
      <c r="E152" s="150"/>
      <c r="F152" s="150"/>
      <c r="G152" s="150"/>
      <c r="H152" s="190"/>
      <c r="I152" s="684"/>
      <c r="J152" s="685"/>
      <c r="K152" s="174"/>
      <c r="L152" s="116"/>
      <c r="M152" s="115"/>
    </row>
    <row r="153" spans="1:13" ht="15.75" thickBot="1">
      <c r="A153" s="145" t="s">
        <v>37</v>
      </c>
      <c r="B153" s="144"/>
      <c r="C153" s="144"/>
      <c r="D153" s="144"/>
      <c r="E153" s="144"/>
      <c r="F153" s="144"/>
      <c r="G153" s="144"/>
      <c r="H153" s="143"/>
      <c r="I153" s="156"/>
      <c r="J153" s="155"/>
      <c r="K153" s="704"/>
      <c r="L153" s="705"/>
      <c r="M153" s="115"/>
    </row>
    <row r="154" spans="1:13">
      <c r="A154" s="189" t="s">
        <v>14</v>
      </c>
      <c r="B154" s="188"/>
      <c r="C154" s="188"/>
      <c r="D154" s="188"/>
      <c r="E154" s="188"/>
      <c r="F154" s="188"/>
      <c r="G154" s="188"/>
      <c r="H154" s="187"/>
      <c r="I154" s="163"/>
      <c r="J154" s="186"/>
      <c r="K154" s="697">
        <f>K156+K161+K163</f>
        <v>5.6400000000000006</v>
      </c>
      <c r="L154" s="675"/>
      <c r="M154" s="110">
        <f>K154*12*I143</f>
        <v>48370.896000000008</v>
      </c>
    </row>
    <row r="155" spans="1:13" ht="15.75" thickBot="1">
      <c r="A155" s="185" t="s">
        <v>34</v>
      </c>
      <c r="B155" s="184"/>
      <c r="C155" s="184"/>
      <c r="D155" s="184"/>
      <c r="E155" s="184"/>
      <c r="F155" s="184"/>
      <c r="G155" s="184"/>
      <c r="H155" s="183"/>
      <c r="I155" s="158"/>
      <c r="J155" s="182"/>
      <c r="K155" s="105"/>
      <c r="L155" s="104"/>
      <c r="M155" s="103"/>
    </row>
    <row r="156" spans="1:13">
      <c r="A156" s="125" t="s">
        <v>65</v>
      </c>
      <c r="B156" s="124"/>
      <c r="C156" s="124"/>
      <c r="D156" s="124"/>
      <c r="E156" s="124"/>
      <c r="F156" s="124"/>
      <c r="G156" s="124"/>
      <c r="H156" s="122"/>
      <c r="I156" s="684" t="s">
        <v>8</v>
      </c>
      <c r="J156" s="685"/>
      <c r="K156" s="678">
        <v>2.83</v>
      </c>
      <c r="L156" s="679"/>
      <c r="M156" s="115">
        <f>K156*12*I143</f>
        <v>24271.212000000003</v>
      </c>
    </row>
    <row r="157" spans="1:13">
      <c r="A157" s="145" t="s">
        <v>66</v>
      </c>
      <c r="B157" s="144"/>
      <c r="C157" s="144"/>
      <c r="D157" s="144"/>
      <c r="E157" s="144"/>
      <c r="F157" s="144"/>
      <c r="G157" s="144"/>
      <c r="H157" s="143"/>
      <c r="I157" s="181"/>
      <c r="J157" s="180"/>
      <c r="K157" s="149"/>
      <c r="L157" s="116"/>
      <c r="M157" s="115"/>
    </row>
    <row r="158" spans="1:13">
      <c r="A158" s="125" t="s">
        <v>68</v>
      </c>
      <c r="B158" s="177"/>
      <c r="C158" s="177"/>
      <c r="D158" s="177"/>
      <c r="E158" s="177"/>
      <c r="F158" s="177"/>
      <c r="G158" s="177"/>
      <c r="H158" s="178"/>
      <c r="I158" s="684" t="s">
        <v>57</v>
      </c>
      <c r="J158" s="685"/>
      <c r="K158" s="149"/>
      <c r="L158" s="116"/>
      <c r="M158" s="115"/>
    </row>
    <row r="159" spans="1:13">
      <c r="A159" s="145" t="s">
        <v>67</v>
      </c>
      <c r="B159" s="153"/>
      <c r="C159" s="153"/>
      <c r="D159" s="153"/>
      <c r="E159" s="153"/>
      <c r="F159" s="153"/>
      <c r="G159" s="153"/>
      <c r="H159" s="179"/>
      <c r="I159" s="676"/>
      <c r="J159" s="677"/>
      <c r="K159" s="149"/>
      <c r="L159" s="116"/>
      <c r="M159" s="115"/>
    </row>
    <row r="160" spans="1:13">
      <c r="A160" s="142" t="s">
        <v>63</v>
      </c>
      <c r="B160" s="176"/>
      <c r="C160" s="175"/>
      <c r="D160" s="177"/>
      <c r="E160" s="177"/>
      <c r="F160" s="177"/>
      <c r="G160" s="177"/>
      <c r="H160" s="178"/>
      <c r="I160" s="684" t="s">
        <v>57</v>
      </c>
      <c r="J160" s="685"/>
      <c r="K160" s="149"/>
      <c r="L160" s="116"/>
      <c r="M160" s="115"/>
    </row>
    <row r="161" spans="1:13">
      <c r="A161" s="125" t="s">
        <v>64</v>
      </c>
      <c r="B161" s="177"/>
      <c r="C161" s="177"/>
      <c r="D161" s="176"/>
      <c r="E161" s="176"/>
      <c r="F161" s="176"/>
      <c r="G161" s="176"/>
      <c r="H161" s="175"/>
      <c r="I161" s="689" t="s">
        <v>11</v>
      </c>
      <c r="J161" s="690"/>
      <c r="K161" s="682">
        <v>1.24</v>
      </c>
      <c r="L161" s="683"/>
      <c r="M161" s="115">
        <f>K161*12*I143</f>
        <v>10634.736000000001</v>
      </c>
    </row>
    <row r="162" spans="1:13">
      <c r="A162" s="137" t="s">
        <v>41</v>
      </c>
      <c r="B162" s="136"/>
      <c r="C162" s="136"/>
      <c r="D162" s="136"/>
      <c r="E162" s="136"/>
      <c r="F162" s="136"/>
      <c r="G162" s="136"/>
      <c r="H162" s="135"/>
      <c r="I162" s="680" t="s">
        <v>139</v>
      </c>
      <c r="J162" s="681"/>
      <c r="K162" s="149"/>
      <c r="L162" s="116"/>
      <c r="M162" s="115"/>
    </row>
    <row r="163" spans="1:13">
      <c r="A163" s="137" t="s">
        <v>43</v>
      </c>
      <c r="B163" s="136"/>
      <c r="C163" s="136"/>
      <c r="D163" s="136"/>
      <c r="E163" s="136"/>
      <c r="F163" s="136"/>
      <c r="G163" s="136"/>
      <c r="H163" s="135"/>
      <c r="I163" s="680" t="s">
        <v>11</v>
      </c>
      <c r="J163" s="681"/>
      <c r="K163" s="682">
        <v>1.57</v>
      </c>
      <c r="L163" s="683"/>
      <c r="M163" s="115">
        <f>K163*12*I143</f>
        <v>13464.948</v>
      </c>
    </row>
    <row r="164" spans="1:13">
      <c r="A164" s="145" t="s">
        <v>44</v>
      </c>
      <c r="B164" s="144"/>
      <c r="C164" s="144"/>
      <c r="D164" s="144"/>
      <c r="E164" s="144"/>
      <c r="F164" s="144"/>
      <c r="G164" s="144"/>
      <c r="H164" s="143"/>
      <c r="I164" s="156"/>
      <c r="J164" s="155"/>
      <c r="K164" s="149"/>
      <c r="L164" s="116"/>
      <c r="M164" s="115"/>
    </row>
    <row r="165" spans="1:13">
      <c r="A165" s="137" t="s">
        <v>45</v>
      </c>
      <c r="B165" s="136"/>
      <c r="C165" s="136"/>
      <c r="D165" s="136"/>
      <c r="E165" s="136"/>
      <c r="F165" s="136"/>
      <c r="G165" s="136"/>
      <c r="H165" s="135"/>
      <c r="I165" s="684" t="s">
        <v>57</v>
      </c>
      <c r="J165" s="685"/>
      <c r="K165" s="149"/>
      <c r="L165" s="116"/>
      <c r="M165" s="115"/>
    </row>
    <row r="166" spans="1:13" ht="15.75" thickBot="1">
      <c r="A166" s="137" t="s">
        <v>48</v>
      </c>
      <c r="B166" s="136"/>
      <c r="C166" s="136"/>
      <c r="D166" s="136"/>
      <c r="E166" s="136"/>
      <c r="F166" s="136"/>
      <c r="G166" s="136"/>
      <c r="H166" s="135"/>
      <c r="I166" s="680" t="s">
        <v>138</v>
      </c>
      <c r="J166" s="681"/>
      <c r="K166" s="173"/>
      <c r="L166" s="172"/>
      <c r="M166" s="171"/>
    </row>
    <row r="167" spans="1:13" ht="15.75" thickBot="1">
      <c r="A167" s="167" t="s">
        <v>75</v>
      </c>
      <c r="B167" s="166"/>
      <c r="C167" s="166"/>
      <c r="D167" s="166"/>
      <c r="E167" s="166"/>
      <c r="F167" s="166"/>
      <c r="G167" s="165"/>
      <c r="H167" s="164"/>
      <c r="I167" s="163"/>
      <c r="J167" s="162"/>
      <c r="K167" s="688">
        <f>K168+K175+K183+K187+K188+K189</f>
        <v>26.09</v>
      </c>
      <c r="L167" s="675"/>
      <c r="M167" s="110">
        <f>M168+M175+M183+M187+M188+M189</f>
        <v>223758.27600000001</v>
      </c>
    </row>
    <row r="168" spans="1:13" ht="15.75" thickBot="1">
      <c r="A168" s="691" t="s">
        <v>76</v>
      </c>
      <c r="B168" s="692"/>
      <c r="C168" s="692"/>
      <c r="D168" s="692"/>
      <c r="E168" s="692"/>
      <c r="F168" s="692"/>
      <c r="G168" s="692"/>
      <c r="H168" s="693"/>
      <c r="I168" s="129"/>
      <c r="J168" s="128"/>
      <c r="K168" s="700">
        <f>K169+K170+K171+K173+K174</f>
        <v>8.3000000000000007</v>
      </c>
      <c r="L168" s="701"/>
      <c r="M168" s="127">
        <f>K168*12*I143</f>
        <v>71184.12000000001</v>
      </c>
    </row>
    <row r="169" spans="1:13">
      <c r="A169" s="145" t="s">
        <v>38</v>
      </c>
      <c r="B169" s="144"/>
      <c r="C169" s="144"/>
      <c r="D169" s="144"/>
      <c r="E169" s="144"/>
      <c r="F169" s="144"/>
      <c r="G169" s="144"/>
      <c r="H169" s="143"/>
      <c r="I169" s="676" t="s">
        <v>16</v>
      </c>
      <c r="J169" s="677"/>
      <c r="K169" s="678">
        <v>2.2400000000000002</v>
      </c>
      <c r="L169" s="679"/>
      <c r="M169" s="115">
        <f>K169*12*I143</f>
        <v>19211.136000000002</v>
      </c>
    </row>
    <row r="170" spans="1:13">
      <c r="A170" s="142" t="s">
        <v>39</v>
      </c>
      <c r="B170" s="141"/>
      <c r="C170" s="141"/>
      <c r="D170" s="141"/>
      <c r="E170" s="141"/>
      <c r="F170" s="141"/>
      <c r="G170" s="141"/>
      <c r="H170" s="140"/>
      <c r="I170" s="689" t="s">
        <v>10</v>
      </c>
      <c r="J170" s="690"/>
      <c r="K170" s="682">
        <v>5.28</v>
      </c>
      <c r="L170" s="683"/>
      <c r="M170" s="115">
        <f>K170*12*I143</f>
        <v>45283.392</v>
      </c>
    </row>
    <row r="171" spans="1:13">
      <c r="A171" s="137" t="s">
        <v>31</v>
      </c>
      <c r="B171" s="136"/>
      <c r="C171" s="136"/>
      <c r="D171" s="136"/>
      <c r="E171" s="136"/>
      <c r="F171" s="136"/>
      <c r="G171" s="136"/>
      <c r="H171" s="135"/>
      <c r="I171" s="680" t="s">
        <v>11</v>
      </c>
      <c r="J171" s="681"/>
      <c r="K171" s="682">
        <v>0.6</v>
      </c>
      <c r="L171" s="683"/>
      <c r="M171" s="115">
        <f>K171*12*I143</f>
        <v>5145.84</v>
      </c>
    </row>
    <row r="172" spans="1:13">
      <c r="A172" s="157" t="s">
        <v>18</v>
      </c>
      <c r="B172" s="153"/>
      <c r="C172" s="153"/>
      <c r="D172" s="153"/>
      <c r="E172" s="144"/>
      <c r="F172" s="144"/>
      <c r="G172" s="144"/>
      <c r="H172" s="143"/>
      <c r="I172" s="156"/>
      <c r="J172" s="155"/>
      <c r="K172" s="117"/>
      <c r="L172" s="116"/>
      <c r="M172" s="115"/>
    </row>
    <row r="173" spans="1:13">
      <c r="A173" s="142" t="s">
        <v>32</v>
      </c>
      <c r="B173" s="141"/>
      <c r="C173" s="141"/>
      <c r="D173" s="141"/>
      <c r="E173" s="141"/>
      <c r="F173" s="141"/>
      <c r="G173" s="141"/>
      <c r="H173" s="140"/>
      <c r="I173" s="689" t="s">
        <v>8</v>
      </c>
      <c r="J173" s="690"/>
      <c r="K173" s="682">
        <v>0.18</v>
      </c>
      <c r="L173" s="683"/>
      <c r="M173" s="115">
        <f>K173*12*I143</f>
        <v>1543.7520000000002</v>
      </c>
    </row>
    <row r="174" spans="1:13" ht="15.75" thickBot="1">
      <c r="A174" s="137" t="s">
        <v>73</v>
      </c>
      <c r="B174" s="136"/>
      <c r="C174" s="136"/>
      <c r="D174" s="136"/>
      <c r="E174" s="136"/>
      <c r="F174" s="136"/>
      <c r="G174" s="136"/>
      <c r="H174" s="135"/>
      <c r="I174" s="714" t="s">
        <v>8</v>
      </c>
      <c r="J174" s="715"/>
      <c r="K174" s="716"/>
      <c r="L174" s="717"/>
      <c r="M174" s="115"/>
    </row>
    <row r="175" spans="1:13" ht="15.75" thickBot="1">
      <c r="A175" s="710" t="s">
        <v>77</v>
      </c>
      <c r="B175" s="711"/>
      <c r="C175" s="711"/>
      <c r="D175" s="711"/>
      <c r="E175" s="711"/>
      <c r="F175" s="711"/>
      <c r="G175" s="711"/>
      <c r="H175" s="712"/>
      <c r="I175" s="129"/>
      <c r="J175" s="128"/>
      <c r="K175" s="713">
        <f>K176+K177+K179+K180+K181+K182</f>
        <v>2.3200000000000003</v>
      </c>
      <c r="L175" s="701"/>
      <c r="M175" s="127">
        <f>K175*12*I143</f>
        <v>19897.248000000003</v>
      </c>
    </row>
    <row r="176" spans="1:13">
      <c r="A176" s="154" t="s">
        <v>24</v>
      </c>
      <c r="B176" s="153"/>
      <c r="C176" s="153"/>
      <c r="D176" s="153"/>
      <c r="E176" s="153"/>
      <c r="F176" s="144"/>
      <c r="G176" s="144"/>
      <c r="H176" s="143"/>
      <c r="I176" s="152"/>
      <c r="J176" s="118"/>
      <c r="K176" s="678">
        <v>0.13</v>
      </c>
      <c r="L176" s="679"/>
      <c r="M176" s="115">
        <f>K176*12*I143</f>
        <v>1114.932</v>
      </c>
    </row>
    <row r="177" spans="1:13">
      <c r="A177" s="151" t="s">
        <v>20</v>
      </c>
      <c r="B177" s="150"/>
      <c r="C177" s="150"/>
      <c r="D177" s="150"/>
      <c r="E177" s="150"/>
      <c r="F177" s="136"/>
      <c r="G177" s="136"/>
      <c r="H177" s="135"/>
      <c r="I177" s="684" t="s">
        <v>52</v>
      </c>
      <c r="J177" s="685"/>
      <c r="K177" s="682">
        <v>1.1100000000000001</v>
      </c>
      <c r="L177" s="683"/>
      <c r="M177" s="115">
        <f>K177*12*I143</f>
        <v>9519.8040000000001</v>
      </c>
    </row>
    <row r="178" spans="1:13">
      <c r="A178" s="145" t="s">
        <v>19</v>
      </c>
      <c r="B178" s="144"/>
      <c r="C178" s="144"/>
      <c r="D178" s="144"/>
      <c r="E178" s="144"/>
      <c r="F178" s="144"/>
      <c r="G178" s="144"/>
      <c r="H178" s="143"/>
      <c r="I178" s="676" t="s">
        <v>53</v>
      </c>
      <c r="J178" s="677"/>
      <c r="K178" s="149"/>
      <c r="L178" s="116"/>
      <c r="M178" s="115"/>
    </row>
    <row r="179" spans="1:13">
      <c r="A179" s="142" t="s">
        <v>21</v>
      </c>
      <c r="B179" s="141"/>
      <c r="C179" s="141"/>
      <c r="D179" s="141"/>
      <c r="E179" s="141"/>
      <c r="F179" s="141"/>
      <c r="G179" s="141"/>
      <c r="H179" s="140"/>
      <c r="I179" s="689" t="s">
        <v>51</v>
      </c>
      <c r="J179" s="690"/>
      <c r="K179" s="682">
        <v>0.68</v>
      </c>
      <c r="L179" s="683"/>
      <c r="M179" s="115">
        <f>K179*12*I143</f>
        <v>5831.9520000000002</v>
      </c>
    </row>
    <row r="180" spans="1:13">
      <c r="A180" s="142" t="s">
        <v>22</v>
      </c>
      <c r="B180" s="141"/>
      <c r="C180" s="141"/>
      <c r="D180" s="141"/>
      <c r="E180" s="141"/>
      <c r="F180" s="141"/>
      <c r="G180" s="141"/>
      <c r="H180" s="140"/>
      <c r="I180" s="689" t="s">
        <v>69</v>
      </c>
      <c r="J180" s="690"/>
      <c r="K180" s="682">
        <v>0.17</v>
      </c>
      <c r="L180" s="683"/>
      <c r="M180" s="115">
        <f>K180*12*I143</f>
        <v>1457.9880000000001</v>
      </c>
    </row>
    <row r="181" spans="1:13">
      <c r="A181" s="137" t="s">
        <v>23</v>
      </c>
      <c r="B181" s="136"/>
      <c r="C181" s="136"/>
      <c r="D181" s="136"/>
      <c r="E181" s="136"/>
      <c r="F181" s="136"/>
      <c r="G181" s="136"/>
      <c r="H181" s="135"/>
      <c r="I181" s="689" t="s">
        <v>54</v>
      </c>
      <c r="J181" s="690"/>
      <c r="K181" s="704">
        <v>0.09</v>
      </c>
      <c r="L181" s="705"/>
      <c r="M181" s="115">
        <f>K181*12*I143</f>
        <v>771.87600000000009</v>
      </c>
    </row>
    <row r="182" spans="1:13" ht="15.75" thickBot="1">
      <c r="A182" s="137" t="s">
        <v>71</v>
      </c>
      <c r="B182" s="136"/>
      <c r="C182" s="136"/>
      <c r="D182" s="136"/>
      <c r="E182" s="136"/>
      <c r="F182" s="136"/>
      <c r="G182" s="136"/>
      <c r="H182" s="135"/>
      <c r="I182" s="714" t="s">
        <v>72</v>
      </c>
      <c r="J182" s="715"/>
      <c r="K182" s="723">
        <v>0.14000000000000001</v>
      </c>
      <c r="L182" s="724"/>
      <c r="M182" s="148">
        <f>K182*12*I143</f>
        <v>1200.6960000000001</v>
      </c>
    </row>
    <row r="183" spans="1:13" ht="15.75" thickBot="1">
      <c r="A183" s="710" t="s">
        <v>78</v>
      </c>
      <c r="B183" s="711"/>
      <c r="C183" s="711"/>
      <c r="D183" s="711"/>
      <c r="E183" s="711"/>
      <c r="F183" s="711"/>
      <c r="G183" s="711"/>
      <c r="H183" s="712"/>
      <c r="I183" s="147"/>
      <c r="J183" s="146"/>
      <c r="K183" s="727">
        <f>K184+K185+K186</f>
        <v>1.52</v>
      </c>
      <c r="L183" s="722"/>
      <c r="M183" s="127">
        <f>K183*12*I143</f>
        <v>13036.128000000002</v>
      </c>
    </row>
    <row r="184" spans="1:13">
      <c r="A184" s="145" t="s">
        <v>25</v>
      </c>
      <c r="B184" s="144"/>
      <c r="C184" s="144"/>
      <c r="D184" s="144"/>
      <c r="E184" s="144"/>
      <c r="F184" s="144"/>
      <c r="G184" s="144"/>
      <c r="H184" s="143"/>
      <c r="I184" s="728" t="s">
        <v>70</v>
      </c>
      <c r="J184" s="729"/>
      <c r="K184" s="730">
        <v>0.73</v>
      </c>
      <c r="L184" s="731"/>
      <c r="M184" s="115">
        <f>K184*12*I143</f>
        <v>6260.7719999999999</v>
      </c>
    </row>
    <row r="185" spans="1:13">
      <c r="A185" s="142" t="s">
        <v>26</v>
      </c>
      <c r="B185" s="141"/>
      <c r="C185" s="141"/>
      <c r="D185" s="141"/>
      <c r="E185" s="141"/>
      <c r="F185" s="141"/>
      <c r="G185" s="141"/>
      <c r="H185" s="140"/>
      <c r="I185" s="139" t="s">
        <v>55</v>
      </c>
      <c r="J185" s="138"/>
      <c r="K185" s="704">
        <v>0.64</v>
      </c>
      <c r="L185" s="705"/>
      <c r="M185" s="115">
        <f>K185*12*I143</f>
        <v>5488.8959999999997</v>
      </c>
    </row>
    <row r="186" spans="1:13" ht="15.75" thickBot="1">
      <c r="A186" s="137" t="s">
        <v>23</v>
      </c>
      <c r="B186" s="136"/>
      <c r="C186" s="136"/>
      <c r="D186" s="136"/>
      <c r="E186" s="136"/>
      <c r="F186" s="136"/>
      <c r="G186" s="136"/>
      <c r="H186" s="135"/>
      <c r="I186" s="714" t="s">
        <v>54</v>
      </c>
      <c r="J186" s="715"/>
      <c r="K186" s="723">
        <v>0.15</v>
      </c>
      <c r="L186" s="724"/>
      <c r="M186" s="115">
        <f>K186*12*I143</f>
        <v>1286.46</v>
      </c>
    </row>
    <row r="187" spans="1:13" ht="15.75" thickBot="1">
      <c r="A187" s="133" t="s">
        <v>79</v>
      </c>
      <c r="B187" s="132"/>
      <c r="C187" s="132"/>
      <c r="D187" s="132"/>
      <c r="E187" s="132"/>
      <c r="F187" s="132"/>
      <c r="G187" s="132"/>
      <c r="H187" s="131"/>
      <c r="I187" s="718" t="s">
        <v>56</v>
      </c>
      <c r="J187" s="719"/>
      <c r="K187" s="725">
        <v>12.07</v>
      </c>
      <c r="L187" s="726"/>
      <c r="M187" s="127">
        <f>K187*12*I143</f>
        <v>103517.14800000002</v>
      </c>
    </row>
    <row r="188" spans="1:13" ht="15.75" thickBot="1">
      <c r="A188" s="691" t="s">
        <v>80</v>
      </c>
      <c r="B188" s="692"/>
      <c r="C188" s="692"/>
      <c r="D188" s="692"/>
      <c r="E188" s="692"/>
      <c r="F188" s="692"/>
      <c r="G188" s="692"/>
      <c r="H188" s="693"/>
      <c r="I188" s="720" t="s">
        <v>13</v>
      </c>
      <c r="J188" s="721"/>
      <c r="K188" s="713">
        <v>1.8</v>
      </c>
      <c r="L188" s="722"/>
      <c r="M188" s="127">
        <f>K188*12*I143</f>
        <v>15437.520000000002</v>
      </c>
    </row>
    <row r="189" spans="1:13" ht="15.75" thickBot="1">
      <c r="A189" s="133" t="s">
        <v>81</v>
      </c>
      <c r="B189" s="132"/>
      <c r="C189" s="132"/>
      <c r="D189" s="132"/>
      <c r="E189" s="132"/>
      <c r="F189" s="132"/>
      <c r="G189" s="132"/>
      <c r="H189" s="131"/>
      <c r="I189" s="129"/>
      <c r="J189" s="128"/>
      <c r="K189" s="713">
        <v>0.08</v>
      </c>
      <c r="L189" s="722"/>
      <c r="M189" s="127">
        <f>K189*12*I143</f>
        <v>686.11199999999997</v>
      </c>
    </row>
    <row r="190" spans="1:13" ht="15.75" thickBot="1">
      <c r="A190" s="125" t="s">
        <v>180</v>
      </c>
      <c r="B190" s="124"/>
      <c r="C190" s="124"/>
      <c r="D190" s="124"/>
      <c r="E190" s="124"/>
      <c r="F190" s="124"/>
      <c r="G190" s="124"/>
      <c r="H190" s="122"/>
      <c r="I190" s="720" t="s">
        <v>8</v>
      </c>
      <c r="J190" s="721"/>
      <c r="K190" s="130"/>
      <c r="L190" s="120"/>
      <c r="M190" s="115"/>
    </row>
    <row r="191" spans="1:13" ht="15.75" thickBot="1">
      <c r="A191" s="691" t="s">
        <v>104</v>
      </c>
      <c r="B191" s="692"/>
      <c r="C191" s="692"/>
      <c r="D191" s="692"/>
      <c r="E191" s="692"/>
      <c r="F191" s="692"/>
      <c r="G191" s="692"/>
      <c r="H191" s="693"/>
      <c r="I191" s="129"/>
      <c r="J191" s="128"/>
      <c r="K191" s="713">
        <v>6.67</v>
      </c>
      <c r="L191" s="722"/>
      <c r="M191" s="127">
        <f>K191*12*I143</f>
        <v>57204.587999999996</v>
      </c>
    </row>
    <row r="192" spans="1:13">
      <c r="A192" s="125" t="s">
        <v>137</v>
      </c>
      <c r="B192" s="123"/>
      <c r="C192" s="123"/>
      <c r="D192" s="123"/>
      <c r="E192" s="123"/>
      <c r="F192" s="124"/>
      <c r="G192" s="123"/>
      <c r="H192" s="122"/>
      <c r="I192" s="684" t="s">
        <v>86</v>
      </c>
      <c r="J192" s="685"/>
      <c r="K192" s="121"/>
      <c r="L192" s="120"/>
      <c r="M192" s="115"/>
    </row>
    <row r="193" spans="1:16">
      <c r="A193" s="125" t="s">
        <v>136</v>
      </c>
      <c r="B193" s="123"/>
      <c r="C193" s="123"/>
      <c r="D193" s="123"/>
      <c r="E193" s="123"/>
      <c r="F193" s="124"/>
      <c r="G193" s="123"/>
      <c r="H193" s="122"/>
      <c r="I193" s="684" t="s">
        <v>88</v>
      </c>
      <c r="J193" s="685"/>
      <c r="K193" s="121"/>
      <c r="L193" s="120"/>
      <c r="M193" s="115"/>
    </row>
    <row r="194" spans="1:16">
      <c r="A194" s="125" t="s">
        <v>135</v>
      </c>
      <c r="B194" s="123"/>
      <c r="C194" s="123"/>
      <c r="D194" s="123"/>
      <c r="E194" s="123"/>
      <c r="F194" s="124"/>
      <c r="G194" s="123"/>
      <c r="H194" s="122"/>
      <c r="I194" s="684" t="s">
        <v>90</v>
      </c>
      <c r="J194" s="685"/>
      <c r="K194" s="121"/>
      <c r="L194" s="120"/>
      <c r="M194" s="115"/>
    </row>
    <row r="195" spans="1:16">
      <c r="A195" s="125" t="s">
        <v>134</v>
      </c>
      <c r="B195" s="123"/>
      <c r="C195" s="123"/>
      <c r="D195" s="123"/>
      <c r="E195" s="123"/>
      <c r="F195" s="124"/>
      <c r="G195" s="123"/>
      <c r="H195" s="122"/>
      <c r="I195" s="684" t="s">
        <v>92</v>
      </c>
      <c r="J195" s="685"/>
      <c r="K195" s="121"/>
      <c r="L195" s="120"/>
      <c r="M195" s="115"/>
    </row>
    <row r="196" spans="1:16">
      <c r="A196" s="125" t="s">
        <v>133</v>
      </c>
      <c r="B196" s="123"/>
      <c r="C196" s="123"/>
      <c r="D196" s="123"/>
      <c r="E196" s="123"/>
      <c r="F196" s="124"/>
      <c r="G196" s="123"/>
      <c r="H196" s="122"/>
      <c r="I196" s="684" t="s">
        <v>94</v>
      </c>
      <c r="J196" s="685"/>
      <c r="K196" s="121"/>
      <c r="L196" s="120"/>
      <c r="M196" s="115"/>
    </row>
    <row r="197" spans="1:16">
      <c r="A197" s="125" t="s">
        <v>132</v>
      </c>
      <c r="B197" s="123"/>
      <c r="C197" s="123"/>
      <c r="D197" s="123"/>
      <c r="E197" s="123"/>
      <c r="F197" s="124"/>
      <c r="G197" s="123"/>
      <c r="H197" s="122"/>
      <c r="I197" s="119"/>
      <c r="J197" s="118"/>
      <c r="K197" s="121"/>
      <c r="L197" s="126"/>
      <c r="M197" s="115"/>
    </row>
    <row r="198" spans="1:16">
      <c r="A198" s="125" t="s">
        <v>131</v>
      </c>
      <c r="B198" s="123"/>
      <c r="C198" s="123"/>
      <c r="D198" s="123"/>
      <c r="E198" s="123"/>
      <c r="F198" s="124"/>
      <c r="G198" s="123"/>
      <c r="H198" s="122"/>
      <c r="I198" s="119"/>
      <c r="J198" s="118"/>
      <c r="K198" s="121"/>
      <c r="L198" s="120"/>
      <c r="M198" s="115"/>
    </row>
    <row r="199" spans="1:16">
      <c r="A199" s="125" t="s">
        <v>98</v>
      </c>
      <c r="B199" s="123"/>
      <c r="C199" s="123"/>
      <c r="D199" s="123"/>
      <c r="E199" s="123"/>
      <c r="F199" s="124"/>
      <c r="G199" s="123"/>
      <c r="H199" s="122"/>
      <c r="I199" s="119"/>
      <c r="J199" s="118"/>
      <c r="K199" s="121"/>
      <c r="L199" s="120"/>
      <c r="M199" s="115"/>
    </row>
    <row r="200" spans="1:16" ht="15.75" thickBot="1">
      <c r="A200" s="125" t="s">
        <v>130</v>
      </c>
      <c r="B200" s="123"/>
      <c r="C200" s="123"/>
      <c r="D200" s="123"/>
      <c r="E200" s="123"/>
      <c r="F200" s="124"/>
      <c r="G200" s="123"/>
      <c r="H200" s="122"/>
      <c r="I200" s="119"/>
      <c r="J200" s="118"/>
      <c r="K200" s="121"/>
      <c r="L200" s="120"/>
      <c r="M200" s="115"/>
    </row>
    <row r="201" spans="1:16">
      <c r="A201" s="114" t="s">
        <v>82</v>
      </c>
      <c r="B201" s="113"/>
      <c r="C201" s="113"/>
      <c r="D201" s="113"/>
      <c r="E201" s="113"/>
      <c r="F201" s="113"/>
      <c r="G201" s="113"/>
      <c r="H201" s="113"/>
      <c r="I201" s="720" t="s">
        <v>9</v>
      </c>
      <c r="J201" s="721"/>
      <c r="K201" s="112"/>
      <c r="L201" s="111"/>
      <c r="M201" s="110"/>
    </row>
    <row r="202" spans="1:16" ht="15.75" thickBot="1">
      <c r="A202" s="109" t="s">
        <v>49</v>
      </c>
      <c r="B202" s="108"/>
      <c r="C202" s="108"/>
      <c r="D202" s="108"/>
      <c r="E202" s="108"/>
      <c r="F202" s="108"/>
      <c r="G202" s="108"/>
      <c r="H202" s="108"/>
      <c r="I202" s="107"/>
      <c r="J202" s="106"/>
      <c r="K202" s="105"/>
      <c r="L202" s="104"/>
      <c r="M202" s="103"/>
    </row>
    <row r="203" spans="1:16" ht="15.75" thickBot="1">
      <c r="A203" s="691" t="s">
        <v>50</v>
      </c>
      <c r="B203" s="692"/>
      <c r="C203" s="692"/>
      <c r="D203" s="692"/>
      <c r="E203" s="692"/>
      <c r="F203" s="692"/>
      <c r="G203" s="692"/>
      <c r="H203" s="732"/>
      <c r="I203" s="733" t="s">
        <v>17</v>
      </c>
      <c r="J203" s="734"/>
      <c r="K203" s="735">
        <v>1.64</v>
      </c>
      <c r="L203" s="736"/>
      <c r="M203" s="95">
        <f>K203*12*I143</f>
        <v>14065.296</v>
      </c>
      <c r="P203" s="307"/>
    </row>
    <row r="204" spans="1:16" ht="15.75" thickBot="1">
      <c r="A204" s="750" t="s">
        <v>118</v>
      </c>
      <c r="B204" s="750"/>
      <c r="C204" s="750"/>
      <c r="D204" s="750"/>
      <c r="E204" s="750"/>
      <c r="F204" s="750"/>
      <c r="G204" s="750"/>
      <c r="H204" s="750"/>
      <c r="I204" s="720" t="s">
        <v>9</v>
      </c>
      <c r="J204" s="721"/>
      <c r="K204" s="755">
        <v>0.3</v>
      </c>
      <c r="L204" s="755"/>
      <c r="M204" s="115">
        <f>I143*12*K204</f>
        <v>2572.9200000000005</v>
      </c>
    </row>
    <row r="205" spans="1:16" ht="15.75" thickBot="1">
      <c r="A205" s="101" t="s">
        <v>117</v>
      </c>
      <c r="B205" s="100"/>
      <c r="C205" s="100"/>
      <c r="D205" s="100"/>
      <c r="E205" s="100"/>
      <c r="F205" s="100"/>
      <c r="G205" s="100"/>
      <c r="H205" s="100"/>
      <c r="I205" s="99"/>
      <c r="J205" s="98"/>
      <c r="K205" s="735"/>
      <c r="L205" s="736"/>
      <c r="M205" s="95">
        <f>I143*K205*12</f>
        <v>0</v>
      </c>
    </row>
    <row r="206" spans="1:16" ht="15.75" thickBot="1">
      <c r="A206" s="742" t="s">
        <v>58</v>
      </c>
      <c r="B206" s="743"/>
      <c r="C206" s="743"/>
      <c r="D206" s="743"/>
      <c r="E206" s="743"/>
      <c r="F206" s="743"/>
      <c r="G206" s="743"/>
      <c r="H206" s="743"/>
      <c r="I206" s="97"/>
      <c r="J206" s="96"/>
      <c r="K206" s="740">
        <f>K144+K154+K167+K191+K203+K205+K204</f>
        <v>47.24</v>
      </c>
      <c r="L206" s="741"/>
      <c r="M206" s="95">
        <f>M205+M204+M203+M191+M167+M154+M144</f>
        <v>405149.13600000006</v>
      </c>
    </row>
    <row r="208" spans="1:16" ht="15.75">
      <c r="A208" s="639" t="s">
        <v>0</v>
      </c>
      <c r="B208" s="639"/>
      <c r="C208" s="639"/>
      <c r="D208" s="639"/>
      <c r="E208" s="639"/>
      <c r="F208" s="639"/>
      <c r="G208" s="639"/>
      <c r="H208" s="639"/>
      <c r="I208" s="639"/>
      <c r="J208" s="639"/>
      <c r="K208" s="639"/>
      <c r="L208" s="639"/>
      <c r="M208" s="149"/>
    </row>
    <row r="209" spans="1:13" ht="15.75">
      <c r="A209" s="640" t="s">
        <v>12</v>
      </c>
      <c r="B209" s="640"/>
      <c r="C209" s="640"/>
      <c r="D209" s="640"/>
      <c r="E209" s="640"/>
      <c r="F209" s="640"/>
      <c r="G209" s="640"/>
      <c r="H209" s="640"/>
      <c r="I209" s="640"/>
      <c r="J209" s="640"/>
      <c r="K209" s="640"/>
      <c r="L209" s="640"/>
      <c r="M209" s="149"/>
    </row>
    <row r="210" spans="1:13" ht="15.75">
      <c r="A210" s="1"/>
      <c r="B210" s="1"/>
      <c r="C210" s="1"/>
      <c r="D210" s="1"/>
      <c r="E210" s="1"/>
      <c r="F210" s="1" t="s">
        <v>189</v>
      </c>
      <c r="G210" s="1"/>
      <c r="H210" s="1"/>
      <c r="I210" s="1"/>
      <c r="J210" s="1"/>
      <c r="K210" s="1"/>
      <c r="L210" s="1"/>
      <c r="M210" s="149"/>
    </row>
    <row r="211" spans="1:13">
      <c r="A211" s="151"/>
      <c r="B211" s="150"/>
      <c r="C211" s="694" t="s">
        <v>15</v>
      </c>
      <c r="D211" s="694"/>
      <c r="E211" s="694"/>
      <c r="F211" s="150"/>
      <c r="G211" s="150"/>
      <c r="H211" s="190"/>
      <c r="I211" s="680" t="s">
        <v>1</v>
      </c>
      <c r="J211" s="681"/>
      <c r="K211" s="695" t="s">
        <v>2</v>
      </c>
      <c r="L211" s="696"/>
      <c r="M211" s="203"/>
    </row>
    <row r="212" spans="1:13">
      <c r="A212" s="202"/>
      <c r="B212" s="177"/>
      <c r="C212" s="177"/>
      <c r="D212" s="177"/>
      <c r="E212" s="177"/>
      <c r="F212" s="177"/>
      <c r="G212" s="177"/>
      <c r="H212" s="178"/>
      <c r="I212" s="119"/>
      <c r="J212" s="118"/>
      <c r="K212" s="698" t="s">
        <v>3</v>
      </c>
      <c r="L212" s="699"/>
      <c r="M212" s="201" t="s">
        <v>4</v>
      </c>
    </row>
    <row r="213" spans="1:13">
      <c r="A213" s="202"/>
      <c r="B213" s="177"/>
      <c r="C213" s="177"/>
      <c r="D213" s="177"/>
      <c r="E213" s="177"/>
      <c r="F213" s="177"/>
      <c r="G213" s="177"/>
      <c r="H213" s="178"/>
      <c r="I213" s="684" t="s">
        <v>5</v>
      </c>
      <c r="J213" s="685"/>
      <c r="K213" s="706" t="s">
        <v>6</v>
      </c>
      <c r="L213" s="707"/>
      <c r="M213" s="201" t="s">
        <v>7</v>
      </c>
    </row>
    <row r="214" spans="1:13" ht="16.5" thickBot="1">
      <c r="A214" s="200"/>
      <c r="B214" s="173"/>
      <c r="C214" s="173"/>
      <c r="D214" s="173"/>
      <c r="E214" s="173"/>
      <c r="F214" s="173"/>
      <c r="G214" s="173"/>
      <c r="H214" s="172"/>
      <c r="I214" s="613">
        <v>2545.5</v>
      </c>
      <c r="J214" s="614"/>
      <c r="K214" s="708"/>
      <c r="L214" s="709"/>
      <c r="M214" s="199"/>
    </row>
    <row r="215" spans="1:13">
      <c r="A215" s="189" t="s">
        <v>74</v>
      </c>
      <c r="B215" s="166"/>
      <c r="C215" s="166"/>
      <c r="D215" s="166"/>
      <c r="E215" s="166"/>
      <c r="F215" s="166"/>
      <c r="G215" s="166"/>
      <c r="H215" s="198"/>
      <c r="I215" s="163"/>
      <c r="J215" s="162"/>
      <c r="K215" s="674">
        <f>K218+K221</f>
        <v>6.9</v>
      </c>
      <c r="L215" s="675"/>
      <c r="M215" s="110">
        <f>K215*12*I214</f>
        <v>210767.40000000002</v>
      </c>
    </row>
    <row r="216" spans="1:13">
      <c r="A216" s="197" t="s">
        <v>59</v>
      </c>
      <c r="B216" s="196"/>
      <c r="C216" s="196"/>
      <c r="D216" s="196"/>
      <c r="E216" s="196"/>
      <c r="F216" s="196"/>
      <c r="G216" s="196"/>
      <c r="H216" s="195"/>
      <c r="I216" s="119"/>
      <c r="J216" s="118"/>
      <c r="K216" s="117"/>
      <c r="L216" s="116"/>
      <c r="M216" s="194"/>
    </row>
    <row r="217" spans="1:13" ht="15.75" thickBot="1">
      <c r="A217" s="185" t="s">
        <v>60</v>
      </c>
      <c r="B217" s="193"/>
      <c r="C217" s="193"/>
      <c r="D217" s="193"/>
      <c r="E217" s="193"/>
      <c r="F217" s="193"/>
      <c r="G217" s="193"/>
      <c r="H217" s="192"/>
      <c r="I217" s="158"/>
      <c r="J217" s="106"/>
      <c r="K217" s="105"/>
      <c r="L217" s="104"/>
      <c r="M217" s="103"/>
    </row>
    <row r="218" spans="1:13">
      <c r="A218" s="145" t="s">
        <v>61</v>
      </c>
      <c r="B218" s="153"/>
      <c r="C218" s="153"/>
      <c r="D218" s="153"/>
      <c r="E218" s="153"/>
      <c r="F218" s="153"/>
      <c r="G218" s="153"/>
      <c r="H218" s="179"/>
      <c r="I218" s="676" t="s">
        <v>8</v>
      </c>
      <c r="J218" s="677"/>
      <c r="K218" s="678">
        <v>4.13</v>
      </c>
      <c r="L218" s="679"/>
      <c r="M218" s="115">
        <f>K218*12*I214</f>
        <v>126154.98000000001</v>
      </c>
    </row>
    <row r="219" spans="1:13">
      <c r="A219" s="125" t="s">
        <v>68</v>
      </c>
      <c r="B219" s="177"/>
      <c r="C219" s="177"/>
      <c r="D219" s="177"/>
      <c r="E219" s="177"/>
      <c r="F219" s="177"/>
      <c r="G219" s="177"/>
      <c r="H219" s="178"/>
      <c r="I219" s="684" t="s">
        <v>57</v>
      </c>
      <c r="J219" s="685"/>
      <c r="K219" s="149"/>
      <c r="L219" s="116"/>
      <c r="M219" s="115"/>
    </row>
    <row r="220" spans="1:13">
      <c r="A220" s="145" t="s">
        <v>67</v>
      </c>
      <c r="B220" s="153"/>
      <c r="C220" s="153"/>
      <c r="D220" s="153"/>
      <c r="E220" s="153"/>
      <c r="F220" s="153"/>
      <c r="G220" s="153"/>
      <c r="H220" s="179"/>
      <c r="I220" s="676"/>
      <c r="J220" s="677"/>
      <c r="K220" s="149"/>
      <c r="L220" s="116"/>
      <c r="M220" s="115"/>
    </row>
    <row r="221" spans="1:13">
      <c r="A221" s="145" t="s">
        <v>62</v>
      </c>
      <c r="B221" s="153"/>
      <c r="C221" s="153"/>
      <c r="D221" s="153"/>
      <c r="E221" s="153"/>
      <c r="F221" s="153"/>
      <c r="G221" s="153"/>
      <c r="H221" s="179"/>
      <c r="I221" s="689" t="s">
        <v>11</v>
      </c>
      <c r="J221" s="690"/>
      <c r="K221" s="682">
        <v>2.77</v>
      </c>
      <c r="L221" s="683"/>
      <c r="M221" s="115">
        <f>K221*12*I214</f>
        <v>84612.42</v>
      </c>
    </row>
    <row r="222" spans="1:13" ht="15.75">
      <c r="A222" s="142" t="s">
        <v>35</v>
      </c>
      <c r="B222" s="176"/>
      <c r="C222" s="176"/>
      <c r="D222" s="176"/>
      <c r="E222" s="176"/>
      <c r="F222" s="176"/>
      <c r="G222" s="176"/>
      <c r="H222" s="175"/>
      <c r="I222" s="684" t="s">
        <v>57</v>
      </c>
      <c r="J222" s="685"/>
      <c r="K222" s="1"/>
      <c r="L222" s="191"/>
      <c r="M222" s="115"/>
    </row>
    <row r="223" spans="1:13">
      <c r="A223" s="137" t="s">
        <v>36</v>
      </c>
      <c r="B223" s="150"/>
      <c r="C223" s="150"/>
      <c r="D223" s="150"/>
      <c r="E223" s="150"/>
      <c r="F223" s="150"/>
      <c r="G223" s="150"/>
      <c r="H223" s="190"/>
      <c r="I223" s="684"/>
      <c r="J223" s="685"/>
      <c r="K223" s="174"/>
      <c r="L223" s="116"/>
      <c r="M223" s="115"/>
    </row>
    <row r="224" spans="1:13" ht="15.75" thickBot="1">
      <c r="A224" s="145" t="s">
        <v>37</v>
      </c>
      <c r="B224" s="144"/>
      <c r="C224" s="144"/>
      <c r="D224" s="144"/>
      <c r="E224" s="144"/>
      <c r="F224" s="144"/>
      <c r="G224" s="144"/>
      <c r="H224" s="143"/>
      <c r="I224" s="156"/>
      <c r="J224" s="155"/>
      <c r="K224" s="704"/>
      <c r="L224" s="705"/>
      <c r="M224" s="115"/>
    </row>
    <row r="225" spans="1:13">
      <c r="A225" s="189" t="s">
        <v>14</v>
      </c>
      <c r="B225" s="188"/>
      <c r="C225" s="188"/>
      <c r="D225" s="188"/>
      <c r="E225" s="188"/>
      <c r="F225" s="188"/>
      <c r="G225" s="188"/>
      <c r="H225" s="187"/>
      <c r="I225" s="163"/>
      <c r="J225" s="186"/>
      <c r="K225" s="697">
        <f>K227+K232+K234</f>
        <v>5.6400000000000006</v>
      </c>
      <c r="L225" s="675"/>
      <c r="M225" s="110">
        <f>K225*12*I214</f>
        <v>172279.44000000003</v>
      </c>
    </row>
    <row r="226" spans="1:13" ht="15.75" thickBot="1">
      <c r="A226" s="185" t="s">
        <v>34</v>
      </c>
      <c r="B226" s="184"/>
      <c r="C226" s="184"/>
      <c r="D226" s="184"/>
      <c r="E226" s="184"/>
      <c r="F226" s="184"/>
      <c r="G226" s="184"/>
      <c r="H226" s="183"/>
      <c r="I226" s="158"/>
      <c r="J226" s="182"/>
      <c r="K226" s="105"/>
      <c r="L226" s="104"/>
      <c r="M226" s="103"/>
    </row>
    <row r="227" spans="1:13">
      <c r="A227" s="125" t="s">
        <v>65</v>
      </c>
      <c r="B227" s="124"/>
      <c r="C227" s="124"/>
      <c r="D227" s="124"/>
      <c r="E227" s="124"/>
      <c r="F227" s="124"/>
      <c r="G227" s="124"/>
      <c r="H227" s="122"/>
      <c r="I227" s="684" t="s">
        <v>8</v>
      </c>
      <c r="J227" s="685"/>
      <c r="K227" s="678">
        <v>2.83</v>
      </c>
      <c r="L227" s="679"/>
      <c r="M227" s="115">
        <f>K227*12*I214</f>
        <v>86445.180000000008</v>
      </c>
    </row>
    <row r="228" spans="1:13">
      <c r="A228" s="145" t="s">
        <v>66</v>
      </c>
      <c r="B228" s="144"/>
      <c r="C228" s="144"/>
      <c r="D228" s="144"/>
      <c r="E228" s="144"/>
      <c r="F228" s="144"/>
      <c r="G228" s="144"/>
      <c r="H228" s="143"/>
      <c r="I228" s="181"/>
      <c r="J228" s="180"/>
      <c r="K228" s="149"/>
      <c r="L228" s="116"/>
      <c r="M228" s="115"/>
    </row>
    <row r="229" spans="1:13">
      <c r="A229" s="125" t="s">
        <v>68</v>
      </c>
      <c r="B229" s="177"/>
      <c r="C229" s="177"/>
      <c r="D229" s="177"/>
      <c r="E229" s="177"/>
      <c r="F229" s="177"/>
      <c r="G229" s="177"/>
      <c r="H229" s="178"/>
      <c r="I229" s="684" t="s">
        <v>57</v>
      </c>
      <c r="J229" s="685"/>
      <c r="K229" s="149"/>
      <c r="L229" s="116"/>
      <c r="M229" s="115"/>
    </row>
    <row r="230" spans="1:13">
      <c r="A230" s="145" t="s">
        <v>67</v>
      </c>
      <c r="B230" s="153"/>
      <c r="C230" s="153"/>
      <c r="D230" s="153"/>
      <c r="E230" s="153"/>
      <c r="F230" s="153"/>
      <c r="G230" s="153"/>
      <c r="H230" s="179"/>
      <c r="I230" s="676"/>
      <c r="J230" s="677"/>
      <c r="K230" s="149"/>
      <c r="L230" s="116"/>
      <c r="M230" s="115"/>
    </row>
    <row r="231" spans="1:13">
      <c r="A231" s="142" t="s">
        <v>63</v>
      </c>
      <c r="B231" s="176"/>
      <c r="C231" s="175"/>
      <c r="D231" s="177"/>
      <c r="E231" s="177"/>
      <c r="F231" s="177"/>
      <c r="G231" s="177"/>
      <c r="H231" s="178"/>
      <c r="I231" s="684" t="s">
        <v>57</v>
      </c>
      <c r="J231" s="685"/>
      <c r="K231" s="149"/>
      <c r="L231" s="116"/>
      <c r="M231" s="115"/>
    </row>
    <row r="232" spans="1:13">
      <c r="A232" s="125" t="s">
        <v>64</v>
      </c>
      <c r="B232" s="177"/>
      <c r="C232" s="177"/>
      <c r="D232" s="176"/>
      <c r="E232" s="176"/>
      <c r="F232" s="176"/>
      <c r="G232" s="176"/>
      <c r="H232" s="175"/>
      <c r="I232" s="689" t="s">
        <v>11</v>
      </c>
      <c r="J232" s="690"/>
      <c r="K232" s="682">
        <v>1.24</v>
      </c>
      <c r="L232" s="683"/>
      <c r="M232" s="115">
        <f>K232*12*I214</f>
        <v>37877.040000000001</v>
      </c>
    </row>
    <row r="233" spans="1:13">
      <c r="A233" s="137" t="s">
        <v>41</v>
      </c>
      <c r="B233" s="136"/>
      <c r="C233" s="136"/>
      <c r="D233" s="136"/>
      <c r="E233" s="136"/>
      <c r="F233" s="136"/>
      <c r="G233" s="136"/>
      <c r="H233" s="135"/>
      <c r="I233" s="680" t="s">
        <v>139</v>
      </c>
      <c r="J233" s="681"/>
      <c r="K233" s="149"/>
      <c r="L233" s="116"/>
      <c r="M233" s="115"/>
    </row>
    <row r="234" spans="1:13">
      <c r="A234" s="137" t="s">
        <v>43</v>
      </c>
      <c r="B234" s="136"/>
      <c r="C234" s="136"/>
      <c r="D234" s="136"/>
      <c r="E234" s="136"/>
      <c r="F234" s="136"/>
      <c r="G234" s="136"/>
      <c r="H234" s="135"/>
      <c r="I234" s="680" t="s">
        <v>11</v>
      </c>
      <c r="J234" s="681"/>
      <c r="K234" s="682">
        <v>1.57</v>
      </c>
      <c r="L234" s="683"/>
      <c r="M234" s="115">
        <f>K234*12*I214</f>
        <v>47957.22</v>
      </c>
    </row>
    <row r="235" spans="1:13">
      <c r="A235" s="145" t="s">
        <v>44</v>
      </c>
      <c r="B235" s="144"/>
      <c r="C235" s="144"/>
      <c r="D235" s="144"/>
      <c r="E235" s="144"/>
      <c r="F235" s="144"/>
      <c r="G235" s="144"/>
      <c r="H235" s="143"/>
      <c r="I235" s="156"/>
      <c r="J235" s="155"/>
      <c r="K235" s="149"/>
      <c r="L235" s="116"/>
      <c r="M235" s="115"/>
    </row>
    <row r="236" spans="1:13">
      <c r="A236" s="137" t="s">
        <v>45</v>
      </c>
      <c r="B236" s="136"/>
      <c r="C236" s="136"/>
      <c r="D236" s="136"/>
      <c r="E236" s="136"/>
      <c r="F236" s="136"/>
      <c r="G236" s="136"/>
      <c r="H236" s="135"/>
      <c r="I236" s="684" t="s">
        <v>57</v>
      </c>
      <c r="J236" s="685"/>
      <c r="K236" s="149"/>
      <c r="L236" s="116"/>
      <c r="M236" s="115"/>
    </row>
    <row r="237" spans="1:13" ht="15.75" thickBot="1">
      <c r="A237" s="137" t="s">
        <v>48</v>
      </c>
      <c r="B237" s="136"/>
      <c r="C237" s="136"/>
      <c r="D237" s="136"/>
      <c r="E237" s="136"/>
      <c r="F237" s="136"/>
      <c r="G237" s="136"/>
      <c r="H237" s="135"/>
      <c r="I237" s="680" t="s">
        <v>138</v>
      </c>
      <c r="J237" s="681"/>
      <c r="K237" s="173"/>
      <c r="L237" s="172"/>
      <c r="M237" s="171"/>
    </row>
    <row r="238" spans="1:13" ht="15.75" thickBot="1">
      <c r="A238" s="167" t="s">
        <v>75</v>
      </c>
      <c r="B238" s="166"/>
      <c r="C238" s="166"/>
      <c r="D238" s="166"/>
      <c r="E238" s="166"/>
      <c r="F238" s="166"/>
      <c r="G238" s="165"/>
      <c r="H238" s="164"/>
      <c r="I238" s="163"/>
      <c r="J238" s="162"/>
      <c r="K238" s="688">
        <f>K239+K246+K254+K258+K259+K260</f>
        <v>35.049999999999997</v>
      </c>
      <c r="L238" s="675"/>
      <c r="M238" s="110">
        <f>M239+M246+M254+M258+M259+M260</f>
        <v>1070637.3</v>
      </c>
    </row>
    <row r="239" spans="1:13" ht="15.75" thickBot="1">
      <c r="A239" s="691" t="s">
        <v>76</v>
      </c>
      <c r="B239" s="692"/>
      <c r="C239" s="692"/>
      <c r="D239" s="692"/>
      <c r="E239" s="692"/>
      <c r="F239" s="692"/>
      <c r="G239" s="692"/>
      <c r="H239" s="693"/>
      <c r="I239" s="129"/>
      <c r="J239" s="128"/>
      <c r="K239" s="700">
        <f>K240+K241+K242+K244+K245</f>
        <v>9.6100000000000012</v>
      </c>
      <c r="L239" s="701"/>
      <c r="M239" s="127">
        <f>K239*12*I214</f>
        <v>293547.06000000006</v>
      </c>
    </row>
    <row r="240" spans="1:13">
      <c r="A240" s="145" t="s">
        <v>38</v>
      </c>
      <c r="B240" s="144"/>
      <c r="C240" s="144"/>
      <c r="D240" s="144"/>
      <c r="E240" s="144"/>
      <c r="F240" s="144"/>
      <c r="G240" s="144"/>
      <c r="H240" s="143"/>
      <c r="I240" s="676" t="s">
        <v>16</v>
      </c>
      <c r="J240" s="677"/>
      <c r="K240" s="678">
        <v>2.2400000000000002</v>
      </c>
      <c r="L240" s="679"/>
      <c r="M240" s="115">
        <f>K240*12*I214</f>
        <v>68423.040000000008</v>
      </c>
    </row>
    <row r="241" spans="1:13">
      <c r="A241" s="142" t="s">
        <v>39</v>
      </c>
      <c r="B241" s="141"/>
      <c r="C241" s="141"/>
      <c r="D241" s="141"/>
      <c r="E241" s="141"/>
      <c r="F241" s="141"/>
      <c r="G241" s="141"/>
      <c r="H241" s="140"/>
      <c r="I241" s="689" t="s">
        <v>10</v>
      </c>
      <c r="J241" s="690"/>
      <c r="K241" s="682">
        <v>5.28</v>
      </c>
      <c r="L241" s="683"/>
      <c r="M241" s="115">
        <f>K241*12*I214</f>
        <v>161282.88</v>
      </c>
    </row>
    <row r="242" spans="1:13">
      <c r="A242" s="137" t="s">
        <v>31</v>
      </c>
      <c r="B242" s="136"/>
      <c r="C242" s="136"/>
      <c r="D242" s="136"/>
      <c r="E242" s="136"/>
      <c r="F242" s="136"/>
      <c r="G242" s="136"/>
      <c r="H242" s="135"/>
      <c r="I242" s="680" t="s">
        <v>11</v>
      </c>
      <c r="J242" s="681"/>
      <c r="K242" s="682">
        <v>0.6</v>
      </c>
      <c r="L242" s="683"/>
      <c r="M242" s="115">
        <f>K242*12*I214</f>
        <v>18327.599999999999</v>
      </c>
    </row>
    <row r="243" spans="1:13">
      <c r="A243" s="157" t="s">
        <v>18</v>
      </c>
      <c r="B243" s="153"/>
      <c r="C243" s="153"/>
      <c r="D243" s="153"/>
      <c r="E243" s="144"/>
      <c r="F243" s="144"/>
      <c r="G243" s="144"/>
      <c r="H243" s="143"/>
      <c r="I243" s="156"/>
      <c r="J243" s="155"/>
      <c r="K243" s="117"/>
      <c r="L243" s="116"/>
      <c r="M243" s="115"/>
    </row>
    <row r="244" spans="1:13">
      <c r="A244" s="142" t="s">
        <v>32</v>
      </c>
      <c r="B244" s="141"/>
      <c r="C244" s="141"/>
      <c r="D244" s="141"/>
      <c r="E244" s="141"/>
      <c r="F244" s="141"/>
      <c r="G244" s="141"/>
      <c r="H244" s="140"/>
      <c r="I244" s="689" t="s">
        <v>8</v>
      </c>
      <c r="J244" s="690"/>
      <c r="K244" s="682">
        <v>0.18</v>
      </c>
      <c r="L244" s="683"/>
      <c r="M244" s="115">
        <f>K244*12*I214</f>
        <v>5498.2800000000007</v>
      </c>
    </row>
    <row r="245" spans="1:13" ht="15.75" thickBot="1">
      <c r="A245" s="137" t="s">
        <v>73</v>
      </c>
      <c r="B245" s="136"/>
      <c r="C245" s="136"/>
      <c r="D245" s="136"/>
      <c r="E245" s="136"/>
      <c r="F245" s="136"/>
      <c r="G245" s="136"/>
      <c r="H245" s="135"/>
      <c r="I245" s="714" t="s">
        <v>8</v>
      </c>
      <c r="J245" s="715"/>
      <c r="K245" s="716">
        <v>1.31</v>
      </c>
      <c r="L245" s="717"/>
      <c r="M245" s="115">
        <f>K245*12*I214</f>
        <v>40015.26</v>
      </c>
    </row>
    <row r="246" spans="1:13" ht="15.75" thickBot="1">
      <c r="A246" s="710" t="s">
        <v>77</v>
      </c>
      <c r="B246" s="711"/>
      <c r="C246" s="711"/>
      <c r="D246" s="711"/>
      <c r="E246" s="711"/>
      <c r="F246" s="711"/>
      <c r="G246" s="711"/>
      <c r="H246" s="712"/>
      <c r="I246" s="129"/>
      <c r="J246" s="128"/>
      <c r="K246" s="713">
        <f>K247+K248+K250+K251+K252+K253</f>
        <v>2.3200000000000003</v>
      </c>
      <c r="L246" s="701"/>
      <c r="M246" s="127">
        <f>K246*12*I214</f>
        <v>70866.720000000016</v>
      </c>
    </row>
    <row r="247" spans="1:13">
      <c r="A247" s="154" t="s">
        <v>24</v>
      </c>
      <c r="B247" s="153"/>
      <c r="C247" s="153"/>
      <c r="D247" s="153"/>
      <c r="E247" s="153"/>
      <c r="F247" s="144"/>
      <c r="G247" s="144"/>
      <c r="H247" s="143"/>
      <c r="I247" s="152"/>
      <c r="J247" s="118"/>
      <c r="K247" s="678">
        <v>0.13</v>
      </c>
      <c r="L247" s="679"/>
      <c r="M247" s="115">
        <f>K247*12*I214</f>
        <v>3970.98</v>
      </c>
    </row>
    <row r="248" spans="1:13">
      <c r="A248" s="151" t="s">
        <v>20</v>
      </c>
      <c r="B248" s="150"/>
      <c r="C248" s="150"/>
      <c r="D248" s="150"/>
      <c r="E248" s="150"/>
      <c r="F248" s="136"/>
      <c r="G248" s="136"/>
      <c r="H248" s="135"/>
      <c r="I248" s="684" t="s">
        <v>52</v>
      </c>
      <c r="J248" s="685"/>
      <c r="K248" s="682">
        <v>1.1100000000000001</v>
      </c>
      <c r="L248" s="683"/>
      <c r="M248" s="115">
        <f>K248*12*I214</f>
        <v>33906.06</v>
      </c>
    </row>
    <row r="249" spans="1:13">
      <c r="A249" s="145" t="s">
        <v>19</v>
      </c>
      <c r="B249" s="144"/>
      <c r="C249" s="144"/>
      <c r="D249" s="144"/>
      <c r="E249" s="144"/>
      <c r="F249" s="144"/>
      <c r="G249" s="144"/>
      <c r="H249" s="143"/>
      <c r="I249" s="676" t="s">
        <v>53</v>
      </c>
      <c r="J249" s="677"/>
      <c r="K249" s="149"/>
      <c r="L249" s="116"/>
      <c r="M249" s="115"/>
    </row>
    <row r="250" spans="1:13">
      <c r="A250" s="142" t="s">
        <v>21</v>
      </c>
      <c r="B250" s="141"/>
      <c r="C250" s="141"/>
      <c r="D250" s="141"/>
      <c r="E250" s="141"/>
      <c r="F250" s="141"/>
      <c r="G250" s="141"/>
      <c r="H250" s="140"/>
      <c r="I250" s="689" t="s">
        <v>51</v>
      </c>
      <c r="J250" s="690"/>
      <c r="K250" s="682">
        <v>0.68</v>
      </c>
      <c r="L250" s="683"/>
      <c r="M250" s="115">
        <f>K250*12*I214</f>
        <v>20771.28</v>
      </c>
    </row>
    <row r="251" spans="1:13">
      <c r="A251" s="142" t="s">
        <v>22</v>
      </c>
      <c r="B251" s="141"/>
      <c r="C251" s="141"/>
      <c r="D251" s="141"/>
      <c r="E251" s="141"/>
      <c r="F251" s="141"/>
      <c r="G251" s="141"/>
      <c r="H251" s="140"/>
      <c r="I251" s="689" t="s">
        <v>69</v>
      </c>
      <c r="J251" s="690"/>
      <c r="K251" s="682">
        <v>0.17</v>
      </c>
      <c r="L251" s="683"/>
      <c r="M251" s="115">
        <f>K251*12*I214</f>
        <v>5192.82</v>
      </c>
    </row>
    <row r="252" spans="1:13">
      <c r="A252" s="137" t="s">
        <v>23</v>
      </c>
      <c r="B252" s="136"/>
      <c r="C252" s="136"/>
      <c r="D252" s="136"/>
      <c r="E252" s="136"/>
      <c r="F252" s="136"/>
      <c r="G252" s="136"/>
      <c r="H252" s="135"/>
      <c r="I252" s="689" t="s">
        <v>54</v>
      </c>
      <c r="J252" s="690"/>
      <c r="K252" s="704">
        <v>0.09</v>
      </c>
      <c r="L252" s="705"/>
      <c r="M252" s="115">
        <f>K252*12*I214</f>
        <v>2749.1400000000003</v>
      </c>
    </row>
    <row r="253" spans="1:13" ht="15.75" thickBot="1">
      <c r="A253" s="137" t="s">
        <v>71</v>
      </c>
      <c r="B253" s="136"/>
      <c r="C253" s="136"/>
      <c r="D253" s="136"/>
      <c r="E253" s="136"/>
      <c r="F253" s="136"/>
      <c r="G253" s="136"/>
      <c r="H253" s="135"/>
      <c r="I253" s="714" t="s">
        <v>72</v>
      </c>
      <c r="J253" s="715"/>
      <c r="K253" s="723">
        <v>0.14000000000000001</v>
      </c>
      <c r="L253" s="724"/>
      <c r="M253" s="148">
        <f>K253*12*I214</f>
        <v>4276.4400000000005</v>
      </c>
    </row>
    <row r="254" spans="1:13" ht="15.75" thickBot="1">
      <c r="A254" s="710" t="s">
        <v>78</v>
      </c>
      <c r="B254" s="711"/>
      <c r="C254" s="711"/>
      <c r="D254" s="711"/>
      <c r="E254" s="711"/>
      <c r="F254" s="711"/>
      <c r="G254" s="711"/>
      <c r="H254" s="712"/>
      <c r="I254" s="147"/>
      <c r="J254" s="146"/>
      <c r="K254" s="727">
        <f>K255+K256+K257</f>
        <v>1.52</v>
      </c>
      <c r="L254" s="722"/>
      <c r="M254" s="127">
        <f>K254*12*I214</f>
        <v>46429.920000000006</v>
      </c>
    </row>
    <row r="255" spans="1:13">
      <c r="A255" s="145" t="s">
        <v>25</v>
      </c>
      <c r="B255" s="144"/>
      <c r="C255" s="144"/>
      <c r="D255" s="144"/>
      <c r="E255" s="144"/>
      <c r="F255" s="144"/>
      <c r="G255" s="144"/>
      <c r="H255" s="143"/>
      <c r="I255" s="728" t="s">
        <v>70</v>
      </c>
      <c r="J255" s="729"/>
      <c r="K255" s="730">
        <v>0.73</v>
      </c>
      <c r="L255" s="731"/>
      <c r="M255" s="115">
        <f>K255*12*I214</f>
        <v>22298.579999999998</v>
      </c>
    </row>
    <row r="256" spans="1:13">
      <c r="A256" s="142" t="s">
        <v>26</v>
      </c>
      <c r="B256" s="141"/>
      <c r="C256" s="141"/>
      <c r="D256" s="141"/>
      <c r="E256" s="141"/>
      <c r="F256" s="141"/>
      <c r="G256" s="141"/>
      <c r="H256" s="140"/>
      <c r="I256" s="139" t="s">
        <v>55</v>
      </c>
      <c r="J256" s="138"/>
      <c r="K256" s="704">
        <v>0.64</v>
      </c>
      <c r="L256" s="705"/>
      <c r="M256" s="115">
        <f>K256*12*I214</f>
        <v>19549.439999999999</v>
      </c>
    </row>
    <row r="257" spans="1:13" ht="15.75" thickBot="1">
      <c r="A257" s="137" t="s">
        <v>23</v>
      </c>
      <c r="B257" s="136"/>
      <c r="C257" s="136"/>
      <c r="D257" s="136"/>
      <c r="E257" s="136"/>
      <c r="F257" s="136"/>
      <c r="G257" s="136"/>
      <c r="H257" s="135"/>
      <c r="I257" s="714" t="s">
        <v>54</v>
      </c>
      <c r="J257" s="715"/>
      <c r="K257" s="723">
        <v>0.15</v>
      </c>
      <c r="L257" s="724"/>
      <c r="M257" s="115">
        <f>K257*12*I214</f>
        <v>4581.8999999999996</v>
      </c>
    </row>
    <row r="258" spans="1:13" ht="15.75" thickBot="1">
      <c r="A258" s="133" t="s">
        <v>79</v>
      </c>
      <c r="B258" s="132"/>
      <c r="C258" s="132"/>
      <c r="D258" s="132"/>
      <c r="E258" s="132"/>
      <c r="F258" s="132"/>
      <c r="G258" s="132"/>
      <c r="H258" s="131"/>
      <c r="I258" s="718" t="s">
        <v>56</v>
      </c>
      <c r="J258" s="719"/>
      <c r="K258" s="725">
        <v>19.72</v>
      </c>
      <c r="L258" s="726"/>
      <c r="M258" s="127">
        <f>K258*12*I214</f>
        <v>602367.12</v>
      </c>
    </row>
    <row r="259" spans="1:13" ht="15.75" thickBot="1">
      <c r="A259" s="691" t="s">
        <v>80</v>
      </c>
      <c r="B259" s="692"/>
      <c r="C259" s="692"/>
      <c r="D259" s="692"/>
      <c r="E259" s="692"/>
      <c r="F259" s="692"/>
      <c r="G259" s="692"/>
      <c r="H259" s="693"/>
      <c r="I259" s="720" t="s">
        <v>13</v>
      </c>
      <c r="J259" s="721"/>
      <c r="K259" s="713">
        <v>1.8</v>
      </c>
      <c r="L259" s="722"/>
      <c r="M259" s="127">
        <f>K259*12*I214</f>
        <v>54982.8</v>
      </c>
    </row>
    <row r="260" spans="1:13" ht="15.75" thickBot="1">
      <c r="A260" s="133" t="s">
        <v>81</v>
      </c>
      <c r="B260" s="132"/>
      <c r="C260" s="132"/>
      <c r="D260" s="132"/>
      <c r="E260" s="132"/>
      <c r="F260" s="132"/>
      <c r="G260" s="132"/>
      <c r="H260" s="131"/>
      <c r="I260" s="129"/>
      <c r="J260" s="128"/>
      <c r="K260" s="713">
        <v>0.08</v>
      </c>
      <c r="L260" s="722"/>
      <c r="M260" s="127">
        <f>K260*12*I214</f>
        <v>2443.6799999999998</v>
      </c>
    </row>
    <row r="261" spans="1:13" ht="15.75" thickBot="1">
      <c r="A261" s="125" t="s">
        <v>180</v>
      </c>
      <c r="B261" s="124"/>
      <c r="C261" s="124"/>
      <c r="D261" s="124"/>
      <c r="E261" s="124"/>
      <c r="F261" s="124"/>
      <c r="G261" s="124"/>
      <c r="H261" s="122"/>
      <c r="I261" s="720" t="s">
        <v>8</v>
      </c>
      <c r="J261" s="721"/>
      <c r="K261" s="130"/>
      <c r="L261" s="120"/>
      <c r="M261" s="115"/>
    </row>
    <row r="262" spans="1:13" ht="15.75" thickBot="1">
      <c r="A262" s="691" t="s">
        <v>104</v>
      </c>
      <c r="B262" s="692"/>
      <c r="C262" s="692"/>
      <c r="D262" s="692"/>
      <c r="E262" s="692"/>
      <c r="F262" s="692"/>
      <c r="G262" s="692"/>
      <c r="H262" s="693"/>
      <c r="I262" s="129"/>
      <c r="J262" s="128"/>
      <c r="K262" s="713">
        <v>6.67</v>
      </c>
      <c r="L262" s="722"/>
      <c r="M262" s="127">
        <f>K262*12*I214</f>
        <v>203741.81999999998</v>
      </c>
    </row>
    <row r="263" spans="1:13">
      <c r="A263" s="125" t="s">
        <v>137</v>
      </c>
      <c r="B263" s="123"/>
      <c r="C263" s="123"/>
      <c r="D263" s="123"/>
      <c r="E263" s="123"/>
      <c r="F263" s="124"/>
      <c r="G263" s="123"/>
      <c r="H263" s="122"/>
      <c r="I263" s="684" t="s">
        <v>86</v>
      </c>
      <c r="J263" s="685"/>
      <c r="K263" s="121"/>
      <c r="L263" s="120"/>
      <c r="M263" s="115"/>
    </row>
    <row r="264" spans="1:13">
      <c r="A264" s="125" t="s">
        <v>136</v>
      </c>
      <c r="B264" s="123"/>
      <c r="C264" s="123"/>
      <c r="D264" s="123"/>
      <c r="E264" s="123"/>
      <c r="F264" s="124"/>
      <c r="G264" s="123"/>
      <c r="H264" s="122"/>
      <c r="I264" s="684" t="s">
        <v>88</v>
      </c>
      <c r="J264" s="685"/>
      <c r="K264" s="121"/>
      <c r="L264" s="120"/>
      <c r="M264" s="115"/>
    </row>
    <row r="265" spans="1:13">
      <c r="A265" s="125" t="s">
        <v>135</v>
      </c>
      <c r="B265" s="123"/>
      <c r="C265" s="123"/>
      <c r="D265" s="123"/>
      <c r="E265" s="123"/>
      <c r="F265" s="124"/>
      <c r="G265" s="123"/>
      <c r="H265" s="122"/>
      <c r="I265" s="684" t="s">
        <v>90</v>
      </c>
      <c r="J265" s="685"/>
      <c r="K265" s="121"/>
      <c r="L265" s="120"/>
      <c r="M265" s="115"/>
    </row>
    <row r="266" spans="1:13">
      <c r="A266" s="125" t="s">
        <v>134</v>
      </c>
      <c r="B266" s="123"/>
      <c r="C266" s="123"/>
      <c r="D266" s="123"/>
      <c r="E266" s="123"/>
      <c r="F266" s="124"/>
      <c r="G266" s="123"/>
      <c r="H266" s="122"/>
      <c r="I266" s="684" t="s">
        <v>92</v>
      </c>
      <c r="J266" s="685"/>
      <c r="K266" s="121"/>
      <c r="L266" s="120"/>
      <c r="M266" s="115"/>
    </row>
    <row r="267" spans="1:13">
      <c r="A267" s="125" t="s">
        <v>133</v>
      </c>
      <c r="B267" s="123"/>
      <c r="C267" s="123"/>
      <c r="D267" s="123"/>
      <c r="E267" s="123"/>
      <c r="F267" s="124"/>
      <c r="G267" s="123"/>
      <c r="H267" s="122"/>
      <c r="I267" s="684" t="s">
        <v>94</v>
      </c>
      <c r="J267" s="685"/>
      <c r="K267" s="121"/>
      <c r="L267" s="120"/>
      <c r="M267" s="115"/>
    </row>
    <row r="268" spans="1:13">
      <c r="A268" s="125" t="s">
        <v>132</v>
      </c>
      <c r="B268" s="123"/>
      <c r="C268" s="123"/>
      <c r="D268" s="123"/>
      <c r="E268" s="123"/>
      <c r="F268" s="124"/>
      <c r="G268" s="123"/>
      <c r="H268" s="122"/>
      <c r="I268" s="119"/>
      <c r="J268" s="118"/>
      <c r="K268" s="121"/>
      <c r="L268" s="126"/>
      <c r="M268" s="115"/>
    </row>
    <row r="269" spans="1:13">
      <c r="A269" s="125" t="s">
        <v>131</v>
      </c>
      <c r="B269" s="123"/>
      <c r="C269" s="123"/>
      <c r="D269" s="123"/>
      <c r="E269" s="123"/>
      <c r="F269" s="124"/>
      <c r="G269" s="123"/>
      <c r="H269" s="122"/>
      <c r="I269" s="119"/>
      <c r="J269" s="118"/>
      <c r="K269" s="121"/>
      <c r="L269" s="120"/>
      <c r="M269" s="115"/>
    </row>
    <row r="270" spans="1:13">
      <c r="A270" s="125" t="s">
        <v>98</v>
      </c>
      <c r="B270" s="123"/>
      <c r="C270" s="123"/>
      <c r="D270" s="123"/>
      <c r="E270" s="123"/>
      <c r="F270" s="124"/>
      <c r="G270" s="123"/>
      <c r="H270" s="122"/>
      <c r="I270" s="119"/>
      <c r="J270" s="118"/>
      <c r="K270" s="121"/>
      <c r="L270" s="120"/>
      <c r="M270" s="115"/>
    </row>
    <row r="271" spans="1:13" ht="15.75" thickBot="1">
      <c r="A271" s="125" t="s">
        <v>130</v>
      </c>
      <c r="B271" s="123"/>
      <c r="C271" s="123"/>
      <c r="D271" s="123"/>
      <c r="E271" s="123"/>
      <c r="F271" s="124"/>
      <c r="G271" s="123"/>
      <c r="H271" s="122"/>
      <c r="I271" s="119"/>
      <c r="J271" s="118"/>
      <c r="K271" s="121"/>
      <c r="L271" s="120"/>
      <c r="M271" s="115"/>
    </row>
    <row r="272" spans="1:13">
      <c r="A272" s="114" t="s">
        <v>82</v>
      </c>
      <c r="B272" s="113"/>
      <c r="C272" s="113"/>
      <c r="D272" s="113"/>
      <c r="E272" s="113"/>
      <c r="F272" s="113"/>
      <c r="G272" s="113"/>
      <c r="H272" s="113"/>
      <c r="I272" s="720" t="s">
        <v>9</v>
      </c>
      <c r="J272" s="721"/>
      <c r="K272" s="112"/>
      <c r="L272" s="111"/>
      <c r="M272" s="110"/>
    </row>
    <row r="273" spans="1:13" ht="15.75" thickBot="1">
      <c r="A273" s="109" t="s">
        <v>188</v>
      </c>
      <c r="B273" s="108"/>
      <c r="C273" s="108"/>
      <c r="D273" s="108"/>
      <c r="E273" s="108"/>
      <c r="F273" s="108"/>
      <c r="G273" s="108"/>
      <c r="H273" s="108"/>
      <c r="I273" s="107"/>
      <c r="J273" s="106"/>
      <c r="K273" s="105"/>
      <c r="L273" s="104"/>
      <c r="M273" s="103"/>
    </row>
    <row r="274" spans="1:13" ht="15.75" thickBot="1">
      <c r="A274" s="691" t="s">
        <v>50</v>
      </c>
      <c r="B274" s="692"/>
      <c r="C274" s="692"/>
      <c r="D274" s="692"/>
      <c r="E274" s="692"/>
      <c r="F274" s="692"/>
      <c r="G274" s="692"/>
      <c r="H274" s="732"/>
      <c r="I274" s="733" t="s">
        <v>17</v>
      </c>
      <c r="J274" s="734"/>
      <c r="K274" s="735">
        <v>1.64</v>
      </c>
      <c r="L274" s="736"/>
      <c r="M274" s="95">
        <f>K274*12*I214</f>
        <v>50095.44</v>
      </c>
    </row>
    <row r="275" spans="1:13" ht="15.75" thickBot="1">
      <c r="A275" s="750" t="s">
        <v>118</v>
      </c>
      <c r="B275" s="750"/>
      <c r="C275" s="750"/>
      <c r="D275" s="750"/>
      <c r="E275" s="750"/>
      <c r="F275" s="750"/>
      <c r="G275" s="750"/>
      <c r="H275" s="750"/>
      <c r="I275" s="720" t="s">
        <v>9</v>
      </c>
      <c r="J275" s="721"/>
      <c r="K275" s="755">
        <v>0.25</v>
      </c>
      <c r="L275" s="755"/>
      <c r="M275" s="115">
        <f>I214*12*K275</f>
        <v>7636.5</v>
      </c>
    </row>
    <row r="276" spans="1:13" ht="15.75" thickBot="1">
      <c r="A276" s="101" t="s">
        <v>117</v>
      </c>
      <c r="B276" s="100"/>
      <c r="C276" s="100"/>
      <c r="D276" s="100"/>
      <c r="E276" s="100"/>
      <c r="F276" s="100"/>
      <c r="G276" s="100"/>
      <c r="H276" s="100"/>
      <c r="I276" s="99"/>
      <c r="J276" s="98"/>
      <c r="K276" s="735"/>
      <c r="L276" s="736"/>
      <c r="M276" s="95">
        <f>K276*12*I214</f>
        <v>0</v>
      </c>
    </row>
    <row r="277" spans="1:13" ht="15.75" thickBot="1">
      <c r="A277" s="742" t="s">
        <v>58</v>
      </c>
      <c r="B277" s="743"/>
      <c r="C277" s="743"/>
      <c r="D277" s="743"/>
      <c r="E277" s="743"/>
      <c r="F277" s="743"/>
      <c r="G277" s="743"/>
      <c r="H277" s="743"/>
      <c r="I277" s="97"/>
      <c r="J277" s="96"/>
      <c r="K277" s="740">
        <f>K215+K225+K238+K262+K274+K276+K275</f>
        <v>56.15</v>
      </c>
      <c r="L277" s="741"/>
      <c r="M277" s="95">
        <f>M215+M225+M238+M262+M274+M276+M275</f>
        <v>1715157.9000000001</v>
      </c>
    </row>
    <row r="279" spans="1:13" ht="15.75">
      <c r="A279" s="639" t="s">
        <v>0</v>
      </c>
      <c r="B279" s="639"/>
      <c r="C279" s="639"/>
      <c r="D279" s="639"/>
      <c r="E279" s="639"/>
      <c r="F279" s="639"/>
      <c r="G279" s="639"/>
      <c r="H279" s="639"/>
      <c r="I279" s="639"/>
      <c r="J279" s="639"/>
      <c r="K279" s="639"/>
      <c r="L279" s="639"/>
      <c r="M279" s="149"/>
    </row>
    <row r="280" spans="1:13" ht="15.75">
      <c r="A280" s="640" t="s">
        <v>12</v>
      </c>
      <c r="B280" s="640"/>
      <c r="C280" s="640"/>
      <c r="D280" s="640"/>
      <c r="E280" s="640"/>
      <c r="F280" s="640"/>
      <c r="G280" s="640"/>
      <c r="H280" s="640"/>
      <c r="I280" s="640"/>
      <c r="J280" s="640"/>
      <c r="K280" s="640"/>
      <c r="L280" s="640"/>
      <c r="M280" s="149"/>
    </row>
    <row r="281" spans="1:13" ht="15.75">
      <c r="A281" s="1"/>
      <c r="B281" s="1"/>
      <c r="C281" s="1"/>
      <c r="D281" s="1"/>
      <c r="E281" s="1"/>
      <c r="F281" s="1" t="s">
        <v>187</v>
      </c>
      <c r="G281" s="1"/>
      <c r="H281" s="1"/>
      <c r="I281" s="1"/>
      <c r="J281" s="1"/>
      <c r="K281" s="1"/>
      <c r="L281" s="1"/>
      <c r="M281" s="149"/>
    </row>
    <row r="282" spans="1:13">
      <c r="A282" s="151"/>
      <c r="B282" s="150"/>
      <c r="C282" s="694" t="s">
        <v>15</v>
      </c>
      <c r="D282" s="694"/>
      <c r="E282" s="694"/>
      <c r="F282" s="150"/>
      <c r="G282" s="150"/>
      <c r="H282" s="190"/>
      <c r="I282" s="680" t="s">
        <v>1</v>
      </c>
      <c r="J282" s="681"/>
      <c r="K282" s="695" t="s">
        <v>2</v>
      </c>
      <c r="L282" s="696"/>
      <c r="M282" s="203"/>
    </row>
    <row r="283" spans="1:13">
      <c r="A283" s="202"/>
      <c r="B283" s="177"/>
      <c r="C283" s="177"/>
      <c r="D283" s="177"/>
      <c r="E283" s="177"/>
      <c r="F283" s="177"/>
      <c r="G283" s="177"/>
      <c r="H283" s="178"/>
      <c r="I283" s="119"/>
      <c r="J283" s="118"/>
      <c r="K283" s="698" t="s">
        <v>3</v>
      </c>
      <c r="L283" s="699"/>
      <c r="M283" s="201" t="s">
        <v>4</v>
      </c>
    </row>
    <row r="284" spans="1:13">
      <c r="A284" s="202"/>
      <c r="B284" s="177"/>
      <c r="C284" s="177"/>
      <c r="D284" s="177"/>
      <c r="E284" s="177"/>
      <c r="F284" s="177"/>
      <c r="G284" s="177"/>
      <c r="H284" s="178"/>
      <c r="I284" s="684" t="s">
        <v>5</v>
      </c>
      <c r="J284" s="685"/>
      <c r="K284" s="706" t="s">
        <v>6</v>
      </c>
      <c r="L284" s="707"/>
      <c r="M284" s="201" t="s">
        <v>7</v>
      </c>
    </row>
    <row r="285" spans="1:13" ht="16.5" thickBot="1">
      <c r="A285" s="200"/>
      <c r="B285" s="173"/>
      <c r="C285" s="173"/>
      <c r="D285" s="173"/>
      <c r="E285" s="173"/>
      <c r="F285" s="173"/>
      <c r="G285" s="173"/>
      <c r="H285" s="172"/>
      <c r="I285" s="613">
        <v>1483.2</v>
      </c>
      <c r="J285" s="614"/>
      <c r="K285" s="708"/>
      <c r="L285" s="709"/>
      <c r="M285" s="199"/>
    </row>
    <row r="286" spans="1:13">
      <c r="A286" s="189" t="s">
        <v>74</v>
      </c>
      <c r="B286" s="166"/>
      <c r="C286" s="166"/>
      <c r="D286" s="166"/>
      <c r="E286" s="166"/>
      <c r="F286" s="166"/>
      <c r="G286" s="166"/>
      <c r="H286" s="198"/>
      <c r="I286" s="163"/>
      <c r="J286" s="162"/>
      <c r="K286" s="674">
        <f>K289+K292</f>
        <v>6.9</v>
      </c>
      <c r="L286" s="675"/>
      <c r="M286" s="110">
        <f>K286*12*I285</f>
        <v>122808.96000000002</v>
      </c>
    </row>
    <row r="287" spans="1:13">
      <c r="A287" s="197" t="s">
        <v>59</v>
      </c>
      <c r="B287" s="196"/>
      <c r="C287" s="196"/>
      <c r="D287" s="196"/>
      <c r="E287" s="196"/>
      <c r="F287" s="196"/>
      <c r="G287" s="196"/>
      <c r="H287" s="195"/>
      <c r="I287" s="119"/>
      <c r="J287" s="118"/>
      <c r="K287" s="117"/>
      <c r="L287" s="116"/>
      <c r="M287" s="194"/>
    </row>
    <row r="288" spans="1:13" ht="15.75" thickBot="1">
      <c r="A288" s="185" t="s">
        <v>60</v>
      </c>
      <c r="B288" s="193"/>
      <c r="C288" s="193"/>
      <c r="D288" s="193"/>
      <c r="E288" s="193"/>
      <c r="F288" s="193"/>
      <c r="G288" s="193"/>
      <c r="H288" s="192"/>
      <c r="I288" s="158"/>
      <c r="J288" s="106"/>
      <c r="K288" s="105"/>
      <c r="L288" s="104"/>
      <c r="M288" s="103"/>
    </row>
    <row r="289" spans="1:13">
      <c r="A289" s="145" t="s">
        <v>61</v>
      </c>
      <c r="B289" s="153"/>
      <c r="C289" s="153"/>
      <c r="D289" s="153"/>
      <c r="E289" s="153"/>
      <c r="F289" s="153"/>
      <c r="G289" s="153"/>
      <c r="H289" s="179"/>
      <c r="I289" s="676" t="s">
        <v>8</v>
      </c>
      <c r="J289" s="677"/>
      <c r="K289" s="678">
        <v>4.13</v>
      </c>
      <c r="L289" s="679"/>
      <c r="M289" s="115">
        <f>K289*12*I285</f>
        <v>73507.392000000007</v>
      </c>
    </row>
    <row r="290" spans="1:13">
      <c r="A290" s="125" t="s">
        <v>68</v>
      </c>
      <c r="B290" s="177"/>
      <c r="C290" s="177"/>
      <c r="D290" s="177"/>
      <c r="E290" s="177"/>
      <c r="F290" s="177"/>
      <c r="G290" s="177"/>
      <c r="H290" s="178"/>
      <c r="I290" s="684" t="s">
        <v>57</v>
      </c>
      <c r="J290" s="685"/>
      <c r="K290" s="149"/>
      <c r="L290" s="116"/>
      <c r="M290" s="115"/>
    </row>
    <row r="291" spans="1:13">
      <c r="A291" s="145" t="s">
        <v>67</v>
      </c>
      <c r="B291" s="153"/>
      <c r="C291" s="153"/>
      <c r="D291" s="153"/>
      <c r="E291" s="153"/>
      <c r="F291" s="153"/>
      <c r="G291" s="153"/>
      <c r="H291" s="179"/>
      <c r="I291" s="676"/>
      <c r="J291" s="677"/>
      <c r="K291" s="149"/>
      <c r="L291" s="116"/>
      <c r="M291" s="115"/>
    </row>
    <row r="292" spans="1:13">
      <c r="A292" s="145" t="s">
        <v>62</v>
      </c>
      <c r="B292" s="153"/>
      <c r="C292" s="153"/>
      <c r="D292" s="153"/>
      <c r="E292" s="153"/>
      <c r="F292" s="153"/>
      <c r="G292" s="153"/>
      <c r="H292" s="179"/>
      <c r="I292" s="689" t="s">
        <v>11</v>
      </c>
      <c r="J292" s="690"/>
      <c r="K292" s="682">
        <v>2.77</v>
      </c>
      <c r="L292" s="683"/>
      <c r="M292" s="115">
        <f>K292*12*I285</f>
        <v>49301.568000000007</v>
      </c>
    </row>
    <row r="293" spans="1:13" ht="15.75">
      <c r="A293" s="142" t="s">
        <v>35</v>
      </c>
      <c r="B293" s="176"/>
      <c r="C293" s="176"/>
      <c r="D293" s="176"/>
      <c r="E293" s="176"/>
      <c r="F293" s="176"/>
      <c r="G293" s="176"/>
      <c r="H293" s="175"/>
      <c r="I293" s="684" t="s">
        <v>57</v>
      </c>
      <c r="J293" s="685"/>
      <c r="K293" s="1"/>
      <c r="L293" s="191"/>
      <c r="M293" s="115"/>
    </row>
    <row r="294" spans="1:13">
      <c r="A294" s="137" t="s">
        <v>36</v>
      </c>
      <c r="B294" s="150"/>
      <c r="C294" s="150"/>
      <c r="D294" s="150"/>
      <c r="E294" s="150"/>
      <c r="F294" s="150"/>
      <c r="G294" s="150"/>
      <c r="H294" s="190"/>
      <c r="I294" s="684"/>
      <c r="J294" s="685"/>
      <c r="K294" s="174"/>
      <c r="L294" s="116"/>
      <c r="M294" s="115"/>
    </row>
    <row r="295" spans="1:13" ht="15.75" thickBot="1">
      <c r="A295" s="145" t="s">
        <v>37</v>
      </c>
      <c r="B295" s="144"/>
      <c r="C295" s="144"/>
      <c r="D295" s="144"/>
      <c r="E295" s="144"/>
      <c r="F295" s="144"/>
      <c r="G295" s="144"/>
      <c r="H295" s="143"/>
      <c r="I295" s="156"/>
      <c r="J295" s="155"/>
      <c r="K295" s="704"/>
      <c r="L295" s="705"/>
      <c r="M295" s="115"/>
    </row>
    <row r="296" spans="1:13">
      <c r="A296" s="189" t="s">
        <v>14</v>
      </c>
      <c r="B296" s="188"/>
      <c r="C296" s="188"/>
      <c r="D296" s="188"/>
      <c r="E296" s="188"/>
      <c r="F296" s="188"/>
      <c r="G296" s="188"/>
      <c r="H296" s="187"/>
      <c r="I296" s="163"/>
      <c r="J296" s="186"/>
      <c r="K296" s="697">
        <f>K298+K303+K305</f>
        <v>5.6400000000000006</v>
      </c>
      <c r="L296" s="675"/>
      <c r="M296" s="110">
        <f>K296*12*I285</f>
        <v>100382.97600000001</v>
      </c>
    </row>
    <row r="297" spans="1:13" ht="15.75" thickBot="1">
      <c r="A297" s="185" t="s">
        <v>34</v>
      </c>
      <c r="B297" s="184"/>
      <c r="C297" s="184"/>
      <c r="D297" s="184"/>
      <c r="E297" s="184"/>
      <c r="F297" s="184"/>
      <c r="G297" s="184"/>
      <c r="H297" s="183"/>
      <c r="I297" s="158"/>
      <c r="J297" s="182"/>
      <c r="K297" s="105"/>
      <c r="L297" s="104"/>
      <c r="M297" s="103"/>
    </row>
    <row r="298" spans="1:13">
      <c r="A298" s="125" t="s">
        <v>65</v>
      </c>
      <c r="B298" s="124"/>
      <c r="C298" s="124"/>
      <c r="D298" s="124"/>
      <c r="E298" s="124"/>
      <c r="F298" s="124"/>
      <c r="G298" s="124"/>
      <c r="H298" s="122"/>
      <c r="I298" s="684" t="s">
        <v>8</v>
      </c>
      <c r="J298" s="685"/>
      <c r="K298" s="678">
        <v>2.83</v>
      </c>
      <c r="L298" s="679"/>
      <c r="M298" s="115">
        <f>K298*12*I285</f>
        <v>50369.472000000002</v>
      </c>
    </row>
    <row r="299" spans="1:13">
      <c r="A299" s="145" t="s">
        <v>66</v>
      </c>
      <c r="B299" s="144"/>
      <c r="C299" s="144"/>
      <c r="D299" s="144"/>
      <c r="E299" s="144"/>
      <c r="F299" s="144"/>
      <c r="G299" s="144"/>
      <c r="H299" s="143"/>
      <c r="I299" s="181"/>
      <c r="J299" s="180"/>
      <c r="K299" s="149"/>
      <c r="L299" s="116"/>
      <c r="M299" s="115"/>
    </row>
    <row r="300" spans="1:13">
      <c r="A300" s="125" t="s">
        <v>68</v>
      </c>
      <c r="B300" s="177"/>
      <c r="C300" s="177"/>
      <c r="D300" s="177"/>
      <c r="E300" s="177"/>
      <c r="F300" s="177"/>
      <c r="G300" s="177"/>
      <c r="H300" s="178"/>
      <c r="I300" s="684" t="s">
        <v>57</v>
      </c>
      <c r="J300" s="685"/>
      <c r="K300" s="149"/>
      <c r="L300" s="116"/>
      <c r="M300" s="115"/>
    </row>
    <row r="301" spans="1:13">
      <c r="A301" s="145" t="s">
        <v>67</v>
      </c>
      <c r="B301" s="153"/>
      <c r="C301" s="153"/>
      <c r="D301" s="153"/>
      <c r="E301" s="153"/>
      <c r="F301" s="153"/>
      <c r="G301" s="153"/>
      <c r="H301" s="179"/>
      <c r="I301" s="676"/>
      <c r="J301" s="677"/>
      <c r="K301" s="149"/>
      <c r="L301" s="116"/>
      <c r="M301" s="115"/>
    </row>
    <row r="302" spans="1:13">
      <c r="A302" s="142" t="s">
        <v>63</v>
      </c>
      <c r="B302" s="176"/>
      <c r="C302" s="175"/>
      <c r="D302" s="177"/>
      <c r="E302" s="177"/>
      <c r="F302" s="177"/>
      <c r="G302" s="177"/>
      <c r="H302" s="178"/>
      <c r="I302" s="684" t="s">
        <v>57</v>
      </c>
      <c r="J302" s="685"/>
      <c r="K302" s="149"/>
      <c r="L302" s="116"/>
      <c r="M302" s="115"/>
    </row>
    <row r="303" spans="1:13">
      <c r="A303" s="125" t="s">
        <v>64</v>
      </c>
      <c r="B303" s="177"/>
      <c r="C303" s="177"/>
      <c r="D303" s="176"/>
      <c r="E303" s="176"/>
      <c r="F303" s="176"/>
      <c r="G303" s="176"/>
      <c r="H303" s="175"/>
      <c r="I303" s="689" t="s">
        <v>11</v>
      </c>
      <c r="J303" s="690"/>
      <c r="K303" s="682">
        <v>1.24</v>
      </c>
      <c r="L303" s="683"/>
      <c r="M303" s="115">
        <f>K303*12*I285</f>
        <v>22070.016</v>
      </c>
    </row>
    <row r="304" spans="1:13">
      <c r="A304" s="137" t="s">
        <v>41</v>
      </c>
      <c r="B304" s="136"/>
      <c r="C304" s="136"/>
      <c r="D304" s="136"/>
      <c r="E304" s="136"/>
      <c r="F304" s="136"/>
      <c r="G304" s="136"/>
      <c r="H304" s="135"/>
      <c r="I304" s="680" t="s">
        <v>139</v>
      </c>
      <c r="J304" s="681"/>
      <c r="K304" s="149"/>
      <c r="L304" s="116"/>
      <c r="M304" s="115"/>
    </row>
    <row r="305" spans="1:13">
      <c r="A305" s="137" t="s">
        <v>43</v>
      </c>
      <c r="B305" s="136"/>
      <c r="C305" s="136"/>
      <c r="D305" s="136"/>
      <c r="E305" s="136"/>
      <c r="F305" s="136"/>
      <c r="G305" s="136"/>
      <c r="H305" s="135"/>
      <c r="I305" s="680" t="s">
        <v>11</v>
      </c>
      <c r="J305" s="681"/>
      <c r="K305" s="682">
        <v>1.57</v>
      </c>
      <c r="L305" s="683"/>
      <c r="M305" s="115">
        <f>K305*12*I285</f>
        <v>27943.488000000001</v>
      </c>
    </row>
    <row r="306" spans="1:13">
      <c r="A306" s="145" t="s">
        <v>44</v>
      </c>
      <c r="B306" s="144"/>
      <c r="C306" s="144"/>
      <c r="D306" s="144"/>
      <c r="E306" s="144"/>
      <c r="F306" s="144"/>
      <c r="G306" s="144"/>
      <c r="H306" s="143"/>
      <c r="I306" s="156"/>
      <c r="J306" s="155"/>
      <c r="K306" s="149"/>
      <c r="L306" s="116"/>
      <c r="M306" s="115"/>
    </row>
    <row r="307" spans="1:13">
      <c r="A307" s="137" t="s">
        <v>45</v>
      </c>
      <c r="B307" s="136"/>
      <c r="C307" s="136"/>
      <c r="D307" s="136"/>
      <c r="E307" s="136"/>
      <c r="F307" s="136"/>
      <c r="G307" s="136"/>
      <c r="H307" s="135"/>
      <c r="I307" s="684" t="s">
        <v>57</v>
      </c>
      <c r="J307" s="685"/>
      <c r="K307" s="149"/>
      <c r="L307" s="116"/>
      <c r="M307" s="115"/>
    </row>
    <row r="308" spans="1:13" ht="15.75" thickBot="1">
      <c r="A308" s="137" t="s">
        <v>48</v>
      </c>
      <c r="B308" s="136"/>
      <c r="C308" s="136"/>
      <c r="D308" s="136"/>
      <c r="E308" s="136"/>
      <c r="F308" s="136"/>
      <c r="G308" s="136"/>
      <c r="H308" s="135"/>
      <c r="I308" s="680" t="s">
        <v>138</v>
      </c>
      <c r="J308" s="681"/>
      <c r="K308" s="173"/>
      <c r="L308" s="172"/>
      <c r="M308" s="171"/>
    </row>
    <row r="309" spans="1:13" ht="15.75" thickBot="1">
      <c r="A309" s="167" t="s">
        <v>75</v>
      </c>
      <c r="B309" s="166"/>
      <c r="C309" s="166"/>
      <c r="D309" s="166"/>
      <c r="E309" s="166"/>
      <c r="F309" s="166"/>
      <c r="G309" s="165"/>
      <c r="H309" s="164"/>
      <c r="I309" s="163"/>
      <c r="J309" s="162"/>
      <c r="K309" s="688">
        <f>K310+K317+K325+K329+K330+K331</f>
        <v>37.979999999999997</v>
      </c>
      <c r="L309" s="675"/>
      <c r="M309" s="110">
        <f>M310+M317+M325+M329+M330+M331</f>
        <v>675983.23200000008</v>
      </c>
    </row>
    <row r="310" spans="1:13" ht="15.75" thickBot="1">
      <c r="A310" s="691" t="s">
        <v>76</v>
      </c>
      <c r="B310" s="692"/>
      <c r="C310" s="692"/>
      <c r="D310" s="692"/>
      <c r="E310" s="692"/>
      <c r="F310" s="692"/>
      <c r="G310" s="692"/>
      <c r="H310" s="693"/>
      <c r="I310" s="129"/>
      <c r="J310" s="128"/>
      <c r="K310" s="700">
        <f>K311+K312+K313+K315+K316</f>
        <v>10.440000000000001</v>
      </c>
      <c r="L310" s="701"/>
      <c r="M310" s="127">
        <f>K310*12*I285</f>
        <v>185815.29600000003</v>
      </c>
    </row>
    <row r="311" spans="1:13">
      <c r="A311" s="145" t="s">
        <v>38</v>
      </c>
      <c r="B311" s="144"/>
      <c r="C311" s="144"/>
      <c r="D311" s="144"/>
      <c r="E311" s="144"/>
      <c r="F311" s="144"/>
      <c r="G311" s="144"/>
      <c r="H311" s="143"/>
      <c r="I311" s="676" t="s">
        <v>16</v>
      </c>
      <c r="J311" s="677"/>
      <c r="K311" s="678">
        <v>2.2400000000000002</v>
      </c>
      <c r="L311" s="679"/>
      <c r="M311" s="115">
        <f>K311*12*I285</f>
        <v>39868.416000000005</v>
      </c>
    </row>
    <row r="312" spans="1:13">
      <c r="A312" s="142" t="s">
        <v>39</v>
      </c>
      <c r="B312" s="141"/>
      <c r="C312" s="141"/>
      <c r="D312" s="141"/>
      <c r="E312" s="141"/>
      <c r="F312" s="141"/>
      <c r="G312" s="141"/>
      <c r="H312" s="140"/>
      <c r="I312" s="689" t="s">
        <v>10</v>
      </c>
      <c r="J312" s="690"/>
      <c r="K312" s="682">
        <v>5.28</v>
      </c>
      <c r="L312" s="683"/>
      <c r="M312" s="115">
        <f>K312*12*I285</f>
        <v>93975.551999999996</v>
      </c>
    </row>
    <row r="313" spans="1:13">
      <c r="A313" s="137" t="s">
        <v>31</v>
      </c>
      <c r="B313" s="136"/>
      <c r="C313" s="136"/>
      <c r="D313" s="136"/>
      <c r="E313" s="136"/>
      <c r="F313" s="136"/>
      <c r="G313" s="136"/>
      <c r="H313" s="135"/>
      <c r="I313" s="680" t="s">
        <v>11</v>
      </c>
      <c r="J313" s="681"/>
      <c r="K313" s="682">
        <v>0.6</v>
      </c>
      <c r="L313" s="683"/>
      <c r="M313" s="115">
        <f>K313*12*I285</f>
        <v>10679.039999999999</v>
      </c>
    </row>
    <row r="314" spans="1:13">
      <c r="A314" s="157" t="s">
        <v>18</v>
      </c>
      <c r="B314" s="153"/>
      <c r="C314" s="153"/>
      <c r="D314" s="153"/>
      <c r="E314" s="144"/>
      <c r="F314" s="144"/>
      <c r="G314" s="144"/>
      <c r="H314" s="143"/>
      <c r="I314" s="156"/>
      <c r="J314" s="155"/>
      <c r="K314" s="117"/>
      <c r="L314" s="116"/>
      <c r="M314" s="115"/>
    </row>
    <row r="315" spans="1:13">
      <c r="A315" s="142" t="s">
        <v>32</v>
      </c>
      <c r="B315" s="141"/>
      <c r="C315" s="141"/>
      <c r="D315" s="141"/>
      <c r="E315" s="141"/>
      <c r="F315" s="141"/>
      <c r="G315" s="141"/>
      <c r="H315" s="140"/>
      <c r="I315" s="689" t="s">
        <v>8</v>
      </c>
      <c r="J315" s="690"/>
      <c r="K315" s="682">
        <v>0.18</v>
      </c>
      <c r="L315" s="683"/>
      <c r="M315" s="115">
        <f>K315*12*I285</f>
        <v>3203.7120000000004</v>
      </c>
    </row>
    <row r="316" spans="1:13" ht="15.75" thickBot="1">
      <c r="A316" s="137" t="s">
        <v>73</v>
      </c>
      <c r="B316" s="136"/>
      <c r="C316" s="136"/>
      <c r="D316" s="136"/>
      <c r="E316" s="136"/>
      <c r="F316" s="136"/>
      <c r="G316" s="136"/>
      <c r="H316" s="135"/>
      <c r="I316" s="714" t="s">
        <v>8</v>
      </c>
      <c r="J316" s="715"/>
      <c r="K316" s="716">
        <v>2.14</v>
      </c>
      <c r="L316" s="717"/>
      <c r="M316" s="115">
        <f>K316*12*I285</f>
        <v>38088.576000000001</v>
      </c>
    </row>
    <row r="317" spans="1:13" ht="15.75" thickBot="1">
      <c r="A317" s="710" t="s">
        <v>77</v>
      </c>
      <c r="B317" s="711"/>
      <c r="C317" s="711"/>
      <c r="D317" s="711"/>
      <c r="E317" s="711"/>
      <c r="F317" s="711"/>
      <c r="G317" s="711"/>
      <c r="H317" s="712"/>
      <c r="I317" s="129"/>
      <c r="J317" s="128"/>
      <c r="K317" s="713">
        <f>K318+K319+K321+K322+K323+K324</f>
        <v>2.3200000000000003</v>
      </c>
      <c r="L317" s="701"/>
      <c r="M317" s="127">
        <f>K317*12*I285</f>
        <v>41292.288000000008</v>
      </c>
    </row>
    <row r="318" spans="1:13">
      <c r="A318" s="154" t="s">
        <v>24</v>
      </c>
      <c r="B318" s="153"/>
      <c r="C318" s="153"/>
      <c r="D318" s="153"/>
      <c r="E318" s="153"/>
      <c r="F318" s="144"/>
      <c r="G318" s="144"/>
      <c r="H318" s="143"/>
      <c r="I318" s="152"/>
      <c r="J318" s="118"/>
      <c r="K318" s="678">
        <v>0.13</v>
      </c>
      <c r="L318" s="679"/>
      <c r="M318" s="115">
        <f>K318*12*I285</f>
        <v>2313.7920000000004</v>
      </c>
    </row>
    <row r="319" spans="1:13">
      <c r="A319" s="151" t="s">
        <v>20</v>
      </c>
      <c r="B319" s="150"/>
      <c r="C319" s="150"/>
      <c r="D319" s="150"/>
      <c r="E319" s="150"/>
      <c r="F319" s="136"/>
      <c r="G319" s="136"/>
      <c r="H319" s="135"/>
      <c r="I319" s="684" t="s">
        <v>52</v>
      </c>
      <c r="J319" s="685"/>
      <c r="K319" s="682">
        <v>1.1100000000000001</v>
      </c>
      <c r="L319" s="683"/>
      <c r="M319" s="115">
        <f>K319*12*I285</f>
        <v>19756.224000000002</v>
      </c>
    </row>
    <row r="320" spans="1:13">
      <c r="A320" s="145" t="s">
        <v>19</v>
      </c>
      <c r="B320" s="144"/>
      <c r="C320" s="144"/>
      <c r="D320" s="144"/>
      <c r="E320" s="144"/>
      <c r="F320" s="144"/>
      <c r="G320" s="144"/>
      <c r="H320" s="143"/>
      <c r="I320" s="676" t="s">
        <v>53</v>
      </c>
      <c r="J320" s="677"/>
      <c r="K320" s="149"/>
      <c r="L320" s="116"/>
      <c r="M320" s="115"/>
    </row>
    <row r="321" spans="1:13">
      <c r="A321" s="142" t="s">
        <v>21</v>
      </c>
      <c r="B321" s="141"/>
      <c r="C321" s="141"/>
      <c r="D321" s="141"/>
      <c r="E321" s="141"/>
      <c r="F321" s="141"/>
      <c r="G321" s="141"/>
      <c r="H321" s="140"/>
      <c r="I321" s="689" t="s">
        <v>51</v>
      </c>
      <c r="J321" s="690"/>
      <c r="K321" s="682">
        <v>0.68</v>
      </c>
      <c r="L321" s="683"/>
      <c r="M321" s="115">
        <f>K321*12*I285</f>
        <v>12102.912</v>
      </c>
    </row>
    <row r="322" spans="1:13">
      <c r="A322" s="142" t="s">
        <v>22</v>
      </c>
      <c r="B322" s="141"/>
      <c r="C322" s="141"/>
      <c r="D322" s="141"/>
      <c r="E322" s="141"/>
      <c r="F322" s="141"/>
      <c r="G322" s="141"/>
      <c r="H322" s="140"/>
      <c r="I322" s="689" t="s">
        <v>69</v>
      </c>
      <c r="J322" s="690"/>
      <c r="K322" s="682">
        <v>0.17</v>
      </c>
      <c r="L322" s="683"/>
      <c r="M322" s="115">
        <f>K322*12*I285</f>
        <v>3025.7280000000001</v>
      </c>
    </row>
    <row r="323" spans="1:13">
      <c r="A323" s="137" t="s">
        <v>23</v>
      </c>
      <c r="B323" s="136"/>
      <c r="C323" s="136"/>
      <c r="D323" s="136"/>
      <c r="E323" s="136"/>
      <c r="F323" s="136"/>
      <c r="G323" s="136"/>
      <c r="H323" s="135"/>
      <c r="I323" s="689" t="s">
        <v>54</v>
      </c>
      <c r="J323" s="690"/>
      <c r="K323" s="704">
        <v>0.09</v>
      </c>
      <c r="L323" s="705"/>
      <c r="M323" s="115">
        <f>K323*12*I285</f>
        <v>1601.8560000000002</v>
      </c>
    </row>
    <row r="324" spans="1:13" ht="15.75" thickBot="1">
      <c r="A324" s="137" t="s">
        <v>71</v>
      </c>
      <c r="B324" s="136"/>
      <c r="C324" s="136"/>
      <c r="D324" s="136"/>
      <c r="E324" s="136"/>
      <c r="F324" s="136"/>
      <c r="G324" s="136"/>
      <c r="H324" s="135"/>
      <c r="I324" s="714" t="s">
        <v>72</v>
      </c>
      <c r="J324" s="715"/>
      <c r="K324" s="723">
        <v>0.14000000000000001</v>
      </c>
      <c r="L324" s="724"/>
      <c r="M324" s="148">
        <f>K324*12*I285</f>
        <v>2491.7760000000003</v>
      </c>
    </row>
    <row r="325" spans="1:13" ht="15.75" thickBot="1">
      <c r="A325" s="710" t="s">
        <v>78</v>
      </c>
      <c r="B325" s="711"/>
      <c r="C325" s="711"/>
      <c r="D325" s="711"/>
      <c r="E325" s="711"/>
      <c r="F325" s="711"/>
      <c r="G325" s="711"/>
      <c r="H325" s="712"/>
      <c r="I325" s="147"/>
      <c r="J325" s="146"/>
      <c r="K325" s="727">
        <f>K326+K327+K328</f>
        <v>1.52</v>
      </c>
      <c r="L325" s="722"/>
      <c r="M325" s="127">
        <f>K325*12*I285</f>
        <v>27053.568000000003</v>
      </c>
    </row>
    <row r="326" spans="1:13">
      <c r="A326" s="145" t="s">
        <v>25</v>
      </c>
      <c r="B326" s="144"/>
      <c r="C326" s="144"/>
      <c r="D326" s="144"/>
      <c r="E326" s="144"/>
      <c r="F326" s="144"/>
      <c r="G326" s="144"/>
      <c r="H326" s="143"/>
      <c r="I326" s="728" t="s">
        <v>70</v>
      </c>
      <c r="J326" s="729"/>
      <c r="K326" s="730">
        <v>0.73</v>
      </c>
      <c r="L326" s="731"/>
      <c r="M326" s="115">
        <f>K326*12*I285</f>
        <v>12992.832</v>
      </c>
    </row>
    <row r="327" spans="1:13">
      <c r="A327" s="142" t="s">
        <v>26</v>
      </c>
      <c r="B327" s="141"/>
      <c r="C327" s="141"/>
      <c r="D327" s="141"/>
      <c r="E327" s="141"/>
      <c r="F327" s="141"/>
      <c r="G327" s="141"/>
      <c r="H327" s="140"/>
      <c r="I327" s="139" t="s">
        <v>55</v>
      </c>
      <c r="J327" s="138"/>
      <c r="K327" s="704">
        <v>0.64</v>
      </c>
      <c r="L327" s="705"/>
      <c r="M327" s="115">
        <f>K327*12*I285</f>
        <v>11390.976000000001</v>
      </c>
    </row>
    <row r="328" spans="1:13" ht="15.75" thickBot="1">
      <c r="A328" s="137" t="s">
        <v>23</v>
      </c>
      <c r="B328" s="136"/>
      <c r="C328" s="136"/>
      <c r="D328" s="136"/>
      <c r="E328" s="136"/>
      <c r="F328" s="136"/>
      <c r="G328" s="136"/>
      <c r="H328" s="135"/>
      <c r="I328" s="714" t="s">
        <v>54</v>
      </c>
      <c r="J328" s="715"/>
      <c r="K328" s="723">
        <v>0.15</v>
      </c>
      <c r="L328" s="724"/>
      <c r="M328" s="115">
        <f>K328*12*I285</f>
        <v>2669.7599999999998</v>
      </c>
    </row>
    <row r="329" spans="1:13" ht="15.75" thickBot="1">
      <c r="A329" s="133" t="s">
        <v>79</v>
      </c>
      <c r="B329" s="132"/>
      <c r="C329" s="132"/>
      <c r="D329" s="132"/>
      <c r="E329" s="132"/>
      <c r="F329" s="132"/>
      <c r="G329" s="132"/>
      <c r="H329" s="131"/>
      <c r="I329" s="718" t="s">
        <v>56</v>
      </c>
      <c r="J329" s="719"/>
      <c r="K329" s="725">
        <v>21.82</v>
      </c>
      <c r="L329" s="726"/>
      <c r="M329" s="127">
        <f>K329*12*I285</f>
        <v>388361.08800000005</v>
      </c>
    </row>
    <row r="330" spans="1:13" ht="15.75" thickBot="1">
      <c r="A330" s="691" t="s">
        <v>80</v>
      </c>
      <c r="B330" s="692"/>
      <c r="C330" s="692"/>
      <c r="D330" s="692"/>
      <c r="E330" s="692"/>
      <c r="F330" s="692"/>
      <c r="G330" s="692"/>
      <c r="H330" s="693"/>
      <c r="I330" s="720" t="s">
        <v>13</v>
      </c>
      <c r="J330" s="721"/>
      <c r="K330" s="713">
        <v>1.8</v>
      </c>
      <c r="L330" s="722"/>
      <c r="M330" s="127">
        <f>K330*12*I285</f>
        <v>32037.120000000003</v>
      </c>
    </row>
    <row r="331" spans="1:13" ht="15.75" thickBot="1">
      <c r="A331" s="133" t="s">
        <v>81</v>
      </c>
      <c r="B331" s="132"/>
      <c r="C331" s="132"/>
      <c r="D331" s="132"/>
      <c r="E331" s="132"/>
      <c r="F331" s="132"/>
      <c r="G331" s="132"/>
      <c r="H331" s="131"/>
      <c r="I331" s="129"/>
      <c r="J331" s="128"/>
      <c r="K331" s="713">
        <v>0.08</v>
      </c>
      <c r="L331" s="722"/>
      <c r="M331" s="127">
        <f>K331*12*I285</f>
        <v>1423.8720000000001</v>
      </c>
    </row>
    <row r="332" spans="1:13" ht="15.75" thickBot="1">
      <c r="A332" s="125" t="s">
        <v>180</v>
      </c>
      <c r="B332" s="124"/>
      <c r="C332" s="124"/>
      <c r="D332" s="124"/>
      <c r="E332" s="124"/>
      <c r="F332" s="124"/>
      <c r="G332" s="124"/>
      <c r="H332" s="122"/>
      <c r="I332" s="720" t="s">
        <v>8</v>
      </c>
      <c r="J332" s="721"/>
      <c r="K332" s="130"/>
      <c r="L332" s="120"/>
      <c r="M332" s="115"/>
    </row>
    <row r="333" spans="1:13" ht="15.75" thickBot="1">
      <c r="A333" s="691" t="s">
        <v>104</v>
      </c>
      <c r="B333" s="692"/>
      <c r="C333" s="692"/>
      <c r="D333" s="692"/>
      <c r="E333" s="692"/>
      <c r="F333" s="692"/>
      <c r="G333" s="692"/>
      <c r="H333" s="693"/>
      <c r="I333" s="129"/>
      <c r="J333" s="128"/>
      <c r="K333" s="713">
        <v>6.67</v>
      </c>
      <c r="L333" s="722"/>
      <c r="M333" s="127">
        <f>K333*12*I285</f>
        <v>118715.32799999999</v>
      </c>
    </row>
    <row r="334" spans="1:13">
      <c r="A334" s="125" t="s">
        <v>137</v>
      </c>
      <c r="B334" s="123"/>
      <c r="C334" s="123"/>
      <c r="D334" s="123"/>
      <c r="E334" s="123"/>
      <c r="F334" s="124"/>
      <c r="G334" s="123"/>
      <c r="H334" s="122"/>
      <c r="I334" s="684" t="s">
        <v>86</v>
      </c>
      <c r="J334" s="685"/>
      <c r="K334" s="121"/>
      <c r="L334" s="120"/>
      <c r="M334" s="115"/>
    </row>
    <row r="335" spans="1:13">
      <c r="A335" s="125" t="s">
        <v>136</v>
      </c>
      <c r="B335" s="123"/>
      <c r="C335" s="123"/>
      <c r="D335" s="123"/>
      <c r="E335" s="123"/>
      <c r="F335" s="124"/>
      <c r="G335" s="123"/>
      <c r="H335" s="122"/>
      <c r="I335" s="684" t="s">
        <v>88</v>
      </c>
      <c r="J335" s="685"/>
      <c r="K335" s="121"/>
      <c r="L335" s="120"/>
      <c r="M335" s="115"/>
    </row>
    <row r="336" spans="1:13">
      <c r="A336" s="125" t="s">
        <v>135</v>
      </c>
      <c r="B336" s="123"/>
      <c r="C336" s="123"/>
      <c r="D336" s="123"/>
      <c r="E336" s="123"/>
      <c r="F336" s="124"/>
      <c r="G336" s="123"/>
      <c r="H336" s="122"/>
      <c r="I336" s="684" t="s">
        <v>90</v>
      </c>
      <c r="J336" s="685"/>
      <c r="K336" s="121"/>
      <c r="L336" s="120"/>
      <c r="M336" s="115"/>
    </row>
    <row r="337" spans="1:13">
      <c r="A337" s="125" t="s">
        <v>134</v>
      </c>
      <c r="B337" s="123"/>
      <c r="C337" s="123"/>
      <c r="D337" s="123"/>
      <c r="E337" s="123"/>
      <c r="F337" s="124"/>
      <c r="G337" s="123"/>
      <c r="H337" s="122"/>
      <c r="I337" s="684" t="s">
        <v>92</v>
      </c>
      <c r="J337" s="685"/>
      <c r="K337" s="121"/>
      <c r="L337" s="120"/>
      <c r="M337" s="115"/>
    </row>
    <row r="338" spans="1:13">
      <c r="A338" s="125" t="s">
        <v>133</v>
      </c>
      <c r="B338" s="123"/>
      <c r="C338" s="123"/>
      <c r="D338" s="123"/>
      <c r="E338" s="123"/>
      <c r="F338" s="124"/>
      <c r="G338" s="123"/>
      <c r="H338" s="122"/>
      <c r="I338" s="684" t="s">
        <v>94</v>
      </c>
      <c r="J338" s="685"/>
      <c r="K338" s="121"/>
      <c r="L338" s="120"/>
      <c r="M338" s="115"/>
    </row>
    <row r="339" spans="1:13">
      <c r="A339" s="125" t="s">
        <v>132</v>
      </c>
      <c r="B339" s="123"/>
      <c r="C339" s="123"/>
      <c r="D339" s="123"/>
      <c r="E339" s="123"/>
      <c r="F339" s="124"/>
      <c r="G339" s="123"/>
      <c r="H339" s="122"/>
      <c r="I339" s="119"/>
      <c r="J339" s="118"/>
      <c r="K339" s="121"/>
      <c r="L339" s="126"/>
      <c r="M339" s="115"/>
    </row>
    <row r="340" spans="1:13">
      <c r="A340" s="125" t="s">
        <v>131</v>
      </c>
      <c r="B340" s="123"/>
      <c r="C340" s="123"/>
      <c r="D340" s="123"/>
      <c r="E340" s="123"/>
      <c r="F340" s="124"/>
      <c r="G340" s="123"/>
      <c r="H340" s="122"/>
      <c r="I340" s="119"/>
      <c r="J340" s="118"/>
      <c r="K340" s="121"/>
      <c r="L340" s="120"/>
      <c r="M340" s="115"/>
    </row>
    <row r="341" spans="1:13">
      <c r="A341" s="125" t="s">
        <v>98</v>
      </c>
      <c r="B341" s="123"/>
      <c r="C341" s="123"/>
      <c r="D341" s="123"/>
      <c r="E341" s="123"/>
      <c r="F341" s="124"/>
      <c r="G341" s="123"/>
      <c r="H341" s="122"/>
      <c r="I341" s="119"/>
      <c r="J341" s="118"/>
      <c r="K341" s="121"/>
      <c r="L341" s="120"/>
      <c r="M341" s="115"/>
    </row>
    <row r="342" spans="1:13" ht="15.75" thickBot="1">
      <c r="A342" s="125" t="s">
        <v>130</v>
      </c>
      <c r="B342" s="123"/>
      <c r="C342" s="123"/>
      <c r="D342" s="123"/>
      <c r="E342" s="123"/>
      <c r="F342" s="124"/>
      <c r="G342" s="123"/>
      <c r="H342" s="122"/>
      <c r="I342" s="119"/>
      <c r="J342" s="118"/>
      <c r="K342" s="121"/>
      <c r="L342" s="120"/>
      <c r="M342" s="115"/>
    </row>
    <row r="343" spans="1:13">
      <c r="A343" s="114" t="s">
        <v>82</v>
      </c>
      <c r="B343" s="113"/>
      <c r="C343" s="113"/>
      <c r="D343" s="113"/>
      <c r="E343" s="113"/>
      <c r="F343" s="113"/>
      <c r="G343" s="113"/>
      <c r="H343" s="113"/>
      <c r="I343" s="720" t="s">
        <v>9</v>
      </c>
      <c r="J343" s="721"/>
      <c r="K343" s="112"/>
      <c r="L343" s="111"/>
      <c r="M343" s="110"/>
    </row>
    <row r="344" spans="1:13" ht="15.75" thickBot="1">
      <c r="A344" s="109" t="s">
        <v>49</v>
      </c>
      <c r="B344" s="108"/>
      <c r="C344" s="108"/>
      <c r="D344" s="108"/>
      <c r="E344" s="108"/>
      <c r="F344" s="108"/>
      <c r="G344" s="108"/>
      <c r="H344" s="108"/>
      <c r="I344" s="107"/>
      <c r="J344" s="106"/>
      <c r="K344" s="105"/>
      <c r="L344" s="104"/>
      <c r="M344" s="103"/>
    </row>
    <row r="345" spans="1:13" ht="15.75" thickBot="1">
      <c r="A345" s="691" t="s">
        <v>50</v>
      </c>
      <c r="B345" s="692"/>
      <c r="C345" s="692"/>
      <c r="D345" s="692"/>
      <c r="E345" s="692"/>
      <c r="F345" s="692"/>
      <c r="G345" s="692"/>
      <c r="H345" s="732"/>
      <c r="I345" s="733" t="s">
        <v>17</v>
      </c>
      <c r="J345" s="734"/>
      <c r="K345" s="735">
        <v>1.64</v>
      </c>
      <c r="L345" s="736"/>
      <c r="M345" s="95">
        <f>K345*12*I285</f>
        <v>29189.376</v>
      </c>
    </row>
    <row r="346" spans="1:13" ht="15.75" thickBot="1">
      <c r="A346" s="750" t="s">
        <v>118</v>
      </c>
      <c r="B346" s="750"/>
      <c r="C346" s="750"/>
      <c r="D346" s="750"/>
      <c r="E346" s="750"/>
      <c r="F346" s="750"/>
      <c r="G346" s="750"/>
      <c r="H346" s="750"/>
      <c r="I346" s="720" t="s">
        <v>9</v>
      </c>
      <c r="J346" s="721"/>
      <c r="K346" s="755">
        <v>0.43</v>
      </c>
      <c r="L346" s="755"/>
      <c r="M346" s="115">
        <f>I285*12*K346</f>
        <v>7653.3120000000008</v>
      </c>
    </row>
    <row r="347" spans="1:13" ht="15.75" thickBot="1">
      <c r="A347" s="101" t="s">
        <v>117</v>
      </c>
      <c r="B347" s="100"/>
      <c r="C347" s="100"/>
      <c r="D347" s="100"/>
      <c r="E347" s="100"/>
      <c r="F347" s="100"/>
      <c r="G347" s="100"/>
      <c r="H347" s="100"/>
      <c r="I347" s="99"/>
      <c r="J347" s="98"/>
      <c r="K347" s="735"/>
      <c r="L347" s="736"/>
      <c r="M347" s="95">
        <f>K347*12*I285</f>
        <v>0</v>
      </c>
    </row>
    <row r="348" spans="1:13" ht="15.75" thickBot="1">
      <c r="A348" s="742" t="s">
        <v>58</v>
      </c>
      <c r="B348" s="743"/>
      <c r="C348" s="743"/>
      <c r="D348" s="743"/>
      <c r="E348" s="743"/>
      <c r="F348" s="743"/>
      <c r="G348" s="743"/>
      <c r="H348" s="743"/>
      <c r="I348" s="97"/>
      <c r="J348" s="96"/>
      <c r="K348" s="740">
        <f>K286+K296+K309+K333+K345+K347+K346</f>
        <v>59.26</v>
      </c>
      <c r="L348" s="741"/>
      <c r="M348" s="95">
        <f>M286+M296+M309+M333+M345+M347+M346</f>
        <v>1054733.1840000001</v>
      </c>
    </row>
    <row r="350" spans="1:13" ht="15.75">
      <c r="A350" s="639" t="s">
        <v>0</v>
      </c>
      <c r="B350" s="639"/>
      <c r="C350" s="639"/>
      <c r="D350" s="639"/>
      <c r="E350" s="639"/>
      <c r="F350" s="639"/>
      <c r="G350" s="639"/>
      <c r="H350" s="639"/>
      <c r="I350" s="639"/>
      <c r="J350" s="639"/>
      <c r="K350" s="639"/>
      <c r="L350" s="639"/>
      <c r="M350" s="149"/>
    </row>
    <row r="351" spans="1:13" ht="15.75">
      <c r="A351" s="640" t="s">
        <v>12</v>
      </c>
      <c r="B351" s="640"/>
      <c r="C351" s="640"/>
      <c r="D351" s="640"/>
      <c r="E351" s="640"/>
      <c r="F351" s="640"/>
      <c r="G351" s="640"/>
      <c r="H351" s="640"/>
      <c r="I351" s="640"/>
      <c r="J351" s="640"/>
      <c r="K351" s="640"/>
      <c r="L351" s="640"/>
      <c r="M351" s="149"/>
    </row>
    <row r="352" spans="1:13" ht="15.75">
      <c r="A352" s="1"/>
      <c r="B352" s="1"/>
      <c r="C352" s="1"/>
      <c r="D352" s="1"/>
      <c r="E352" s="1"/>
      <c r="F352" s="1" t="s">
        <v>186</v>
      </c>
      <c r="G352" s="1"/>
      <c r="H352" s="1"/>
      <c r="I352" s="1"/>
      <c r="J352" s="1"/>
      <c r="K352" s="1"/>
      <c r="L352" s="1"/>
      <c r="M352" s="149"/>
    </row>
    <row r="353" spans="1:13">
      <c r="A353" s="151"/>
      <c r="B353" s="150"/>
      <c r="C353" s="694" t="s">
        <v>15</v>
      </c>
      <c r="D353" s="694"/>
      <c r="E353" s="694"/>
      <c r="F353" s="150"/>
      <c r="G353" s="150"/>
      <c r="H353" s="190"/>
      <c r="I353" s="680" t="s">
        <v>1</v>
      </c>
      <c r="J353" s="681"/>
      <c r="K353" s="695" t="s">
        <v>2</v>
      </c>
      <c r="L353" s="696"/>
      <c r="M353" s="203"/>
    </row>
    <row r="354" spans="1:13">
      <c r="A354" s="202"/>
      <c r="B354" s="177"/>
      <c r="C354" s="177"/>
      <c r="D354" s="177"/>
      <c r="E354" s="177"/>
      <c r="F354" s="177"/>
      <c r="G354" s="177"/>
      <c r="H354" s="178"/>
      <c r="I354" s="119"/>
      <c r="J354" s="118"/>
      <c r="K354" s="698" t="s">
        <v>3</v>
      </c>
      <c r="L354" s="699"/>
      <c r="M354" s="201" t="s">
        <v>4</v>
      </c>
    </row>
    <row r="355" spans="1:13">
      <c r="A355" s="202"/>
      <c r="B355" s="177"/>
      <c r="C355" s="177"/>
      <c r="D355" s="177"/>
      <c r="E355" s="177"/>
      <c r="F355" s="177"/>
      <c r="G355" s="177"/>
      <c r="H355" s="178"/>
      <c r="I355" s="684" t="s">
        <v>5</v>
      </c>
      <c r="J355" s="685"/>
      <c r="K355" s="706" t="s">
        <v>6</v>
      </c>
      <c r="L355" s="707"/>
      <c r="M355" s="201" t="s">
        <v>7</v>
      </c>
    </row>
    <row r="356" spans="1:13" ht="16.5" thickBot="1">
      <c r="A356" s="200"/>
      <c r="B356" s="173"/>
      <c r="C356" s="173"/>
      <c r="D356" s="173"/>
      <c r="E356" s="173"/>
      <c r="F356" s="173"/>
      <c r="G356" s="173"/>
      <c r="H356" s="172"/>
      <c r="I356" s="613">
        <v>1641.4</v>
      </c>
      <c r="J356" s="614"/>
      <c r="K356" s="708"/>
      <c r="L356" s="709"/>
      <c r="M356" s="199"/>
    </row>
    <row r="357" spans="1:13">
      <c r="A357" s="189" t="s">
        <v>74</v>
      </c>
      <c r="B357" s="166"/>
      <c r="C357" s="166"/>
      <c r="D357" s="166"/>
      <c r="E357" s="166"/>
      <c r="F357" s="166"/>
      <c r="G357" s="166"/>
      <c r="H357" s="198"/>
      <c r="I357" s="163"/>
      <c r="J357" s="162"/>
      <c r="K357" s="674">
        <f>K360+K363</f>
        <v>6.9</v>
      </c>
      <c r="L357" s="675"/>
      <c r="M357" s="110">
        <f>K357*12*I356</f>
        <v>135907.92000000001</v>
      </c>
    </row>
    <row r="358" spans="1:13">
      <c r="A358" s="197" t="s">
        <v>59</v>
      </c>
      <c r="B358" s="196"/>
      <c r="C358" s="196"/>
      <c r="D358" s="196"/>
      <c r="E358" s="196"/>
      <c r="F358" s="196"/>
      <c r="G358" s="196"/>
      <c r="H358" s="195"/>
      <c r="I358" s="119"/>
      <c r="J358" s="118"/>
      <c r="K358" s="117"/>
      <c r="L358" s="116"/>
      <c r="M358" s="194"/>
    </row>
    <row r="359" spans="1:13" ht="15.75" thickBot="1">
      <c r="A359" s="185" t="s">
        <v>60</v>
      </c>
      <c r="B359" s="193"/>
      <c r="C359" s="193"/>
      <c r="D359" s="193"/>
      <c r="E359" s="193"/>
      <c r="F359" s="193"/>
      <c r="G359" s="193"/>
      <c r="H359" s="192"/>
      <c r="I359" s="158"/>
      <c r="J359" s="106"/>
      <c r="K359" s="105"/>
      <c r="L359" s="104"/>
      <c r="M359" s="103"/>
    </row>
    <row r="360" spans="1:13">
      <c r="A360" s="145" t="s">
        <v>61</v>
      </c>
      <c r="B360" s="153"/>
      <c r="C360" s="153"/>
      <c r="D360" s="153"/>
      <c r="E360" s="153"/>
      <c r="F360" s="153"/>
      <c r="G360" s="153"/>
      <c r="H360" s="179"/>
      <c r="I360" s="676" t="s">
        <v>8</v>
      </c>
      <c r="J360" s="677"/>
      <c r="K360" s="678">
        <v>4.13</v>
      </c>
      <c r="L360" s="679"/>
      <c r="M360" s="115">
        <f>K360*12*I356</f>
        <v>81347.784000000014</v>
      </c>
    </row>
    <row r="361" spans="1:13">
      <c r="A361" s="125" t="s">
        <v>68</v>
      </c>
      <c r="B361" s="177"/>
      <c r="C361" s="177"/>
      <c r="D361" s="177"/>
      <c r="E361" s="177"/>
      <c r="F361" s="177"/>
      <c r="G361" s="177"/>
      <c r="H361" s="178"/>
      <c r="I361" s="684" t="s">
        <v>57</v>
      </c>
      <c r="J361" s="685"/>
      <c r="K361" s="149"/>
      <c r="L361" s="116"/>
      <c r="M361" s="115"/>
    </row>
    <row r="362" spans="1:13">
      <c r="A362" s="145" t="s">
        <v>67</v>
      </c>
      <c r="B362" s="153"/>
      <c r="C362" s="153"/>
      <c r="D362" s="153"/>
      <c r="E362" s="153"/>
      <c r="F362" s="153"/>
      <c r="G362" s="153"/>
      <c r="H362" s="179"/>
      <c r="I362" s="676"/>
      <c r="J362" s="677"/>
      <c r="K362" s="149"/>
      <c r="L362" s="116"/>
      <c r="M362" s="115"/>
    </row>
    <row r="363" spans="1:13">
      <c r="A363" s="145" t="s">
        <v>62</v>
      </c>
      <c r="B363" s="153"/>
      <c r="C363" s="153"/>
      <c r="D363" s="153"/>
      <c r="E363" s="153"/>
      <c r="F363" s="153"/>
      <c r="G363" s="153"/>
      <c r="H363" s="179"/>
      <c r="I363" s="689" t="s">
        <v>11</v>
      </c>
      <c r="J363" s="690"/>
      <c r="K363" s="682">
        <v>2.77</v>
      </c>
      <c r="L363" s="683"/>
      <c r="M363" s="115">
        <f>K363*12*I356</f>
        <v>54560.136000000006</v>
      </c>
    </row>
    <row r="364" spans="1:13" ht="15.75">
      <c r="A364" s="142" t="s">
        <v>35</v>
      </c>
      <c r="B364" s="176"/>
      <c r="C364" s="176"/>
      <c r="D364" s="176"/>
      <c r="E364" s="176"/>
      <c r="F364" s="176"/>
      <c r="G364" s="176"/>
      <c r="H364" s="175"/>
      <c r="I364" s="684" t="s">
        <v>57</v>
      </c>
      <c r="J364" s="685"/>
      <c r="K364" s="1"/>
      <c r="L364" s="191"/>
      <c r="M364" s="115"/>
    </row>
    <row r="365" spans="1:13">
      <c r="A365" s="137" t="s">
        <v>36</v>
      </c>
      <c r="B365" s="150"/>
      <c r="C365" s="150"/>
      <c r="D365" s="150"/>
      <c r="E365" s="150"/>
      <c r="F365" s="150"/>
      <c r="G365" s="150"/>
      <c r="H365" s="190"/>
      <c r="I365" s="684"/>
      <c r="J365" s="685"/>
      <c r="K365" s="174"/>
      <c r="L365" s="116"/>
      <c r="M365" s="115"/>
    </row>
    <row r="366" spans="1:13" ht="15.75" thickBot="1">
      <c r="A366" s="145" t="s">
        <v>37</v>
      </c>
      <c r="B366" s="144"/>
      <c r="C366" s="144"/>
      <c r="D366" s="144"/>
      <c r="E366" s="144"/>
      <c r="F366" s="144"/>
      <c r="G366" s="144"/>
      <c r="H366" s="143"/>
      <c r="I366" s="156"/>
      <c r="J366" s="155"/>
      <c r="K366" s="704"/>
      <c r="L366" s="705"/>
      <c r="M366" s="115"/>
    </row>
    <row r="367" spans="1:13">
      <c r="A367" s="189" t="s">
        <v>14</v>
      </c>
      <c r="B367" s="188"/>
      <c r="C367" s="188"/>
      <c r="D367" s="188"/>
      <c r="E367" s="188"/>
      <c r="F367" s="188"/>
      <c r="G367" s="188"/>
      <c r="H367" s="187"/>
      <c r="I367" s="163"/>
      <c r="J367" s="186"/>
      <c r="K367" s="697">
        <f>K369+K374+K376</f>
        <v>5.6400000000000006</v>
      </c>
      <c r="L367" s="675"/>
      <c r="M367" s="110">
        <f>K367*12*I356</f>
        <v>111089.95200000002</v>
      </c>
    </row>
    <row r="368" spans="1:13" ht="15.75" thickBot="1">
      <c r="A368" s="185" t="s">
        <v>34</v>
      </c>
      <c r="B368" s="184"/>
      <c r="C368" s="184"/>
      <c r="D368" s="184"/>
      <c r="E368" s="184"/>
      <c r="F368" s="184"/>
      <c r="G368" s="184"/>
      <c r="H368" s="183"/>
      <c r="I368" s="158"/>
      <c r="J368" s="182"/>
      <c r="K368" s="105"/>
      <c r="L368" s="104"/>
      <c r="M368" s="103"/>
    </row>
    <row r="369" spans="1:13">
      <c r="A369" s="125" t="s">
        <v>65</v>
      </c>
      <c r="B369" s="124"/>
      <c r="C369" s="124"/>
      <c r="D369" s="124"/>
      <c r="E369" s="124"/>
      <c r="F369" s="124"/>
      <c r="G369" s="124"/>
      <c r="H369" s="122"/>
      <c r="I369" s="684" t="s">
        <v>8</v>
      </c>
      <c r="J369" s="685"/>
      <c r="K369" s="678">
        <v>2.83</v>
      </c>
      <c r="L369" s="679"/>
      <c r="M369" s="115">
        <f>K369*12*I356</f>
        <v>55741.944000000003</v>
      </c>
    </row>
    <row r="370" spans="1:13">
      <c r="A370" s="145" t="s">
        <v>66</v>
      </c>
      <c r="B370" s="144"/>
      <c r="C370" s="144"/>
      <c r="D370" s="144"/>
      <c r="E370" s="144"/>
      <c r="F370" s="144"/>
      <c r="G370" s="144"/>
      <c r="H370" s="143"/>
      <c r="I370" s="181"/>
      <c r="J370" s="180"/>
      <c r="K370" s="149"/>
      <c r="L370" s="116"/>
      <c r="M370" s="115"/>
    </row>
    <row r="371" spans="1:13">
      <c r="A371" s="125" t="s">
        <v>68</v>
      </c>
      <c r="B371" s="177"/>
      <c r="C371" s="177"/>
      <c r="D371" s="177"/>
      <c r="E371" s="177"/>
      <c r="F371" s="177"/>
      <c r="G371" s="177"/>
      <c r="H371" s="178"/>
      <c r="I371" s="684" t="s">
        <v>57</v>
      </c>
      <c r="J371" s="685"/>
      <c r="K371" s="149"/>
      <c r="L371" s="116"/>
      <c r="M371" s="115"/>
    </row>
    <row r="372" spans="1:13">
      <c r="A372" s="145" t="s">
        <v>67</v>
      </c>
      <c r="B372" s="153"/>
      <c r="C372" s="153"/>
      <c r="D372" s="153"/>
      <c r="E372" s="153"/>
      <c r="F372" s="153"/>
      <c r="G372" s="153"/>
      <c r="H372" s="179"/>
      <c r="I372" s="676"/>
      <c r="J372" s="677"/>
      <c r="K372" s="149"/>
      <c r="L372" s="116"/>
      <c r="M372" s="115"/>
    </row>
    <row r="373" spans="1:13">
      <c r="A373" s="142" t="s">
        <v>63</v>
      </c>
      <c r="B373" s="176"/>
      <c r="C373" s="175"/>
      <c r="D373" s="177"/>
      <c r="E373" s="177"/>
      <c r="F373" s="177"/>
      <c r="G373" s="177"/>
      <c r="H373" s="178"/>
      <c r="I373" s="684" t="s">
        <v>57</v>
      </c>
      <c r="J373" s="685"/>
      <c r="K373" s="149"/>
      <c r="L373" s="116"/>
      <c r="M373" s="115"/>
    </row>
    <row r="374" spans="1:13">
      <c r="A374" s="125" t="s">
        <v>64</v>
      </c>
      <c r="B374" s="177"/>
      <c r="C374" s="177"/>
      <c r="D374" s="176"/>
      <c r="E374" s="176"/>
      <c r="F374" s="176"/>
      <c r="G374" s="176"/>
      <c r="H374" s="175"/>
      <c r="I374" s="689" t="s">
        <v>11</v>
      </c>
      <c r="J374" s="690"/>
      <c r="K374" s="682">
        <v>1.24</v>
      </c>
      <c r="L374" s="683"/>
      <c r="M374" s="115">
        <f>K374*12*I356</f>
        <v>24424.031999999999</v>
      </c>
    </row>
    <row r="375" spans="1:13">
      <c r="A375" s="137" t="s">
        <v>41</v>
      </c>
      <c r="B375" s="136"/>
      <c r="C375" s="136"/>
      <c r="D375" s="136"/>
      <c r="E375" s="136"/>
      <c r="F375" s="136"/>
      <c r="G375" s="136"/>
      <c r="H375" s="135"/>
      <c r="I375" s="680" t="s">
        <v>139</v>
      </c>
      <c r="J375" s="681"/>
      <c r="K375" s="149"/>
      <c r="L375" s="116"/>
      <c r="M375" s="115"/>
    </row>
    <row r="376" spans="1:13">
      <c r="A376" s="137" t="s">
        <v>43</v>
      </c>
      <c r="B376" s="136"/>
      <c r="C376" s="136"/>
      <c r="D376" s="136"/>
      <c r="E376" s="136"/>
      <c r="F376" s="136"/>
      <c r="G376" s="136"/>
      <c r="H376" s="135"/>
      <c r="I376" s="680" t="s">
        <v>11</v>
      </c>
      <c r="J376" s="681"/>
      <c r="K376" s="682">
        <v>1.57</v>
      </c>
      <c r="L376" s="683"/>
      <c r="M376" s="115">
        <f>K376*12*I356</f>
        <v>30923.976000000002</v>
      </c>
    </row>
    <row r="377" spans="1:13">
      <c r="A377" s="145" t="s">
        <v>44</v>
      </c>
      <c r="B377" s="144"/>
      <c r="C377" s="144"/>
      <c r="D377" s="144"/>
      <c r="E377" s="144"/>
      <c r="F377" s="144"/>
      <c r="G377" s="144"/>
      <c r="H377" s="143"/>
      <c r="I377" s="156"/>
      <c r="J377" s="155"/>
      <c r="K377" s="149"/>
      <c r="L377" s="116"/>
      <c r="M377" s="115"/>
    </row>
    <row r="378" spans="1:13">
      <c r="A378" s="137" t="s">
        <v>45</v>
      </c>
      <c r="B378" s="136"/>
      <c r="C378" s="136"/>
      <c r="D378" s="136"/>
      <c r="E378" s="136"/>
      <c r="F378" s="136"/>
      <c r="G378" s="136"/>
      <c r="H378" s="135"/>
      <c r="I378" s="684" t="s">
        <v>57</v>
      </c>
      <c r="J378" s="685"/>
      <c r="K378" s="149"/>
      <c r="L378" s="116"/>
      <c r="M378" s="115"/>
    </row>
    <row r="379" spans="1:13" ht="15.75" thickBot="1">
      <c r="A379" s="137" t="s">
        <v>48</v>
      </c>
      <c r="B379" s="136"/>
      <c r="C379" s="136"/>
      <c r="D379" s="136"/>
      <c r="E379" s="136"/>
      <c r="F379" s="136"/>
      <c r="G379" s="136"/>
      <c r="H379" s="135"/>
      <c r="I379" s="680" t="s">
        <v>138</v>
      </c>
      <c r="J379" s="681"/>
      <c r="K379" s="173"/>
      <c r="L379" s="172"/>
      <c r="M379" s="171"/>
    </row>
    <row r="380" spans="1:13" ht="15.75" thickBot="1">
      <c r="A380" s="167" t="s">
        <v>75</v>
      </c>
      <c r="B380" s="166"/>
      <c r="C380" s="166"/>
      <c r="D380" s="166"/>
      <c r="E380" s="166"/>
      <c r="F380" s="166"/>
      <c r="G380" s="165"/>
      <c r="H380" s="164"/>
      <c r="I380" s="163"/>
      <c r="J380" s="162"/>
      <c r="K380" s="688">
        <f>K381+K388+K396+K400+K401+K402</f>
        <v>35.769999999999996</v>
      </c>
      <c r="L380" s="675"/>
      <c r="M380" s="110">
        <f>M381+M388+M396+M400+M401+M402</f>
        <v>704554.53600000008</v>
      </c>
    </row>
    <row r="381" spans="1:13" ht="15.75" thickBot="1">
      <c r="A381" s="691" t="s">
        <v>76</v>
      </c>
      <c r="B381" s="692"/>
      <c r="C381" s="692"/>
      <c r="D381" s="692"/>
      <c r="E381" s="692"/>
      <c r="F381" s="692"/>
      <c r="G381" s="692"/>
      <c r="H381" s="693"/>
      <c r="I381" s="129"/>
      <c r="J381" s="128"/>
      <c r="K381" s="700">
        <f>K382+K383+K384+K386+K387</f>
        <v>10.290000000000001</v>
      </c>
      <c r="L381" s="701"/>
      <c r="M381" s="127">
        <f>K381*12*I356</f>
        <v>202680.07200000004</v>
      </c>
    </row>
    <row r="382" spans="1:13">
      <c r="A382" s="145" t="s">
        <v>38</v>
      </c>
      <c r="B382" s="144"/>
      <c r="C382" s="144"/>
      <c r="D382" s="144"/>
      <c r="E382" s="144"/>
      <c r="F382" s="144"/>
      <c r="G382" s="144"/>
      <c r="H382" s="143"/>
      <c r="I382" s="676" t="s">
        <v>16</v>
      </c>
      <c r="J382" s="677"/>
      <c r="K382" s="678">
        <v>2.2400000000000002</v>
      </c>
      <c r="L382" s="679"/>
      <c r="M382" s="115">
        <f>K382*12*I356</f>
        <v>44120.832000000009</v>
      </c>
    </row>
    <row r="383" spans="1:13">
      <c r="A383" s="142" t="s">
        <v>39</v>
      </c>
      <c r="B383" s="141"/>
      <c r="C383" s="141"/>
      <c r="D383" s="141"/>
      <c r="E383" s="141"/>
      <c r="F383" s="141"/>
      <c r="G383" s="141"/>
      <c r="H383" s="140"/>
      <c r="I383" s="689" t="s">
        <v>10</v>
      </c>
      <c r="J383" s="690"/>
      <c r="K383" s="682">
        <v>5.28</v>
      </c>
      <c r="L383" s="683"/>
      <c r="M383" s="115">
        <f>K383*12*I356</f>
        <v>103999.10400000001</v>
      </c>
    </row>
    <row r="384" spans="1:13">
      <c r="A384" s="137" t="s">
        <v>31</v>
      </c>
      <c r="B384" s="136"/>
      <c r="C384" s="136"/>
      <c r="D384" s="136"/>
      <c r="E384" s="136"/>
      <c r="F384" s="136"/>
      <c r="G384" s="136"/>
      <c r="H384" s="135"/>
      <c r="I384" s="680" t="s">
        <v>11</v>
      </c>
      <c r="J384" s="681"/>
      <c r="K384" s="682">
        <v>0.6</v>
      </c>
      <c r="L384" s="683"/>
      <c r="M384" s="115">
        <f>K384*12*I356</f>
        <v>11818.08</v>
      </c>
    </row>
    <row r="385" spans="1:13">
      <c r="A385" s="157" t="s">
        <v>18</v>
      </c>
      <c r="B385" s="153"/>
      <c r="C385" s="153"/>
      <c r="D385" s="153"/>
      <c r="E385" s="144"/>
      <c r="F385" s="144"/>
      <c r="G385" s="144"/>
      <c r="H385" s="143"/>
      <c r="I385" s="156"/>
      <c r="J385" s="155"/>
      <c r="K385" s="117"/>
      <c r="L385" s="116"/>
      <c r="M385" s="115"/>
    </row>
    <row r="386" spans="1:13">
      <c r="A386" s="142" t="s">
        <v>32</v>
      </c>
      <c r="B386" s="141"/>
      <c r="C386" s="141"/>
      <c r="D386" s="141"/>
      <c r="E386" s="141"/>
      <c r="F386" s="141"/>
      <c r="G386" s="141"/>
      <c r="H386" s="140"/>
      <c r="I386" s="689" t="s">
        <v>8</v>
      </c>
      <c r="J386" s="690"/>
      <c r="K386" s="682">
        <v>0.18</v>
      </c>
      <c r="L386" s="683"/>
      <c r="M386" s="115">
        <f>K386*12*I356</f>
        <v>3545.4240000000004</v>
      </c>
    </row>
    <row r="387" spans="1:13" ht="15.75" thickBot="1">
      <c r="A387" s="137" t="s">
        <v>73</v>
      </c>
      <c r="B387" s="136"/>
      <c r="C387" s="136"/>
      <c r="D387" s="136"/>
      <c r="E387" s="136"/>
      <c r="F387" s="136"/>
      <c r="G387" s="136"/>
      <c r="H387" s="135"/>
      <c r="I387" s="714" t="s">
        <v>8</v>
      </c>
      <c r="J387" s="715"/>
      <c r="K387" s="716">
        <v>1.99</v>
      </c>
      <c r="L387" s="717"/>
      <c r="M387" s="115">
        <f>K387*12*I356</f>
        <v>39196.631999999998</v>
      </c>
    </row>
    <row r="388" spans="1:13" ht="15.75" thickBot="1">
      <c r="A388" s="710" t="s">
        <v>77</v>
      </c>
      <c r="B388" s="711"/>
      <c r="C388" s="711"/>
      <c r="D388" s="711"/>
      <c r="E388" s="711"/>
      <c r="F388" s="711"/>
      <c r="G388" s="711"/>
      <c r="H388" s="712"/>
      <c r="I388" s="129"/>
      <c r="J388" s="128"/>
      <c r="K388" s="713">
        <f>K389+K390+K392+K393+K394+K395</f>
        <v>2.3200000000000003</v>
      </c>
      <c r="L388" s="701"/>
      <c r="M388" s="127">
        <f>K388*12*I356</f>
        <v>45696.576000000008</v>
      </c>
    </row>
    <row r="389" spans="1:13">
      <c r="A389" s="154" t="s">
        <v>24</v>
      </c>
      <c r="B389" s="153"/>
      <c r="C389" s="153"/>
      <c r="D389" s="153"/>
      <c r="E389" s="153"/>
      <c r="F389" s="144"/>
      <c r="G389" s="144"/>
      <c r="H389" s="143"/>
      <c r="I389" s="152"/>
      <c r="J389" s="118"/>
      <c r="K389" s="678">
        <v>0.13</v>
      </c>
      <c r="L389" s="679"/>
      <c r="M389" s="115">
        <f>K389*12*I356</f>
        <v>2560.5840000000003</v>
      </c>
    </row>
    <row r="390" spans="1:13">
      <c r="A390" s="151" t="s">
        <v>20</v>
      </c>
      <c r="B390" s="150"/>
      <c r="C390" s="150"/>
      <c r="D390" s="150"/>
      <c r="E390" s="150"/>
      <c r="F390" s="136"/>
      <c r="G390" s="136"/>
      <c r="H390" s="135"/>
      <c r="I390" s="684" t="s">
        <v>52</v>
      </c>
      <c r="J390" s="685"/>
      <c r="K390" s="682">
        <v>1.1100000000000001</v>
      </c>
      <c r="L390" s="683"/>
      <c r="M390" s="115">
        <f>K390*12*I356</f>
        <v>21863.448</v>
      </c>
    </row>
    <row r="391" spans="1:13">
      <c r="A391" s="145" t="s">
        <v>19</v>
      </c>
      <c r="B391" s="144"/>
      <c r="C391" s="144"/>
      <c r="D391" s="144"/>
      <c r="E391" s="144"/>
      <c r="F391" s="144"/>
      <c r="G391" s="144"/>
      <c r="H391" s="143"/>
      <c r="I391" s="676" t="s">
        <v>53</v>
      </c>
      <c r="J391" s="677"/>
      <c r="K391" s="149"/>
      <c r="L391" s="116"/>
      <c r="M391" s="115"/>
    </row>
    <row r="392" spans="1:13">
      <c r="A392" s="142" t="s">
        <v>21</v>
      </c>
      <c r="B392" s="141"/>
      <c r="C392" s="141"/>
      <c r="D392" s="141"/>
      <c r="E392" s="141"/>
      <c r="F392" s="141"/>
      <c r="G392" s="141"/>
      <c r="H392" s="140"/>
      <c r="I392" s="689" t="s">
        <v>51</v>
      </c>
      <c r="J392" s="690"/>
      <c r="K392" s="682">
        <v>0.68</v>
      </c>
      <c r="L392" s="683"/>
      <c r="M392" s="115">
        <f>K392*12*I356</f>
        <v>13393.824000000001</v>
      </c>
    </row>
    <row r="393" spans="1:13">
      <c r="A393" s="142" t="s">
        <v>22</v>
      </c>
      <c r="B393" s="141"/>
      <c r="C393" s="141"/>
      <c r="D393" s="141"/>
      <c r="E393" s="141"/>
      <c r="F393" s="141"/>
      <c r="G393" s="141"/>
      <c r="H393" s="140"/>
      <c r="I393" s="689" t="s">
        <v>69</v>
      </c>
      <c r="J393" s="690"/>
      <c r="K393" s="682">
        <v>0.17</v>
      </c>
      <c r="L393" s="683"/>
      <c r="M393" s="115">
        <f>K393*12*I356</f>
        <v>3348.4560000000001</v>
      </c>
    </row>
    <row r="394" spans="1:13">
      <c r="A394" s="137" t="s">
        <v>23</v>
      </c>
      <c r="B394" s="136"/>
      <c r="C394" s="136"/>
      <c r="D394" s="136"/>
      <c r="E394" s="136"/>
      <c r="F394" s="136"/>
      <c r="G394" s="136"/>
      <c r="H394" s="135"/>
      <c r="I394" s="689" t="s">
        <v>54</v>
      </c>
      <c r="J394" s="690"/>
      <c r="K394" s="704">
        <v>0.09</v>
      </c>
      <c r="L394" s="705"/>
      <c r="M394" s="115">
        <f>K394*12*I356</f>
        <v>1772.7120000000002</v>
      </c>
    </row>
    <row r="395" spans="1:13" ht="15.75" thickBot="1">
      <c r="A395" s="137" t="s">
        <v>71</v>
      </c>
      <c r="B395" s="136"/>
      <c r="C395" s="136"/>
      <c r="D395" s="136"/>
      <c r="E395" s="136"/>
      <c r="F395" s="136"/>
      <c r="G395" s="136"/>
      <c r="H395" s="135"/>
      <c r="I395" s="714" t="s">
        <v>72</v>
      </c>
      <c r="J395" s="715"/>
      <c r="K395" s="723">
        <v>0.14000000000000001</v>
      </c>
      <c r="L395" s="724"/>
      <c r="M395" s="148">
        <f>K395*12*I356</f>
        <v>2757.5520000000006</v>
      </c>
    </row>
    <row r="396" spans="1:13" ht="15.75" thickBot="1">
      <c r="A396" s="710" t="s">
        <v>78</v>
      </c>
      <c r="B396" s="711"/>
      <c r="C396" s="711"/>
      <c r="D396" s="711"/>
      <c r="E396" s="711"/>
      <c r="F396" s="711"/>
      <c r="G396" s="711"/>
      <c r="H396" s="712"/>
      <c r="I396" s="147"/>
      <c r="J396" s="146"/>
      <c r="K396" s="727">
        <f>K397+K398+K399</f>
        <v>1.52</v>
      </c>
      <c r="L396" s="722"/>
      <c r="M396" s="127">
        <f>K396*12*I356</f>
        <v>29939.136000000006</v>
      </c>
    </row>
    <row r="397" spans="1:13">
      <c r="A397" s="145" t="s">
        <v>25</v>
      </c>
      <c r="B397" s="144"/>
      <c r="C397" s="144"/>
      <c r="D397" s="144"/>
      <c r="E397" s="144"/>
      <c r="F397" s="144"/>
      <c r="G397" s="144"/>
      <c r="H397" s="143"/>
      <c r="I397" s="728" t="s">
        <v>70</v>
      </c>
      <c r="J397" s="729"/>
      <c r="K397" s="730">
        <v>0.73</v>
      </c>
      <c r="L397" s="731"/>
      <c r="M397" s="115">
        <f>K397*12*I356</f>
        <v>14378.664000000001</v>
      </c>
    </row>
    <row r="398" spans="1:13">
      <c r="A398" s="142" t="s">
        <v>26</v>
      </c>
      <c r="B398" s="141"/>
      <c r="C398" s="141"/>
      <c r="D398" s="141"/>
      <c r="E398" s="141"/>
      <c r="F398" s="141"/>
      <c r="G398" s="141"/>
      <c r="H398" s="140"/>
      <c r="I398" s="139" t="s">
        <v>55</v>
      </c>
      <c r="J398" s="138"/>
      <c r="K398" s="704">
        <v>0.64</v>
      </c>
      <c r="L398" s="705"/>
      <c r="M398" s="115">
        <f>K398*12*I356</f>
        <v>12605.952000000001</v>
      </c>
    </row>
    <row r="399" spans="1:13" ht="15.75" thickBot="1">
      <c r="A399" s="137" t="s">
        <v>23</v>
      </c>
      <c r="B399" s="136"/>
      <c r="C399" s="136"/>
      <c r="D399" s="136"/>
      <c r="E399" s="136"/>
      <c r="F399" s="136"/>
      <c r="G399" s="136"/>
      <c r="H399" s="135"/>
      <c r="I399" s="714" t="s">
        <v>54</v>
      </c>
      <c r="J399" s="715"/>
      <c r="K399" s="723">
        <v>0.15</v>
      </c>
      <c r="L399" s="724"/>
      <c r="M399" s="115">
        <f>K399*12*I356</f>
        <v>2954.52</v>
      </c>
    </row>
    <row r="400" spans="1:13" ht="15.75" thickBot="1">
      <c r="A400" s="133" t="s">
        <v>79</v>
      </c>
      <c r="B400" s="132"/>
      <c r="C400" s="132"/>
      <c r="D400" s="132"/>
      <c r="E400" s="132"/>
      <c r="F400" s="132"/>
      <c r="G400" s="132"/>
      <c r="H400" s="131"/>
      <c r="I400" s="718" t="s">
        <v>56</v>
      </c>
      <c r="J400" s="719"/>
      <c r="K400" s="725">
        <v>19.760000000000002</v>
      </c>
      <c r="L400" s="726"/>
      <c r="M400" s="127">
        <f>K400*12*I356</f>
        <v>389208.76800000004</v>
      </c>
    </row>
    <row r="401" spans="1:13" ht="15.75" thickBot="1">
      <c r="A401" s="691" t="s">
        <v>80</v>
      </c>
      <c r="B401" s="692"/>
      <c r="C401" s="692"/>
      <c r="D401" s="692"/>
      <c r="E401" s="692"/>
      <c r="F401" s="692"/>
      <c r="G401" s="692"/>
      <c r="H401" s="693"/>
      <c r="I401" s="720" t="s">
        <v>13</v>
      </c>
      <c r="J401" s="721"/>
      <c r="K401" s="713">
        <v>1.8</v>
      </c>
      <c r="L401" s="722"/>
      <c r="M401" s="127">
        <f>K401*12*I356</f>
        <v>35454.240000000005</v>
      </c>
    </row>
    <row r="402" spans="1:13" ht="15.75" thickBot="1">
      <c r="A402" s="133" t="s">
        <v>81</v>
      </c>
      <c r="B402" s="132"/>
      <c r="C402" s="132"/>
      <c r="D402" s="132"/>
      <c r="E402" s="132"/>
      <c r="F402" s="132"/>
      <c r="G402" s="132"/>
      <c r="H402" s="131"/>
      <c r="I402" s="129"/>
      <c r="J402" s="128"/>
      <c r="K402" s="713">
        <v>0.08</v>
      </c>
      <c r="L402" s="722"/>
      <c r="M402" s="127">
        <f>K402*12*I356</f>
        <v>1575.7440000000001</v>
      </c>
    </row>
    <row r="403" spans="1:13" ht="15.75" thickBot="1">
      <c r="A403" s="125" t="s">
        <v>180</v>
      </c>
      <c r="B403" s="124"/>
      <c r="C403" s="124"/>
      <c r="D403" s="124"/>
      <c r="E403" s="124"/>
      <c r="F403" s="124"/>
      <c r="G403" s="124"/>
      <c r="H403" s="122"/>
      <c r="I403" s="720" t="s">
        <v>8</v>
      </c>
      <c r="J403" s="721"/>
      <c r="K403" s="130"/>
      <c r="L403" s="120"/>
      <c r="M403" s="115"/>
    </row>
    <row r="404" spans="1:13" ht="15.75" thickBot="1">
      <c r="A404" s="691" t="s">
        <v>104</v>
      </c>
      <c r="B404" s="692"/>
      <c r="C404" s="692"/>
      <c r="D404" s="692"/>
      <c r="E404" s="692"/>
      <c r="F404" s="692"/>
      <c r="G404" s="692"/>
      <c r="H404" s="693"/>
      <c r="I404" s="129"/>
      <c r="J404" s="128"/>
      <c r="K404" s="713">
        <v>6.67</v>
      </c>
      <c r="L404" s="722"/>
      <c r="M404" s="127">
        <f>K404*12*I356</f>
        <v>131377.65599999999</v>
      </c>
    </row>
    <row r="405" spans="1:13">
      <c r="A405" s="125" t="s">
        <v>137</v>
      </c>
      <c r="B405" s="123"/>
      <c r="C405" s="123"/>
      <c r="D405" s="123"/>
      <c r="E405" s="123"/>
      <c r="F405" s="124"/>
      <c r="G405" s="123"/>
      <c r="H405" s="122"/>
      <c r="I405" s="684" t="s">
        <v>86</v>
      </c>
      <c r="J405" s="685"/>
      <c r="K405" s="121"/>
      <c r="L405" s="120"/>
      <c r="M405" s="115"/>
    </row>
    <row r="406" spans="1:13">
      <c r="A406" s="125" t="s">
        <v>136</v>
      </c>
      <c r="B406" s="123"/>
      <c r="C406" s="123"/>
      <c r="D406" s="123"/>
      <c r="E406" s="123"/>
      <c r="F406" s="124"/>
      <c r="G406" s="123"/>
      <c r="H406" s="122"/>
      <c r="I406" s="684" t="s">
        <v>88</v>
      </c>
      <c r="J406" s="685"/>
      <c r="K406" s="121"/>
      <c r="L406" s="120"/>
      <c r="M406" s="115"/>
    </row>
    <row r="407" spans="1:13">
      <c r="A407" s="125" t="s">
        <v>135</v>
      </c>
      <c r="B407" s="123"/>
      <c r="C407" s="123"/>
      <c r="D407" s="123"/>
      <c r="E407" s="123"/>
      <c r="F407" s="124"/>
      <c r="G407" s="123"/>
      <c r="H407" s="122"/>
      <c r="I407" s="684" t="s">
        <v>90</v>
      </c>
      <c r="J407" s="685"/>
      <c r="K407" s="121"/>
      <c r="L407" s="120"/>
      <c r="M407" s="115"/>
    </row>
    <row r="408" spans="1:13">
      <c r="A408" s="125" t="s">
        <v>134</v>
      </c>
      <c r="B408" s="123"/>
      <c r="C408" s="123"/>
      <c r="D408" s="123"/>
      <c r="E408" s="123"/>
      <c r="F408" s="124"/>
      <c r="G408" s="123"/>
      <c r="H408" s="122"/>
      <c r="I408" s="684" t="s">
        <v>92</v>
      </c>
      <c r="J408" s="685"/>
      <c r="K408" s="121"/>
      <c r="L408" s="120"/>
      <c r="M408" s="115"/>
    </row>
    <row r="409" spans="1:13">
      <c r="A409" s="125" t="s">
        <v>133</v>
      </c>
      <c r="B409" s="123"/>
      <c r="C409" s="123"/>
      <c r="D409" s="123"/>
      <c r="E409" s="123"/>
      <c r="F409" s="124"/>
      <c r="G409" s="123"/>
      <c r="H409" s="122"/>
      <c r="I409" s="684" t="s">
        <v>94</v>
      </c>
      <c r="J409" s="685"/>
      <c r="K409" s="121"/>
      <c r="L409" s="120"/>
      <c r="M409" s="115"/>
    </row>
    <row r="410" spans="1:13">
      <c r="A410" s="125" t="s">
        <v>132</v>
      </c>
      <c r="B410" s="123"/>
      <c r="C410" s="123"/>
      <c r="D410" s="123"/>
      <c r="E410" s="123"/>
      <c r="F410" s="124"/>
      <c r="G410" s="123"/>
      <c r="H410" s="122"/>
      <c r="I410" s="119"/>
      <c r="J410" s="118"/>
      <c r="K410" s="121"/>
      <c r="L410" s="126"/>
      <c r="M410" s="115"/>
    </row>
    <row r="411" spans="1:13">
      <c r="A411" s="125" t="s">
        <v>131</v>
      </c>
      <c r="B411" s="123"/>
      <c r="C411" s="123"/>
      <c r="D411" s="123"/>
      <c r="E411" s="123"/>
      <c r="F411" s="124"/>
      <c r="G411" s="123"/>
      <c r="H411" s="122"/>
      <c r="I411" s="119"/>
      <c r="J411" s="118"/>
      <c r="K411" s="121"/>
      <c r="L411" s="120"/>
      <c r="M411" s="115"/>
    </row>
    <row r="412" spans="1:13">
      <c r="A412" s="125" t="s">
        <v>98</v>
      </c>
      <c r="B412" s="123"/>
      <c r="C412" s="123"/>
      <c r="D412" s="123"/>
      <c r="E412" s="123"/>
      <c r="F412" s="124"/>
      <c r="G412" s="123"/>
      <c r="H412" s="122"/>
      <c r="I412" s="119"/>
      <c r="J412" s="118"/>
      <c r="K412" s="121"/>
      <c r="L412" s="120"/>
      <c r="M412" s="115"/>
    </row>
    <row r="413" spans="1:13" ht="15.75" thickBot="1">
      <c r="A413" s="125" t="s">
        <v>130</v>
      </c>
      <c r="B413" s="123"/>
      <c r="C413" s="123"/>
      <c r="D413" s="123"/>
      <c r="E413" s="123"/>
      <c r="F413" s="124"/>
      <c r="G413" s="123"/>
      <c r="H413" s="122"/>
      <c r="I413" s="119"/>
      <c r="J413" s="118"/>
      <c r="K413" s="121"/>
      <c r="L413" s="120"/>
      <c r="M413" s="115"/>
    </row>
    <row r="414" spans="1:13">
      <c r="A414" s="114" t="s">
        <v>82</v>
      </c>
      <c r="B414" s="113"/>
      <c r="C414" s="113"/>
      <c r="D414" s="113"/>
      <c r="E414" s="113"/>
      <c r="F414" s="113"/>
      <c r="G414" s="113"/>
      <c r="H414" s="113"/>
      <c r="I414" s="720" t="s">
        <v>9</v>
      </c>
      <c r="J414" s="721"/>
      <c r="K414" s="112"/>
      <c r="L414" s="111"/>
      <c r="M414" s="110"/>
    </row>
    <row r="415" spans="1:13" ht="15.75" thickBot="1">
      <c r="A415" s="109" t="s">
        <v>49</v>
      </c>
      <c r="B415" s="108"/>
      <c r="C415" s="108"/>
      <c r="D415" s="108"/>
      <c r="E415" s="108"/>
      <c r="F415" s="108"/>
      <c r="G415" s="108"/>
      <c r="H415" s="108"/>
      <c r="I415" s="107"/>
      <c r="J415" s="106"/>
      <c r="K415" s="105"/>
      <c r="L415" s="104"/>
      <c r="M415" s="103"/>
    </row>
    <row r="416" spans="1:13" ht="15.75" thickBot="1">
      <c r="A416" s="691" t="s">
        <v>50</v>
      </c>
      <c r="B416" s="692"/>
      <c r="C416" s="692"/>
      <c r="D416" s="692"/>
      <c r="E416" s="692"/>
      <c r="F416" s="692"/>
      <c r="G416" s="692"/>
      <c r="H416" s="732"/>
      <c r="I416" s="733" t="s">
        <v>17</v>
      </c>
      <c r="J416" s="734"/>
      <c r="K416" s="735">
        <v>1.64</v>
      </c>
      <c r="L416" s="736"/>
      <c r="M416" s="95">
        <f>K416*12*I356</f>
        <v>32302.752</v>
      </c>
    </row>
    <row r="417" spans="1:13" ht="15.75" thickBot="1">
      <c r="A417" s="750" t="s">
        <v>118</v>
      </c>
      <c r="B417" s="750"/>
      <c r="C417" s="750"/>
      <c r="D417" s="750"/>
      <c r="E417" s="750"/>
      <c r="F417" s="750"/>
      <c r="G417" s="750"/>
      <c r="H417" s="750"/>
      <c r="I417" s="720" t="s">
        <v>9</v>
      </c>
      <c r="J417" s="721"/>
      <c r="K417" s="755">
        <v>0.39</v>
      </c>
      <c r="L417" s="755"/>
      <c r="M417" s="115">
        <f>I356*12*K417</f>
        <v>7681.7520000000013</v>
      </c>
    </row>
    <row r="418" spans="1:13" ht="15.75" thickBot="1">
      <c r="A418" s="101" t="s">
        <v>117</v>
      </c>
      <c r="B418" s="100"/>
      <c r="C418" s="100"/>
      <c r="D418" s="100"/>
      <c r="E418" s="100"/>
      <c r="F418" s="100"/>
      <c r="G418" s="100"/>
      <c r="H418" s="100"/>
      <c r="I418" s="99"/>
      <c r="J418" s="98"/>
      <c r="K418" s="735"/>
      <c r="L418" s="736"/>
      <c r="M418" s="95"/>
    </row>
    <row r="419" spans="1:13" ht="15.75" thickBot="1">
      <c r="A419" s="742" t="s">
        <v>58</v>
      </c>
      <c r="B419" s="743"/>
      <c r="C419" s="743"/>
      <c r="D419" s="743"/>
      <c r="E419" s="743"/>
      <c r="F419" s="743"/>
      <c r="G419" s="743"/>
      <c r="H419" s="743"/>
      <c r="I419" s="97"/>
      <c r="J419" s="96"/>
      <c r="K419" s="740">
        <f>K357+K367+K380+K404+K416+K418+K417</f>
        <v>57.01</v>
      </c>
      <c r="L419" s="741"/>
      <c r="M419" s="95">
        <f>M357+M367+M380+M404+M416+M417+M418</f>
        <v>1122914.5680000002</v>
      </c>
    </row>
    <row r="421" spans="1:13" ht="15.75">
      <c r="A421" s="639" t="s">
        <v>0</v>
      </c>
      <c r="B421" s="639"/>
      <c r="C421" s="639"/>
      <c r="D421" s="639"/>
      <c r="E421" s="639"/>
      <c r="F421" s="639"/>
      <c r="G421" s="639"/>
      <c r="H421" s="639"/>
      <c r="I421" s="639"/>
      <c r="J421" s="639"/>
      <c r="K421" s="639"/>
      <c r="L421" s="639"/>
      <c r="M421" s="149"/>
    </row>
    <row r="422" spans="1:13" ht="15.75">
      <c r="A422" s="640" t="s">
        <v>12</v>
      </c>
      <c r="B422" s="640"/>
      <c r="C422" s="640"/>
      <c r="D422" s="640"/>
      <c r="E422" s="640"/>
      <c r="F422" s="640"/>
      <c r="G422" s="640"/>
      <c r="H422" s="640"/>
      <c r="I422" s="640"/>
      <c r="J422" s="640"/>
      <c r="K422" s="640"/>
      <c r="L422" s="640"/>
      <c r="M422" s="149"/>
    </row>
    <row r="423" spans="1:13" ht="15.75">
      <c r="A423" s="1"/>
      <c r="B423" s="1"/>
      <c r="C423" s="1"/>
      <c r="D423" s="1"/>
      <c r="E423" s="1"/>
      <c r="F423" s="1" t="s">
        <v>185</v>
      </c>
      <c r="G423" s="1"/>
      <c r="H423" s="1"/>
      <c r="I423" s="1"/>
      <c r="J423" s="1"/>
      <c r="K423" s="1"/>
      <c r="L423" s="1"/>
      <c r="M423" s="149"/>
    </row>
    <row r="424" spans="1:13">
      <c r="A424" s="151"/>
      <c r="B424" s="150"/>
      <c r="C424" s="694" t="s">
        <v>15</v>
      </c>
      <c r="D424" s="694"/>
      <c r="E424" s="694"/>
      <c r="F424" s="150"/>
      <c r="G424" s="150"/>
      <c r="H424" s="190"/>
      <c r="I424" s="680" t="s">
        <v>1</v>
      </c>
      <c r="J424" s="681"/>
      <c r="K424" s="695" t="s">
        <v>2</v>
      </c>
      <c r="L424" s="696"/>
      <c r="M424" s="203"/>
    </row>
    <row r="425" spans="1:13">
      <c r="A425" s="202"/>
      <c r="B425" s="177"/>
      <c r="C425" s="177"/>
      <c r="D425" s="177"/>
      <c r="E425" s="177"/>
      <c r="F425" s="177"/>
      <c r="G425" s="177"/>
      <c r="H425" s="178"/>
      <c r="I425" s="119"/>
      <c r="J425" s="118"/>
      <c r="K425" s="698" t="s">
        <v>3</v>
      </c>
      <c r="L425" s="699"/>
      <c r="M425" s="201" t="s">
        <v>4</v>
      </c>
    </row>
    <row r="426" spans="1:13">
      <c r="A426" s="202"/>
      <c r="B426" s="177"/>
      <c r="C426" s="177"/>
      <c r="D426" s="177"/>
      <c r="E426" s="177"/>
      <c r="F426" s="177"/>
      <c r="G426" s="177"/>
      <c r="H426" s="178"/>
      <c r="I426" s="684" t="s">
        <v>5</v>
      </c>
      <c r="J426" s="685"/>
      <c r="K426" s="706" t="s">
        <v>6</v>
      </c>
      <c r="L426" s="707"/>
      <c r="M426" s="201" t="s">
        <v>7</v>
      </c>
    </row>
    <row r="427" spans="1:13" ht="16.5" thickBot="1">
      <c r="A427" s="200"/>
      <c r="B427" s="173"/>
      <c r="C427" s="173"/>
      <c r="D427" s="173"/>
      <c r="E427" s="173"/>
      <c r="F427" s="173"/>
      <c r="G427" s="173"/>
      <c r="H427" s="172"/>
      <c r="I427" s="613">
        <v>940.3</v>
      </c>
      <c r="J427" s="614"/>
      <c r="K427" s="708"/>
      <c r="L427" s="709"/>
      <c r="M427" s="199"/>
    </row>
    <row r="428" spans="1:13">
      <c r="A428" s="189" t="s">
        <v>74</v>
      </c>
      <c r="B428" s="166"/>
      <c r="C428" s="166"/>
      <c r="D428" s="166"/>
      <c r="E428" s="166"/>
      <c r="F428" s="166"/>
      <c r="G428" s="166"/>
      <c r="H428" s="198"/>
      <c r="I428" s="163"/>
      <c r="J428" s="162"/>
      <c r="K428" s="674">
        <f>K431+K434</f>
        <v>6.9</v>
      </c>
      <c r="L428" s="675"/>
      <c r="M428" s="110">
        <f>K428*12*I427</f>
        <v>77856.840000000011</v>
      </c>
    </row>
    <row r="429" spans="1:13">
      <c r="A429" s="197" t="s">
        <v>59</v>
      </c>
      <c r="B429" s="196"/>
      <c r="C429" s="196"/>
      <c r="D429" s="196"/>
      <c r="E429" s="196"/>
      <c r="F429" s="196"/>
      <c r="G429" s="196"/>
      <c r="H429" s="195"/>
      <c r="I429" s="119"/>
      <c r="J429" s="118"/>
      <c r="K429" s="117"/>
      <c r="L429" s="116"/>
      <c r="M429" s="194"/>
    </row>
    <row r="430" spans="1:13" ht="15.75" thickBot="1">
      <c r="A430" s="185" t="s">
        <v>60</v>
      </c>
      <c r="B430" s="193"/>
      <c r="C430" s="193"/>
      <c r="D430" s="193"/>
      <c r="E430" s="193"/>
      <c r="F430" s="193"/>
      <c r="G430" s="193"/>
      <c r="H430" s="192"/>
      <c r="I430" s="158"/>
      <c r="J430" s="106"/>
      <c r="K430" s="105"/>
      <c r="L430" s="104"/>
      <c r="M430" s="103"/>
    </row>
    <row r="431" spans="1:13">
      <c r="A431" s="145" t="s">
        <v>61</v>
      </c>
      <c r="B431" s="153"/>
      <c r="C431" s="153"/>
      <c r="D431" s="153"/>
      <c r="E431" s="153"/>
      <c r="F431" s="153"/>
      <c r="G431" s="153"/>
      <c r="H431" s="179"/>
      <c r="I431" s="676" t="s">
        <v>8</v>
      </c>
      <c r="J431" s="677"/>
      <c r="K431" s="678">
        <v>4.13</v>
      </c>
      <c r="L431" s="679"/>
      <c r="M431" s="115">
        <f>K431*12*I427</f>
        <v>46601.267999999996</v>
      </c>
    </row>
    <row r="432" spans="1:13">
      <c r="A432" s="125" t="s">
        <v>68</v>
      </c>
      <c r="B432" s="177"/>
      <c r="C432" s="177"/>
      <c r="D432" s="177"/>
      <c r="E432" s="177"/>
      <c r="F432" s="177"/>
      <c r="G432" s="177"/>
      <c r="H432" s="178"/>
      <c r="I432" s="684" t="s">
        <v>57</v>
      </c>
      <c r="J432" s="685"/>
      <c r="K432" s="149"/>
      <c r="L432" s="116"/>
      <c r="M432" s="115"/>
    </row>
    <row r="433" spans="1:13">
      <c r="A433" s="145" t="s">
        <v>67</v>
      </c>
      <c r="B433" s="153"/>
      <c r="C433" s="153"/>
      <c r="D433" s="153"/>
      <c r="E433" s="153"/>
      <c r="F433" s="153"/>
      <c r="G433" s="153"/>
      <c r="H433" s="179"/>
      <c r="I433" s="676"/>
      <c r="J433" s="677"/>
      <c r="K433" s="149"/>
      <c r="L433" s="116"/>
      <c r="M433" s="115"/>
    </row>
    <row r="434" spans="1:13">
      <c r="A434" s="145" t="s">
        <v>62</v>
      </c>
      <c r="B434" s="153"/>
      <c r="C434" s="153"/>
      <c r="D434" s="153"/>
      <c r="E434" s="153"/>
      <c r="F434" s="153"/>
      <c r="G434" s="153"/>
      <c r="H434" s="179"/>
      <c r="I434" s="689" t="s">
        <v>11</v>
      </c>
      <c r="J434" s="690"/>
      <c r="K434" s="682">
        <v>2.77</v>
      </c>
      <c r="L434" s="683"/>
      <c r="M434" s="115">
        <f>K434*12*I427</f>
        <v>31255.572</v>
      </c>
    </row>
    <row r="435" spans="1:13" ht="15.75">
      <c r="A435" s="142" t="s">
        <v>35</v>
      </c>
      <c r="B435" s="176"/>
      <c r="C435" s="176"/>
      <c r="D435" s="176"/>
      <c r="E435" s="176"/>
      <c r="F435" s="176"/>
      <c r="G435" s="176"/>
      <c r="H435" s="175"/>
      <c r="I435" s="684" t="s">
        <v>57</v>
      </c>
      <c r="J435" s="685"/>
      <c r="K435" s="1"/>
      <c r="L435" s="191"/>
      <c r="M435" s="115"/>
    </row>
    <row r="436" spans="1:13">
      <c r="A436" s="137" t="s">
        <v>36</v>
      </c>
      <c r="B436" s="150"/>
      <c r="C436" s="150"/>
      <c r="D436" s="150"/>
      <c r="E436" s="150"/>
      <c r="F436" s="150"/>
      <c r="G436" s="150"/>
      <c r="H436" s="190"/>
      <c r="I436" s="684"/>
      <c r="J436" s="685"/>
      <c r="K436" s="174"/>
      <c r="L436" s="116"/>
      <c r="M436" s="115"/>
    </row>
    <row r="437" spans="1:13" ht="15.75" thickBot="1">
      <c r="A437" s="145" t="s">
        <v>37</v>
      </c>
      <c r="B437" s="144"/>
      <c r="C437" s="144"/>
      <c r="D437" s="144"/>
      <c r="E437" s="144"/>
      <c r="F437" s="144"/>
      <c r="G437" s="144"/>
      <c r="H437" s="143"/>
      <c r="I437" s="156"/>
      <c r="J437" s="155"/>
      <c r="K437" s="704"/>
      <c r="L437" s="705"/>
      <c r="M437" s="115"/>
    </row>
    <row r="438" spans="1:13">
      <c r="A438" s="189" t="s">
        <v>14</v>
      </c>
      <c r="B438" s="188"/>
      <c r="C438" s="188"/>
      <c r="D438" s="188"/>
      <c r="E438" s="188"/>
      <c r="F438" s="188"/>
      <c r="G438" s="188"/>
      <c r="H438" s="187"/>
      <c r="I438" s="163"/>
      <c r="J438" s="186"/>
      <c r="K438" s="697">
        <f>K440+K445+K447</f>
        <v>5.6400000000000006</v>
      </c>
      <c r="L438" s="675"/>
      <c r="M438" s="110">
        <f>K438*12*I427</f>
        <v>63639.504000000001</v>
      </c>
    </row>
    <row r="439" spans="1:13" ht="15.75" thickBot="1">
      <c r="A439" s="185" t="s">
        <v>34</v>
      </c>
      <c r="B439" s="184"/>
      <c r="C439" s="184"/>
      <c r="D439" s="184"/>
      <c r="E439" s="184"/>
      <c r="F439" s="184"/>
      <c r="G439" s="184"/>
      <c r="H439" s="183"/>
      <c r="I439" s="158"/>
      <c r="J439" s="182"/>
      <c r="K439" s="105"/>
      <c r="L439" s="104"/>
      <c r="M439" s="103"/>
    </row>
    <row r="440" spans="1:13">
      <c r="A440" s="125" t="s">
        <v>65</v>
      </c>
      <c r="B440" s="124"/>
      <c r="C440" s="124"/>
      <c r="D440" s="124"/>
      <c r="E440" s="124"/>
      <c r="F440" s="124"/>
      <c r="G440" s="124"/>
      <c r="H440" s="122"/>
      <c r="I440" s="684" t="s">
        <v>8</v>
      </c>
      <c r="J440" s="685"/>
      <c r="K440" s="678">
        <v>2.83</v>
      </c>
      <c r="L440" s="679"/>
      <c r="M440" s="115">
        <f>K440*12*I427</f>
        <v>31932.588</v>
      </c>
    </row>
    <row r="441" spans="1:13">
      <c r="A441" s="145" t="s">
        <v>66</v>
      </c>
      <c r="B441" s="144"/>
      <c r="C441" s="144"/>
      <c r="D441" s="144"/>
      <c r="E441" s="144"/>
      <c r="F441" s="144"/>
      <c r="G441" s="144"/>
      <c r="H441" s="143"/>
      <c r="I441" s="181"/>
      <c r="J441" s="180"/>
      <c r="K441" s="149"/>
      <c r="L441" s="116"/>
      <c r="M441" s="115"/>
    </row>
    <row r="442" spans="1:13">
      <c r="A442" s="125" t="s">
        <v>68</v>
      </c>
      <c r="B442" s="177"/>
      <c r="C442" s="177"/>
      <c r="D442" s="177"/>
      <c r="E442" s="177"/>
      <c r="F442" s="177"/>
      <c r="G442" s="177"/>
      <c r="H442" s="178"/>
      <c r="I442" s="684" t="s">
        <v>57</v>
      </c>
      <c r="J442" s="685"/>
      <c r="K442" s="149"/>
      <c r="L442" s="116"/>
      <c r="M442" s="115"/>
    </row>
    <row r="443" spans="1:13">
      <c r="A443" s="145" t="s">
        <v>67</v>
      </c>
      <c r="B443" s="153"/>
      <c r="C443" s="153"/>
      <c r="D443" s="153"/>
      <c r="E443" s="153"/>
      <c r="F443" s="153"/>
      <c r="G443" s="153"/>
      <c r="H443" s="179"/>
      <c r="I443" s="676"/>
      <c r="J443" s="677"/>
      <c r="K443" s="149"/>
      <c r="L443" s="116"/>
      <c r="M443" s="115"/>
    </row>
    <row r="444" spans="1:13">
      <c r="A444" s="142" t="s">
        <v>63</v>
      </c>
      <c r="B444" s="176"/>
      <c r="C444" s="175"/>
      <c r="D444" s="177"/>
      <c r="E444" s="177"/>
      <c r="F444" s="177"/>
      <c r="G444" s="177"/>
      <c r="H444" s="178"/>
      <c r="I444" s="684" t="s">
        <v>57</v>
      </c>
      <c r="J444" s="685"/>
      <c r="K444" s="149"/>
      <c r="L444" s="116"/>
      <c r="M444" s="115"/>
    </row>
    <row r="445" spans="1:13">
      <c r="A445" s="125" t="s">
        <v>64</v>
      </c>
      <c r="B445" s="177"/>
      <c r="C445" s="177"/>
      <c r="D445" s="176"/>
      <c r="E445" s="176"/>
      <c r="F445" s="176"/>
      <c r="G445" s="176"/>
      <c r="H445" s="175"/>
      <c r="I445" s="689" t="s">
        <v>11</v>
      </c>
      <c r="J445" s="690"/>
      <c r="K445" s="682">
        <v>1.24</v>
      </c>
      <c r="L445" s="683"/>
      <c r="M445" s="115">
        <f>K445*12*I427</f>
        <v>13991.663999999999</v>
      </c>
    </row>
    <row r="446" spans="1:13">
      <c r="A446" s="137" t="s">
        <v>41</v>
      </c>
      <c r="B446" s="136"/>
      <c r="C446" s="136"/>
      <c r="D446" s="136"/>
      <c r="E446" s="136"/>
      <c r="F446" s="136"/>
      <c r="G446" s="136"/>
      <c r="H446" s="135"/>
      <c r="I446" s="680" t="s">
        <v>139</v>
      </c>
      <c r="J446" s="681"/>
      <c r="K446" s="149"/>
      <c r="L446" s="116"/>
      <c r="M446" s="115"/>
    </row>
    <row r="447" spans="1:13">
      <c r="A447" s="137" t="s">
        <v>43</v>
      </c>
      <c r="B447" s="136"/>
      <c r="C447" s="136"/>
      <c r="D447" s="136"/>
      <c r="E447" s="136"/>
      <c r="F447" s="136"/>
      <c r="G447" s="136"/>
      <c r="H447" s="135"/>
      <c r="I447" s="680" t="s">
        <v>11</v>
      </c>
      <c r="J447" s="681"/>
      <c r="K447" s="682">
        <v>1.57</v>
      </c>
      <c r="L447" s="683"/>
      <c r="M447" s="115">
        <f>K447*12*I427</f>
        <v>17715.252</v>
      </c>
    </row>
    <row r="448" spans="1:13">
      <c r="A448" s="145" t="s">
        <v>44</v>
      </c>
      <c r="B448" s="144"/>
      <c r="C448" s="144"/>
      <c r="D448" s="144"/>
      <c r="E448" s="144"/>
      <c r="F448" s="144"/>
      <c r="G448" s="144"/>
      <c r="H448" s="143"/>
      <c r="I448" s="156"/>
      <c r="J448" s="155"/>
      <c r="K448" s="149"/>
      <c r="L448" s="116"/>
      <c r="M448" s="115"/>
    </row>
    <row r="449" spans="1:13">
      <c r="A449" s="137" t="s">
        <v>45</v>
      </c>
      <c r="B449" s="136"/>
      <c r="C449" s="136"/>
      <c r="D449" s="136"/>
      <c r="E449" s="136"/>
      <c r="F449" s="136"/>
      <c r="G449" s="136"/>
      <c r="H449" s="135"/>
      <c r="I449" s="684" t="s">
        <v>57</v>
      </c>
      <c r="J449" s="685"/>
      <c r="K449" s="149"/>
      <c r="L449" s="116"/>
      <c r="M449" s="115"/>
    </row>
    <row r="450" spans="1:13" ht="15.75" thickBot="1">
      <c r="A450" s="137" t="s">
        <v>48</v>
      </c>
      <c r="B450" s="136"/>
      <c r="C450" s="136"/>
      <c r="D450" s="136"/>
      <c r="E450" s="136"/>
      <c r="F450" s="136"/>
      <c r="G450" s="136"/>
      <c r="H450" s="135"/>
      <c r="I450" s="680" t="s">
        <v>138</v>
      </c>
      <c r="J450" s="681"/>
      <c r="K450" s="173"/>
      <c r="L450" s="172"/>
      <c r="M450" s="171"/>
    </row>
    <row r="451" spans="1:13" ht="15.75" thickBot="1">
      <c r="A451" s="167" t="s">
        <v>75</v>
      </c>
      <c r="B451" s="166"/>
      <c r="C451" s="166"/>
      <c r="D451" s="166"/>
      <c r="E451" s="166"/>
      <c r="F451" s="166"/>
      <c r="G451" s="165"/>
      <c r="H451" s="164"/>
      <c r="I451" s="163"/>
      <c r="J451" s="162"/>
      <c r="K451" s="688">
        <f>K452+K459+K467+K471+K472+K473</f>
        <v>35.029999999999994</v>
      </c>
      <c r="L451" s="675"/>
      <c r="M451" s="110">
        <f>M452+M459+M467+M471+M472+M473</f>
        <v>395264.50799999997</v>
      </c>
    </row>
    <row r="452" spans="1:13" ht="15.75" thickBot="1">
      <c r="A452" s="691" t="s">
        <v>76</v>
      </c>
      <c r="B452" s="692"/>
      <c r="C452" s="692"/>
      <c r="D452" s="692"/>
      <c r="E452" s="692"/>
      <c r="F452" s="692"/>
      <c r="G452" s="692"/>
      <c r="H452" s="693"/>
      <c r="I452" s="129"/>
      <c r="J452" s="128"/>
      <c r="K452" s="700">
        <f>K453+K454+K455+K457+K458</f>
        <v>9.99</v>
      </c>
      <c r="L452" s="701"/>
      <c r="M452" s="127">
        <f>K452*12*I427</f>
        <v>112723.16399999999</v>
      </c>
    </row>
    <row r="453" spans="1:13">
      <c r="A453" s="145" t="s">
        <v>38</v>
      </c>
      <c r="B453" s="144"/>
      <c r="C453" s="144"/>
      <c r="D453" s="144"/>
      <c r="E453" s="144"/>
      <c r="F453" s="144"/>
      <c r="G453" s="144"/>
      <c r="H453" s="143"/>
      <c r="I453" s="676" t="s">
        <v>16</v>
      </c>
      <c r="J453" s="677"/>
      <c r="K453" s="678">
        <v>2.2400000000000002</v>
      </c>
      <c r="L453" s="679"/>
      <c r="M453" s="115">
        <f>K453*12*I427</f>
        <v>25275.264000000003</v>
      </c>
    </row>
    <row r="454" spans="1:13">
      <c r="A454" s="142" t="s">
        <v>39</v>
      </c>
      <c r="B454" s="141"/>
      <c r="C454" s="141"/>
      <c r="D454" s="141"/>
      <c r="E454" s="141"/>
      <c r="F454" s="141"/>
      <c r="G454" s="141"/>
      <c r="H454" s="140"/>
      <c r="I454" s="689" t="s">
        <v>10</v>
      </c>
      <c r="J454" s="690"/>
      <c r="K454" s="682">
        <v>5.28</v>
      </c>
      <c r="L454" s="683"/>
      <c r="M454" s="115">
        <f>K454*12*I427</f>
        <v>59577.407999999996</v>
      </c>
    </row>
    <row r="455" spans="1:13">
      <c r="A455" s="137" t="s">
        <v>31</v>
      </c>
      <c r="B455" s="136"/>
      <c r="C455" s="136"/>
      <c r="D455" s="136"/>
      <c r="E455" s="136"/>
      <c r="F455" s="136"/>
      <c r="G455" s="136"/>
      <c r="H455" s="135"/>
      <c r="I455" s="680" t="s">
        <v>11</v>
      </c>
      <c r="J455" s="681"/>
      <c r="K455" s="682">
        <v>0.6</v>
      </c>
      <c r="L455" s="683"/>
      <c r="M455" s="115">
        <f>K455*12*I427</f>
        <v>6770.1599999999989</v>
      </c>
    </row>
    <row r="456" spans="1:13">
      <c r="A456" s="157" t="s">
        <v>18</v>
      </c>
      <c r="B456" s="153"/>
      <c r="C456" s="153"/>
      <c r="D456" s="153"/>
      <c r="E456" s="144"/>
      <c r="F456" s="144"/>
      <c r="G456" s="144"/>
      <c r="H456" s="143"/>
      <c r="I456" s="156"/>
      <c r="J456" s="155"/>
      <c r="K456" s="117"/>
      <c r="L456" s="116"/>
      <c r="M456" s="115"/>
    </row>
    <row r="457" spans="1:13">
      <c r="A457" s="142" t="s">
        <v>32</v>
      </c>
      <c r="B457" s="141"/>
      <c r="C457" s="141"/>
      <c r="D457" s="141"/>
      <c r="E457" s="141"/>
      <c r="F457" s="141"/>
      <c r="G457" s="141"/>
      <c r="H457" s="140"/>
      <c r="I457" s="689" t="s">
        <v>8</v>
      </c>
      <c r="J457" s="690"/>
      <c r="K457" s="682">
        <v>0.18</v>
      </c>
      <c r="L457" s="683"/>
      <c r="M457" s="115">
        <f>K457*12*I427</f>
        <v>2031.048</v>
      </c>
    </row>
    <row r="458" spans="1:13" ht="15.75" thickBot="1">
      <c r="A458" s="137" t="s">
        <v>73</v>
      </c>
      <c r="B458" s="136"/>
      <c r="C458" s="136"/>
      <c r="D458" s="136"/>
      <c r="E458" s="136"/>
      <c r="F458" s="136"/>
      <c r="G458" s="136"/>
      <c r="H458" s="135"/>
      <c r="I458" s="714" t="s">
        <v>8</v>
      </c>
      <c r="J458" s="715"/>
      <c r="K458" s="716">
        <v>1.69</v>
      </c>
      <c r="L458" s="717"/>
      <c r="M458" s="115">
        <f>K458*12*I427</f>
        <v>19069.284</v>
      </c>
    </row>
    <row r="459" spans="1:13" ht="15.75" thickBot="1">
      <c r="A459" s="710" t="s">
        <v>77</v>
      </c>
      <c r="B459" s="711"/>
      <c r="C459" s="711"/>
      <c r="D459" s="711"/>
      <c r="E459" s="711"/>
      <c r="F459" s="711"/>
      <c r="G459" s="711"/>
      <c r="H459" s="712"/>
      <c r="I459" s="129"/>
      <c r="J459" s="128"/>
      <c r="K459" s="713">
        <f>K460+K461+K463+K464+K465+K466</f>
        <v>2.3200000000000003</v>
      </c>
      <c r="L459" s="701"/>
      <c r="M459" s="127">
        <f>K459*12*I427</f>
        <v>26177.952000000001</v>
      </c>
    </row>
    <row r="460" spans="1:13">
      <c r="A460" s="154" t="s">
        <v>24</v>
      </c>
      <c r="B460" s="153"/>
      <c r="C460" s="153"/>
      <c r="D460" s="153"/>
      <c r="E460" s="153"/>
      <c r="F460" s="144"/>
      <c r="G460" s="144"/>
      <c r="H460" s="143"/>
      <c r="I460" s="152"/>
      <c r="J460" s="118"/>
      <c r="K460" s="678">
        <v>0.13</v>
      </c>
      <c r="L460" s="679"/>
      <c r="M460" s="115">
        <f>K460*12*I427</f>
        <v>1466.8679999999999</v>
      </c>
    </row>
    <row r="461" spans="1:13">
      <c r="A461" s="151" t="s">
        <v>20</v>
      </c>
      <c r="B461" s="150"/>
      <c r="C461" s="150"/>
      <c r="D461" s="150"/>
      <c r="E461" s="150"/>
      <c r="F461" s="136"/>
      <c r="G461" s="136"/>
      <c r="H461" s="135"/>
      <c r="I461" s="684" t="s">
        <v>52</v>
      </c>
      <c r="J461" s="685"/>
      <c r="K461" s="682">
        <v>1.1100000000000001</v>
      </c>
      <c r="L461" s="683"/>
      <c r="M461" s="115">
        <f>K461*12*I427</f>
        <v>12524.796</v>
      </c>
    </row>
    <row r="462" spans="1:13">
      <c r="A462" s="145" t="s">
        <v>19</v>
      </c>
      <c r="B462" s="144"/>
      <c r="C462" s="144"/>
      <c r="D462" s="144"/>
      <c r="E462" s="144"/>
      <c r="F462" s="144"/>
      <c r="G462" s="144"/>
      <c r="H462" s="143"/>
      <c r="I462" s="676" t="s">
        <v>53</v>
      </c>
      <c r="J462" s="677"/>
      <c r="K462" s="149"/>
      <c r="L462" s="116"/>
      <c r="M462" s="115"/>
    </row>
    <row r="463" spans="1:13">
      <c r="A463" s="142" t="s">
        <v>21</v>
      </c>
      <c r="B463" s="141"/>
      <c r="C463" s="141"/>
      <c r="D463" s="141"/>
      <c r="E463" s="141"/>
      <c r="F463" s="141"/>
      <c r="G463" s="141"/>
      <c r="H463" s="140"/>
      <c r="I463" s="689" t="s">
        <v>51</v>
      </c>
      <c r="J463" s="690"/>
      <c r="K463" s="682">
        <v>0.68</v>
      </c>
      <c r="L463" s="683"/>
      <c r="M463" s="115">
        <f>K463*12*I427</f>
        <v>7672.848</v>
      </c>
    </row>
    <row r="464" spans="1:13">
      <c r="A464" s="142" t="s">
        <v>22</v>
      </c>
      <c r="B464" s="141"/>
      <c r="C464" s="141"/>
      <c r="D464" s="141"/>
      <c r="E464" s="141"/>
      <c r="F464" s="141"/>
      <c r="G464" s="141"/>
      <c r="H464" s="140"/>
      <c r="I464" s="689" t="s">
        <v>69</v>
      </c>
      <c r="J464" s="690"/>
      <c r="K464" s="682">
        <v>0.17</v>
      </c>
      <c r="L464" s="683"/>
      <c r="M464" s="115">
        <f>K464*12*I427</f>
        <v>1918.212</v>
      </c>
    </row>
    <row r="465" spans="1:13">
      <c r="A465" s="137" t="s">
        <v>23</v>
      </c>
      <c r="B465" s="136"/>
      <c r="C465" s="136"/>
      <c r="D465" s="136"/>
      <c r="E465" s="136"/>
      <c r="F465" s="136"/>
      <c r="G465" s="136"/>
      <c r="H465" s="135"/>
      <c r="I465" s="689" t="s">
        <v>54</v>
      </c>
      <c r="J465" s="690"/>
      <c r="K465" s="704">
        <v>0.09</v>
      </c>
      <c r="L465" s="705"/>
      <c r="M465" s="115">
        <f>K465*12*I427</f>
        <v>1015.524</v>
      </c>
    </row>
    <row r="466" spans="1:13" ht="15.75" thickBot="1">
      <c r="A466" s="137" t="s">
        <v>71</v>
      </c>
      <c r="B466" s="136"/>
      <c r="C466" s="136"/>
      <c r="D466" s="136"/>
      <c r="E466" s="136"/>
      <c r="F466" s="136"/>
      <c r="G466" s="136"/>
      <c r="H466" s="135"/>
      <c r="I466" s="714" t="s">
        <v>72</v>
      </c>
      <c r="J466" s="715"/>
      <c r="K466" s="723">
        <v>0.14000000000000001</v>
      </c>
      <c r="L466" s="724"/>
      <c r="M466" s="148">
        <f>K466*12*I427</f>
        <v>1579.7040000000002</v>
      </c>
    </row>
    <row r="467" spans="1:13" ht="15.75" thickBot="1">
      <c r="A467" s="710" t="s">
        <v>78</v>
      </c>
      <c r="B467" s="711"/>
      <c r="C467" s="711"/>
      <c r="D467" s="711"/>
      <c r="E467" s="711"/>
      <c r="F467" s="711"/>
      <c r="G467" s="711"/>
      <c r="H467" s="712"/>
      <c r="I467" s="147"/>
      <c r="J467" s="146"/>
      <c r="K467" s="727">
        <f>K468+K469+K470</f>
        <v>1.52</v>
      </c>
      <c r="L467" s="722"/>
      <c r="M467" s="127">
        <f>K467*12*I427</f>
        <v>17151.072</v>
      </c>
    </row>
    <row r="468" spans="1:13">
      <c r="A468" s="145" t="s">
        <v>25</v>
      </c>
      <c r="B468" s="144"/>
      <c r="C468" s="144"/>
      <c r="D468" s="144"/>
      <c r="E468" s="144"/>
      <c r="F468" s="144"/>
      <c r="G468" s="144"/>
      <c r="H468" s="143"/>
      <c r="I468" s="728" t="s">
        <v>70</v>
      </c>
      <c r="J468" s="729"/>
      <c r="K468" s="730">
        <v>0.73</v>
      </c>
      <c r="L468" s="731"/>
      <c r="M468" s="115">
        <f>K468*12*I427</f>
        <v>8237.0280000000002</v>
      </c>
    </row>
    <row r="469" spans="1:13">
      <c r="A469" s="142" t="s">
        <v>26</v>
      </c>
      <c r="B469" s="141"/>
      <c r="C469" s="141"/>
      <c r="D469" s="141"/>
      <c r="E469" s="141"/>
      <c r="F469" s="141"/>
      <c r="G469" s="141"/>
      <c r="H469" s="140"/>
      <c r="I469" s="139" t="s">
        <v>55</v>
      </c>
      <c r="J469" s="138"/>
      <c r="K469" s="704">
        <v>0.64</v>
      </c>
      <c r="L469" s="705"/>
      <c r="M469" s="115">
        <f>K469*12*I427</f>
        <v>7221.503999999999</v>
      </c>
    </row>
    <row r="470" spans="1:13" ht="15.75" thickBot="1">
      <c r="A470" s="137" t="s">
        <v>23</v>
      </c>
      <c r="B470" s="136"/>
      <c r="C470" s="136"/>
      <c r="D470" s="136"/>
      <c r="E470" s="136"/>
      <c r="F470" s="136"/>
      <c r="G470" s="136"/>
      <c r="H470" s="135"/>
      <c r="I470" s="714" t="s">
        <v>54</v>
      </c>
      <c r="J470" s="715"/>
      <c r="K470" s="723">
        <v>0.15</v>
      </c>
      <c r="L470" s="724"/>
      <c r="M470" s="115">
        <f>K470*12*I427</f>
        <v>1692.5399999999997</v>
      </c>
    </row>
    <row r="471" spans="1:13" ht="15.75" thickBot="1">
      <c r="A471" s="133" t="s">
        <v>79</v>
      </c>
      <c r="B471" s="132"/>
      <c r="C471" s="132"/>
      <c r="D471" s="132"/>
      <c r="E471" s="132"/>
      <c r="F471" s="132"/>
      <c r="G471" s="132"/>
      <c r="H471" s="131"/>
      <c r="I471" s="718" t="s">
        <v>56</v>
      </c>
      <c r="J471" s="719"/>
      <c r="K471" s="725">
        <v>19.32</v>
      </c>
      <c r="L471" s="726"/>
      <c r="M471" s="127">
        <f>K471*12*I427</f>
        <v>217999.152</v>
      </c>
    </row>
    <row r="472" spans="1:13" ht="15.75" thickBot="1">
      <c r="A472" s="691" t="s">
        <v>80</v>
      </c>
      <c r="B472" s="692"/>
      <c r="C472" s="692"/>
      <c r="D472" s="692"/>
      <c r="E472" s="692"/>
      <c r="F472" s="692"/>
      <c r="G472" s="692"/>
      <c r="H472" s="693"/>
      <c r="I472" s="720" t="s">
        <v>13</v>
      </c>
      <c r="J472" s="721"/>
      <c r="K472" s="713">
        <v>1.8</v>
      </c>
      <c r="L472" s="722"/>
      <c r="M472" s="127">
        <f>K472*12*I427</f>
        <v>20310.48</v>
      </c>
    </row>
    <row r="473" spans="1:13" ht="15.75" thickBot="1">
      <c r="A473" s="133" t="s">
        <v>81</v>
      </c>
      <c r="B473" s="132"/>
      <c r="C473" s="132"/>
      <c r="D473" s="132"/>
      <c r="E473" s="132"/>
      <c r="F473" s="132"/>
      <c r="G473" s="132"/>
      <c r="H473" s="131"/>
      <c r="I473" s="129"/>
      <c r="J473" s="128"/>
      <c r="K473" s="713">
        <v>0.08</v>
      </c>
      <c r="L473" s="722"/>
      <c r="M473" s="127">
        <f>K473*12*I427</f>
        <v>902.68799999999987</v>
      </c>
    </row>
    <row r="474" spans="1:13" ht="15.75" thickBot="1">
      <c r="A474" s="125" t="s">
        <v>180</v>
      </c>
      <c r="B474" s="124"/>
      <c r="C474" s="124"/>
      <c r="D474" s="124"/>
      <c r="E474" s="124"/>
      <c r="F474" s="124"/>
      <c r="G474" s="124"/>
      <c r="H474" s="122"/>
      <c r="I474" s="720" t="s">
        <v>8</v>
      </c>
      <c r="J474" s="721"/>
      <c r="K474" s="130"/>
      <c r="L474" s="120"/>
      <c r="M474" s="115"/>
    </row>
    <row r="475" spans="1:13" ht="15.75" thickBot="1">
      <c r="A475" s="691" t="s">
        <v>104</v>
      </c>
      <c r="B475" s="692"/>
      <c r="C475" s="692"/>
      <c r="D475" s="692"/>
      <c r="E475" s="692"/>
      <c r="F475" s="692"/>
      <c r="G475" s="692"/>
      <c r="H475" s="693"/>
      <c r="I475" s="129"/>
      <c r="J475" s="128"/>
      <c r="K475" s="713">
        <v>6.67</v>
      </c>
      <c r="L475" s="722"/>
      <c r="M475" s="127">
        <f>K475*12*I427</f>
        <v>75261.611999999994</v>
      </c>
    </row>
    <row r="476" spans="1:13">
      <c r="A476" s="125" t="s">
        <v>137</v>
      </c>
      <c r="B476" s="123"/>
      <c r="C476" s="123"/>
      <c r="D476" s="123"/>
      <c r="E476" s="123"/>
      <c r="F476" s="124"/>
      <c r="G476" s="123"/>
      <c r="H476" s="122"/>
      <c r="I476" s="684" t="s">
        <v>86</v>
      </c>
      <c r="J476" s="685"/>
      <c r="K476" s="121"/>
      <c r="L476" s="120"/>
      <c r="M476" s="115"/>
    </row>
    <row r="477" spans="1:13">
      <c r="A477" s="125" t="s">
        <v>136</v>
      </c>
      <c r="B477" s="123"/>
      <c r="C477" s="123"/>
      <c r="D477" s="123"/>
      <c r="E477" s="123"/>
      <c r="F477" s="124"/>
      <c r="G477" s="123"/>
      <c r="H477" s="122"/>
      <c r="I477" s="684" t="s">
        <v>88</v>
      </c>
      <c r="J477" s="685"/>
      <c r="K477" s="121"/>
      <c r="L477" s="120"/>
      <c r="M477" s="115"/>
    </row>
    <row r="478" spans="1:13">
      <c r="A478" s="125" t="s">
        <v>135</v>
      </c>
      <c r="B478" s="123"/>
      <c r="C478" s="123"/>
      <c r="D478" s="123"/>
      <c r="E478" s="123"/>
      <c r="F478" s="124"/>
      <c r="G478" s="123"/>
      <c r="H478" s="122"/>
      <c r="I478" s="684" t="s">
        <v>90</v>
      </c>
      <c r="J478" s="685"/>
      <c r="K478" s="121"/>
      <c r="L478" s="120"/>
      <c r="M478" s="115"/>
    </row>
    <row r="479" spans="1:13">
      <c r="A479" s="125" t="s">
        <v>134</v>
      </c>
      <c r="B479" s="123"/>
      <c r="C479" s="123"/>
      <c r="D479" s="123"/>
      <c r="E479" s="123"/>
      <c r="F479" s="124"/>
      <c r="G479" s="123"/>
      <c r="H479" s="122"/>
      <c r="I479" s="684" t="s">
        <v>92</v>
      </c>
      <c r="J479" s="685"/>
      <c r="K479" s="121"/>
      <c r="L479" s="120"/>
      <c r="M479" s="115"/>
    </row>
    <row r="480" spans="1:13">
      <c r="A480" s="125" t="s">
        <v>133</v>
      </c>
      <c r="B480" s="123"/>
      <c r="C480" s="123"/>
      <c r="D480" s="123"/>
      <c r="E480" s="123"/>
      <c r="F480" s="124"/>
      <c r="G480" s="123"/>
      <c r="H480" s="122"/>
      <c r="I480" s="684" t="s">
        <v>94</v>
      </c>
      <c r="J480" s="685"/>
      <c r="K480" s="121"/>
      <c r="L480" s="120"/>
      <c r="M480" s="115"/>
    </row>
    <row r="481" spans="1:13">
      <c r="A481" s="125" t="s">
        <v>132</v>
      </c>
      <c r="B481" s="123"/>
      <c r="C481" s="123"/>
      <c r="D481" s="123"/>
      <c r="E481" s="123"/>
      <c r="F481" s="124"/>
      <c r="G481" s="123"/>
      <c r="H481" s="122"/>
      <c r="I481" s="119"/>
      <c r="J481" s="118"/>
      <c r="K481" s="121"/>
      <c r="L481" s="126"/>
      <c r="M481" s="115"/>
    </row>
    <row r="482" spans="1:13">
      <c r="A482" s="125" t="s">
        <v>131</v>
      </c>
      <c r="B482" s="123"/>
      <c r="C482" s="123"/>
      <c r="D482" s="123"/>
      <c r="E482" s="123"/>
      <c r="F482" s="124"/>
      <c r="G482" s="123"/>
      <c r="H482" s="122"/>
      <c r="I482" s="119"/>
      <c r="J482" s="118"/>
      <c r="K482" s="121"/>
      <c r="L482" s="120"/>
      <c r="M482" s="115"/>
    </row>
    <row r="483" spans="1:13">
      <c r="A483" s="125" t="s">
        <v>98</v>
      </c>
      <c r="B483" s="123"/>
      <c r="C483" s="123"/>
      <c r="D483" s="123"/>
      <c r="E483" s="123"/>
      <c r="F483" s="124"/>
      <c r="G483" s="123"/>
      <c r="H483" s="122"/>
      <c r="I483" s="119"/>
      <c r="J483" s="118"/>
      <c r="K483" s="121"/>
      <c r="L483" s="120"/>
      <c r="M483" s="115"/>
    </row>
    <row r="484" spans="1:13" ht="15.75" thickBot="1">
      <c r="A484" s="125" t="s">
        <v>130</v>
      </c>
      <c r="B484" s="123"/>
      <c r="C484" s="123"/>
      <c r="D484" s="123"/>
      <c r="E484" s="123"/>
      <c r="F484" s="124"/>
      <c r="G484" s="123"/>
      <c r="H484" s="122"/>
      <c r="I484" s="119"/>
      <c r="J484" s="118"/>
      <c r="K484" s="121"/>
      <c r="L484" s="120"/>
      <c r="M484" s="115"/>
    </row>
    <row r="485" spans="1:13">
      <c r="A485" s="114" t="s">
        <v>82</v>
      </c>
      <c r="B485" s="113"/>
      <c r="C485" s="113"/>
      <c r="D485" s="113"/>
      <c r="E485" s="113"/>
      <c r="F485" s="113"/>
      <c r="G485" s="113"/>
      <c r="H485" s="113"/>
      <c r="I485" s="720" t="s">
        <v>9</v>
      </c>
      <c r="J485" s="721"/>
      <c r="K485" s="112"/>
      <c r="L485" s="111"/>
      <c r="M485" s="110"/>
    </row>
    <row r="486" spans="1:13" ht="15.75" thickBot="1">
      <c r="A486" s="109" t="s">
        <v>49</v>
      </c>
      <c r="B486" s="108"/>
      <c r="C486" s="108"/>
      <c r="D486" s="108"/>
      <c r="E486" s="108"/>
      <c r="F486" s="108"/>
      <c r="G486" s="108"/>
      <c r="H486" s="108"/>
      <c r="I486" s="107"/>
      <c r="J486" s="106"/>
      <c r="K486" s="105"/>
      <c r="L486" s="104"/>
      <c r="M486" s="103"/>
    </row>
    <row r="487" spans="1:13" ht="15.75" thickBot="1">
      <c r="A487" s="691" t="s">
        <v>50</v>
      </c>
      <c r="B487" s="692"/>
      <c r="C487" s="692"/>
      <c r="D487" s="692"/>
      <c r="E487" s="692"/>
      <c r="F487" s="692"/>
      <c r="G487" s="692"/>
      <c r="H487" s="732"/>
      <c r="I487" s="733" t="s">
        <v>17</v>
      </c>
      <c r="J487" s="734"/>
      <c r="K487" s="735">
        <v>1.64</v>
      </c>
      <c r="L487" s="736"/>
      <c r="M487" s="95">
        <f>K487*12*I427</f>
        <v>18505.103999999999</v>
      </c>
    </row>
    <row r="488" spans="1:13" ht="15.75" thickBot="1">
      <c r="A488" s="750" t="s">
        <v>118</v>
      </c>
      <c r="B488" s="750"/>
      <c r="C488" s="750"/>
      <c r="D488" s="750"/>
      <c r="E488" s="750"/>
      <c r="F488" s="750"/>
      <c r="G488" s="750"/>
      <c r="H488" s="750"/>
      <c r="I488" s="720" t="s">
        <v>9</v>
      </c>
      <c r="J488" s="721"/>
      <c r="K488" s="755">
        <v>0.67</v>
      </c>
      <c r="L488" s="755"/>
      <c r="M488" s="115">
        <f>I427*12*K488</f>
        <v>7560.0119999999997</v>
      </c>
    </row>
    <row r="489" spans="1:13" ht="15.75" thickBot="1">
      <c r="A489" s="101" t="s">
        <v>117</v>
      </c>
      <c r="B489" s="100"/>
      <c r="C489" s="100"/>
      <c r="D489" s="100"/>
      <c r="E489" s="100"/>
      <c r="F489" s="100"/>
      <c r="G489" s="100"/>
      <c r="H489" s="100"/>
      <c r="I489" s="99"/>
      <c r="J489" s="98"/>
      <c r="K489" s="756"/>
      <c r="L489" s="757"/>
      <c r="M489" s="95"/>
    </row>
    <row r="490" spans="1:13" ht="15.75" thickBot="1">
      <c r="A490" s="742" t="s">
        <v>58</v>
      </c>
      <c r="B490" s="743"/>
      <c r="C490" s="743"/>
      <c r="D490" s="743"/>
      <c r="E490" s="743"/>
      <c r="F490" s="743"/>
      <c r="G490" s="743"/>
      <c r="H490" s="743"/>
      <c r="I490" s="97"/>
      <c r="J490" s="96"/>
      <c r="K490" s="740">
        <f>K428+K438+K451+K475+K487+K489+K488</f>
        <v>56.55</v>
      </c>
      <c r="L490" s="741"/>
      <c r="M490" s="95">
        <f>M428+M438+M451+M475+M487+M489+M488</f>
        <v>638087.57999999996</v>
      </c>
    </row>
    <row r="492" spans="1:13" ht="15.75">
      <c r="A492" s="639" t="s">
        <v>0</v>
      </c>
      <c r="B492" s="639"/>
      <c r="C492" s="639"/>
      <c r="D492" s="639"/>
      <c r="E492" s="639"/>
      <c r="F492" s="639"/>
      <c r="G492" s="639"/>
      <c r="H492" s="639"/>
      <c r="I492" s="639"/>
      <c r="J492" s="639"/>
      <c r="K492" s="639"/>
      <c r="L492" s="639"/>
      <c r="M492" s="149"/>
    </row>
    <row r="493" spans="1:13" ht="15.75">
      <c r="A493" s="640" t="s">
        <v>12</v>
      </c>
      <c r="B493" s="640"/>
      <c r="C493" s="640"/>
      <c r="D493" s="640"/>
      <c r="E493" s="640"/>
      <c r="F493" s="640"/>
      <c r="G493" s="640"/>
      <c r="H493" s="640"/>
      <c r="I493" s="640"/>
      <c r="J493" s="640"/>
      <c r="K493" s="640"/>
      <c r="L493" s="640"/>
      <c r="M493" s="149"/>
    </row>
    <row r="494" spans="1:13" ht="15.75">
      <c r="A494" s="1"/>
      <c r="B494" s="1"/>
      <c r="C494" s="1"/>
      <c r="D494" s="1"/>
      <c r="E494" s="1"/>
      <c r="F494" s="1" t="s">
        <v>184</v>
      </c>
      <c r="G494" s="1"/>
      <c r="H494" s="1"/>
      <c r="I494" s="1"/>
      <c r="J494" s="1"/>
      <c r="K494" s="1"/>
      <c r="L494" s="1"/>
      <c r="M494" s="149"/>
    </row>
    <row r="495" spans="1:13">
      <c r="A495" s="151"/>
      <c r="B495" s="150"/>
      <c r="C495" s="694" t="s">
        <v>15</v>
      </c>
      <c r="D495" s="694"/>
      <c r="E495" s="694"/>
      <c r="F495" s="150"/>
      <c r="G495" s="150"/>
      <c r="H495" s="190"/>
      <c r="I495" s="680" t="s">
        <v>1</v>
      </c>
      <c r="J495" s="681"/>
      <c r="K495" s="695" t="s">
        <v>2</v>
      </c>
      <c r="L495" s="696"/>
      <c r="M495" s="203"/>
    </row>
    <row r="496" spans="1:13">
      <c r="A496" s="202"/>
      <c r="B496" s="177"/>
      <c r="C496" s="177"/>
      <c r="D496" s="177"/>
      <c r="E496" s="177"/>
      <c r="F496" s="177"/>
      <c r="G496" s="177"/>
      <c r="H496" s="178"/>
      <c r="I496" s="119"/>
      <c r="J496" s="118"/>
      <c r="K496" s="698" t="s">
        <v>3</v>
      </c>
      <c r="L496" s="699"/>
      <c r="M496" s="201" t="s">
        <v>4</v>
      </c>
    </row>
    <row r="497" spans="1:13">
      <c r="A497" s="202"/>
      <c r="B497" s="177"/>
      <c r="C497" s="177"/>
      <c r="D497" s="177"/>
      <c r="E497" s="177"/>
      <c r="F497" s="177"/>
      <c r="G497" s="177"/>
      <c r="H497" s="178"/>
      <c r="I497" s="684" t="s">
        <v>5</v>
      </c>
      <c r="J497" s="685"/>
      <c r="K497" s="706" t="s">
        <v>6</v>
      </c>
      <c r="L497" s="707"/>
      <c r="M497" s="201" t="s">
        <v>7</v>
      </c>
    </row>
    <row r="498" spans="1:13" ht="16.5" thickBot="1">
      <c r="A498" s="200"/>
      <c r="B498" s="173"/>
      <c r="C498" s="173"/>
      <c r="D498" s="173"/>
      <c r="E498" s="173"/>
      <c r="F498" s="173"/>
      <c r="G498" s="173"/>
      <c r="H498" s="172"/>
      <c r="I498" s="613">
        <v>1624.6</v>
      </c>
      <c r="J498" s="614"/>
      <c r="K498" s="708"/>
      <c r="L498" s="709"/>
      <c r="M498" s="199"/>
    </row>
    <row r="499" spans="1:13">
      <c r="A499" s="189" t="s">
        <v>74</v>
      </c>
      <c r="B499" s="166"/>
      <c r="C499" s="166"/>
      <c r="D499" s="166"/>
      <c r="E499" s="166"/>
      <c r="F499" s="166"/>
      <c r="G499" s="166"/>
      <c r="H499" s="198"/>
      <c r="I499" s="163"/>
      <c r="J499" s="162"/>
      <c r="K499" s="674">
        <f>K502+K505</f>
        <v>6.9</v>
      </c>
      <c r="L499" s="675"/>
      <c r="M499" s="110">
        <f>K499*12*I498</f>
        <v>134516.88</v>
      </c>
    </row>
    <row r="500" spans="1:13">
      <c r="A500" s="197" t="s">
        <v>59</v>
      </c>
      <c r="B500" s="196"/>
      <c r="C500" s="196"/>
      <c r="D500" s="196"/>
      <c r="E500" s="196"/>
      <c r="F500" s="196"/>
      <c r="G500" s="196"/>
      <c r="H500" s="195"/>
      <c r="I500" s="119"/>
      <c r="J500" s="118"/>
      <c r="K500" s="117"/>
      <c r="L500" s="116"/>
      <c r="M500" s="194"/>
    </row>
    <row r="501" spans="1:13" ht="15.75" thickBot="1">
      <c r="A501" s="185" t="s">
        <v>60</v>
      </c>
      <c r="B501" s="193"/>
      <c r="C501" s="193"/>
      <c r="D501" s="193"/>
      <c r="E501" s="193"/>
      <c r="F501" s="193"/>
      <c r="G501" s="193"/>
      <c r="H501" s="192"/>
      <c r="I501" s="158"/>
      <c r="J501" s="106"/>
      <c r="K501" s="105"/>
      <c r="L501" s="104"/>
      <c r="M501" s="103"/>
    </row>
    <row r="502" spans="1:13">
      <c r="A502" s="145" t="s">
        <v>61</v>
      </c>
      <c r="B502" s="153"/>
      <c r="C502" s="153"/>
      <c r="D502" s="153"/>
      <c r="E502" s="153"/>
      <c r="F502" s="153"/>
      <c r="G502" s="153"/>
      <c r="H502" s="179"/>
      <c r="I502" s="676" t="s">
        <v>8</v>
      </c>
      <c r="J502" s="677"/>
      <c r="K502" s="678">
        <v>4.13</v>
      </c>
      <c r="L502" s="679"/>
      <c r="M502" s="115">
        <f>K502*12*I498</f>
        <v>80515.175999999992</v>
      </c>
    </row>
    <row r="503" spans="1:13">
      <c r="A503" s="125" t="s">
        <v>68</v>
      </c>
      <c r="B503" s="177"/>
      <c r="C503" s="177"/>
      <c r="D503" s="177"/>
      <c r="E503" s="177"/>
      <c r="F503" s="177"/>
      <c r="G503" s="177"/>
      <c r="H503" s="178"/>
      <c r="I503" s="684" t="s">
        <v>57</v>
      </c>
      <c r="J503" s="685"/>
      <c r="K503" s="149"/>
      <c r="L503" s="116"/>
      <c r="M503" s="115"/>
    </row>
    <row r="504" spans="1:13">
      <c r="A504" s="145" t="s">
        <v>67</v>
      </c>
      <c r="B504" s="153"/>
      <c r="C504" s="153"/>
      <c r="D504" s="153"/>
      <c r="E504" s="153"/>
      <c r="F504" s="153"/>
      <c r="G504" s="153"/>
      <c r="H504" s="179"/>
      <c r="I504" s="676"/>
      <c r="J504" s="677"/>
      <c r="K504" s="149"/>
      <c r="L504" s="116"/>
      <c r="M504" s="115"/>
    </row>
    <row r="505" spans="1:13">
      <c r="A505" s="145" t="s">
        <v>62</v>
      </c>
      <c r="B505" s="153"/>
      <c r="C505" s="153"/>
      <c r="D505" s="153"/>
      <c r="E505" s="153"/>
      <c r="F505" s="153"/>
      <c r="G505" s="153"/>
      <c r="H505" s="179"/>
      <c r="I505" s="689" t="s">
        <v>11</v>
      </c>
      <c r="J505" s="690"/>
      <c r="K505" s="682">
        <v>2.77</v>
      </c>
      <c r="L505" s="683"/>
      <c r="M505" s="115">
        <f>K505*12*I498</f>
        <v>54001.703999999998</v>
      </c>
    </row>
    <row r="506" spans="1:13" ht="15.75">
      <c r="A506" s="142" t="s">
        <v>35</v>
      </c>
      <c r="B506" s="176"/>
      <c r="C506" s="176"/>
      <c r="D506" s="176"/>
      <c r="E506" s="176"/>
      <c r="F506" s="176"/>
      <c r="G506" s="176"/>
      <c r="H506" s="175"/>
      <c r="I506" s="684" t="s">
        <v>57</v>
      </c>
      <c r="J506" s="685"/>
      <c r="K506" s="1"/>
      <c r="L506" s="191"/>
      <c r="M506" s="115"/>
    </row>
    <row r="507" spans="1:13">
      <c r="A507" s="137" t="s">
        <v>36</v>
      </c>
      <c r="B507" s="150"/>
      <c r="C507" s="150"/>
      <c r="D507" s="150"/>
      <c r="E507" s="150"/>
      <c r="F507" s="150"/>
      <c r="G507" s="150"/>
      <c r="H507" s="190"/>
      <c r="I507" s="684"/>
      <c r="J507" s="685"/>
      <c r="K507" s="174"/>
      <c r="L507" s="116"/>
      <c r="M507" s="115"/>
    </row>
    <row r="508" spans="1:13" ht="15.75" thickBot="1">
      <c r="A508" s="145" t="s">
        <v>37</v>
      </c>
      <c r="B508" s="144"/>
      <c r="C508" s="144"/>
      <c r="D508" s="144"/>
      <c r="E508" s="144"/>
      <c r="F508" s="144"/>
      <c r="G508" s="144"/>
      <c r="H508" s="143"/>
      <c r="I508" s="156"/>
      <c r="J508" s="155"/>
      <c r="K508" s="704"/>
      <c r="L508" s="705"/>
      <c r="M508" s="115"/>
    </row>
    <row r="509" spans="1:13">
      <c r="A509" s="189" t="s">
        <v>14</v>
      </c>
      <c r="B509" s="188"/>
      <c r="C509" s="188"/>
      <c r="D509" s="188"/>
      <c r="E509" s="188"/>
      <c r="F509" s="188"/>
      <c r="G509" s="188"/>
      <c r="H509" s="187"/>
      <c r="I509" s="163"/>
      <c r="J509" s="186"/>
      <c r="K509" s="697">
        <f>K511+K516+K518</f>
        <v>5.6400000000000006</v>
      </c>
      <c r="L509" s="675"/>
      <c r="M509" s="110">
        <f>K509*12*I498</f>
        <v>109952.928</v>
      </c>
    </row>
    <row r="510" spans="1:13" ht="15.75" thickBot="1">
      <c r="A510" s="185" t="s">
        <v>34</v>
      </c>
      <c r="B510" s="184"/>
      <c r="C510" s="184"/>
      <c r="D510" s="184"/>
      <c r="E510" s="184"/>
      <c r="F510" s="184"/>
      <c r="G510" s="184"/>
      <c r="H510" s="183"/>
      <c r="I510" s="158"/>
      <c r="J510" s="182"/>
      <c r="K510" s="105"/>
      <c r="L510" s="104"/>
      <c r="M510" s="103"/>
    </row>
    <row r="511" spans="1:13">
      <c r="A511" s="125" t="s">
        <v>65</v>
      </c>
      <c r="B511" s="124"/>
      <c r="C511" s="124"/>
      <c r="D511" s="124"/>
      <c r="E511" s="124"/>
      <c r="F511" s="124"/>
      <c r="G511" s="124"/>
      <c r="H511" s="122"/>
      <c r="I511" s="684" t="s">
        <v>8</v>
      </c>
      <c r="J511" s="685"/>
      <c r="K511" s="678">
        <v>2.83</v>
      </c>
      <c r="L511" s="679"/>
      <c r="M511" s="115">
        <f>K511*12*I498</f>
        <v>55171.415999999997</v>
      </c>
    </row>
    <row r="512" spans="1:13">
      <c r="A512" s="145" t="s">
        <v>66</v>
      </c>
      <c r="B512" s="144"/>
      <c r="C512" s="144"/>
      <c r="D512" s="144"/>
      <c r="E512" s="144"/>
      <c r="F512" s="144"/>
      <c r="G512" s="144"/>
      <c r="H512" s="143"/>
      <c r="I512" s="181"/>
      <c r="J512" s="180"/>
      <c r="K512" s="149"/>
      <c r="L512" s="116"/>
      <c r="M512" s="115"/>
    </row>
    <row r="513" spans="1:13">
      <c r="A513" s="125" t="s">
        <v>68</v>
      </c>
      <c r="B513" s="177"/>
      <c r="C513" s="177"/>
      <c r="D513" s="177"/>
      <c r="E513" s="177"/>
      <c r="F513" s="177"/>
      <c r="G513" s="177"/>
      <c r="H513" s="178"/>
      <c r="I513" s="684" t="s">
        <v>57</v>
      </c>
      <c r="J513" s="685"/>
      <c r="K513" s="149"/>
      <c r="L513" s="116"/>
      <c r="M513" s="115"/>
    </row>
    <row r="514" spans="1:13">
      <c r="A514" s="145" t="s">
        <v>67</v>
      </c>
      <c r="B514" s="153"/>
      <c r="C514" s="153"/>
      <c r="D514" s="153"/>
      <c r="E514" s="153"/>
      <c r="F514" s="153"/>
      <c r="G514" s="153"/>
      <c r="H514" s="179"/>
      <c r="I514" s="676"/>
      <c r="J514" s="677"/>
      <c r="K514" s="149"/>
      <c r="L514" s="116"/>
      <c r="M514" s="115"/>
    </row>
    <row r="515" spans="1:13">
      <c r="A515" s="142" t="s">
        <v>63</v>
      </c>
      <c r="B515" s="176"/>
      <c r="C515" s="175"/>
      <c r="D515" s="177"/>
      <c r="E515" s="177"/>
      <c r="F515" s="177"/>
      <c r="G515" s="177"/>
      <c r="H515" s="178"/>
      <c r="I515" s="684" t="s">
        <v>57</v>
      </c>
      <c r="J515" s="685"/>
      <c r="K515" s="149"/>
      <c r="L515" s="116"/>
      <c r="M515" s="115"/>
    </row>
    <row r="516" spans="1:13">
      <c r="A516" s="125" t="s">
        <v>64</v>
      </c>
      <c r="B516" s="177"/>
      <c r="C516" s="177"/>
      <c r="D516" s="176"/>
      <c r="E516" s="176"/>
      <c r="F516" s="176"/>
      <c r="G516" s="176"/>
      <c r="H516" s="175"/>
      <c r="I516" s="689" t="s">
        <v>11</v>
      </c>
      <c r="J516" s="690"/>
      <c r="K516" s="682">
        <v>1.24</v>
      </c>
      <c r="L516" s="683"/>
      <c r="M516" s="115">
        <f>K516*12*I498</f>
        <v>24174.047999999995</v>
      </c>
    </row>
    <row r="517" spans="1:13">
      <c r="A517" s="137" t="s">
        <v>41</v>
      </c>
      <c r="B517" s="136"/>
      <c r="C517" s="136"/>
      <c r="D517" s="136"/>
      <c r="E517" s="136"/>
      <c r="F517" s="136"/>
      <c r="G517" s="136"/>
      <c r="H517" s="135"/>
      <c r="I517" s="680" t="s">
        <v>139</v>
      </c>
      <c r="J517" s="681"/>
      <c r="K517" s="149"/>
      <c r="L517" s="116"/>
      <c r="M517" s="115"/>
    </row>
    <row r="518" spans="1:13">
      <c r="A518" s="137" t="s">
        <v>43</v>
      </c>
      <c r="B518" s="136"/>
      <c r="C518" s="136"/>
      <c r="D518" s="136"/>
      <c r="E518" s="136"/>
      <c r="F518" s="136"/>
      <c r="G518" s="136"/>
      <c r="H518" s="135"/>
      <c r="I518" s="680" t="s">
        <v>11</v>
      </c>
      <c r="J518" s="681"/>
      <c r="K518" s="682">
        <v>1.57</v>
      </c>
      <c r="L518" s="683"/>
      <c r="M518" s="115">
        <f>K518*12*I498</f>
        <v>30607.463999999996</v>
      </c>
    </row>
    <row r="519" spans="1:13">
      <c r="A519" s="145" t="s">
        <v>44</v>
      </c>
      <c r="B519" s="144"/>
      <c r="C519" s="144"/>
      <c r="D519" s="144"/>
      <c r="E519" s="144"/>
      <c r="F519" s="144"/>
      <c r="G519" s="144"/>
      <c r="H519" s="143"/>
      <c r="I519" s="156"/>
      <c r="J519" s="155"/>
      <c r="K519" s="149"/>
      <c r="L519" s="116"/>
      <c r="M519" s="115"/>
    </row>
    <row r="520" spans="1:13">
      <c r="A520" s="137" t="s">
        <v>45</v>
      </c>
      <c r="B520" s="136"/>
      <c r="C520" s="136"/>
      <c r="D520" s="136"/>
      <c r="E520" s="136"/>
      <c r="F520" s="136"/>
      <c r="G520" s="136"/>
      <c r="H520" s="135"/>
      <c r="I520" s="684" t="s">
        <v>57</v>
      </c>
      <c r="J520" s="685"/>
      <c r="K520" s="149"/>
      <c r="L520" s="116"/>
      <c r="M520" s="115"/>
    </row>
    <row r="521" spans="1:13" ht="15.75" thickBot="1">
      <c r="A521" s="137" t="s">
        <v>48</v>
      </c>
      <c r="B521" s="136"/>
      <c r="C521" s="136"/>
      <c r="D521" s="136"/>
      <c r="E521" s="136"/>
      <c r="F521" s="136"/>
      <c r="G521" s="136"/>
      <c r="H521" s="135"/>
      <c r="I521" s="680" t="s">
        <v>138</v>
      </c>
      <c r="J521" s="681"/>
      <c r="K521" s="173"/>
      <c r="L521" s="172"/>
      <c r="M521" s="171"/>
    </row>
    <row r="522" spans="1:13" ht="15.75" thickBot="1">
      <c r="A522" s="167" t="s">
        <v>75</v>
      </c>
      <c r="B522" s="166"/>
      <c r="C522" s="166"/>
      <c r="D522" s="166"/>
      <c r="E522" s="166"/>
      <c r="F522" s="166"/>
      <c r="G522" s="165"/>
      <c r="H522" s="164"/>
      <c r="I522" s="163"/>
      <c r="J522" s="162"/>
      <c r="K522" s="688">
        <f>K523+K530+K538+K542+K543+K544</f>
        <v>34.959999999999994</v>
      </c>
      <c r="L522" s="675"/>
      <c r="M522" s="110">
        <f>M523+M530+M538+M542+M543+M544</f>
        <v>681552.19200000004</v>
      </c>
    </row>
    <row r="523" spans="1:13" ht="15.75" thickBot="1">
      <c r="A523" s="691" t="s">
        <v>76</v>
      </c>
      <c r="B523" s="692"/>
      <c r="C523" s="692"/>
      <c r="D523" s="692"/>
      <c r="E523" s="692"/>
      <c r="F523" s="692"/>
      <c r="G523" s="692"/>
      <c r="H523" s="693"/>
      <c r="I523" s="129"/>
      <c r="J523" s="128"/>
      <c r="K523" s="700">
        <f>K524+K525+K526+K528+K529</f>
        <v>9.6900000000000013</v>
      </c>
      <c r="L523" s="701"/>
      <c r="M523" s="127">
        <f>K523*12*I498</f>
        <v>188908.48800000001</v>
      </c>
    </row>
    <row r="524" spans="1:13">
      <c r="A524" s="145" t="s">
        <v>38</v>
      </c>
      <c r="B524" s="144"/>
      <c r="C524" s="144"/>
      <c r="D524" s="144"/>
      <c r="E524" s="144"/>
      <c r="F524" s="144"/>
      <c r="G524" s="144"/>
      <c r="H524" s="143"/>
      <c r="I524" s="676" t="s">
        <v>16</v>
      </c>
      <c r="J524" s="677"/>
      <c r="K524" s="678">
        <v>2.2400000000000002</v>
      </c>
      <c r="L524" s="679"/>
      <c r="M524" s="115">
        <f>K524*12*I498</f>
        <v>43669.248</v>
      </c>
    </row>
    <row r="525" spans="1:13">
      <c r="A525" s="142" t="s">
        <v>39</v>
      </c>
      <c r="B525" s="141"/>
      <c r="C525" s="141"/>
      <c r="D525" s="141"/>
      <c r="E525" s="141"/>
      <c r="F525" s="141"/>
      <c r="G525" s="141"/>
      <c r="H525" s="140"/>
      <c r="I525" s="689" t="s">
        <v>10</v>
      </c>
      <c r="J525" s="690"/>
      <c r="K525" s="682">
        <v>5.28</v>
      </c>
      <c r="L525" s="683"/>
      <c r="M525" s="115">
        <f>K525*12*I498</f>
        <v>102934.65599999999</v>
      </c>
    </row>
    <row r="526" spans="1:13">
      <c r="A526" s="137" t="s">
        <v>31</v>
      </c>
      <c r="B526" s="136"/>
      <c r="C526" s="136"/>
      <c r="D526" s="136"/>
      <c r="E526" s="136"/>
      <c r="F526" s="136"/>
      <c r="G526" s="136"/>
      <c r="H526" s="135"/>
      <c r="I526" s="680" t="s">
        <v>11</v>
      </c>
      <c r="J526" s="681"/>
      <c r="K526" s="682">
        <v>0.6</v>
      </c>
      <c r="L526" s="683"/>
      <c r="M526" s="115">
        <f>K526*12*I498</f>
        <v>11697.119999999999</v>
      </c>
    </row>
    <row r="527" spans="1:13">
      <c r="A527" s="157" t="s">
        <v>18</v>
      </c>
      <c r="B527" s="153"/>
      <c r="C527" s="153"/>
      <c r="D527" s="153"/>
      <c r="E527" s="144"/>
      <c r="F527" s="144"/>
      <c r="G527" s="144"/>
      <c r="H527" s="143"/>
      <c r="I527" s="156"/>
      <c r="J527" s="155"/>
      <c r="K527" s="117"/>
      <c r="L527" s="116"/>
      <c r="M527" s="115"/>
    </row>
    <row r="528" spans="1:13">
      <c r="A528" s="142" t="s">
        <v>32</v>
      </c>
      <c r="B528" s="141"/>
      <c r="C528" s="141"/>
      <c r="D528" s="141"/>
      <c r="E528" s="141"/>
      <c r="F528" s="141"/>
      <c r="G528" s="141"/>
      <c r="H528" s="140"/>
      <c r="I528" s="689" t="s">
        <v>8</v>
      </c>
      <c r="J528" s="690"/>
      <c r="K528" s="682">
        <v>0.18</v>
      </c>
      <c r="L528" s="683"/>
      <c r="M528" s="115">
        <f>K528*12*I498</f>
        <v>3509.136</v>
      </c>
    </row>
    <row r="529" spans="1:13" ht="15.75" thickBot="1">
      <c r="A529" s="137" t="s">
        <v>73</v>
      </c>
      <c r="B529" s="136"/>
      <c r="C529" s="136"/>
      <c r="D529" s="136"/>
      <c r="E529" s="136"/>
      <c r="F529" s="136"/>
      <c r="G529" s="136"/>
      <c r="H529" s="135"/>
      <c r="I529" s="714" t="s">
        <v>8</v>
      </c>
      <c r="J529" s="715"/>
      <c r="K529" s="716">
        <v>1.39</v>
      </c>
      <c r="L529" s="717"/>
      <c r="M529" s="115">
        <f>K529*12*I498</f>
        <v>27098.327999999998</v>
      </c>
    </row>
    <row r="530" spans="1:13" ht="15.75" thickBot="1">
      <c r="A530" s="710" t="s">
        <v>77</v>
      </c>
      <c r="B530" s="711"/>
      <c r="C530" s="711"/>
      <c r="D530" s="711"/>
      <c r="E530" s="711"/>
      <c r="F530" s="711"/>
      <c r="G530" s="711"/>
      <c r="H530" s="712"/>
      <c r="I530" s="129"/>
      <c r="J530" s="128"/>
      <c r="K530" s="713">
        <f>K531+K532+K534+K535+K536+K537</f>
        <v>2.3200000000000003</v>
      </c>
      <c r="L530" s="701"/>
      <c r="M530" s="127">
        <f>K530*12*I498</f>
        <v>45228.864000000001</v>
      </c>
    </row>
    <row r="531" spans="1:13">
      <c r="A531" s="154" t="s">
        <v>24</v>
      </c>
      <c r="B531" s="153"/>
      <c r="C531" s="153"/>
      <c r="D531" s="153"/>
      <c r="E531" s="153"/>
      <c r="F531" s="144"/>
      <c r="G531" s="144"/>
      <c r="H531" s="143"/>
      <c r="I531" s="152"/>
      <c r="J531" s="118"/>
      <c r="K531" s="678">
        <v>0.13</v>
      </c>
      <c r="L531" s="679"/>
      <c r="M531" s="115">
        <f>K531*12*I498</f>
        <v>2534.3759999999997</v>
      </c>
    </row>
    <row r="532" spans="1:13">
      <c r="A532" s="151" t="s">
        <v>20</v>
      </c>
      <c r="B532" s="150"/>
      <c r="C532" s="150"/>
      <c r="D532" s="150"/>
      <c r="E532" s="150"/>
      <c r="F532" s="136"/>
      <c r="G532" s="136"/>
      <c r="H532" s="135"/>
      <c r="I532" s="684" t="s">
        <v>52</v>
      </c>
      <c r="J532" s="685"/>
      <c r="K532" s="682">
        <v>1.1100000000000001</v>
      </c>
      <c r="L532" s="683"/>
      <c r="M532" s="115">
        <f>K532*12*I498</f>
        <v>21639.671999999999</v>
      </c>
    </row>
    <row r="533" spans="1:13">
      <c r="A533" s="145" t="s">
        <v>19</v>
      </c>
      <c r="B533" s="144"/>
      <c r="C533" s="144"/>
      <c r="D533" s="144"/>
      <c r="E533" s="144"/>
      <c r="F533" s="144"/>
      <c r="G533" s="144"/>
      <c r="H533" s="143"/>
      <c r="I533" s="676" t="s">
        <v>53</v>
      </c>
      <c r="J533" s="677"/>
      <c r="K533" s="149"/>
      <c r="L533" s="116"/>
      <c r="M533" s="115"/>
    </row>
    <row r="534" spans="1:13">
      <c r="A534" s="142" t="s">
        <v>21</v>
      </c>
      <c r="B534" s="141"/>
      <c r="C534" s="141"/>
      <c r="D534" s="141"/>
      <c r="E534" s="141"/>
      <c r="F534" s="141"/>
      <c r="G534" s="141"/>
      <c r="H534" s="140"/>
      <c r="I534" s="689" t="s">
        <v>51</v>
      </c>
      <c r="J534" s="690"/>
      <c r="K534" s="682">
        <v>0.68</v>
      </c>
      <c r="L534" s="683"/>
      <c r="M534" s="115">
        <f>K534*12*I498</f>
        <v>13256.735999999999</v>
      </c>
    </row>
    <row r="535" spans="1:13">
      <c r="A535" s="142" t="s">
        <v>22</v>
      </c>
      <c r="B535" s="141"/>
      <c r="C535" s="141"/>
      <c r="D535" s="141"/>
      <c r="E535" s="141"/>
      <c r="F535" s="141"/>
      <c r="G535" s="141"/>
      <c r="H535" s="140"/>
      <c r="I535" s="689" t="s">
        <v>69</v>
      </c>
      <c r="J535" s="690"/>
      <c r="K535" s="682">
        <v>0.17</v>
      </c>
      <c r="L535" s="683"/>
      <c r="M535" s="115">
        <f>K535*12*I498</f>
        <v>3314.1839999999997</v>
      </c>
    </row>
    <row r="536" spans="1:13">
      <c r="A536" s="137" t="s">
        <v>23</v>
      </c>
      <c r="B536" s="136"/>
      <c r="C536" s="136"/>
      <c r="D536" s="136"/>
      <c r="E536" s="136"/>
      <c r="F536" s="136"/>
      <c r="G536" s="136"/>
      <c r="H536" s="135"/>
      <c r="I536" s="689" t="s">
        <v>54</v>
      </c>
      <c r="J536" s="690"/>
      <c r="K536" s="704">
        <v>0.09</v>
      </c>
      <c r="L536" s="705"/>
      <c r="M536" s="115">
        <f>K536*12*I498</f>
        <v>1754.568</v>
      </c>
    </row>
    <row r="537" spans="1:13" ht="15.75" thickBot="1">
      <c r="A537" s="137" t="s">
        <v>71</v>
      </c>
      <c r="B537" s="136"/>
      <c r="C537" s="136"/>
      <c r="D537" s="136"/>
      <c r="E537" s="136"/>
      <c r="F537" s="136"/>
      <c r="G537" s="136"/>
      <c r="H537" s="135"/>
      <c r="I537" s="714" t="s">
        <v>72</v>
      </c>
      <c r="J537" s="715"/>
      <c r="K537" s="723">
        <v>0.14000000000000001</v>
      </c>
      <c r="L537" s="724"/>
      <c r="M537" s="148">
        <f>K537*12*I498</f>
        <v>2729.328</v>
      </c>
    </row>
    <row r="538" spans="1:13" ht="15.75" thickBot="1">
      <c r="A538" s="710" t="s">
        <v>78</v>
      </c>
      <c r="B538" s="711"/>
      <c r="C538" s="711"/>
      <c r="D538" s="711"/>
      <c r="E538" s="711"/>
      <c r="F538" s="711"/>
      <c r="G538" s="711"/>
      <c r="H538" s="712"/>
      <c r="I538" s="147"/>
      <c r="J538" s="146"/>
      <c r="K538" s="727">
        <f>K539+K540+K541</f>
        <v>1.52</v>
      </c>
      <c r="L538" s="722"/>
      <c r="M538" s="127">
        <f>K538*12*I498</f>
        <v>29632.704000000002</v>
      </c>
    </row>
    <row r="539" spans="1:13">
      <c r="A539" s="145" t="s">
        <v>25</v>
      </c>
      <c r="B539" s="144"/>
      <c r="C539" s="144"/>
      <c r="D539" s="144"/>
      <c r="E539" s="144"/>
      <c r="F539" s="144"/>
      <c r="G539" s="144"/>
      <c r="H539" s="143"/>
      <c r="I539" s="728" t="s">
        <v>70</v>
      </c>
      <c r="J539" s="729"/>
      <c r="K539" s="730">
        <v>0.73</v>
      </c>
      <c r="L539" s="731"/>
      <c r="M539" s="115">
        <f>K539*12*I498</f>
        <v>14231.495999999999</v>
      </c>
    </row>
    <row r="540" spans="1:13">
      <c r="A540" s="142" t="s">
        <v>26</v>
      </c>
      <c r="B540" s="141"/>
      <c r="C540" s="141"/>
      <c r="D540" s="141"/>
      <c r="E540" s="141"/>
      <c r="F540" s="141"/>
      <c r="G540" s="141"/>
      <c r="H540" s="140"/>
      <c r="I540" s="139" t="s">
        <v>55</v>
      </c>
      <c r="J540" s="138"/>
      <c r="K540" s="704">
        <v>0.64</v>
      </c>
      <c r="L540" s="705"/>
      <c r="M540" s="115">
        <f>K540*12*I498</f>
        <v>12476.927999999998</v>
      </c>
    </row>
    <row r="541" spans="1:13" ht="15.75" thickBot="1">
      <c r="A541" s="137" t="s">
        <v>23</v>
      </c>
      <c r="B541" s="136"/>
      <c r="C541" s="136"/>
      <c r="D541" s="136"/>
      <c r="E541" s="136"/>
      <c r="F541" s="136"/>
      <c r="G541" s="136"/>
      <c r="H541" s="135"/>
      <c r="I541" s="714" t="s">
        <v>54</v>
      </c>
      <c r="J541" s="715"/>
      <c r="K541" s="723">
        <v>0.15</v>
      </c>
      <c r="L541" s="724"/>
      <c r="M541" s="115">
        <f>K541*12*I498</f>
        <v>2924.2799999999997</v>
      </c>
    </row>
    <row r="542" spans="1:13" ht="15.75" thickBot="1">
      <c r="A542" s="133" t="s">
        <v>79</v>
      </c>
      <c r="B542" s="132"/>
      <c r="C542" s="132"/>
      <c r="D542" s="132"/>
      <c r="E542" s="132"/>
      <c r="F542" s="132"/>
      <c r="G542" s="132"/>
      <c r="H542" s="131"/>
      <c r="I542" s="718" t="s">
        <v>56</v>
      </c>
      <c r="J542" s="719"/>
      <c r="K542" s="725">
        <v>19.55</v>
      </c>
      <c r="L542" s="726"/>
      <c r="M542" s="127">
        <f>K542*12*I498</f>
        <v>381131.16000000003</v>
      </c>
    </row>
    <row r="543" spans="1:13" ht="15.75" thickBot="1">
      <c r="A543" s="691" t="s">
        <v>80</v>
      </c>
      <c r="B543" s="692"/>
      <c r="C543" s="692"/>
      <c r="D543" s="692"/>
      <c r="E543" s="692"/>
      <c r="F543" s="692"/>
      <c r="G543" s="692"/>
      <c r="H543" s="693"/>
      <c r="I543" s="720" t="s">
        <v>13</v>
      </c>
      <c r="J543" s="721"/>
      <c r="K543" s="713">
        <v>1.8</v>
      </c>
      <c r="L543" s="722"/>
      <c r="M543" s="127">
        <f>K543*12*I498</f>
        <v>35091.360000000001</v>
      </c>
    </row>
    <row r="544" spans="1:13" ht="15.75" thickBot="1">
      <c r="A544" s="133" t="s">
        <v>81</v>
      </c>
      <c r="B544" s="132"/>
      <c r="C544" s="132"/>
      <c r="D544" s="132"/>
      <c r="E544" s="132"/>
      <c r="F544" s="132"/>
      <c r="G544" s="132"/>
      <c r="H544" s="131"/>
      <c r="I544" s="129"/>
      <c r="J544" s="128"/>
      <c r="K544" s="713">
        <v>0.08</v>
      </c>
      <c r="L544" s="722"/>
      <c r="M544" s="127">
        <f>K544*12*I498</f>
        <v>1559.6159999999998</v>
      </c>
    </row>
    <row r="545" spans="1:13" ht="15.75" thickBot="1">
      <c r="A545" s="125" t="s">
        <v>180</v>
      </c>
      <c r="B545" s="124"/>
      <c r="C545" s="124"/>
      <c r="D545" s="124"/>
      <c r="E545" s="124"/>
      <c r="F545" s="124"/>
      <c r="G545" s="124"/>
      <c r="H545" s="122"/>
      <c r="I545" s="720" t="s">
        <v>8</v>
      </c>
      <c r="J545" s="721"/>
      <c r="K545" s="130"/>
      <c r="L545" s="120"/>
      <c r="M545" s="115"/>
    </row>
    <row r="546" spans="1:13" ht="15.75" thickBot="1">
      <c r="A546" s="691" t="s">
        <v>104</v>
      </c>
      <c r="B546" s="692"/>
      <c r="C546" s="692"/>
      <c r="D546" s="692"/>
      <c r="E546" s="692"/>
      <c r="F546" s="692"/>
      <c r="G546" s="692"/>
      <c r="H546" s="693"/>
      <c r="I546" s="129"/>
      <c r="J546" s="128"/>
      <c r="K546" s="713">
        <v>6.67</v>
      </c>
      <c r="L546" s="722"/>
      <c r="M546" s="127">
        <f>K546*12*I498</f>
        <v>130032.98399999998</v>
      </c>
    </row>
    <row r="547" spans="1:13">
      <c r="A547" s="125" t="s">
        <v>137</v>
      </c>
      <c r="B547" s="123"/>
      <c r="C547" s="123"/>
      <c r="D547" s="123"/>
      <c r="E547" s="123"/>
      <c r="F547" s="124"/>
      <c r="G547" s="123"/>
      <c r="H547" s="122"/>
      <c r="I547" s="684" t="s">
        <v>86</v>
      </c>
      <c r="J547" s="685"/>
      <c r="K547" s="121"/>
      <c r="L547" s="120"/>
      <c r="M547" s="115"/>
    </row>
    <row r="548" spans="1:13">
      <c r="A548" s="125" t="s">
        <v>136</v>
      </c>
      <c r="B548" s="123"/>
      <c r="C548" s="123"/>
      <c r="D548" s="123"/>
      <c r="E548" s="123"/>
      <c r="F548" s="124"/>
      <c r="G548" s="123"/>
      <c r="H548" s="122"/>
      <c r="I548" s="684" t="s">
        <v>88</v>
      </c>
      <c r="J548" s="685"/>
      <c r="K548" s="121"/>
      <c r="L548" s="120"/>
      <c r="M548" s="115"/>
    </row>
    <row r="549" spans="1:13">
      <c r="A549" s="125" t="s">
        <v>135</v>
      </c>
      <c r="B549" s="123"/>
      <c r="C549" s="123"/>
      <c r="D549" s="123"/>
      <c r="E549" s="123"/>
      <c r="F549" s="124"/>
      <c r="G549" s="123"/>
      <c r="H549" s="122"/>
      <c r="I549" s="684" t="s">
        <v>90</v>
      </c>
      <c r="J549" s="685"/>
      <c r="K549" s="121"/>
      <c r="L549" s="120"/>
      <c r="M549" s="115"/>
    </row>
    <row r="550" spans="1:13">
      <c r="A550" s="125" t="s">
        <v>134</v>
      </c>
      <c r="B550" s="123"/>
      <c r="C550" s="123"/>
      <c r="D550" s="123"/>
      <c r="E550" s="123"/>
      <c r="F550" s="124"/>
      <c r="G550" s="123"/>
      <c r="H550" s="122"/>
      <c r="I550" s="684" t="s">
        <v>92</v>
      </c>
      <c r="J550" s="685"/>
      <c r="K550" s="121"/>
      <c r="L550" s="120"/>
      <c r="M550" s="115"/>
    </row>
    <row r="551" spans="1:13">
      <c r="A551" s="125" t="s">
        <v>133</v>
      </c>
      <c r="B551" s="123"/>
      <c r="C551" s="123"/>
      <c r="D551" s="123"/>
      <c r="E551" s="123"/>
      <c r="F551" s="124"/>
      <c r="G551" s="123"/>
      <c r="H551" s="122"/>
      <c r="I551" s="684" t="s">
        <v>94</v>
      </c>
      <c r="J551" s="685"/>
      <c r="K551" s="121"/>
      <c r="L551" s="120"/>
      <c r="M551" s="115"/>
    </row>
    <row r="552" spans="1:13">
      <c r="A552" s="125" t="s">
        <v>132</v>
      </c>
      <c r="B552" s="123"/>
      <c r="C552" s="123"/>
      <c r="D552" s="123"/>
      <c r="E552" s="123"/>
      <c r="F552" s="124"/>
      <c r="G552" s="123"/>
      <c r="H552" s="122"/>
      <c r="I552" s="119"/>
      <c r="J552" s="118"/>
      <c r="K552" s="121"/>
      <c r="L552" s="126"/>
      <c r="M552" s="115"/>
    </row>
    <row r="553" spans="1:13">
      <c r="A553" s="125" t="s">
        <v>131</v>
      </c>
      <c r="B553" s="123"/>
      <c r="C553" s="123"/>
      <c r="D553" s="123"/>
      <c r="E553" s="123"/>
      <c r="F553" s="124"/>
      <c r="G553" s="123"/>
      <c r="H553" s="122"/>
      <c r="I553" s="119"/>
      <c r="J553" s="118"/>
      <c r="K553" s="121"/>
      <c r="L553" s="120"/>
      <c r="M553" s="115"/>
    </row>
    <row r="554" spans="1:13">
      <c r="A554" s="125" t="s">
        <v>98</v>
      </c>
      <c r="B554" s="123"/>
      <c r="C554" s="123"/>
      <c r="D554" s="123"/>
      <c r="E554" s="123"/>
      <c r="F554" s="124"/>
      <c r="G554" s="123"/>
      <c r="H554" s="122"/>
      <c r="I554" s="119"/>
      <c r="J554" s="118"/>
      <c r="K554" s="121"/>
      <c r="L554" s="120"/>
      <c r="M554" s="115"/>
    </row>
    <row r="555" spans="1:13" ht="15.75" thickBot="1">
      <c r="A555" s="125" t="s">
        <v>130</v>
      </c>
      <c r="B555" s="123"/>
      <c r="C555" s="123"/>
      <c r="D555" s="123"/>
      <c r="E555" s="123"/>
      <c r="F555" s="124"/>
      <c r="G555" s="123"/>
      <c r="H555" s="122"/>
      <c r="I555" s="119"/>
      <c r="J555" s="118"/>
      <c r="K555" s="121"/>
      <c r="L555" s="120"/>
      <c r="M555" s="115"/>
    </row>
    <row r="556" spans="1:13">
      <c r="A556" s="114" t="s">
        <v>82</v>
      </c>
      <c r="B556" s="113"/>
      <c r="C556" s="113"/>
      <c r="D556" s="113"/>
      <c r="E556" s="113"/>
      <c r="F556" s="113"/>
      <c r="G556" s="113"/>
      <c r="H556" s="113"/>
      <c r="I556" s="720" t="s">
        <v>9</v>
      </c>
      <c r="J556" s="721"/>
      <c r="K556" s="112"/>
      <c r="L556" s="111"/>
      <c r="M556" s="110"/>
    </row>
    <row r="557" spans="1:13" ht="15.75" thickBot="1">
      <c r="A557" s="109" t="s">
        <v>49</v>
      </c>
      <c r="B557" s="108"/>
      <c r="C557" s="108"/>
      <c r="D557" s="108"/>
      <c r="E557" s="108"/>
      <c r="F557" s="108"/>
      <c r="G557" s="108"/>
      <c r="H557" s="108"/>
      <c r="I557" s="107"/>
      <c r="J557" s="106"/>
      <c r="K557" s="105"/>
      <c r="L557" s="104"/>
      <c r="M557" s="103"/>
    </row>
    <row r="558" spans="1:13" ht="15.75" thickBot="1">
      <c r="A558" s="691" t="s">
        <v>50</v>
      </c>
      <c r="B558" s="692"/>
      <c r="C558" s="692"/>
      <c r="D558" s="692"/>
      <c r="E558" s="692"/>
      <c r="F558" s="692"/>
      <c r="G558" s="692"/>
      <c r="H558" s="732"/>
      <c r="I558" s="733" t="s">
        <v>17</v>
      </c>
      <c r="J558" s="734"/>
      <c r="K558" s="735">
        <v>1.64</v>
      </c>
      <c r="L558" s="736"/>
      <c r="M558" s="95">
        <f>K558*12*I498</f>
        <v>31972.127999999997</v>
      </c>
    </row>
    <row r="559" spans="1:13" ht="15.75" thickBot="1">
      <c r="A559" s="750" t="s">
        <v>118</v>
      </c>
      <c r="B559" s="750"/>
      <c r="C559" s="750"/>
      <c r="D559" s="750"/>
      <c r="E559" s="750"/>
      <c r="F559" s="750"/>
      <c r="G559" s="750"/>
      <c r="H559" s="750"/>
      <c r="I559" s="720" t="s">
        <v>9</v>
      </c>
      <c r="J559" s="721"/>
      <c r="K559" s="755">
        <v>0.39</v>
      </c>
      <c r="L559" s="755"/>
      <c r="M559" s="115">
        <f>I498*12*K559</f>
        <v>7603.1279999999988</v>
      </c>
    </row>
    <row r="560" spans="1:13" ht="15.75" thickBot="1">
      <c r="A560" s="101" t="s">
        <v>101</v>
      </c>
      <c r="B560" s="100"/>
      <c r="C560" s="100"/>
      <c r="D560" s="100"/>
      <c r="E560" s="100"/>
      <c r="F560" s="100"/>
      <c r="G560" s="100"/>
      <c r="H560" s="100"/>
      <c r="I560" s="99"/>
      <c r="J560" s="98"/>
      <c r="K560" s="756">
        <v>0.83</v>
      </c>
      <c r="L560" s="757"/>
      <c r="M560" s="95">
        <f>K560*I498*12</f>
        <v>16181.016</v>
      </c>
    </row>
    <row r="561" spans="1:13" ht="15.75" thickBot="1">
      <c r="A561" s="742" t="s">
        <v>58</v>
      </c>
      <c r="B561" s="743"/>
      <c r="C561" s="743"/>
      <c r="D561" s="743"/>
      <c r="E561" s="743"/>
      <c r="F561" s="743"/>
      <c r="G561" s="743"/>
      <c r="H561" s="743"/>
      <c r="I561" s="97"/>
      <c r="J561" s="96"/>
      <c r="K561" s="740">
        <f>K499+K509+K522+K546+K558+K560+K559</f>
        <v>57.029999999999994</v>
      </c>
      <c r="L561" s="741"/>
      <c r="M561" s="95">
        <f>M499+M509+M522+M546+M558+M560+M559</f>
        <v>1111811.2560000001</v>
      </c>
    </row>
    <row r="563" spans="1:13" ht="15.75">
      <c r="A563" s="639" t="s">
        <v>0</v>
      </c>
      <c r="B563" s="639"/>
      <c r="C563" s="639"/>
      <c r="D563" s="639"/>
      <c r="E563" s="639"/>
      <c r="F563" s="639"/>
      <c r="G563" s="639"/>
      <c r="H563" s="639"/>
      <c r="I563" s="639"/>
      <c r="J563" s="639"/>
      <c r="K563" s="639"/>
      <c r="L563" s="639"/>
      <c r="M563" s="149"/>
    </row>
    <row r="564" spans="1:13" ht="15.75">
      <c r="A564" s="640" t="s">
        <v>12</v>
      </c>
      <c r="B564" s="640"/>
      <c r="C564" s="640"/>
      <c r="D564" s="640"/>
      <c r="E564" s="640"/>
      <c r="F564" s="640"/>
      <c r="G564" s="640"/>
      <c r="H564" s="640"/>
      <c r="I564" s="640"/>
      <c r="J564" s="640"/>
      <c r="K564" s="640"/>
      <c r="L564" s="640"/>
      <c r="M564" s="149"/>
    </row>
    <row r="565" spans="1:13" ht="15.75">
      <c r="A565" s="1"/>
      <c r="B565" s="1"/>
      <c r="C565" s="1"/>
      <c r="D565" s="1"/>
      <c r="E565" s="1"/>
      <c r="F565" s="1" t="s">
        <v>183</v>
      </c>
      <c r="G565" s="1"/>
      <c r="H565" s="1"/>
      <c r="I565" s="1"/>
      <c r="J565" s="1"/>
      <c r="K565" s="1"/>
      <c r="L565" s="1"/>
      <c r="M565" s="149"/>
    </row>
    <row r="566" spans="1:13">
      <c r="A566" s="151"/>
      <c r="B566" s="150"/>
      <c r="C566" s="694" t="s">
        <v>15</v>
      </c>
      <c r="D566" s="694"/>
      <c r="E566" s="694"/>
      <c r="F566" s="150"/>
      <c r="G566" s="150"/>
      <c r="H566" s="190"/>
      <c r="I566" s="680" t="s">
        <v>1</v>
      </c>
      <c r="J566" s="681"/>
      <c r="K566" s="695" t="s">
        <v>2</v>
      </c>
      <c r="L566" s="696"/>
      <c r="M566" s="203"/>
    </row>
    <row r="567" spans="1:13">
      <c r="A567" s="202"/>
      <c r="B567" s="177"/>
      <c r="C567" s="177"/>
      <c r="D567" s="177"/>
      <c r="E567" s="177"/>
      <c r="F567" s="177"/>
      <c r="G567" s="177"/>
      <c r="H567" s="178"/>
      <c r="I567" s="119"/>
      <c r="J567" s="118"/>
      <c r="K567" s="698" t="s">
        <v>3</v>
      </c>
      <c r="L567" s="699"/>
      <c r="M567" s="201" t="s">
        <v>4</v>
      </c>
    </row>
    <row r="568" spans="1:13">
      <c r="A568" s="202"/>
      <c r="B568" s="177"/>
      <c r="C568" s="177"/>
      <c r="D568" s="177"/>
      <c r="E568" s="177"/>
      <c r="F568" s="177"/>
      <c r="G568" s="177"/>
      <c r="H568" s="178"/>
      <c r="I568" s="684" t="s">
        <v>5</v>
      </c>
      <c r="J568" s="685"/>
      <c r="K568" s="706" t="s">
        <v>6</v>
      </c>
      <c r="L568" s="707"/>
      <c r="M568" s="201" t="s">
        <v>7</v>
      </c>
    </row>
    <row r="569" spans="1:13" ht="16.5" thickBot="1">
      <c r="A569" s="200"/>
      <c r="B569" s="173"/>
      <c r="C569" s="173"/>
      <c r="D569" s="173"/>
      <c r="E569" s="173"/>
      <c r="F569" s="173"/>
      <c r="G569" s="173"/>
      <c r="H569" s="172"/>
      <c r="I569" s="613">
        <v>1113.5999999999999</v>
      </c>
      <c r="J569" s="614"/>
      <c r="K569" s="708"/>
      <c r="L569" s="709"/>
      <c r="M569" s="199"/>
    </row>
    <row r="570" spans="1:13">
      <c r="A570" s="189" t="s">
        <v>74</v>
      </c>
      <c r="B570" s="166"/>
      <c r="C570" s="166"/>
      <c r="D570" s="166"/>
      <c r="E570" s="166"/>
      <c r="F570" s="166"/>
      <c r="G570" s="166"/>
      <c r="H570" s="198"/>
      <c r="I570" s="163"/>
      <c r="J570" s="162"/>
      <c r="K570" s="674">
        <f>K573+K576</f>
        <v>6.9</v>
      </c>
      <c r="L570" s="675"/>
      <c r="M570" s="110">
        <f>K570*12*I569</f>
        <v>92206.080000000002</v>
      </c>
    </row>
    <row r="571" spans="1:13">
      <c r="A571" s="197" t="s">
        <v>59</v>
      </c>
      <c r="B571" s="196"/>
      <c r="C571" s="196"/>
      <c r="D571" s="196"/>
      <c r="E571" s="196"/>
      <c r="F571" s="196"/>
      <c r="G571" s="196"/>
      <c r="H571" s="195"/>
      <c r="I571" s="119"/>
      <c r="J571" s="118"/>
      <c r="K571" s="117"/>
      <c r="L571" s="116"/>
      <c r="M571" s="194"/>
    </row>
    <row r="572" spans="1:13" ht="15.75" thickBot="1">
      <c r="A572" s="185" t="s">
        <v>60</v>
      </c>
      <c r="B572" s="193"/>
      <c r="C572" s="193"/>
      <c r="D572" s="193"/>
      <c r="E572" s="193"/>
      <c r="F572" s="193"/>
      <c r="G572" s="193"/>
      <c r="H572" s="192"/>
      <c r="I572" s="158"/>
      <c r="J572" s="106"/>
      <c r="K572" s="105"/>
      <c r="L572" s="104"/>
      <c r="M572" s="103"/>
    </row>
    <row r="573" spans="1:13">
      <c r="A573" s="145" t="s">
        <v>61</v>
      </c>
      <c r="B573" s="153"/>
      <c r="C573" s="153"/>
      <c r="D573" s="153"/>
      <c r="E573" s="153"/>
      <c r="F573" s="153"/>
      <c r="G573" s="153"/>
      <c r="H573" s="179"/>
      <c r="I573" s="676" t="s">
        <v>8</v>
      </c>
      <c r="J573" s="677"/>
      <c r="K573" s="678">
        <v>4.13</v>
      </c>
      <c r="L573" s="679"/>
      <c r="M573" s="115">
        <f>K573*12*I569</f>
        <v>55190.015999999996</v>
      </c>
    </row>
    <row r="574" spans="1:13">
      <c r="A574" s="125" t="s">
        <v>68</v>
      </c>
      <c r="B574" s="177"/>
      <c r="C574" s="177"/>
      <c r="D574" s="177"/>
      <c r="E574" s="177"/>
      <c r="F574" s="177"/>
      <c r="G574" s="177"/>
      <c r="H574" s="178"/>
      <c r="I574" s="684" t="s">
        <v>57</v>
      </c>
      <c r="J574" s="685"/>
      <c r="K574" s="149"/>
      <c r="L574" s="116"/>
      <c r="M574" s="115"/>
    </row>
    <row r="575" spans="1:13">
      <c r="A575" s="145" t="s">
        <v>67</v>
      </c>
      <c r="B575" s="153"/>
      <c r="C575" s="153"/>
      <c r="D575" s="153"/>
      <c r="E575" s="153"/>
      <c r="F575" s="153"/>
      <c r="G575" s="153"/>
      <c r="H575" s="179"/>
      <c r="I575" s="676"/>
      <c r="J575" s="677"/>
      <c r="K575" s="149"/>
      <c r="L575" s="116"/>
      <c r="M575" s="115"/>
    </row>
    <row r="576" spans="1:13">
      <c r="A576" s="145" t="s">
        <v>62</v>
      </c>
      <c r="B576" s="153"/>
      <c r="C576" s="153"/>
      <c r="D576" s="153"/>
      <c r="E576" s="153"/>
      <c r="F576" s="153"/>
      <c r="G576" s="153"/>
      <c r="H576" s="179"/>
      <c r="I576" s="689" t="s">
        <v>11</v>
      </c>
      <c r="J576" s="690"/>
      <c r="K576" s="682">
        <v>2.77</v>
      </c>
      <c r="L576" s="683"/>
      <c r="M576" s="115">
        <f>K576*12*I569</f>
        <v>37016.063999999998</v>
      </c>
    </row>
    <row r="577" spans="1:13" ht="15.75">
      <c r="A577" s="142" t="s">
        <v>35</v>
      </c>
      <c r="B577" s="176"/>
      <c r="C577" s="176"/>
      <c r="D577" s="176"/>
      <c r="E577" s="176"/>
      <c r="F577" s="176"/>
      <c r="G577" s="176"/>
      <c r="H577" s="175"/>
      <c r="I577" s="684" t="s">
        <v>57</v>
      </c>
      <c r="J577" s="685"/>
      <c r="K577" s="1"/>
      <c r="L577" s="191"/>
      <c r="M577" s="115"/>
    </row>
    <row r="578" spans="1:13">
      <c r="A578" s="137" t="s">
        <v>36</v>
      </c>
      <c r="B578" s="150"/>
      <c r="C578" s="150"/>
      <c r="D578" s="150"/>
      <c r="E578" s="150"/>
      <c r="F578" s="150"/>
      <c r="G578" s="150"/>
      <c r="H578" s="190"/>
      <c r="I578" s="684"/>
      <c r="J578" s="685"/>
      <c r="K578" s="174"/>
      <c r="L578" s="116"/>
      <c r="M578" s="115"/>
    </row>
    <row r="579" spans="1:13" ht="15.75" thickBot="1">
      <c r="A579" s="145" t="s">
        <v>37</v>
      </c>
      <c r="B579" s="144"/>
      <c r="C579" s="144"/>
      <c r="D579" s="144"/>
      <c r="E579" s="144"/>
      <c r="F579" s="144"/>
      <c r="G579" s="144"/>
      <c r="H579" s="143"/>
      <c r="I579" s="156"/>
      <c r="J579" s="155"/>
      <c r="K579" s="704"/>
      <c r="L579" s="705"/>
      <c r="M579" s="115"/>
    </row>
    <row r="580" spans="1:13">
      <c r="A580" s="189" t="s">
        <v>14</v>
      </c>
      <c r="B580" s="188"/>
      <c r="C580" s="188"/>
      <c r="D580" s="188"/>
      <c r="E580" s="188"/>
      <c r="F580" s="188"/>
      <c r="G580" s="188"/>
      <c r="H580" s="187"/>
      <c r="I580" s="163"/>
      <c r="J580" s="186"/>
      <c r="K580" s="697">
        <f>K582+K587+K589</f>
        <v>5.6400000000000006</v>
      </c>
      <c r="L580" s="675"/>
      <c r="M580" s="110">
        <f>K580*12*I569</f>
        <v>75368.448000000004</v>
      </c>
    </row>
    <row r="581" spans="1:13" ht="15.75" thickBot="1">
      <c r="A581" s="185" t="s">
        <v>34</v>
      </c>
      <c r="B581" s="184"/>
      <c r="C581" s="184"/>
      <c r="D581" s="184"/>
      <c r="E581" s="184"/>
      <c r="F581" s="184"/>
      <c r="G581" s="184"/>
      <c r="H581" s="183"/>
      <c r="I581" s="158"/>
      <c r="J581" s="182"/>
      <c r="K581" s="105"/>
      <c r="L581" s="104"/>
      <c r="M581" s="103"/>
    </row>
    <row r="582" spans="1:13">
      <c r="A582" s="125" t="s">
        <v>65</v>
      </c>
      <c r="B582" s="124"/>
      <c r="C582" s="124"/>
      <c r="D582" s="124"/>
      <c r="E582" s="124"/>
      <c r="F582" s="124"/>
      <c r="G582" s="124"/>
      <c r="H582" s="122"/>
      <c r="I582" s="684" t="s">
        <v>8</v>
      </c>
      <c r="J582" s="685"/>
      <c r="K582" s="678">
        <v>2.83</v>
      </c>
      <c r="L582" s="679"/>
      <c r="M582" s="115">
        <f>K582*12*I569</f>
        <v>37817.856</v>
      </c>
    </row>
    <row r="583" spans="1:13">
      <c r="A583" s="145" t="s">
        <v>66</v>
      </c>
      <c r="B583" s="144"/>
      <c r="C583" s="144"/>
      <c r="D583" s="144"/>
      <c r="E583" s="144"/>
      <c r="F583" s="144"/>
      <c r="G583" s="144"/>
      <c r="H583" s="143"/>
      <c r="I583" s="181"/>
      <c r="J583" s="180"/>
      <c r="K583" s="149"/>
      <c r="L583" s="116"/>
      <c r="M583" s="115"/>
    </row>
    <row r="584" spans="1:13">
      <c r="A584" s="125" t="s">
        <v>68</v>
      </c>
      <c r="B584" s="177"/>
      <c r="C584" s="177"/>
      <c r="D584" s="177"/>
      <c r="E584" s="177"/>
      <c r="F584" s="177"/>
      <c r="G584" s="177"/>
      <c r="H584" s="178"/>
      <c r="I584" s="684" t="s">
        <v>57</v>
      </c>
      <c r="J584" s="685"/>
      <c r="K584" s="149"/>
      <c r="L584" s="116"/>
      <c r="M584" s="115"/>
    </row>
    <row r="585" spans="1:13">
      <c r="A585" s="145" t="s">
        <v>67</v>
      </c>
      <c r="B585" s="153"/>
      <c r="C585" s="153"/>
      <c r="D585" s="153"/>
      <c r="E585" s="153"/>
      <c r="F585" s="153"/>
      <c r="G585" s="153"/>
      <c r="H585" s="179"/>
      <c r="I585" s="676"/>
      <c r="J585" s="677"/>
      <c r="K585" s="149"/>
      <c r="L585" s="116"/>
      <c r="M585" s="115"/>
    </row>
    <row r="586" spans="1:13">
      <c r="A586" s="142" t="s">
        <v>63</v>
      </c>
      <c r="B586" s="176"/>
      <c r="C586" s="175"/>
      <c r="D586" s="177"/>
      <c r="E586" s="177"/>
      <c r="F586" s="177"/>
      <c r="G586" s="177"/>
      <c r="H586" s="178"/>
      <c r="I586" s="684" t="s">
        <v>57</v>
      </c>
      <c r="J586" s="685"/>
      <c r="K586" s="149"/>
      <c r="L586" s="116"/>
      <c r="M586" s="115"/>
    </row>
    <row r="587" spans="1:13">
      <c r="A587" s="125" t="s">
        <v>64</v>
      </c>
      <c r="B587" s="177"/>
      <c r="C587" s="177"/>
      <c r="D587" s="176"/>
      <c r="E587" s="176"/>
      <c r="F587" s="176"/>
      <c r="G587" s="176"/>
      <c r="H587" s="175"/>
      <c r="I587" s="689" t="s">
        <v>11</v>
      </c>
      <c r="J587" s="690"/>
      <c r="K587" s="682">
        <v>1.24</v>
      </c>
      <c r="L587" s="683"/>
      <c r="M587" s="115">
        <f>K587*12*I569</f>
        <v>16570.367999999999</v>
      </c>
    </row>
    <row r="588" spans="1:13">
      <c r="A588" s="137" t="s">
        <v>41</v>
      </c>
      <c r="B588" s="136"/>
      <c r="C588" s="136"/>
      <c r="D588" s="136"/>
      <c r="E588" s="136"/>
      <c r="F588" s="136"/>
      <c r="G588" s="136"/>
      <c r="H588" s="135"/>
      <c r="I588" s="680" t="s">
        <v>139</v>
      </c>
      <c r="J588" s="681"/>
      <c r="K588" s="149"/>
      <c r="L588" s="116"/>
      <c r="M588" s="115"/>
    </row>
    <row r="589" spans="1:13">
      <c r="A589" s="137" t="s">
        <v>43</v>
      </c>
      <c r="B589" s="136"/>
      <c r="C589" s="136"/>
      <c r="D589" s="136"/>
      <c r="E589" s="136"/>
      <c r="F589" s="136"/>
      <c r="G589" s="136"/>
      <c r="H589" s="135"/>
      <c r="I589" s="680" t="s">
        <v>11</v>
      </c>
      <c r="J589" s="681"/>
      <c r="K589" s="682">
        <v>1.57</v>
      </c>
      <c r="L589" s="683"/>
      <c r="M589" s="115">
        <f>K589*12*I569</f>
        <v>20980.223999999998</v>
      </c>
    </row>
    <row r="590" spans="1:13">
      <c r="A590" s="145" t="s">
        <v>44</v>
      </c>
      <c r="B590" s="144"/>
      <c r="C590" s="144"/>
      <c r="D590" s="144"/>
      <c r="E590" s="144"/>
      <c r="F590" s="144"/>
      <c r="G590" s="144"/>
      <c r="H590" s="143"/>
      <c r="I590" s="156"/>
      <c r="J590" s="155"/>
      <c r="K590" s="149"/>
      <c r="L590" s="116"/>
      <c r="M590" s="115"/>
    </row>
    <row r="591" spans="1:13">
      <c r="A591" s="137" t="s">
        <v>45</v>
      </c>
      <c r="B591" s="136"/>
      <c r="C591" s="136"/>
      <c r="D591" s="136"/>
      <c r="E591" s="136"/>
      <c r="F591" s="136"/>
      <c r="G591" s="136"/>
      <c r="H591" s="135"/>
      <c r="I591" s="684" t="s">
        <v>57</v>
      </c>
      <c r="J591" s="685"/>
      <c r="K591" s="149"/>
      <c r="L591" s="116"/>
      <c r="M591" s="115"/>
    </row>
    <row r="592" spans="1:13" ht="15.75" thickBot="1">
      <c r="A592" s="137" t="s">
        <v>48</v>
      </c>
      <c r="B592" s="136"/>
      <c r="C592" s="136"/>
      <c r="D592" s="136"/>
      <c r="E592" s="136"/>
      <c r="F592" s="136"/>
      <c r="G592" s="136"/>
      <c r="H592" s="135"/>
      <c r="I592" s="680" t="s">
        <v>138</v>
      </c>
      <c r="J592" s="681"/>
      <c r="K592" s="173"/>
      <c r="L592" s="172"/>
      <c r="M592" s="171"/>
    </row>
    <row r="593" spans="1:13" ht="15.75" thickBot="1">
      <c r="A593" s="167" t="s">
        <v>75</v>
      </c>
      <c r="B593" s="166"/>
      <c r="C593" s="166"/>
      <c r="D593" s="166"/>
      <c r="E593" s="166"/>
      <c r="F593" s="166"/>
      <c r="G593" s="165"/>
      <c r="H593" s="164"/>
      <c r="I593" s="163"/>
      <c r="J593" s="162"/>
      <c r="K593" s="688">
        <f>K594+K601+K609+K613+K614+K615</f>
        <v>39.999999999999993</v>
      </c>
      <c r="L593" s="675"/>
      <c r="M593" s="110">
        <f>M594+M601+M609+M613+M614+M615</f>
        <v>534528</v>
      </c>
    </row>
    <row r="594" spans="1:13" ht="15.75" thickBot="1">
      <c r="A594" s="691" t="s">
        <v>76</v>
      </c>
      <c r="B594" s="692"/>
      <c r="C594" s="692"/>
      <c r="D594" s="692"/>
      <c r="E594" s="692"/>
      <c r="F594" s="692"/>
      <c r="G594" s="692"/>
      <c r="H594" s="693"/>
      <c r="I594" s="129"/>
      <c r="J594" s="128"/>
      <c r="K594" s="700">
        <f>K595+K596+K597+K599+K600</f>
        <v>10.33</v>
      </c>
      <c r="L594" s="701"/>
      <c r="M594" s="127">
        <f>K594*12*I569</f>
        <v>138041.856</v>
      </c>
    </row>
    <row r="595" spans="1:13">
      <c r="A595" s="145" t="s">
        <v>38</v>
      </c>
      <c r="B595" s="144"/>
      <c r="C595" s="144"/>
      <c r="D595" s="144"/>
      <c r="E595" s="144"/>
      <c r="F595" s="144"/>
      <c r="G595" s="144"/>
      <c r="H595" s="143"/>
      <c r="I595" s="676" t="s">
        <v>16</v>
      </c>
      <c r="J595" s="677"/>
      <c r="K595" s="678">
        <v>2.2400000000000002</v>
      </c>
      <c r="L595" s="679"/>
      <c r="M595" s="115">
        <f>K595*12*I569</f>
        <v>29933.567999999999</v>
      </c>
    </row>
    <row r="596" spans="1:13">
      <c r="A596" s="142" t="s">
        <v>39</v>
      </c>
      <c r="B596" s="141"/>
      <c r="C596" s="141"/>
      <c r="D596" s="141"/>
      <c r="E596" s="141"/>
      <c r="F596" s="141"/>
      <c r="G596" s="141"/>
      <c r="H596" s="140"/>
      <c r="I596" s="689" t="s">
        <v>10</v>
      </c>
      <c r="J596" s="690"/>
      <c r="K596" s="682">
        <v>5.28</v>
      </c>
      <c r="L596" s="683"/>
      <c r="M596" s="115">
        <f>K596*12*I569</f>
        <v>70557.695999999996</v>
      </c>
    </row>
    <row r="597" spans="1:13">
      <c r="A597" s="137" t="s">
        <v>31</v>
      </c>
      <c r="B597" s="136"/>
      <c r="C597" s="136"/>
      <c r="D597" s="136"/>
      <c r="E597" s="136"/>
      <c r="F597" s="136"/>
      <c r="G597" s="136"/>
      <c r="H597" s="135"/>
      <c r="I597" s="680" t="s">
        <v>11</v>
      </c>
      <c r="J597" s="681"/>
      <c r="K597" s="682">
        <v>0.6</v>
      </c>
      <c r="L597" s="683"/>
      <c r="M597" s="115">
        <f>K597*12*I569</f>
        <v>8017.9199999999983</v>
      </c>
    </row>
    <row r="598" spans="1:13">
      <c r="A598" s="157" t="s">
        <v>18</v>
      </c>
      <c r="B598" s="153"/>
      <c r="C598" s="153"/>
      <c r="D598" s="153"/>
      <c r="E598" s="144"/>
      <c r="F598" s="144"/>
      <c r="G598" s="144"/>
      <c r="H598" s="143"/>
      <c r="I598" s="156"/>
      <c r="J598" s="155"/>
      <c r="K598" s="117"/>
      <c r="L598" s="116"/>
      <c r="M598" s="115"/>
    </row>
    <row r="599" spans="1:13">
      <c r="A599" s="142" t="s">
        <v>32</v>
      </c>
      <c r="B599" s="141"/>
      <c r="C599" s="141"/>
      <c r="D599" s="141"/>
      <c r="E599" s="141"/>
      <c r="F599" s="141"/>
      <c r="G599" s="141"/>
      <c r="H599" s="140"/>
      <c r="I599" s="689" t="s">
        <v>8</v>
      </c>
      <c r="J599" s="690"/>
      <c r="K599" s="682">
        <v>0.18</v>
      </c>
      <c r="L599" s="683"/>
      <c r="M599" s="115">
        <f>K599*12*I569</f>
        <v>2405.3759999999997</v>
      </c>
    </row>
    <row r="600" spans="1:13" ht="15.75" thickBot="1">
      <c r="A600" s="137" t="s">
        <v>73</v>
      </c>
      <c r="B600" s="136"/>
      <c r="C600" s="136"/>
      <c r="D600" s="136"/>
      <c r="E600" s="136"/>
      <c r="F600" s="136"/>
      <c r="G600" s="136"/>
      <c r="H600" s="135"/>
      <c r="I600" s="714" t="s">
        <v>8</v>
      </c>
      <c r="J600" s="715"/>
      <c r="K600" s="716">
        <v>2.0299999999999998</v>
      </c>
      <c r="L600" s="717"/>
      <c r="M600" s="115">
        <f>K600*12*I569</f>
        <v>27127.295999999998</v>
      </c>
    </row>
    <row r="601" spans="1:13" ht="15.75" thickBot="1">
      <c r="A601" s="710" t="s">
        <v>77</v>
      </c>
      <c r="B601" s="711"/>
      <c r="C601" s="711"/>
      <c r="D601" s="711"/>
      <c r="E601" s="711"/>
      <c r="F601" s="711"/>
      <c r="G601" s="711"/>
      <c r="H601" s="712"/>
      <c r="I601" s="129"/>
      <c r="J601" s="128"/>
      <c r="K601" s="713">
        <f>K602+K603+K605+K606+K607+K608</f>
        <v>2.3200000000000003</v>
      </c>
      <c r="L601" s="701"/>
      <c r="M601" s="127">
        <f>K601*12*I569</f>
        <v>31002.624</v>
      </c>
    </row>
    <row r="602" spans="1:13">
      <c r="A602" s="154" t="s">
        <v>24</v>
      </c>
      <c r="B602" s="153"/>
      <c r="C602" s="153"/>
      <c r="D602" s="153"/>
      <c r="E602" s="153"/>
      <c r="F602" s="144"/>
      <c r="G602" s="144"/>
      <c r="H602" s="143"/>
      <c r="I602" s="152"/>
      <c r="J602" s="118"/>
      <c r="K602" s="678">
        <v>0.13</v>
      </c>
      <c r="L602" s="679"/>
      <c r="M602" s="115">
        <f>K602*12*I569</f>
        <v>1737.2159999999999</v>
      </c>
    </row>
    <row r="603" spans="1:13">
      <c r="A603" s="151" t="s">
        <v>20</v>
      </c>
      <c r="B603" s="150"/>
      <c r="C603" s="150"/>
      <c r="D603" s="150"/>
      <c r="E603" s="150"/>
      <c r="F603" s="136"/>
      <c r="G603" s="136"/>
      <c r="H603" s="135"/>
      <c r="I603" s="684" t="s">
        <v>52</v>
      </c>
      <c r="J603" s="685"/>
      <c r="K603" s="682">
        <v>1.1100000000000001</v>
      </c>
      <c r="L603" s="683"/>
      <c r="M603" s="115">
        <f>K603*12*I569</f>
        <v>14833.151999999998</v>
      </c>
    </row>
    <row r="604" spans="1:13">
      <c r="A604" s="145" t="s">
        <v>19</v>
      </c>
      <c r="B604" s="144"/>
      <c r="C604" s="144"/>
      <c r="D604" s="144"/>
      <c r="E604" s="144"/>
      <c r="F604" s="144"/>
      <c r="G604" s="144"/>
      <c r="H604" s="143"/>
      <c r="I604" s="676" t="s">
        <v>53</v>
      </c>
      <c r="J604" s="677"/>
      <c r="K604" s="149"/>
      <c r="L604" s="116"/>
      <c r="M604" s="115"/>
    </row>
    <row r="605" spans="1:13">
      <c r="A605" s="142" t="s">
        <v>21</v>
      </c>
      <c r="B605" s="141"/>
      <c r="C605" s="141"/>
      <c r="D605" s="141"/>
      <c r="E605" s="141"/>
      <c r="F605" s="141"/>
      <c r="G605" s="141"/>
      <c r="H605" s="140"/>
      <c r="I605" s="689" t="s">
        <v>51</v>
      </c>
      <c r="J605" s="690"/>
      <c r="K605" s="682">
        <v>0.68</v>
      </c>
      <c r="L605" s="683"/>
      <c r="M605" s="115">
        <f>K605*12*I569</f>
        <v>9086.9759999999987</v>
      </c>
    </row>
    <row r="606" spans="1:13">
      <c r="A606" s="142" t="s">
        <v>22</v>
      </c>
      <c r="B606" s="141"/>
      <c r="C606" s="141"/>
      <c r="D606" s="141"/>
      <c r="E606" s="141"/>
      <c r="F606" s="141"/>
      <c r="G606" s="141"/>
      <c r="H606" s="140"/>
      <c r="I606" s="689" t="s">
        <v>69</v>
      </c>
      <c r="J606" s="690"/>
      <c r="K606" s="682">
        <v>0.17</v>
      </c>
      <c r="L606" s="683"/>
      <c r="M606" s="115">
        <f>K606*12*I569</f>
        <v>2271.7439999999997</v>
      </c>
    </row>
    <row r="607" spans="1:13">
      <c r="A607" s="137" t="s">
        <v>23</v>
      </c>
      <c r="B607" s="136"/>
      <c r="C607" s="136"/>
      <c r="D607" s="136"/>
      <c r="E607" s="136"/>
      <c r="F607" s="136"/>
      <c r="G607" s="136"/>
      <c r="H607" s="135"/>
      <c r="I607" s="689" t="s">
        <v>54</v>
      </c>
      <c r="J607" s="690"/>
      <c r="K607" s="704">
        <v>0.09</v>
      </c>
      <c r="L607" s="705"/>
      <c r="M607" s="115">
        <f>K607*12*I569</f>
        <v>1202.6879999999999</v>
      </c>
    </row>
    <row r="608" spans="1:13" ht="15.75" thickBot="1">
      <c r="A608" s="137" t="s">
        <v>71</v>
      </c>
      <c r="B608" s="136"/>
      <c r="C608" s="136"/>
      <c r="D608" s="136"/>
      <c r="E608" s="136"/>
      <c r="F608" s="136"/>
      <c r="G608" s="136"/>
      <c r="H608" s="135"/>
      <c r="I608" s="714" t="s">
        <v>72</v>
      </c>
      <c r="J608" s="715"/>
      <c r="K608" s="723">
        <v>0.14000000000000001</v>
      </c>
      <c r="L608" s="724"/>
      <c r="M608" s="148">
        <f>K608*12*I569</f>
        <v>1870.848</v>
      </c>
    </row>
    <row r="609" spans="1:13" ht="15.75" thickBot="1">
      <c r="A609" s="710" t="s">
        <v>78</v>
      </c>
      <c r="B609" s="711"/>
      <c r="C609" s="711"/>
      <c r="D609" s="711"/>
      <c r="E609" s="711"/>
      <c r="F609" s="711"/>
      <c r="G609" s="711"/>
      <c r="H609" s="712"/>
      <c r="I609" s="147"/>
      <c r="J609" s="146"/>
      <c r="K609" s="727">
        <f>K610+K611+K612</f>
        <v>1.52</v>
      </c>
      <c r="L609" s="722"/>
      <c r="M609" s="127">
        <f>K609*12*I569</f>
        <v>20312.064000000002</v>
      </c>
    </row>
    <row r="610" spans="1:13">
      <c r="A610" s="145" t="s">
        <v>25</v>
      </c>
      <c r="B610" s="144"/>
      <c r="C610" s="144"/>
      <c r="D610" s="144"/>
      <c r="E610" s="144"/>
      <c r="F610" s="144"/>
      <c r="G610" s="144"/>
      <c r="H610" s="143"/>
      <c r="I610" s="728" t="s">
        <v>70</v>
      </c>
      <c r="J610" s="729"/>
      <c r="K610" s="730">
        <v>0.73</v>
      </c>
      <c r="L610" s="731"/>
      <c r="M610" s="115">
        <f>K610*12*I569</f>
        <v>9755.1359999999986</v>
      </c>
    </row>
    <row r="611" spans="1:13">
      <c r="A611" s="142" t="s">
        <v>26</v>
      </c>
      <c r="B611" s="141"/>
      <c r="C611" s="141"/>
      <c r="D611" s="141"/>
      <c r="E611" s="141"/>
      <c r="F611" s="141"/>
      <c r="G611" s="141"/>
      <c r="H611" s="140"/>
      <c r="I611" s="139" t="s">
        <v>55</v>
      </c>
      <c r="J611" s="138"/>
      <c r="K611" s="704">
        <v>0.64</v>
      </c>
      <c r="L611" s="705"/>
      <c r="M611" s="115">
        <f>K611*12*I569</f>
        <v>8552.4479999999985</v>
      </c>
    </row>
    <row r="612" spans="1:13" ht="15.75" thickBot="1">
      <c r="A612" s="137" t="s">
        <v>23</v>
      </c>
      <c r="B612" s="136"/>
      <c r="C612" s="136"/>
      <c r="D612" s="136"/>
      <c r="E612" s="136"/>
      <c r="F612" s="136"/>
      <c r="G612" s="136"/>
      <c r="H612" s="135"/>
      <c r="I612" s="714" t="s">
        <v>54</v>
      </c>
      <c r="J612" s="715"/>
      <c r="K612" s="723">
        <v>0.15</v>
      </c>
      <c r="L612" s="724"/>
      <c r="M612" s="115">
        <f>K612*12*I569</f>
        <v>2004.4799999999996</v>
      </c>
    </row>
    <row r="613" spans="1:13" ht="15.75" thickBot="1">
      <c r="A613" s="133" t="s">
        <v>79</v>
      </c>
      <c r="B613" s="132"/>
      <c r="C613" s="132"/>
      <c r="D613" s="132"/>
      <c r="E613" s="132"/>
      <c r="F613" s="132"/>
      <c r="G613" s="132"/>
      <c r="H613" s="131"/>
      <c r="I613" s="718" t="s">
        <v>56</v>
      </c>
      <c r="J613" s="719"/>
      <c r="K613" s="725">
        <v>23.95</v>
      </c>
      <c r="L613" s="726"/>
      <c r="M613" s="127">
        <f>K613*12*I569</f>
        <v>320048.63999999996</v>
      </c>
    </row>
    <row r="614" spans="1:13" ht="15.75" thickBot="1">
      <c r="A614" s="691" t="s">
        <v>80</v>
      </c>
      <c r="B614" s="692"/>
      <c r="C614" s="692"/>
      <c r="D614" s="692"/>
      <c r="E614" s="692"/>
      <c r="F614" s="692"/>
      <c r="G614" s="692"/>
      <c r="H614" s="693"/>
      <c r="I614" s="720" t="s">
        <v>13</v>
      </c>
      <c r="J614" s="721"/>
      <c r="K614" s="713">
        <v>1.8</v>
      </c>
      <c r="L614" s="722"/>
      <c r="M614" s="127">
        <f>K614*12*I569</f>
        <v>24053.759999999998</v>
      </c>
    </row>
    <row r="615" spans="1:13" ht="15.75" thickBot="1">
      <c r="A615" s="133" t="s">
        <v>81</v>
      </c>
      <c r="B615" s="132"/>
      <c r="C615" s="132"/>
      <c r="D615" s="132"/>
      <c r="E615" s="132"/>
      <c r="F615" s="132"/>
      <c r="G615" s="132"/>
      <c r="H615" s="131"/>
      <c r="I615" s="129"/>
      <c r="J615" s="128"/>
      <c r="K615" s="713">
        <v>0.08</v>
      </c>
      <c r="L615" s="722"/>
      <c r="M615" s="127">
        <f>K615*12*I569</f>
        <v>1069.0559999999998</v>
      </c>
    </row>
    <row r="616" spans="1:13" ht="15.75" thickBot="1">
      <c r="A616" s="125" t="s">
        <v>180</v>
      </c>
      <c r="B616" s="124"/>
      <c r="C616" s="124"/>
      <c r="D616" s="124"/>
      <c r="E616" s="124"/>
      <c r="F616" s="124"/>
      <c r="G616" s="124"/>
      <c r="H616" s="122"/>
      <c r="I616" s="720" t="s">
        <v>8</v>
      </c>
      <c r="J616" s="721"/>
      <c r="K616" s="130"/>
      <c r="L616" s="120"/>
      <c r="M616" s="115"/>
    </row>
    <row r="617" spans="1:13" ht="15.75" thickBot="1">
      <c r="A617" s="691" t="s">
        <v>104</v>
      </c>
      <c r="B617" s="692"/>
      <c r="C617" s="692"/>
      <c r="D617" s="692"/>
      <c r="E617" s="692"/>
      <c r="F617" s="692"/>
      <c r="G617" s="692"/>
      <c r="H617" s="693"/>
      <c r="I617" s="129"/>
      <c r="J617" s="128"/>
      <c r="K617" s="713">
        <v>6.67</v>
      </c>
      <c r="L617" s="722"/>
      <c r="M617" s="127">
        <f>K617*12*I569</f>
        <v>89132.54399999998</v>
      </c>
    </row>
    <row r="618" spans="1:13">
      <c r="A618" s="125" t="s">
        <v>137</v>
      </c>
      <c r="B618" s="123"/>
      <c r="C618" s="123"/>
      <c r="D618" s="123"/>
      <c r="E618" s="123"/>
      <c r="F618" s="124"/>
      <c r="G618" s="123"/>
      <c r="H618" s="122"/>
      <c r="I618" s="684" t="s">
        <v>86</v>
      </c>
      <c r="J618" s="685"/>
      <c r="K618" s="121"/>
      <c r="L618" s="120"/>
      <c r="M618" s="115"/>
    </row>
    <row r="619" spans="1:13">
      <c r="A619" s="125" t="s">
        <v>136</v>
      </c>
      <c r="B619" s="123"/>
      <c r="C619" s="123"/>
      <c r="D619" s="123"/>
      <c r="E619" s="123"/>
      <c r="F619" s="124"/>
      <c r="G619" s="123"/>
      <c r="H619" s="122"/>
      <c r="I619" s="684" t="s">
        <v>88</v>
      </c>
      <c r="J619" s="685"/>
      <c r="K619" s="121"/>
      <c r="L619" s="120"/>
      <c r="M619" s="115"/>
    </row>
    <row r="620" spans="1:13">
      <c r="A620" s="125" t="s">
        <v>135</v>
      </c>
      <c r="B620" s="123"/>
      <c r="C620" s="123"/>
      <c r="D620" s="123"/>
      <c r="E620" s="123"/>
      <c r="F620" s="124"/>
      <c r="G620" s="123"/>
      <c r="H620" s="122"/>
      <c r="I620" s="684" t="s">
        <v>90</v>
      </c>
      <c r="J620" s="685"/>
      <c r="K620" s="121"/>
      <c r="L620" s="120"/>
      <c r="M620" s="115"/>
    </row>
    <row r="621" spans="1:13">
      <c r="A621" s="125" t="s">
        <v>134</v>
      </c>
      <c r="B621" s="123"/>
      <c r="C621" s="123"/>
      <c r="D621" s="123"/>
      <c r="E621" s="123"/>
      <c r="F621" s="124"/>
      <c r="G621" s="123"/>
      <c r="H621" s="122"/>
      <c r="I621" s="684" t="s">
        <v>92</v>
      </c>
      <c r="J621" s="685"/>
      <c r="K621" s="121"/>
      <c r="L621" s="120"/>
      <c r="M621" s="115"/>
    </row>
    <row r="622" spans="1:13">
      <c r="A622" s="125" t="s">
        <v>133</v>
      </c>
      <c r="B622" s="123"/>
      <c r="C622" s="123"/>
      <c r="D622" s="123"/>
      <c r="E622" s="123"/>
      <c r="F622" s="124"/>
      <c r="G622" s="123"/>
      <c r="H622" s="122"/>
      <c r="I622" s="684" t="s">
        <v>94</v>
      </c>
      <c r="J622" s="685"/>
      <c r="K622" s="121"/>
      <c r="L622" s="120"/>
      <c r="M622" s="115"/>
    </row>
    <row r="623" spans="1:13">
      <c r="A623" s="125" t="s">
        <v>132</v>
      </c>
      <c r="B623" s="123"/>
      <c r="C623" s="123"/>
      <c r="D623" s="123"/>
      <c r="E623" s="123"/>
      <c r="F623" s="124"/>
      <c r="G623" s="123"/>
      <c r="H623" s="122"/>
      <c r="I623" s="119"/>
      <c r="J623" s="118"/>
      <c r="K623" s="121"/>
      <c r="L623" s="126"/>
      <c r="M623" s="115"/>
    </row>
    <row r="624" spans="1:13">
      <c r="A624" s="125" t="s">
        <v>131</v>
      </c>
      <c r="B624" s="123"/>
      <c r="C624" s="123"/>
      <c r="D624" s="123"/>
      <c r="E624" s="123"/>
      <c r="F624" s="124"/>
      <c r="G624" s="123"/>
      <c r="H624" s="122"/>
      <c r="I624" s="119"/>
      <c r="J624" s="118"/>
      <c r="K624" s="121"/>
      <c r="L624" s="120"/>
      <c r="M624" s="115"/>
    </row>
    <row r="625" spans="1:13">
      <c r="A625" s="125" t="s">
        <v>98</v>
      </c>
      <c r="B625" s="123"/>
      <c r="C625" s="123"/>
      <c r="D625" s="123"/>
      <c r="E625" s="123"/>
      <c r="F625" s="124"/>
      <c r="G625" s="123"/>
      <c r="H625" s="122"/>
      <c r="I625" s="119"/>
      <c r="J625" s="118"/>
      <c r="K625" s="121"/>
      <c r="L625" s="120"/>
      <c r="M625" s="115"/>
    </row>
    <row r="626" spans="1:13" ht="15.75" thickBot="1">
      <c r="A626" s="125" t="s">
        <v>130</v>
      </c>
      <c r="B626" s="123"/>
      <c r="C626" s="123"/>
      <c r="D626" s="123"/>
      <c r="E626" s="123"/>
      <c r="F626" s="124"/>
      <c r="G626" s="123"/>
      <c r="H626" s="122"/>
      <c r="I626" s="119"/>
      <c r="J626" s="118"/>
      <c r="K626" s="121"/>
      <c r="L626" s="120"/>
      <c r="M626" s="115"/>
    </row>
    <row r="627" spans="1:13">
      <c r="A627" s="114" t="s">
        <v>82</v>
      </c>
      <c r="B627" s="113"/>
      <c r="C627" s="113"/>
      <c r="D627" s="113"/>
      <c r="E627" s="113"/>
      <c r="F627" s="113"/>
      <c r="G627" s="113"/>
      <c r="H627" s="113"/>
      <c r="I627" s="720" t="s">
        <v>9</v>
      </c>
      <c r="J627" s="721"/>
      <c r="K627" s="112"/>
      <c r="L627" s="111"/>
      <c r="M627" s="110"/>
    </row>
    <row r="628" spans="1:13" ht="15.75" thickBot="1">
      <c r="A628" s="109" t="s">
        <v>49</v>
      </c>
      <c r="B628" s="108"/>
      <c r="C628" s="108"/>
      <c r="D628" s="108"/>
      <c r="E628" s="108"/>
      <c r="F628" s="108"/>
      <c r="G628" s="108"/>
      <c r="H628" s="108"/>
      <c r="I628" s="107"/>
      <c r="J628" s="106"/>
      <c r="K628" s="105"/>
      <c r="L628" s="104"/>
      <c r="M628" s="103"/>
    </row>
    <row r="629" spans="1:13" ht="15.75" thickBot="1">
      <c r="A629" s="691" t="s">
        <v>50</v>
      </c>
      <c r="B629" s="692"/>
      <c r="C629" s="692"/>
      <c r="D629" s="692"/>
      <c r="E629" s="692"/>
      <c r="F629" s="692"/>
      <c r="G629" s="692"/>
      <c r="H629" s="732"/>
      <c r="I629" s="733" t="s">
        <v>17</v>
      </c>
      <c r="J629" s="734"/>
      <c r="K629" s="735">
        <v>1.64</v>
      </c>
      <c r="L629" s="736"/>
      <c r="M629" s="95">
        <f>K629*12*I569</f>
        <v>21915.647999999997</v>
      </c>
    </row>
    <row r="630" spans="1:13" ht="15.75" thickBot="1">
      <c r="A630" s="750" t="s">
        <v>118</v>
      </c>
      <c r="B630" s="750"/>
      <c r="C630" s="750"/>
      <c r="D630" s="750"/>
      <c r="E630" s="750"/>
      <c r="F630" s="750"/>
      <c r="G630" s="750"/>
      <c r="H630" s="750"/>
      <c r="I630" s="720" t="s">
        <v>9</v>
      </c>
      <c r="J630" s="721"/>
      <c r="K630" s="755">
        <v>0.56999999999999995</v>
      </c>
      <c r="L630" s="755"/>
      <c r="M630" s="115">
        <f>I569*12*K630</f>
        <v>7617.0239999999985</v>
      </c>
    </row>
    <row r="631" spans="1:13" ht="15.75" thickBot="1">
      <c r="A631" s="101" t="s">
        <v>117</v>
      </c>
      <c r="B631" s="100"/>
      <c r="C631" s="100"/>
      <c r="D631" s="100"/>
      <c r="E631" s="100"/>
      <c r="F631" s="100"/>
      <c r="G631" s="100"/>
      <c r="H631" s="100"/>
      <c r="I631" s="99"/>
      <c r="J631" s="98"/>
      <c r="K631" s="735"/>
      <c r="L631" s="736"/>
      <c r="M631" s="95">
        <f>K631*12*I569</f>
        <v>0</v>
      </c>
    </row>
    <row r="632" spans="1:13" ht="15.75" thickBot="1">
      <c r="A632" s="742" t="s">
        <v>58</v>
      </c>
      <c r="B632" s="743"/>
      <c r="C632" s="743"/>
      <c r="D632" s="743"/>
      <c r="E632" s="743"/>
      <c r="F632" s="743"/>
      <c r="G632" s="743"/>
      <c r="H632" s="743"/>
      <c r="I632" s="97"/>
      <c r="J632" s="96"/>
      <c r="K632" s="740">
        <f>K570+K580+K593+K617+K629+K631+K630</f>
        <v>61.419999999999995</v>
      </c>
      <c r="L632" s="741"/>
      <c r="M632" s="95">
        <f>M570+M580+M593+M617+M629+M631+M630</f>
        <v>820767.74399999995</v>
      </c>
    </row>
    <row r="634" spans="1:13" ht="15.75">
      <c r="A634" s="639" t="s">
        <v>0</v>
      </c>
      <c r="B634" s="639"/>
      <c r="C634" s="639"/>
      <c r="D634" s="639"/>
      <c r="E634" s="639"/>
      <c r="F634" s="639"/>
      <c r="G634" s="639"/>
      <c r="H634" s="639"/>
      <c r="I634" s="639"/>
      <c r="J634" s="639"/>
      <c r="K634" s="639"/>
      <c r="L634" s="639"/>
      <c r="M634" s="149"/>
    </row>
    <row r="635" spans="1:13" ht="15.75">
      <c r="A635" s="640" t="s">
        <v>12</v>
      </c>
      <c r="B635" s="640"/>
      <c r="C635" s="640"/>
      <c r="D635" s="640"/>
      <c r="E635" s="640"/>
      <c r="F635" s="640"/>
      <c r="G635" s="640"/>
      <c r="H635" s="640"/>
      <c r="I635" s="640"/>
      <c r="J635" s="640"/>
      <c r="K635" s="640"/>
      <c r="L635" s="640"/>
      <c r="M635" s="149"/>
    </row>
    <row r="636" spans="1:13" ht="15.75">
      <c r="A636" s="1"/>
      <c r="B636" s="1"/>
      <c r="C636" s="1"/>
      <c r="D636" s="1"/>
      <c r="E636" s="1"/>
      <c r="F636" s="1" t="s">
        <v>182</v>
      </c>
      <c r="G636" s="1"/>
      <c r="H636" s="1"/>
      <c r="I636" s="1"/>
      <c r="J636" s="1"/>
      <c r="K636" s="1"/>
      <c r="L636" s="1"/>
      <c r="M636" s="149"/>
    </row>
    <row r="637" spans="1:13">
      <c r="A637" s="151"/>
      <c r="B637" s="150"/>
      <c r="C637" s="694" t="s">
        <v>15</v>
      </c>
      <c r="D637" s="694"/>
      <c r="E637" s="694"/>
      <c r="F637" s="150"/>
      <c r="G637" s="150"/>
      <c r="H637" s="190"/>
      <c r="I637" s="680" t="s">
        <v>1</v>
      </c>
      <c r="J637" s="681"/>
      <c r="K637" s="695" t="s">
        <v>2</v>
      </c>
      <c r="L637" s="696"/>
      <c r="M637" s="203"/>
    </row>
    <row r="638" spans="1:13">
      <c r="A638" s="202"/>
      <c r="B638" s="177"/>
      <c r="C638" s="177"/>
      <c r="D638" s="177"/>
      <c r="E638" s="177"/>
      <c r="F638" s="177"/>
      <c r="G638" s="177"/>
      <c r="H638" s="178"/>
      <c r="I638" s="119"/>
      <c r="J638" s="118"/>
      <c r="K638" s="698" t="s">
        <v>3</v>
      </c>
      <c r="L638" s="699"/>
      <c r="M638" s="201" t="s">
        <v>4</v>
      </c>
    </row>
    <row r="639" spans="1:13">
      <c r="A639" s="202"/>
      <c r="B639" s="177"/>
      <c r="C639" s="177"/>
      <c r="D639" s="177"/>
      <c r="E639" s="177"/>
      <c r="F639" s="177"/>
      <c r="G639" s="177"/>
      <c r="H639" s="178"/>
      <c r="I639" s="684" t="s">
        <v>5</v>
      </c>
      <c r="J639" s="685"/>
      <c r="K639" s="706" t="s">
        <v>6</v>
      </c>
      <c r="L639" s="707"/>
      <c r="M639" s="201" t="s">
        <v>7</v>
      </c>
    </row>
    <row r="640" spans="1:13" ht="16.5" thickBot="1">
      <c r="A640" s="200"/>
      <c r="B640" s="173"/>
      <c r="C640" s="173"/>
      <c r="D640" s="173"/>
      <c r="E640" s="173"/>
      <c r="F640" s="173"/>
      <c r="G640" s="173"/>
      <c r="H640" s="172"/>
      <c r="I640" s="613">
        <v>1356</v>
      </c>
      <c r="J640" s="614"/>
      <c r="K640" s="708"/>
      <c r="L640" s="709"/>
      <c r="M640" s="199"/>
    </row>
    <row r="641" spans="1:13">
      <c r="A641" s="189" t="s">
        <v>74</v>
      </c>
      <c r="B641" s="166"/>
      <c r="C641" s="166"/>
      <c r="D641" s="166"/>
      <c r="E641" s="166"/>
      <c r="F641" s="166"/>
      <c r="G641" s="166"/>
      <c r="H641" s="198"/>
      <c r="I641" s="163"/>
      <c r="J641" s="162"/>
      <c r="K641" s="674">
        <f>K644+K647</f>
        <v>6.9</v>
      </c>
      <c r="L641" s="675"/>
      <c r="M641" s="110">
        <f>K641*12*I640</f>
        <v>112276.80000000002</v>
      </c>
    </row>
    <row r="642" spans="1:13">
      <c r="A642" s="197" t="s">
        <v>59</v>
      </c>
      <c r="B642" s="196"/>
      <c r="C642" s="196"/>
      <c r="D642" s="196"/>
      <c r="E642" s="196"/>
      <c r="F642" s="196"/>
      <c r="G642" s="196"/>
      <c r="H642" s="195"/>
      <c r="I642" s="119"/>
      <c r="J642" s="118"/>
      <c r="K642" s="117"/>
      <c r="L642" s="116"/>
      <c r="M642" s="194"/>
    </row>
    <row r="643" spans="1:13" ht="15.75" thickBot="1">
      <c r="A643" s="185" t="s">
        <v>60</v>
      </c>
      <c r="B643" s="193"/>
      <c r="C643" s="193"/>
      <c r="D643" s="193"/>
      <c r="E643" s="193"/>
      <c r="F643" s="193"/>
      <c r="G643" s="193"/>
      <c r="H643" s="192"/>
      <c r="I643" s="158"/>
      <c r="J643" s="106"/>
      <c r="K643" s="105"/>
      <c r="L643" s="104"/>
      <c r="M643" s="103"/>
    </row>
    <row r="644" spans="1:13">
      <c r="A644" s="145" t="s">
        <v>61</v>
      </c>
      <c r="B644" s="153"/>
      <c r="C644" s="153"/>
      <c r="D644" s="153"/>
      <c r="E644" s="153"/>
      <c r="F644" s="153"/>
      <c r="G644" s="153"/>
      <c r="H644" s="179"/>
      <c r="I644" s="676" t="s">
        <v>8</v>
      </c>
      <c r="J644" s="677"/>
      <c r="K644" s="678">
        <v>4.13</v>
      </c>
      <c r="L644" s="679"/>
      <c r="M644" s="115">
        <f>K644*12*I640</f>
        <v>67203.360000000001</v>
      </c>
    </row>
    <row r="645" spans="1:13">
      <c r="A645" s="125" t="s">
        <v>68</v>
      </c>
      <c r="B645" s="177"/>
      <c r="C645" s="177"/>
      <c r="D645" s="177"/>
      <c r="E645" s="177"/>
      <c r="F645" s="177"/>
      <c r="G645" s="177"/>
      <c r="H645" s="178"/>
      <c r="I645" s="684" t="s">
        <v>57</v>
      </c>
      <c r="J645" s="685"/>
      <c r="K645" s="149"/>
      <c r="L645" s="116"/>
      <c r="M645" s="115"/>
    </row>
    <row r="646" spans="1:13">
      <c r="A646" s="145" t="s">
        <v>67</v>
      </c>
      <c r="B646" s="153"/>
      <c r="C646" s="153"/>
      <c r="D646" s="153"/>
      <c r="E646" s="153"/>
      <c r="F646" s="153"/>
      <c r="G646" s="153"/>
      <c r="H646" s="179"/>
      <c r="I646" s="676"/>
      <c r="J646" s="677"/>
      <c r="K646" s="149"/>
      <c r="L646" s="116"/>
      <c r="M646" s="115"/>
    </row>
    <row r="647" spans="1:13">
      <c r="A647" s="145" t="s">
        <v>62</v>
      </c>
      <c r="B647" s="153"/>
      <c r="C647" s="153"/>
      <c r="D647" s="153"/>
      <c r="E647" s="153"/>
      <c r="F647" s="153"/>
      <c r="G647" s="153"/>
      <c r="H647" s="179"/>
      <c r="I647" s="689" t="s">
        <v>11</v>
      </c>
      <c r="J647" s="690"/>
      <c r="K647" s="682">
        <v>2.77</v>
      </c>
      <c r="L647" s="683"/>
      <c r="M647" s="115">
        <f>K647*12*I640</f>
        <v>45073.440000000002</v>
      </c>
    </row>
    <row r="648" spans="1:13" ht="15.75">
      <c r="A648" s="142" t="s">
        <v>35</v>
      </c>
      <c r="B648" s="176"/>
      <c r="C648" s="176"/>
      <c r="D648" s="176"/>
      <c r="E648" s="176"/>
      <c r="F648" s="176"/>
      <c r="G648" s="176"/>
      <c r="H648" s="175"/>
      <c r="I648" s="684" t="s">
        <v>57</v>
      </c>
      <c r="J648" s="685"/>
      <c r="K648" s="1"/>
      <c r="L648" s="191"/>
      <c r="M648" s="115"/>
    </row>
    <row r="649" spans="1:13">
      <c r="A649" s="137" t="s">
        <v>36</v>
      </c>
      <c r="B649" s="150"/>
      <c r="C649" s="150"/>
      <c r="D649" s="150"/>
      <c r="E649" s="150"/>
      <c r="F649" s="150"/>
      <c r="G649" s="150"/>
      <c r="H649" s="190"/>
      <c r="I649" s="684"/>
      <c r="J649" s="685"/>
      <c r="K649" s="174"/>
      <c r="L649" s="116"/>
      <c r="M649" s="115"/>
    </row>
    <row r="650" spans="1:13" ht="15.75" thickBot="1">
      <c r="A650" s="145" t="s">
        <v>37</v>
      </c>
      <c r="B650" s="144"/>
      <c r="C650" s="144"/>
      <c r="D650" s="144"/>
      <c r="E650" s="144"/>
      <c r="F650" s="144"/>
      <c r="G650" s="144"/>
      <c r="H650" s="143"/>
      <c r="I650" s="156"/>
      <c r="J650" s="155"/>
      <c r="K650" s="704"/>
      <c r="L650" s="705"/>
      <c r="M650" s="115"/>
    </row>
    <row r="651" spans="1:13">
      <c r="A651" s="189" t="s">
        <v>14</v>
      </c>
      <c r="B651" s="188"/>
      <c r="C651" s="188"/>
      <c r="D651" s="188"/>
      <c r="E651" s="188"/>
      <c r="F651" s="188"/>
      <c r="G651" s="188"/>
      <c r="H651" s="187"/>
      <c r="I651" s="163"/>
      <c r="J651" s="186"/>
      <c r="K651" s="697">
        <f>K653+K658+K660</f>
        <v>5.6400000000000006</v>
      </c>
      <c r="L651" s="675"/>
      <c r="M651" s="110">
        <f>K651*12*I640</f>
        <v>91774.080000000016</v>
      </c>
    </row>
    <row r="652" spans="1:13" ht="15.75" thickBot="1">
      <c r="A652" s="185" t="s">
        <v>34</v>
      </c>
      <c r="B652" s="184"/>
      <c r="C652" s="184"/>
      <c r="D652" s="184"/>
      <c r="E652" s="184"/>
      <c r="F652" s="184"/>
      <c r="G652" s="184"/>
      <c r="H652" s="183"/>
      <c r="I652" s="158"/>
      <c r="J652" s="182"/>
      <c r="K652" s="105"/>
      <c r="L652" s="104"/>
      <c r="M652" s="103"/>
    </row>
    <row r="653" spans="1:13">
      <c r="A653" s="125" t="s">
        <v>65</v>
      </c>
      <c r="B653" s="124"/>
      <c r="C653" s="124"/>
      <c r="D653" s="124"/>
      <c r="E653" s="124"/>
      <c r="F653" s="124"/>
      <c r="G653" s="124"/>
      <c r="H653" s="122"/>
      <c r="I653" s="684" t="s">
        <v>8</v>
      </c>
      <c r="J653" s="685"/>
      <c r="K653" s="678">
        <v>2.83</v>
      </c>
      <c r="L653" s="679"/>
      <c r="M653" s="115">
        <f>K653*12*I640</f>
        <v>46049.760000000002</v>
      </c>
    </row>
    <row r="654" spans="1:13">
      <c r="A654" s="145" t="s">
        <v>66</v>
      </c>
      <c r="B654" s="144"/>
      <c r="C654" s="144"/>
      <c r="D654" s="144"/>
      <c r="E654" s="144"/>
      <c r="F654" s="144"/>
      <c r="G654" s="144"/>
      <c r="H654" s="143"/>
      <c r="I654" s="181"/>
      <c r="J654" s="180"/>
      <c r="K654" s="149"/>
      <c r="L654" s="116"/>
      <c r="M654" s="115"/>
    </row>
    <row r="655" spans="1:13">
      <c r="A655" s="125" t="s">
        <v>68</v>
      </c>
      <c r="B655" s="177"/>
      <c r="C655" s="177"/>
      <c r="D655" s="177"/>
      <c r="E655" s="177"/>
      <c r="F655" s="177"/>
      <c r="G655" s="177"/>
      <c r="H655" s="178"/>
      <c r="I655" s="684" t="s">
        <v>57</v>
      </c>
      <c r="J655" s="685"/>
      <c r="K655" s="149"/>
      <c r="L655" s="116"/>
      <c r="M655" s="115"/>
    </row>
    <row r="656" spans="1:13">
      <c r="A656" s="145" t="s">
        <v>67</v>
      </c>
      <c r="B656" s="153"/>
      <c r="C656" s="153"/>
      <c r="D656" s="153"/>
      <c r="E656" s="153"/>
      <c r="F656" s="153"/>
      <c r="G656" s="153"/>
      <c r="H656" s="179"/>
      <c r="I656" s="676"/>
      <c r="J656" s="677"/>
      <c r="K656" s="149"/>
      <c r="L656" s="116"/>
      <c r="M656" s="115"/>
    </row>
    <row r="657" spans="1:13">
      <c r="A657" s="142" t="s">
        <v>63</v>
      </c>
      <c r="B657" s="176"/>
      <c r="C657" s="175"/>
      <c r="D657" s="177"/>
      <c r="E657" s="177"/>
      <c r="F657" s="177"/>
      <c r="G657" s="177"/>
      <c r="H657" s="178"/>
      <c r="I657" s="684" t="s">
        <v>57</v>
      </c>
      <c r="J657" s="685"/>
      <c r="K657" s="149"/>
      <c r="L657" s="116"/>
      <c r="M657" s="115"/>
    </row>
    <row r="658" spans="1:13">
      <c r="A658" s="125" t="s">
        <v>64</v>
      </c>
      <c r="B658" s="177"/>
      <c r="C658" s="177"/>
      <c r="D658" s="176"/>
      <c r="E658" s="176"/>
      <c r="F658" s="176"/>
      <c r="G658" s="176"/>
      <c r="H658" s="175"/>
      <c r="I658" s="689" t="s">
        <v>11</v>
      </c>
      <c r="J658" s="690"/>
      <c r="K658" s="682">
        <v>1.24</v>
      </c>
      <c r="L658" s="683"/>
      <c r="M658" s="115">
        <f>K658*12*I640</f>
        <v>20177.28</v>
      </c>
    </row>
    <row r="659" spans="1:13">
      <c r="A659" s="137" t="s">
        <v>41</v>
      </c>
      <c r="B659" s="136"/>
      <c r="C659" s="136"/>
      <c r="D659" s="136"/>
      <c r="E659" s="136"/>
      <c r="F659" s="136"/>
      <c r="G659" s="136"/>
      <c r="H659" s="135"/>
      <c r="I659" s="680" t="s">
        <v>139</v>
      </c>
      <c r="J659" s="681"/>
      <c r="K659" s="149"/>
      <c r="L659" s="116"/>
      <c r="M659" s="115"/>
    </row>
    <row r="660" spans="1:13">
      <c r="A660" s="137" t="s">
        <v>43</v>
      </c>
      <c r="B660" s="136"/>
      <c r="C660" s="136"/>
      <c r="D660" s="136"/>
      <c r="E660" s="136"/>
      <c r="F660" s="136"/>
      <c r="G660" s="136"/>
      <c r="H660" s="135"/>
      <c r="I660" s="680" t="s">
        <v>11</v>
      </c>
      <c r="J660" s="681"/>
      <c r="K660" s="682">
        <v>1.57</v>
      </c>
      <c r="L660" s="683"/>
      <c r="M660" s="115">
        <f>K660*12*I640</f>
        <v>25547.040000000001</v>
      </c>
    </row>
    <row r="661" spans="1:13">
      <c r="A661" s="145" t="s">
        <v>44</v>
      </c>
      <c r="B661" s="144"/>
      <c r="C661" s="144"/>
      <c r="D661" s="144"/>
      <c r="E661" s="144"/>
      <c r="F661" s="144"/>
      <c r="G661" s="144"/>
      <c r="H661" s="143"/>
      <c r="I661" s="156"/>
      <c r="J661" s="155"/>
      <c r="K661" s="149"/>
      <c r="L661" s="116"/>
      <c r="M661" s="115"/>
    </row>
    <row r="662" spans="1:13">
      <c r="A662" s="137" t="s">
        <v>45</v>
      </c>
      <c r="B662" s="136"/>
      <c r="C662" s="136"/>
      <c r="D662" s="136"/>
      <c r="E662" s="136"/>
      <c r="F662" s="136"/>
      <c r="G662" s="136"/>
      <c r="H662" s="135"/>
      <c r="I662" s="684" t="s">
        <v>57</v>
      </c>
      <c r="J662" s="685"/>
      <c r="K662" s="149"/>
      <c r="L662" s="116"/>
      <c r="M662" s="115"/>
    </row>
    <row r="663" spans="1:13" ht="15.75" thickBot="1">
      <c r="A663" s="137" t="s">
        <v>48</v>
      </c>
      <c r="B663" s="136"/>
      <c r="C663" s="136"/>
      <c r="D663" s="136"/>
      <c r="E663" s="136"/>
      <c r="F663" s="136"/>
      <c r="G663" s="136"/>
      <c r="H663" s="135"/>
      <c r="I663" s="680" t="s">
        <v>138</v>
      </c>
      <c r="J663" s="681"/>
      <c r="K663" s="173"/>
      <c r="L663" s="172"/>
      <c r="M663" s="171"/>
    </row>
    <row r="664" spans="1:13" ht="15.75" thickBot="1">
      <c r="A664" s="167" t="s">
        <v>75</v>
      </c>
      <c r="B664" s="166"/>
      <c r="C664" s="166"/>
      <c r="D664" s="166"/>
      <c r="E664" s="166"/>
      <c r="F664" s="166"/>
      <c r="G664" s="165"/>
      <c r="H664" s="164"/>
      <c r="I664" s="163"/>
      <c r="J664" s="162"/>
      <c r="K664" s="688">
        <f>K665+K672+K680+K684+K685+K686</f>
        <v>32.489999999999995</v>
      </c>
      <c r="L664" s="675"/>
      <c r="M664" s="110">
        <f>M665+M672+M680+M684+M685+M686</f>
        <v>528677.28</v>
      </c>
    </row>
    <row r="665" spans="1:13" ht="15.75" thickBot="1">
      <c r="A665" s="691" t="s">
        <v>76</v>
      </c>
      <c r="B665" s="692"/>
      <c r="C665" s="692"/>
      <c r="D665" s="692"/>
      <c r="E665" s="692"/>
      <c r="F665" s="692"/>
      <c r="G665" s="692"/>
      <c r="H665" s="693"/>
      <c r="I665" s="129"/>
      <c r="J665" s="128"/>
      <c r="K665" s="700">
        <f>K666+K667+K668+K670+K671</f>
        <v>9.9</v>
      </c>
      <c r="L665" s="701"/>
      <c r="M665" s="127">
        <f>K665*12*I640</f>
        <v>161092.80000000002</v>
      </c>
    </row>
    <row r="666" spans="1:13">
      <c r="A666" s="145" t="s">
        <v>38</v>
      </c>
      <c r="B666" s="144"/>
      <c r="C666" s="144"/>
      <c r="D666" s="144"/>
      <c r="E666" s="144"/>
      <c r="F666" s="144"/>
      <c r="G666" s="144"/>
      <c r="H666" s="143"/>
      <c r="I666" s="676" t="s">
        <v>16</v>
      </c>
      <c r="J666" s="677"/>
      <c r="K666" s="678">
        <v>2.2400000000000002</v>
      </c>
      <c r="L666" s="679"/>
      <c r="M666" s="115">
        <f>K666*12*I640</f>
        <v>36449.280000000006</v>
      </c>
    </row>
    <row r="667" spans="1:13">
      <c r="A667" s="142" t="s">
        <v>39</v>
      </c>
      <c r="B667" s="141"/>
      <c r="C667" s="141"/>
      <c r="D667" s="141"/>
      <c r="E667" s="141"/>
      <c r="F667" s="141"/>
      <c r="G667" s="141"/>
      <c r="H667" s="140"/>
      <c r="I667" s="689" t="s">
        <v>10</v>
      </c>
      <c r="J667" s="690"/>
      <c r="K667" s="682">
        <v>5.28</v>
      </c>
      <c r="L667" s="683"/>
      <c r="M667" s="115">
        <f>K667*12*I640</f>
        <v>85916.160000000003</v>
      </c>
    </row>
    <row r="668" spans="1:13">
      <c r="A668" s="137" t="s">
        <v>31</v>
      </c>
      <c r="B668" s="136"/>
      <c r="C668" s="136"/>
      <c r="D668" s="136"/>
      <c r="E668" s="136"/>
      <c r="F668" s="136"/>
      <c r="G668" s="136"/>
      <c r="H668" s="135"/>
      <c r="I668" s="680" t="s">
        <v>11</v>
      </c>
      <c r="J668" s="681"/>
      <c r="K668" s="682">
        <v>0.6</v>
      </c>
      <c r="L668" s="683"/>
      <c r="M668" s="115">
        <f>K668*12*I640</f>
        <v>9763.1999999999989</v>
      </c>
    </row>
    <row r="669" spans="1:13">
      <c r="A669" s="157" t="s">
        <v>18</v>
      </c>
      <c r="B669" s="153"/>
      <c r="C669" s="153"/>
      <c r="D669" s="153"/>
      <c r="E669" s="144"/>
      <c r="F669" s="144"/>
      <c r="G669" s="144"/>
      <c r="H669" s="143"/>
      <c r="I669" s="156"/>
      <c r="J669" s="155"/>
      <c r="K669" s="117"/>
      <c r="L669" s="116"/>
      <c r="M669" s="115"/>
    </row>
    <row r="670" spans="1:13">
      <c r="A670" s="142" t="s">
        <v>32</v>
      </c>
      <c r="B670" s="141"/>
      <c r="C670" s="141"/>
      <c r="D670" s="141"/>
      <c r="E670" s="141"/>
      <c r="F670" s="141"/>
      <c r="G670" s="141"/>
      <c r="H670" s="140"/>
      <c r="I670" s="689" t="s">
        <v>8</v>
      </c>
      <c r="J670" s="690"/>
      <c r="K670" s="682">
        <v>0.18</v>
      </c>
      <c r="L670" s="683"/>
      <c r="M670" s="115">
        <f>K670*12*I640</f>
        <v>2928.96</v>
      </c>
    </row>
    <row r="671" spans="1:13" ht="15.75" thickBot="1">
      <c r="A671" s="137" t="s">
        <v>73</v>
      </c>
      <c r="B671" s="136"/>
      <c r="C671" s="136"/>
      <c r="D671" s="136"/>
      <c r="E671" s="136"/>
      <c r="F671" s="136"/>
      <c r="G671" s="136"/>
      <c r="H671" s="135"/>
      <c r="I671" s="714" t="s">
        <v>8</v>
      </c>
      <c r="J671" s="715"/>
      <c r="K671" s="716">
        <v>1.6</v>
      </c>
      <c r="L671" s="717"/>
      <c r="M671" s="115">
        <f>K671*12*I640</f>
        <v>26035.200000000004</v>
      </c>
    </row>
    <row r="672" spans="1:13" ht="15.75" thickBot="1">
      <c r="A672" s="710" t="s">
        <v>77</v>
      </c>
      <c r="B672" s="711"/>
      <c r="C672" s="711"/>
      <c r="D672" s="711"/>
      <c r="E672" s="711"/>
      <c r="F672" s="711"/>
      <c r="G672" s="711"/>
      <c r="H672" s="712"/>
      <c r="I672" s="129"/>
      <c r="J672" s="128"/>
      <c r="K672" s="713">
        <f>K673+K674+K676+K677+K678+K679</f>
        <v>2.3200000000000003</v>
      </c>
      <c r="L672" s="701"/>
      <c r="M672" s="127">
        <f>K672*12*I640</f>
        <v>37751.040000000008</v>
      </c>
    </row>
    <row r="673" spans="1:13">
      <c r="A673" s="154" t="s">
        <v>24</v>
      </c>
      <c r="B673" s="153"/>
      <c r="C673" s="153"/>
      <c r="D673" s="153"/>
      <c r="E673" s="153"/>
      <c r="F673" s="144"/>
      <c r="G673" s="144"/>
      <c r="H673" s="143"/>
      <c r="I673" s="152"/>
      <c r="J673" s="118"/>
      <c r="K673" s="678">
        <v>0.13</v>
      </c>
      <c r="L673" s="679"/>
      <c r="M673" s="115">
        <f>K673*12*I640</f>
        <v>2115.36</v>
      </c>
    </row>
    <row r="674" spans="1:13">
      <c r="A674" s="151" t="s">
        <v>20</v>
      </c>
      <c r="B674" s="150"/>
      <c r="C674" s="150"/>
      <c r="D674" s="150"/>
      <c r="E674" s="150"/>
      <c r="F674" s="136"/>
      <c r="G674" s="136"/>
      <c r="H674" s="135"/>
      <c r="I674" s="684" t="s">
        <v>52</v>
      </c>
      <c r="J674" s="685"/>
      <c r="K674" s="682">
        <v>1.1100000000000001</v>
      </c>
      <c r="L674" s="683"/>
      <c r="M674" s="115">
        <f>K674*12*I640</f>
        <v>18061.920000000002</v>
      </c>
    </row>
    <row r="675" spans="1:13">
      <c r="A675" s="145" t="s">
        <v>19</v>
      </c>
      <c r="B675" s="144"/>
      <c r="C675" s="144"/>
      <c r="D675" s="144"/>
      <c r="E675" s="144"/>
      <c r="F675" s="144"/>
      <c r="G675" s="144"/>
      <c r="H675" s="143"/>
      <c r="I675" s="676" t="s">
        <v>53</v>
      </c>
      <c r="J675" s="677"/>
      <c r="K675" s="149"/>
      <c r="L675" s="116"/>
      <c r="M675" s="115"/>
    </row>
    <row r="676" spans="1:13">
      <c r="A676" s="142" t="s">
        <v>21</v>
      </c>
      <c r="B676" s="141"/>
      <c r="C676" s="141"/>
      <c r="D676" s="141"/>
      <c r="E676" s="141"/>
      <c r="F676" s="141"/>
      <c r="G676" s="141"/>
      <c r="H676" s="140"/>
      <c r="I676" s="689" t="s">
        <v>51</v>
      </c>
      <c r="J676" s="690"/>
      <c r="K676" s="682">
        <v>0.68</v>
      </c>
      <c r="L676" s="683"/>
      <c r="M676" s="115">
        <f>K676*12*I640</f>
        <v>11064.960000000001</v>
      </c>
    </row>
    <row r="677" spans="1:13">
      <c r="A677" s="142" t="s">
        <v>22</v>
      </c>
      <c r="B677" s="141"/>
      <c r="C677" s="141"/>
      <c r="D677" s="141"/>
      <c r="E677" s="141"/>
      <c r="F677" s="141"/>
      <c r="G677" s="141"/>
      <c r="H677" s="140"/>
      <c r="I677" s="689" t="s">
        <v>69</v>
      </c>
      <c r="J677" s="690"/>
      <c r="K677" s="682">
        <v>0.17</v>
      </c>
      <c r="L677" s="683"/>
      <c r="M677" s="115">
        <f>K677*12*I640</f>
        <v>2766.2400000000002</v>
      </c>
    </row>
    <row r="678" spans="1:13">
      <c r="A678" s="137" t="s">
        <v>23</v>
      </c>
      <c r="B678" s="136"/>
      <c r="C678" s="136"/>
      <c r="D678" s="136"/>
      <c r="E678" s="136"/>
      <c r="F678" s="136"/>
      <c r="G678" s="136"/>
      <c r="H678" s="135"/>
      <c r="I678" s="689" t="s">
        <v>54</v>
      </c>
      <c r="J678" s="690"/>
      <c r="K678" s="704">
        <v>0.09</v>
      </c>
      <c r="L678" s="705"/>
      <c r="M678" s="115">
        <f>K678*12*I640</f>
        <v>1464.48</v>
      </c>
    </row>
    <row r="679" spans="1:13" ht="15.75" thickBot="1">
      <c r="A679" s="137" t="s">
        <v>71</v>
      </c>
      <c r="B679" s="136"/>
      <c r="C679" s="136"/>
      <c r="D679" s="136"/>
      <c r="E679" s="136"/>
      <c r="F679" s="136"/>
      <c r="G679" s="136"/>
      <c r="H679" s="135"/>
      <c r="I679" s="714" t="s">
        <v>72</v>
      </c>
      <c r="J679" s="715"/>
      <c r="K679" s="723">
        <v>0.14000000000000001</v>
      </c>
      <c r="L679" s="724"/>
      <c r="M679" s="148">
        <f>K679*12*I640</f>
        <v>2278.0800000000004</v>
      </c>
    </row>
    <row r="680" spans="1:13" ht="15.75" thickBot="1">
      <c r="A680" s="710" t="s">
        <v>78</v>
      </c>
      <c r="B680" s="711"/>
      <c r="C680" s="711"/>
      <c r="D680" s="711"/>
      <c r="E680" s="711"/>
      <c r="F680" s="711"/>
      <c r="G680" s="711"/>
      <c r="H680" s="712"/>
      <c r="I680" s="147"/>
      <c r="J680" s="146"/>
      <c r="K680" s="727">
        <f>K681+K682+K683</f>
        <v>1.52</v>
      </c>
      <c r="L680" s="722"/>
      <c r="M680" s="127">
        <f>K680*12*I640</f>
        <v>24733.440000000002</v>
      </c>
    </row>
    <row r="681" spans="1:13">
      <c r="A681" s="145" t="s">
        <v>25</v>
      </c>
      <c r="B681" s="144"/>
      <c r="C681" s="144"/>
      <c r="D681" s="144"/>
      <c r="E681" s="144"/>
      <c r="F681" s="144"/>
      <c r="G681" s="144"/>
      <c r="H681" s="143"/>
      <c r="I681" s="728" t="s">
        <v>70</v>
      </c>
      <c r="J681" s="729"/>
      <c r="K681" s="730">
        <v>0.73</v>
      </c>
      <c r="L681" s="731"/>
      <c r="M681" s="115">
        <f>K681*12*I640</f>
        <v>11878.56</v>
      </c>
    </row>
    <row r="682" spans="1:13">
      <c r="A682" s="142" t="s">
        <v>26</v>
      </c>
      <c r="B682" s="141"/>
      <c r="C682" s="141"/>
      <c r="D682" s="141"/>
      <c r="E682" s="141"/>
      <c r="F682" s="141"/>
      <c r="G682" s="141"/>
      <c r="H682" s="140"/>
      <c r="I682" s="139" t="s">
        <v>55</v>
      </c>
      <c r="J682" s="138"/>
      <c r="K682" s="704">
        <v>0.64</v>
      </c>
      <c r="L682" s="705"/>
      <c r="M682" s="115">
        <f>K682*12*I640</f>
        <v>10414.08</v>
      </c>
    </row>
    <row r="683" spans="1:13" ht="15.75" thickBot="1">
      <c r="A683" s="137" t="s">
        <v>23</v>
      </c>
      <c r="B683" s="136"/>
      <c r="C683" s="136"/>
      <c r="D683" s="136"/>
      <c r="E683" s="136"/>
      <c r="F683" s="136"/>
      <c r="G683" s="136"/>
      <c r="H683" s="135"/>
      <c r="I683" s="714" t="s">
        <v>54</v>
      </c>
      <c r="J683" s="715"/>
      <c r="K683" s="723">
        <v>0.15</v>
      </c>
      <c r="L683" s="724"/>
      <c r="M683" s="115">
        <f>K683*12*I640</f>
        <v>2440.7999999999997</v>
      </c>
    </row>
    <row r="684" spans="1:13" ht="15.75" thickBot="1">
      <c r="A684" s="133" t="s">
        <v>79</v>
      </c>
      <c r="B684" s="132"/>
      <c r="C684" s="132"/>
      <c r="D684" s="132"/>
      <c r="E684" s="132"/>
      <c r="F684" s="132"/>
      <c r="G684" s="132"/>
      <c r="H684" s="131"/>
      <c r="I684" s="718" t="s">
        <v>56</v>
      </c>
      <c r="J684" s="719"/>
      <c r="K684" s="725">
        <v>16.87</v>
      </c>
      <c r="L684" s="726"/>
      <c r="M684" s="127">
        <f>K684*12*I640</f>
        <v>274508.64</v>
      </c>
    </row>
    <row r="685" spans="1:13" ht="15.75" thickBot="1">
      <c r="A685" s="691" t="s">
        <v>80</v>
      </c>
      <c r="B685" s="692"/>
      <c r="C685" s="692"/>
      <c r="D685" s="692"/>
      <c r="E685" s="692"/>
      <c r="F685" s="692"/>
      <c r="G685" s="692"/>
      <c r="H685" s="693"/>
      <c r="I685" s="720" t="s">
        <v>13</v>
      </c>
      <c r="J685" s="721"/>
      <c r="K685" s="713">
        <v>1.8</v>
      </c>
      <c r="L685" s="722"/>
      <c r="M685" s="127">
        <f>K685*12*I640</f>
        <v>29289.600000000002</v>
      </c>
    </row>
    <row r="686" spans="1:13" ht="15.75" thickBot="1">
      <c r="A686" s="133" t="s">
        <v>81</v>
      </c>
      <c r="B686" s="132"/>
      <c r="C686" s="132"/>
      <c r="D686" s="132"/>
      <c r="E686" s="132"/>
      <c r="F686" s="132"/>
      <c r="G686" s="132"/>
      <c r="H686" s="131"/>
      <c r="I686" s="129"/>
      <c r="J686" s="128"/>
      <c r="K686" s="713">
        <v>0.08</v>
      </c>
      <c r="L686" s="722"/>
      <c r="M686" s="127">
        <f>K686*12*I640</f>
        <v>1301.76</v>
      </c>
    </row>
    <row r="687" spans="1:13" ht="15.75" thickBot="1">
      <c r="A687" s="125" t="s">
        <v>180</v>
      </c>
      <c r="B687" s="124"/>
      <c r="C687" s="124"/>
      <c r="D687" s="124"/>
      <c r="E687" s="124"/>
      <c r="F687" s="124"/>
      <c r="G687" s="124"/>
      <c r="H687" s="122"/>
      <c r="I687" s="720" t="s">
        <v>8</v>
      </c>
      <c r="J687" s="721"/>
      <c r="K687" s="130"/>
      <c r="L687" s="120"/>
      <c r="M687" s="115"/>
    </row>
    <row r="688" spans="1:13" ht="15.75" thickBot="1">
      <c r="A688" s="691" t="s">
        <v>104</v>
      </c>
      <c r="B688" s="692"/>
      <c r="C688" s="692"/>
      <c r="D688" s="692"/>
      <c r="E688" s="692"/>
      <c r="F688" s="692"/>
      <c r="G688" s="692"/>
      <c r="H688" s="693"/>
      <c r="I688" s="129"/>
      <c r="J688" s="128"/>
      <c r="K688" s="713">
        <v>6.67</v>
      </c>
      <c r="L688" s="722"/>
      <c r="M688" s="127">
        <f>K688*12*I640</f>
        <v>108534.23999999999</v>
      </c>
    </row>
    <row r="689" spans="1:13">
      <c r="A689" s="125" t="s">
        <v>137</v>
      </c>
      <c r="B689" s="123"/>
      <c r="C689" s="123"/>
      <c r="D689" s="123"/>
      <c r="E689" s="123"/>
      <c r="F689" s="124"/>
      <c r="G689" s="123"/>
      <c r="H689" s="122"/>
      <c r="I689" s="684" t="s">
        <v>86</v>
      </c>
      <c r="J689" s="685"/>
      <c r="K689" s="121"/>
      <c r="L689" s="120"/>
      <c r="M689" s="115"/>
    </row>
    <row r="690" spans="1:13">
      <c r="A690" s="125" t="s">
        <v>136</v>
      </c>
      <c r="B690" s="123"/>
      <c r="C690" s="123"/>
      <c r="D690" s="123"/>
      <c r="E690" s="123"/>
      <c r="F690" s="124"/>
      <c r="G690" s="123"/>
      <c r="H690" s="122"/>
      <c r="I690" s="684" t="s">
        <v>88</v>
      </c>
      <c r="J690" s="685"/>
      <c r="K690" s="121"/>
      <c r="L690" s="120"/>
      <c r="M690" s="115"/>
    </row>
    <row r="691" spans="1:13">
      <c r="A691" s="125" t="s">
        <v>135</v>
      </c>
      <c r="B691" s="123"/>
      <c r="C691" s="123"/>
      <c r="D691" s="123"/>
      <c r="E691" s="123"/>
      <c r="F691" s="124"/>
      <c r="G691" s="123"/>
      <c r="H691" s="122"/>
      <c r="I691" s="684" t="s">
        <v>90</v>
      </c>
      <c r="J691" s="685"/>
      <c r="K691" s="121"/>
      <c r="L691" s="120"/>
      <c r="M691" s="115"/>
    </row>
    <row r="692" spans="1:13">
      <c r="A692" s="125" t="s">
        <v>134</v>
      </c>
      <c r="B692" s="123"/>
      <c r="C692" s="123"/>
      <c r="D692" s="123"/>
      <c r="E692" s="123"/>
      <c r="F692" s="124"/>
      <c r="G692" s="123"/>
      <c r="H692" s="122"/>
      <c r="I692" s="684" t="s">
        <v>92</v>
      </c>
      <c r="J692" s="685"/>
      <c r="K692" s="121"/>
      <c r="L692" s="120"/>
      <c r="M692" s="115"/>
    </row>
    <row r="693" spans="1:13">
      <c r="A693" s="125" t="s">
        <v>133</v>
      </c>
      <c r="B693" s="123"/>
      <c r="C693" s="123"/>
      <c r="D693" s="123"/>
      <c r="E693" s="123"/>
      <c r="F693" s="124"/>
      <c r="G693" s="123"/>
      <c r="H693" s="122"/>
      <c r="I693" s="684" t="s">
        <v>94</v>
      </c>
      <c r="J693" s="685"/>
      <c r="K693" s="121"/>
      <c r="L693" s="120"/>
      <c r="M693" s="115"/>
    </row>
    <row r="694" spans="1:13">
      <c r="A694" s="125" t="s">
        <v>132</v>
      </c>
      <c r="B694" s="123"/>
      <c r="C694" s="123"/>
      <c r="D694" s="123"/>
      <c r="E694" s="123"/>
      <c r="F694" s="124"/>
      <c r="G694" s="123"/>
      <c r="H694" s="122"/>
      <c r="I694" s="119"/>
      <c r="J694" s="118"/>
      <c r="K694" s="121"/>
      <c r="L694" s="126"/>
      <c r="M694" s="115"/>
    </row>
    <row r="695" spans="1:13">
      <c r="A695" s="125" t="s">
        <v>131</v>
      </c>
      <c r="B695" s="123"/>
      <c r="C695" s="123"/>
      <c r="D695" s="123"/>
      <c r="E695" s="123"/>
      <c r="F695" s="124"/>
      <c r="G695" s="123"/>
      <c r="H695" s="122"/>
      <c r="I695" s="119"/>
      <c r="J695" s="118"/>
      <c r="K695" s="121"/>
      <c r="L695" s="120"/>
      <c r="M695" s="115"/>
    </row>
    <row r="696" spans="1:13">
      <c r="A696" s="125" t="s">
        <v>98</v>
      </c>
      <c r="B696" s="123"/>
      <c r="C696" s="123"/>
      <c r="D696" s="123"/>
      <c r="E696" s="123"/>
      <c r="F696" s="124"/>
      <c r="G696" s="123"/>
      <c r="H696" s="122"/>
      <c r="I696" s="119"/>
      <c r="J696" s="118"/>
      <c r="K696" s="121"/>
      <c r="L696" s="120"/>
      <c r="M696" s="115"/>
    </row>
    <row r="697" spans="1:13" ht="15.75" thickBot="1">
      <c r="A697" s="125" t="s">
        <v>130</v>
      </c>
      <c r="B697" s="123"/>
      <c r="C697" s="123"/>
      <c r="D697" s="123"/>
      <c r="E697" s="123"/>
      <c r="F697" s="124"/>
      <c r="G697" s="123"/>
      <c r="H697" s="122"/>
      <c r="I697" s="119"/>
      <c r="J697" s="118"/>
      <c r="K697" s="121"/>
      <c r="L697" s="120"/>
      <c r="M697" s="115"/>
    </row>
    <row r="698" spans="1:13">
      <c r="A698" s="114" t="s">
        <v>82</v>
      </c>
      <c r="B698" s="113"/>
      <c r="C698" s="113"/>
      <c r="D698" s="113"/>
      <c r="E698" s="113"/>
      <c r="F698" s="113"/>
      <c r="G698" s="113"/>
      <c r="H698" s="113"/>
      <c r="I698" s="720" t="s">
        <v>9</v>
      </c>
      <c r="J698" s="721"/>
      <c r="K698" s="112"/>
      <c r="L698" s="111"/>
      <c r="M698" s="110"/>
    </row>
    <row r="699" spans="1:13" ht="15.75" thickBot="1">
      <c r="A699" s="109" t="s">
        <v>49</v>
      </c>
      <c r="B699" s="108"/>
      <c r="C699" s="108"/>
      <c r="D699" s="108"/>
      <c r="E699" s="108"/>
      <c r="F699" s="108"/>
      <c r="G699" s="108"/>
      <c r="H699" s="108"/>
      <c r="I699" s="107"/>
      <c r="J699" s="106"/>
      <c r="K699" s="105"/>
      <c r="L699" s="104"/>
      <c r="M699" s="103"/>
    </row>
    <row r="700" spans="1:13" ht="15.75" thickBot="1">
      <c r="A700" s="691" t="s">
        <v>50</v>
      </c>
      <c r="B700" s="692"/>
      <c r="C700" s="692"/>
      <c r="D700" s="692"/>
      <c r="E700" s="692"/>
      <c r="F700" s="692"/>
      <c r="G700" s="692"/>
      <c r="H700" s="732"/>
      <c r="I700" s="733" t="s">
        <v>17</v>
      </c>
      <c r="J700" s="734"/>
      <c r="K700" s="735">
        <v>1.64</v>
      </c>
      <c r="L700" s="736"/>
      <c r="M700" s="95">
        <f>K700*12*I640</f>
        <v>26686.079999999998</v>
      </c>
    </row>
    <row r="701" spans="1:13" ht="15.75" thickBot="1">
      <c r="A701" s="750" t="s">
        <v>118</v>
      </c>
      <c r="B701" s="750"/>
      <c r="C701" s="750"/>
      <c r="D701" s="750"/>
      <c r="E701" s="750"/>
      <c r="F701" s="750"/>
      <c r="G701" s="750"/>
      <c r="H701" s="750"/>
      <c r="I701" s="720" t="s">
        <v>9</v>
      </c>
      <c r="J701" s="721"/>
      <c r="K701" s="755">
        <v>0.47</v>
      </c>
      <c r="L701" s="755"/>
      <c r="M701" s="115">
        <f>I640*12*K701</f>
        <v>7647.8399999999992</v>
      </c>
    </row>
    <row r="702" spans="1:13" ht="15.75" thickBot="1">
      <c r="A702" s="101" t="s">
        <v>117</v>
      </c>
      <c r="B702" s="100"/>
      <c r="C702" s="100"/>
      <c r="D702" s="100"/>
      <c r="E702" s="100"/>
      <c r="F702" s="100"/>
      <c r="G702" s="100"/>
      <c r="H702" s="100"/>
      <c r="I702" s="99"/>
      <c r="J702" s="98"/>
      <c r="K702" s="735">
        <v>1.03</v>
      </c>
      <c r="L702" s="736"/>
      <c r="M702" s="95">
        <f>K702*12*I640</f>
        <v>16760.16</v>
      </c>
    </row>
    <row r="703" spans="1:13" ht="15.75" thickBot="1">
      <c r="A703" s="742" t="s">
        <v>58</v>
      </c>
      <c r="B703" s="743"/>
      <c r="C703" s="743"/>
      <c r="D703" s="743"/>
      <c r="E703" s="743"/>
      <c r="F703" s="743"/>
      <c r="G703" s="743"/>
      <c r="H703" s="743"/>
      <c r="I703" s="97"/>
      <c r="J703" s="96"/>
      <c r="K703" s="740">
        <f>K641+K651+K664+K688+K700+K702+K701</f>
        <v>54.839999999999996</v>
      </c>
      <c r="L703" s="741"/>
      <c r="M703" s="95">
        <f>M641+M651+M664+M688+M700+M702+M701</f>
        <v>892356.48</v>
      </c>
    </row>
    <row r="706" spans="1:13" ht="15.75">
      <c r="A706" s="639" t="s">
        <v>0</v>
      </c>
      <c r="B706" s="639"/>
      <c r="C706" s="639"/>
      <c r="D706" s="639"/>
      <c r="E706" s="639"/>
      <c r="F706" s="639"/>
      <c r="G706" s="639"/>
      <c r="H706" s="639"/>
      <c r="I706" s="639"/>
      <c r="J706" s="639"/>
      <c r="K706" s="639"/>
      <c r="L706" s="639"/>
      <c r="M706" s="149"/>
    </row>
    <row r="707" spans="1:13" ht="15.75">
      <c r="A707" s="640" t="s">
        <v>12</v>
      </c>
      <c r="B707" s="640"/>
      <c r="C707" s="640"/>
      <c r="D707" s="640"/>
      <c r="E707" s="640"/>
      <c r="F707" s="640"/>
      <c r="G707" s="640"/>
      <c r="H707" s="640"/>
      <c r="I707" s="640"/>
      <c r="J707" s="640"/>
      <c r="K707" s="640"/>
      <c r="L707" s="640"/>
      <c r="M707" s="149"/>
    </row>
    <row r="708" spans="1:13" ht="15.75">
      <c r="A708" s="1"/>
      <c r="B708" s="1"/>
      <c r="C708" s="1"/>
      <c r="D708" s="1"/>
      <c r="E708" s="1"/>
      <c r="F708" s="1" t="s">
        <v>181</v>
      </c>
      <c r="G708" s="1"/>
      <c r="H708" s="1"/>
      <c r="I708" s="1"/>
      <c r="J708" s="1"/>
      <c r="K708" s="1"/>
      <c r="L708" s="1"/>
      <c r="M708" s="149"/>
    </row>
    <row r="709" spans="1:13">
      <c r="A709" s="151"/>
      <c r="B709" s="150"/>
      <c r="C709" s="694" t="s">
        <v>15</v>
      </c>
      <c r="D709" s="694"/>
      <c r="E709" s="694"/>
      <c r="F709" s="150"/>
      <c r="G709" s="150"/>
      <c r="H709" s="190"/>
      <c r="I709" s="680" t="s">
        <v>1</v>
      </c>
      <c r="J709" s="681"/>
      <c r="K709" s="695" t="s">
        <v>2</v>
      </c>
      <c r="L709" s="696"/>
      <c r="M709" s="203"/>
    </row>
    <row r="710" spans="1:13">
      <c r="A710" s="202"/>
      <c r="B710" s="177"/>
      <c r="C710" s="177"/>
      <c r="D710" s="177"/>
      <c r="E710" s="177"/>
      <c r="F710" s="177"/>
      <c r="G710" s="177"/>
      <c r="H710" s="178"/>
      <c r="I710" s="119"/>
      <c r="J710" s="118"/>
      <c r="K710" s="698" t="s">
        <v>3</v>
      </c>
      <c r="L710" s="699"/>
      <c r="M710" s="201" t="s">
        <v>4</v>
      </c>
    </row>
    <row r="711" spans="1:13">
      <c r="A711" s="202"/>
      <c r="B711" s="177"/>
      <c r="C711" s="177"/>
      <c r="D711" s="177"/>
      <c r="E711" s="177"/>
      <c r="F711" s="177"/>
      <c r="G711" s="177"/>
      <c r="H711" s="178"/>
      <c r="I711" s="684" t="s">
        <v>5</v>
      </c>
      <c r="J711" s="685"/>
      <c r="K711" s="706" t="s">
        <v>6</v>
      </c>
      <c r="L711" s="707"/>
      <c r="M711" s="201" t="s">
        <v>7</v>
      </c>
    </row>
    <row r="712" spans="1:13" ht="16.5" thickBot="1">
      <c r="A712" s="200"/>
      <c r="B712" s="173"/>
      <c r="C712" s="173"/>
      <c r="D712" s="173"/>
      <c r="E712" s="173"/>
      <c r="F712" s="173"/>
      <c r="G712" s="173"/>
      <c r="H712" s="172"/>
      <c r="I712" s="613">
        <v>1280.0999999999999</v>
      </c>
      <c r="J712" s="614"/>
      <c r="K712" s="708"/>
      <c r="L712" s="709"/>
      <c r="M712" s="199"/>
    </row>
    <row r="713" spans="1:13">
      <c r="A713" s="189" t="s">
        <v>74</v>
      </c>
      <c r="B713" s="166"/>
      <c r="C713" s="166"/>
      <c r="D713" s="166"/>
      <c r="E713" s="166"/>
      <c r="F713" s="166"/>
      <c r="G713" s="166"/>
      <c r="H713" s="198"/>
      <c r="I713" s="163"/>
      <c r="J713" s="162"/>
      <c r="K713" s="674">
        <f>K716+K719</f>
        <v>6.9</v>
      </c>
      <c r="L713" s="675"/>
      <c r="M713" s="110">
        <f>K713*12*I712</f>
        <v>105992.28000000001</v>
      </c>
    </row>
    <row r="714" spans="1:13">
      <c r="A714" s="197" t="s">
        <v>59</v>
      </c>
      <c r="B714" s="196"/>
      <c r="C714" s="196"/>
      <c r="D714" s="196"/>
      <c r="E714" s="196"/>
      <c r="F714" s="196"/>
      <c r="G714" s="196"/>
      <c r="H714" s="195"/>
      <c r="I714" s="119"/>
      <c r="J714" s="118"/>
      <c r="K714" s="117"/>
      <c r="L714" s="116"/>
      <c r="M714" s="194"/>
    </row>
    <row r="715" spans="1:13" ht="15.75" thickBot="1">
      <c r="A715" s="185" t="s">
        <v>60</v>
      </c>
      <c r="B715" s="193"/>
      <c r="C715" s="193"/>
      <c r="D715" s="193"/>
      <c r="E715" s="193"/>
      <c r="F715" s="193"/>
      <c r="G715" s="193"/>
      <c r="H715" s="192"/>
      <c r="I715" s="158"/>
      <c r="J715" s="106"/>
      <c r="K715" s="105"/>
      <c r="L715" s="104"/>
      <c r="M715" s="103"/>
    </row>
    <row r="716" spans="1:13">
      <c r="A716" s="145" t="s">
        <v>61</v>
      </c>
      <c r="B716" s="153"/>
      <c r="C716" s="153"/>
      <c r="D716" s="153"/>
      <c r="E716" s="153"/>
      <c r="F716" s="153"/>
      <c r="G716" s="153"/>
      <c r="H716" s="179"/>
      <c r="I716" s="676" t="s">
        <v>8</v>
      </c>
      <c r="J716" s="677"/>
      <c r="K716" s="678">
        <v>4.13</v>
      </c>
      <c r="L716" s="679"/>
      <c r="M716" s="115">
        <f>K716*12*I712</f>
        <v>63441.756000000001</v>
      </c>
    </row>
    <row r="717" spans="1:13">
      <c r="A717" s="125" t="s">
        <v>68</v>
      </c>
      <c r="B717" s="177"/>
      <c r="C717" s="177"/>
      <c r="D717" s="177"/>
      <c r="E717" s="177"/>
      <c r="F717" s="177"/>
      <c r="G717" s="177"/>
      <c r="H717" s="178"/>
      <c r="I717" s="684" t="s">
        <v>57</v>
      </c>
      <c r="J717" s="685"/>
      <c r="K717" s="149"/>
      <c r="L717" s="116"/>
      <c r="M717" s="115"/>
    </row>
    <row r="718" spans="1:13">
      <c r="A718" s="145" t="s">
        <v>67</v>
      </c>
      <c r="B718" s="153"/>
      <c r="C718" s="153"/>
      <c r="D718" s="153"/>
      <c r="E718" s="153"/>
      <c r="F718" s="153"/>
      <c r="G718" s="153"/>
      <c r="H718" s="179"/>
      <c r="I718" s="676"/>
      <c r="J718" s="677"/>
      <c r="K718" s="149"/>
      <c r="L718" s="116"/>
      <c r="M718" s="115"/>
    </row>
    <row r="719" spans="1:13">
      <c r="A719" s="145" t="s">
        <v>62</v>
      </c>
      <c r="B719" s="153"/>
      <c r="C719" s="153"/>
      <c r="D719" s="153"/>
      <c r="E719" s="153"/>
      <c r="F719" s="153"/>
      <c r="G719" s="153"/>
      <c r="H719" s="179"/>
      <c r="I719" s="689" t="s">
        <v>11</v>
      </c>
      <c r="J719" s="690"/>
      <c r="K719" s="682">
        <v>2.77</v>
      </c>
      <c r="L719" s="683"/>
      <c r="M719" s="115">
        <f>K719*12*I712</f>
        <v>42550.523999999998</v>
      </c>
    </row>
    <row r="720" spans="1:13" ht="15.75">
      <c r="A720" s="142" t="s">
        <v>35</v>
      </c>
      <c r="B720" s="176"/>
      <c r="C720" s="176"/>
      <c r="D720" s="176"/>
      <c r="E720" s="176"/>
      <c r="F720" s="176"/>
      <c r="G720" s="176"/>
      <c r="H720" s="175"/>
      <c r="I720" s="684" t="s">
        <v>57</v>
      </c>
      <c r="J720" s="685"/>
      <c r="K720" s="1"/>
      <c r="L720" s="191"/>
      <c r="M720" s="115"/>
    </row>
    <row r="721" spans="1:13">
      <c r="A721" s="137" t="s">
        <v>36</v>
      </c>
      <c r="B721" s="150"/>
      <c r="C721" s="150"/>
      <c r="D721" s="150"/>
      <c r="E721" s="150"/>
      <c r="F721" s="150"/>
      <c r="G721" s="150"/>
      <c r="H721" s="190"/>
      <c r="I721" s="684"/>
      <c r="J721" s="685"/>
      <c r="K721" s="174"/>
      <c r="L721" s="116"/>
      <c r="M721" s="115"/>
    </row>
    <row r="722" spans="1:13" ht="15.75" thickBot="1">
      <c r="A722" s="145" t="s">
        <v>37</v>
      </c>
      <c r="B722" s="144"/>
      <c r="C722" s="144"/>
      <c r="D722" s="144"/>
      <c r="E722" s="144"/>
      <c r="F722" s="144"/>
      <c r="G722" s="144"/>
      <c r="H722" s="143"/>
      <c r="I722" s="156"/>
      <c r="J722" s="155"/>
      <c r="K722" s="704"/>
      <c r="L722" s="705"/>
      <c r="M722" s="115"/>
    </row>
    <row r="723" spans="1:13">
      <c r="A723" s="189" t="s">
        <v>14</v>
      </c>
      <c r="B723" s="188"/>
      <c r="C723" s="188"/>
      <c r="D723" s="188"/>
      <c r="E723" s="188"/>
      <c r="F723" s="188"/>
      <c r="G723" s="188"/>
      <c r="H723" s="187"/>
      <c r="I723" s="163"/>
      <c r="J723" s="186"/>
      <c r="K723" s="697">
        <f>K725+K730+K732</f>
        <v>5.6400000000000006</v>
      </c>
      <c r="L723" s="675"/>
      <c r="M723" s="110">
        <f>K723*12*I712</f>
        <v>86637.168000000005</v>
      </c>
    </row>
    <row r="724" spans="1:13" ht="15.75" thickBot="1">
      <c r="A724" s="185" t="s">
        <v>34</v>
      </c>
      <c r="B724" s="184"/>
      <c r="C724" s="184"/>
      <c r="D724" s="184"/>
      <c r="E724" s="184"/>
      <c r="F724" s="184"/>
      <c r="G724" s="184"/>
      <c r="H724" s="183"/>
      <c r="I724" s="158"/>
      <c r="J724" s="182"/>
      <c r="K724" s="105"/>
      <c r="L724" s="104"/>
      <c r="M724" s="103"/>
    </row>
    <row r="725" spans="1:13">
      <c r="A725" s="125" t="s">
        <v>65</v>
      </c>
      <c r="B725" s="124"/>
      <c r="C725" s="124"/>
      <c r="D725" s="124"/>
      <c r="E725" s="124"/>
      <c r="F725" s="124"/>
      <c r="G725" s="124"/>
      <c r="H725" s="122"/>
      <c r="I725" s="684" t="s">
        <v>8</v>
      </c>
      <c r="J725" s="685"/>
      <c r="K725" s="678">
        <v>2.83</v>
      </c>
      <c r="L725" s="679"/>
      <c r="M725" s="115">
        <f>K725*12*I712</f>
        <v>43472.195999999996</v>
      </c>
    </row>
    <row r="726" spans="1:13">
      <c r="A726" s="145" t="s">
        <v>66</v>
      </c>
      <c r="B726" s="144"/>
      <c r="C726" s="144"/>
      <c r="D726" s="144"/>
      <c r="E726" s="144"/>
      <c r="F726" s="144"/>
      <c r="G726" s="144"/>
      <c r="H726" s="143"/>
      <c r="I726" s="181"/>
      <c r="J726" s="180"/>
      <c r="K726" s="149"/>
      <c r="L726" s="116"/>
      <c r="M726" s="115"/>
    </row>
    <row r="727" spans="1:13">
      <c r="A727" s="125" t="s">
        <v>68</v>
      </c>
      <c r="B727" s="177"/>
      <c r="C727" s="177"/>
      <c r="D727" s="177"/>
      <c r="E727" s="177"/>
      <c r="F727" s="177"/>
      <c r="G727" s="177"/>
      <c r="H727" s="178"/>
      <c r="I727" s="684" t="s">
        <v>57</v>
      </c>
      <c r="J727" s="685"/>
      <c r="K727" s="149"/>
      <c r="L727" s="116"/>
      <c r="M727" s="115"/>
    </row>
    <row r="728" spans="1:13">
      <c r="A728" s="145" t="s">
        <v>67</v>
      </c>
      <c r="B728" s="153"/>
      <c r="C728" s="153"/>
      <c r="D728" s="153"/>
      <c r="E728" s="153"/>
      <c r="F728" s="153"/>
      <c r="G728" s="153"/>
      <c r="H728" s="179"/>
      <c r="I728" s="676"/>
      <c r="J728" s="677"/>
      <c r="K728" s="149"/>
      <c r="L728" s="116"/>
      <c r="M728" s="115"/>
    </row>
    <row r="729" spans="1:13">
      <c r="A729" s="142" t="s">
        <v>63</v>
      </c>
      <c r="B729" s="176"/>
      <c r="C729" s="175"/>
      <c r="D729" s="177"/>
      <c r="E729" s="177"/>
      <c r="F729" s="177"/>
      <c r="G729" s="177"/>
      <c r="H729" s="178"/>
      <c r="I729" s="684" t="s">
        <v>57</v>
      </c>
      <c r="J729" s="685"/>
      <c r="K729" s="149"/>
      <c r="L729" s="116"/>
      <c r="M729" s="115"/>
    </row>
    <row r="730" spans="1:13">
      <c r="A730" s="125" t="s">
        <v>64</v>
      </c>
      <c r="B730" s="177"/>
      <c r="C730" s="177"/>
      <c r="D730" s="176"/>
      <c r="E730" s="176"/>
      <c r="F730" s="176"/>
      <c r="G730" s="176"/>
      <c r="H730" s="175"/>
      <c r="I730" s="689" t="s">
        <v>11</v>
      </c>
      <c r="J730" s="690"/>
      <c r="K730" s="682">
        <v>1.24</v>
      </c>
      <c r="L730" s="683"/>
      <c r="M730" s="115">
        <f>K730*12*I712</f>
        <v>19047.887999999999</v>
      </c>
    </row>
    <row r="731" spans="1:13">
      <c r="A731" s="137" t="s">
        <v>41</v>
      </c>
      <c r="B731" s="136"/>
      <c r="C731" s="136"/>
      <c r="D731" s="136"/>
      <c r="E731" s="136"/>
      <c r="F731" s="136"/>
      <c r="G731" s="136"/>
      <c r="H731" s="135"/>
      <c r="I731" s="680" t="s">
        <v>139</v>
      </c>
      <c r="J731" s="681"/>
      <c r="K731" s="149"/>
      <c r="L731" s="116"/>
      <c r="M731" s="115"/>
    </row>
    <row r="732" spans="1:13">
      <c r="A732" s="137" t="s">
        <v>43</v>
      </c>
      <c r="B732" s="136"/>
      <c r="C732" s="136"/>
      <c r="D732" s="136"/>
      <c r="E732" s="136"/>
      <c r="F732" s="136"/>
      <c r="G732" s="136"/>
      <c r="H732" s="135"/>
      <c r="I732" s="680" t="s">
        <v>11</v>
      </c>
      <c r="J732" s="681"/>
      <c r="K732" s="682">
        <v>1.57</v>
      </c>
      <c r="L732" s="683"/>
      <c r="M732" s="115">
        <f>K732*12*I712</f>
        <v>24117.083999999999</v>
      </c>
    </row>
    <row r="733" spans="1:13">
      <c r="A733" s="145" t="s">
        <v>44</v>
      </c>
      <c r="B733" s="144"/>
      <c r="C733" s="144"/>
      <c r="D733" s="144"/>
      <c r="E733" s="144"/>
      <c r="F733" s="144"/>
      <c r="G733" s="144"/>
      <c r="H733" s="143"/>
      <c r="I733" s="156"/>
      <c r="J733" s="155"/>
      <c r="K733" s="149"/>
      <c r="L733" s="116"/>
      <c r="M733" s="115"/>
    </row>
    <row r="734" spans="1:13">
      <c r="A734" s="137" t="s">
        <v>45</v>
      </c>
      <c r="B734" s="136"/>
      <c r="C734" s="136"/>
      <c r="D734" s="136"/>
      <c r="E734" s="136"/>
      <c r="F734" s="136"/>
      <c r="G734" s="136"/>
      <c r="H734" s="135"/>
      <c r="I734" s="684" t="s">
        <v>57</v>
      </c>
      <c r="J734" s="685"/>
      <c r="K734" s="149"/>
      <c r="L734" s="116"/>
      <c r="M734" s="115"/>
    </row>
    <row r="735" spans="1:13" ht="15.75" thickBot="1">
      <c r="A735" s="137" t="s">
        <v>48</v>
      </c>
      <c r="B735" s="136"/>
      <c r="C735" s="136"/>
      <c r="D735" s="136"/>
      <c r="E735" s="136"/>
      <c r="F735" s="136"/>
      <c r="G735" s="136"/>
      <c r="H735" s="135"/>
      <c r="I735" s="680" t="s">
        <v>138</v>
      </c>
      <c r="J735" s="681"/>
      <c r="K735" s="173"/>
      <c r="L735" s="172"/>
      <c r="M735" s="171"/>
    </row>
    <row r="736" spans="1:13" ht="15.75" thickBot="1">
      <c r="A736" s="167" t="s">
        <v>75</v>
      </c>
      <c r="B736" s="166"/>
      <c r="C736" s="166"/>
      <c r="D736" s="166"/>
      <c r="E736" s="166"/>
      <c r="F736" s="166"/>
      <c r="G736" s="165"/>
      <c r="H736" s="164"/>
      <c r="I736" s="163"/>
      <c r="J736" s="162"/>
      <c r="K736" s="688">
        <f>K737+K744+K752+K756+K757+K758</f>
        <v>30.41</v>
      </c>
      <c r="L736" s="675"/>
      <c r="M736" s="110">
        <f>M737+M744+M752+M756+M757+M758</f>
        <v>467134.09199999995</v>
      </c>
    </row>
    <row r="737" spans="1:13" ht="15.75" thickBot="1">
      <c r="A737" s="691" t="s">
        <v>76</v>
      </c>
      <c r="B737" s="692"/>
      <c r="C737" s="692"/>
      <c r="D737" s="692"/>
      <c r="E737" s="692"/>
      <c r="F737" s="692"/>
      <c r="G737" s="692"/>
      <c r="H737" s="693"/>
      <c r="I737" s="129"/>
      <c r="J737" s="128"/>
      <c r="K737" s="700">
        <f>K738+K739+K740+K742+K743</f>
        <v>10.790000000000001</v>
      </c>
      <c r="L737" s="701"/>
      <c r="M737" s="127">
        <f>K737*12*I712</f>
        <v>165747.348</v>
      </c>
    </row>
    <row r="738" spans="1:13">
      <c r="A738" s="145" t="s">
        <v>38</v>
      </c>
      <c r="B738" s="144"/>
      <c r="C738" s="144"/>
      <c r="D738" s="144"/>
      <c r="E738" s="144"/>
      <c r="F738" s="144"/>
      <c r="G738" s="144"/>
      <c r="H738" s="143"/>
      <c r="I738" s="676" t="s">
        <v>16</v>
      </c>
      <c r="J738" s="677"/>
      <c r="K738" s="678">
        <v>2.2400000000000002</v>
      </c>
      <c r="L738" s="679"/>
      <c r="M738" s="115">
        <f>K738*12*I712</f>
        <v>34409.088000000003</v>
      </c>
    </row>
    <row r="739" spans="1:13">
      <c r="A739" s="142" t="s">
        <v>39</v>
      </c>
      <c r="B739" s="141"/>
      <c r="C739" s="141"/>
      <c r="D739" s="141"/>
      <c r="E739" s="141"/>
      <c r="F739" s="141"/>
      <c r="G739" s="141"/>
      <c r="H739" s="140"/>
      <c r="I739" s="689" t="s">
        <v>10</v>
      </c>
      <c r="J739" s="690"/>
      <c r="K739" s="682">
        <v>5.28</v>
      </c>
      <c r="L739" s="683"/>
      <c r="M739" s="115">
        <f>K739*12*I712</f>
        <v>81107.135999999999</v>
      </c>
    </row>
    <row r="740" spans="1:13">
      <c r="A740" s="137" t="s">
        <v>31</v>
      </c>
      <c r="B740" s="136"/>
      <c r="C740" s="136"/>
      <c r="D740" s="136"/>
      <c r="E740" s="136"/>
      <c r="F740" s="136"/>
      <c r="G740" s="136"/>
      <c r="H740" s="135"/>
      <c r="I740" s="680" t="s">
        <v>11</v>
      </c>
      <c r="J740" s="681"/>
      <c r="K740" s="682">
        <v>0.6</v>
      </c>
      <c r="L740" s="683"/>
      <c r="M740" s="115">
        <f>K740*12*I712</f>
        <v>9216.7199999999975</v>
      </c>
    </row>
    <row r="741" spans="1:13">
      <c r="A741" s="157" t="s">
        <v>18</v>
      </c>
      <c r="B741" s="153"/>
      <c r="C741" s="153"/>
      <c r="D741" s="153"/>
      <c r="E741" s="144"/>
      <c r="F741" s="144"/>
      <c r="G741" s="144"/>
      <c r="H741" s="143"/>
      <c r="I741" s="156"/>
      <c r="J741" s="155"/>
      <c r="K741" s="117"/>
      <c r="L741" s="116"/>
      <c r="M741" s="115"/>
    </row>
    <row r="742" spans="1:13">
      <c r="A742" s="142" t="s">
        <v>32</v>
      </c>
      <c r="B742" s="141"/>
      <c r="C742" s="141"/>
      <c r="D742" s="141"/>
      <c r="E742" s="141"/>
      <c r="F742" s="141"/>
      <c r="G742" s="141"/>
      <c r="H742" s="140"/>
      <c r="I742" s="689" t="s">
        <v>8</v>
      </c>
      <c r="J742" s="690"/>
      <c r="K742" s="682">
        <v>0.18</v>
      </c>
      <c r="L742" s="683"/>
      <c r="M742" s="115">
        <f>K742*12*I712</f>
        <v>2765.0160000000001</v>
      </c>
    </row>
    <row r="743" spans="1:13" ht="15.75" thickBot="1">
      <c r="A743" s="137" t="s">
        <v>73</v>
      </c>
      <c r="B743" s="136"/>
      <c r="C743" s="136"/>
      <c r="D743" s="136"/>
      <c r="E743" s="136"/>
      <c r="F743" s="136"/>
      <c r="G743" s="136"/>
      <c r="H743" s="135"/>
      <c r="I743" s="714" t="s">
        <v>8</v>
      </c>
      <c r="J743" s="715"/>
      <c r="K743" s="716">
        <v>2.4900000000000002</v>
      </c>
      <c r="L743" s="717"/>
      <c r="M743" s="115">
        <f>K743*12*I712</f>
        <v>38249.387999999999</v>
      </c>
    </row>
    <row r="744" spans="1:13" ht="15.75" thickBot="1">
      <c r="A744" s="710" t="s">
        <v>77</v>
      </c>
      <c r="B744" s="711"/>
      <c r="C744" s="711"/>
      <c r="D744" s="711"/>
      <c r="E744" s="711"/>
      <c r="F744" s="711"/>
      <c r="G744" s="711"/>
      <c r="H744" s="712"/>
      <c r="I744" s="129"/>
      <c r="J744" s="128"/>
      <c r="K744" s="713">
        <f>K745+K746+K748+K749+K750+K751</f>
        <v>2.3200000000000003</v>
      </c>
      <c r="L744" s="701"/>
      <c r="M744" s="127">
        <f>K744*12*I712</f>
        <v>35637.984000000004</v>
      </c>
    </row>
    <row r="745" spans="1:13">
      <c r="A745" s="154" t="s">
        <v>24</v>
      </c>
      <c r="B745" s="153"/>
      <c r="C745" s="153"/>
      <c r="D745" s="153"/>
      <c r="E745" s="153"/>
      <c r="F745" s="144"/>
      <c r="G745" s="144"/>
      <c r="H745" s="143"/>
      <c r="I745" s="152"/>
      <c r="J745" s="118"/>
      <c r="K745" s="678">
        <v>0.13</v>
      </c>
      <c r="L745" s="679"/>
      <c r="M745" s="115">
        <f>K745*12*I712</f>
        <v>1996.9559999999999</v>
      </c>
    </row>
    <row r="746" spans="1:13">
      <c r="A746" s="151" t="s">
        <v>20</v>
      </c>
      <c r="B746" s="150"/>
      <c r="C746" s="150"/>
      <c r="D746" s="150"/>
      <c r="E746" s="150"/>
      <c r="F746" s="136"/>
      <c r="G746" s="136"/>
      <c r="H746" s="135"/>
      <c r="I746" s="684" t="s">
        <v>52</v>
      </c>
      <c r="J746" s="685"/>
      <c r="K746" s="682">
        <v>1.1100000000000001</v>
      </c>
      <c r="L746" s="683"/>
      <c r="M746" s="115">
        <f>K746*12*I712</f>
        <v>17050.932000000001</v>
      </c>
    </row>
    <row r="747" spans="1:13">
      <c r="A747" s="145" t="s">
        <v>19</v>
      </c>
      <c r="B747" s="144"/>
      <c r="C747" s="144"/>
      <c r="D747" s="144"/>
      <c r="E747" s="144"/>
      <c r="F747" s="144"/>
      <c r="G747" s="144"/>
      <c r="H747" s="143"/>
      <c r="I747" s="676" t="s">
        <v>53</v>
      </c>
      <c r="J747" s="677"/>
      <c r="K747" s="149"/>
      <c r="L747" s="116"/>
      <c r="M747" s="115"/>
    </row>
    <row r="748" spans="1:13">
      <c r="A748" s="142" t="s">
        <v>21</v>
      </c>
      <c r="B748" s="141"/>
      <c r="C748" s="141"/>
      <c r="D748" s="141"/>
      <c r="E748" s="141"/>
      <c r="F748" s="141"/>
      <c r="G748" s="141"/>
      <c r="H748" s="140"/>
      <c r="I748" s="689" t="s">
        <v>51</v>
      </c>
      <c r="J748" s="690"/>
      <c r="K748" s="682">
        <v>0.68</v>
      </c>
      <c r="L748" s="683"/>
      <c r="M748" s="115">
        <f>K748*12*I712</f>
        <v>10445.616</v>
      </c>
    </row>
    <row r="749" spans="1:13">
      <c r="A749" s="142" t="s">
        <v>22</v>
      </c>
      <c r="B749" s="141"/>
      <c r="C749" s="141"/>
      <c r="D749" s="141"/>
      <c r="E749" s="141"/>
      <c r="F749" s="141"/>
      <c r="G749" s="141"/>
      <c r="H749" s="140"/>
      <c r="I749" s="689" t="s">
        <v>69</v>
      </c>
      <c r="J749" s="690"/>
      <c r="K749" s="682">
        <v>0.17</v>
      </c>
      <c r="L749" s="683"/>
      <c r="M749" s="115">
        <f>K749*12*I712</f>
        <v>2611.404</v>
      </c>
    </row>
    <row r="750" spans="1:13">
      <c r="A750" s="137" t="s">
        <v>23</v>
      </c>
      <c r="B750" s="136"/>
      <c r="C750" s="136"/>
      <c r="D750" s="136"/>
      <c r="E750" s="136"/>
      <c r="F750" s="136"/>
      <c r="G750" s="136"/>
      <c r="H750" s="135"/>
      <c r="I750" s="689" t="s">
        <v>54</v>
      </c>
      <c r="J750" s="690"/>
      <c r="K750" s="704">
        <v>0.09</v>
      </c>
      <c r="L750" s="705"/>
      <c r="M750" s="115">
        <f>K750*12*I712</f>
        <v>1382.508</v>
      </c>
    </row>
    <row r="751" spans="1:13" ht="15.75" thickBot="1">
      <c r="A751" s="137" t="s">
        <v>71</v>
      </c>
      <c r="B751" s="136"/>
      <c r="C751" s="136"/>
      <c r="D751" s="136"/>
      <c r="E751" s="136"/>
      <c r="F751" s="136"/>
      <c r="G751" s="136"/>
      <c r="H751" s="135"/>
      <c r="I751" s="714" t="s">
        <v>72</v>
      </c>
      <c r="J751" s="715"/>
      <c r="K751" s="723">
        <v>0.14000000000000001</v>
      </c>
      <c r="L751" s="724"/>
      <c r="M751" s="148">
        <f>K751*12*I712</f>
        <v>2150.5680000000002</v>
      </c>
    </row>
    <row r="752" spans="1:13" ht="15.75" thickBot="1">
      <c r="A752" s="710" t="s">
        <v>78</v>
      </c>
      <c r="B752" s="711"/>
      <c r="C752" s="711"/>
      <c r="D752" s="711"/>
      <c r="E752" s="711"/>
      <c r="F752" s="711"/>
      <c r="G752" s="711"/>
      <c r="H752" s="712"/>
      <c r="I752" s="147"/>
      <c r="J752" s="146"/>
      <c r="K752" s="727">
        <f>K753+K754+K755</f>
        <v>1.52</v>
      </c>
      <c r="L752" s="722"/>
      <c r="M752" s="127">
        <f>K752*12*I712</f>
        <v>23349.024000000001</v>
      </c>
    </row>
    <row r="753" spans="1:13">
      <c r="A753" s="145" t="s">
        <v>25</v>
      </c>
      <c r="B753" s="144"/>
      <c r="C753" s="144"/>
      <c r="D753" s="144"/>
      <c r="E753" s="144"/>
      <c r="F753" s="144"/>
      <c r="G753" s="144"/>
      <c r="H753" s="143"/>
      <c r="I753" s="728" t="s">
        <v>70</v>
      </c>
      <c r="J753" s="729"/>
      <c r="K753" s="730">
        <v>0.73</v>
      </c>
      <c r="L753" s="731"/>
      <c r="M753" s="115">
        <f>K753*12*I712</f>
        <v>11213.675999999999</v>
      </c>
    </row>
    <row r="754" spans="1:13">
      <c r="A754" s="142" t="s">
        <v>26</v>
      </c>
      <c r="B754" s="141"/>
      <c r="C754" s="141"/>
      <c r="D754" s="141"/>
      <c r="E754" s="141"/>
      <c r="F754" s="141"/>
      <c r="G754" s="141"/>
      <c r="H754" s="140"/>
      <c r="I754" s="139" t="s">
        <v>55</v>
      </c>
      <c r="J754" s="138"/>
      <c r="K754" s="704">
        <v>0.64</v>
      </c>
      <c r="L754" s="705"/>
      <c r="M754" s="115">
        <f>K754*12*I712</f>
        <v>9831.1679999999997</v>
      </c>
    </row>
    <row r="755" spans="1:13" ht="15.75" thickBot="1">
      <c r="A755" s="137" t="s">
        <v>23</v>
      </c>
      <c r="B755" s="136"/>
      <c r="C755" s="136"/>
      <c r="D755" s="136"/>
      <c r="E755" s="136"/>
      <c r="F755" s="136"/>
      <c r="G755" s="136"/>
      <c r="H755" s="135"/>
      <c r="I755" s="714" t="s">
        <v>54</v>
      </c>
      <c r="J755" s="715"/>
      <c r="K755" s="723">
        <v>0.15</v>
      </c>
      <c r="L755" s="724"/>
      <c r="M755" s="115">
        <f>K755*12*I712</f>
        <v>2304.1799999999994</v>
      </c>
    </row>
    <row r="756" spans="1:13" ht="15.75" thickBot="1">
      <c r="A756" s="133" t="s">
        <v>79</v>
      </c>
      <c r="B756" s="132"/>
      <c r="C756" s="132"/>
      <c r="D756" s="132"/>
      <c r="E756" s="132"/>
      <c r="F756" s="132"/>
      <c r="G756" s="132"/>
      <c r="H756" s="131"/>
      <c r="I756" s="718" t="s">
        <v>56</v>
      </c>
      <c r="J756" s="719"/>
      <c r="K756" s="748">
        <v>13.9</v>
      </c>
      <c r="L756" s="749"/>
      <c r="M756" s="127">
        <f>K756*12*I712</f>
        <v>213520.68</v>
      </c>
    </row>
    <row r="757" spans="1:13" ht="15.75" thickBot="1">
      <c r="A757" s="691" t="s">
        <v>80</v>
      </c>
      <c r="B757" s="692"/>
      <c r="C757" s="692"/>
      <c r="D757" s="692"/>
      <c r="E757" s="692"/>
      <c r="F757" s="692"/>
      <c r="G757" s="692"/>
      <c r="H757" s="693"/>
      <c r="I757" s="720" t="s">
        <v>13</v>
      </c>
      <c r="J757" s="721"/>
      <c r="K757" s="713">
        <v>1.8</v>
      </c>
      <c r="L757" s="722"/>
      <c r="M757" s="127">
        <f>K757*12*I712</f>
        <v>27650.16</v>
      </c>
    </row>
    <row r="758" spans="1:13" ht="15.75" thickBot="1">
      <c r="A758" s="133" t="s">
        <v>81</v>
      </c>
      <c r="B758" s="132"/>
      <c r="C758" s="132"/>
      <c r="D758" s="132"/>
      <c r="E758" s="132"/>
      <c r="F758" s="132"/>
      <c r="G758" s="132"/>
      <c r="H758" s="131"/>
      <c r="I758" s="129"/>
      <c r="J758" s="128"/>
      <c r="K758" s="713">
        <v>0.08</v>
      </c>
      <c r="L758" s="722"/>
      <c r="M758" s="127">
        <f>K758*12*I712</f>
        <v>1228.896</v>
      </c>
    </row>
    <row r="759" spans="1:13" ht="15.75" thickBot="1">
      <c r="A759" s="125" t="s">
        <v>180</v>
      </c>
      <c r="B759" s="124"/>
      <c r="C759" s="124"/>
      <c r="D759" s="124"/>
      <c r="E759" s="124"/>
      <c r="F759" s="124"/>
      <c r="G759" s="124"/>
      <c r="H759" s="122"/>
      <c r="I759" s="720" t="s">
        <v>8</v>
      </c>
      <c r="J759" s="721"/>
      <c r="K759" s="130"/>
      <c r="L759" s="120"/>
      <c r="M759" s="115"/>
    </row>
    <row r="760" spans="1:13" ht="15.75" thickBot="1">
      <c r="A760" s="691" t="s">
        <v>104</v>
      </c>
      <c r="B760" s="692"/>
      <c r="C760" s="692"/>
      <c r="D760" s="692"/>
      <c r="E760" s="692"/>
      <c r="F760" s="692"/>
      <c r="G760" s="692"/>
      <c r="H760" s="693"/>
      <c r="I760" s="129"/>
      <c r="J760" s="128"/>
      <c r="K760" s="713">
        <v>6.67</v>
      </c>
      <c r="L760" s="722"/>
      <c r="M760" s="127">
        <f>K760*12*I712</f>
        <v>102459.20399999998</v>
      </c>
    </row>
    <row r="761" spans="1:13">
      <c r="A761" s="125" t="s">
        <v>137</v>
      </c>
      <c r="B761" s="123"/>
      <c r="C761" s="123"/>
      <c r="D761" s="123"/>
      <c r="E761" s="123"/>
      <c r="F761" s="124"/>
      <c r="G761" s="123"/>
      <c r="H761" s="122"/>
      <c r="I761" s="684" t="s">
        <v>86</v>
      </c>
      <c r="J761" s="685"/>
      <c r="K761" s="121"/>
      <c r="L761" s="120"/>
      <c r="M761" s="115"/>
    </row>
    <row r="762" spans="1:13">
      <c r="A762" s="125" t="s">
        <v>136</v>
      </c>
      <c r="B762" s="123"/>
      <c r="C762" s="123"/>
      <c r="D762" s="123"/>
      <c r="E762" s="123"/>
      <c r="F762" s="124"/>
      <c r="G762" s="123"/>
      <c r="H762" s="122"/>
      <c r="I762" s="684" t="s">
        <v>88</v>
      </c>
      <c r="J762" s="685"/>
      <c r="K762" s="121"/>
      <c r="L762" s="120"/>
      <c r="M762" s="115"/>
    </row>
    <row r="763" spans="1:13">
      <c r="A763" s="125" t="s">
        <v>135</v>
      </c>
      <c r="B763" s="123"/>
      <c r="C763" s="123"/>
      <c r="D763" s="123"/>
      <c r="E763" s="123"/>
      <c r="F763" s="124"/>
      <c r="G763" s="123"/>
      <c r="H763" s="122"/>
      <c r="I763" s="684" t="s">
        <v>90</v>
      </c>
      <c r="J763" s="685"/>
      <c r="K763" s="121"/>
      <c r="L763" s="120"/>
      <c r="M763" s="115"/>
    </row>
    <row r="764" spans="1:13">
      <c r="A764" s="125" t="s">
        <v>134</v>
      </c>
      <c r="B764" s="123"/>
      <c r="C764" s="123"/>
      <c r="D764" s="123"/>
      <c r="E764" s="123"/>
      <c r="F764" s="124"/>
      <c r="G764" s="123"/>
      <c r="H764" s="122"/>
      <c r="I764" s="684" t="s">
        <v>92</v>
      </c>
      <c r="J764" s="685"/>
      <c r="K764" s="121"/>
      <c r="L764" s="120"/>
      <c r="M764" s="115"/>
    </row>
    <row r="765" spans="1:13">
      <c r="A765" s="125" t="s">
        <v>133</v>
      </c>
      <c r="B765" s="123"/>
      <c r="C765" s="123"/>
      <c r="D765" s="123"/>
      <c r="E765" s="123"/>
      <c r="F765" s="124"/>
      <c r="G765" s="123"/>
      <c r="H765" s="122"/>
      <c r="I765" s="684" t="s">
        <v>94</v>
      </c>
      <c r="J765" s="685"/>
      <c r="K765" s="121"/>
      <c r="L765" s="120"/>
      <c r="M765" s="115"/>
    </row>
    <row r="766" spans="1:13">
      <c r="A766" s="125" t="s">
        <v>132</v>
      </c>
      <c r="B766" s="123"/>
      <c r="C766" s="123"/>
      <c r="D766" s="123"/>
      <c r="E766" s="123"/>
      <c r="F766" s="124"/>
      <c r="G766" s="123"/>
      <c r="H766" s="122"/>
      <c r="I766" s="119"/>
      <c r="J766" s="118"/>
      <c r="K766" s="121"/>
      <c r="L766" s="126"/>
      <c r="M766" s="115"/>
    </row>
    <row r="767" spans="1:13">
      <c r="A767" s="125" t="s">
        <v>131</v>
      </c>
      <c r="B767" s="123"/>
      <c r="C767" s="123"/>
      <c r="D767" s="123"/>
      <c r="E767" s="123"/>
      <c r="F767" s="124"/>
      <c r="G767" s="123"/>
      <c r="H767" s="122"/>
      <c r="I767" s="119"/>
      <c r="J767" s="118"/>
      <c r="K767" s="121"/>
      <c r="L767" s="120"/>
      <c r="M767" s="115"/>
    </row>
    <row r="768" spans="1:13">
      <c r="A768" s="125" t="s">
        <v>98</v>
      </c>
      <c r="B768" s="123"/>
      <c r="C768" s="123"/>
      <c r="D768" s="123"/>
      <c r="E768" s="123"/>
      <c r="F768" s="124"/>
      <c r="G768" s="123"/>
      <c r="H768" s="122"/>
      <c r="I768" s="119"/>
      <c r="J768" s="118"/>
      <c r="K768" s="121"/>
      <c r="L768" s="120"/>
      <c r="M768" s="115"/>
    </row>
    <row r="769" spans="1:13" ht="15.75" thickBot="1">
      <c r="A769" s="125" t="s">
        <v>130</v>
      </c>
      <c r="B769" s="123"/>
      <c r="C769" s="123"/>
      <c r="D769" s="123"/>
      <c r="E769" s="123"/>
      <c r="F769" s="124"/>
      <c r="G769" s="123"/>
      <c r="H769" s="122"/>
      <c r="I769" s="119"/>
      <c r="J769" s="118"/>
      <c r="K769" s="121"/>
      <c r="L769" s="120"/>
      <c r="M769" s="115"/>
    </row>
    <row r="770" spans="1:13">
      <c r="A770" s="114" t="s">
        <v>82</v>
      </c>
      <c r="B770" s="113"/>
      <c r="C770" s="113"/>
      <c r="D770" s="113"/>
      <c r="E770" s="113"/>
      <c r="F770" s="113"/>
      <c r="G770" s="113"/>
      <c r="H770" s="113"/>
      <c r="I770" s="720" t="s">
        <v>9</v>
      </c>
      <c r="J770" s="721"/>
      <c r="K770" s="112"/>
      <c r="L770" s="111"/>
      <c r="M770" s="110"/>
    </row>
    <row r="771" spans="1:13" ht="15.75" thickBot="1">
      <c r="A771" s="109" t="s">
        <v>49</v>
      </c>
      <c r="B771" s="108"/>
      <c r="C771" s="108"/>
      <c r="D771" s="108"/>
      <c r="E771" s="108"/>
      <c r="F771" s="108"/>
      <c r="G771" s="108"/>
      <c r="H771" s="108"/>
      <c r="I771" s="107"/>
      <c r="J771" s="106"/>
      <c r="K771" s="105"/>
      <c r="L771" s="104"/>
      <c r="M771" s="103"/>
    </row>
    <row r="772" spans="1:13" ht="15.75" thickBot="1">
      <c r="A772" s="691" t="s">
        <v>50</v>
      </c>
      <c r="B772" s="692"/>
      <c r="C772" s="692"/>
      <c r="D772" s="692"/>
      <c r="E772" s="692"/>
      <c r="F772" s="692"/>
      <c r="G772" s="692"/>
      <c r="H772" s="732"/>
      <c r="I772" s="733" t="s">
        <v>17</v>
      </c>
      <c r="J772" s="734"/>
      <c r="K772" s="735">
        <v>1.64</v>
      </c>
      <c r="L772" s="736"/>
      <c r="M772" s="95">
        <f>K772*12*I712</f>
        <v>25192.367999999999</v>
      </c>
    </row>
    <row r="773" spans="1:13" ht="15.75" thickBot="1">
      <c r="A773" s="750" t="s">
        <v>118</v>
      </c>
      <c r="B773" s="750"/>
      <c r="C773" s="750"/>
      <c r="D773" s="750"/>
      <c r="E773" s="750"/>
      <c r="F773" s="750"/>
      <c r="G773" s="750"/>
      <c r="H773" s="750"/>
      <c r="I773" s="720" t="s">
        <v>9</v>
      </c>
      <c r="J773" s="721"/>
      <c r="K773" s="755">
        <v>0.5</v>
      </c>
      <c r="L773" s="755"/>
      <c r="M773" s="115">
        <f>I712*12*K773</f>
        <v>7680.5999999999995</v>
      </c>
    </row>
    <row r="774" spans="1:13" ht="15.75" thickBot="1">
      <c r="A774" s="101" t="s">
        <v>117</v>
      </c>
      <c r="B774" s="100"/>
      <c r="C774" s="100"/>
      <c r="D774" s="100"/>
      <c r="E774" s="100"/>
      <c r="F774" s="100"/>
      <c r="G774" s="100"/>
      <c r="H774" s="100"/>
      <c r="I774" s="99"/>
      <c r="J774" s="98"/>
      <c r="K774" s="735"/>
      <c r="L774" s="736"/>
      <c r="M774" s="95">
        <f>K774*12*I712</f>
        <v>0</v>
      </c>
    </row>
    <row r="775" spans="1:13" ht="15.75" thickBot="1">
      <c r="A775" s="742" t="s">
        <v>58</v>
      </c>
      <c r="B775" s="743"/>
      <c r="C775" s="743"/>
      <c r="D775" s="743"/>
      <c r="E775" s="743"/>
      <c r="F775" s="743"/>
      <c r="G775" s="743"/>
      <c r="H775" s="743"/>
      <c r="I775" s="97"/>
      <c r="J775" s="96"/>
      <c r="K775" s="740">
        <f>K713+K723+K736+K760+K772+K774+K773</f>
        <v>51.760000000000005</v>
      </c>
      <c r="L775" s="741"/>
      <c r="M775" s="95">
        <f>M713+M723+M736+M760+M772+M774+M773</f>
        <v>795095.71200000006</v>
      </c>
    </row>
    <row r="777" spans="1:13" ht="15.75">
      <c r="A777" s="639" t="s">
        <v>0</v>
      </c>
      <c r="B777" s="639"/>
      <c r="C777" s="639"/>
      <c r="D777" s="639"/>
      <c r="E777" s="639"/>
      <c r="F777" s="639"/>
      <c r="G777" s="639"/>
      <c r="H777" s="639"/>
      <c r="I777" s="639"/>
      <c r="J777" s="639"/>
      <c r="K777" s="639"/>
      <c r="L777" s="639"/>
      <c r="M777" s="149"/>
    </row>
    <row r="778" spans="1:13" ht="15.75">
      <c r="A778" s="640" t="s">
        <v>12</v>
      </c>
      <c r="B778" s="640"/>
      <c r="C778" s="640"/>
      <c r="D778" s="640"/>
      <c r="E778" s="640"/>
      <c r="F778" s="640"/>
      <c r="G778" s="640"/>
      <c r="H778" s="640"/>
      <c r="I778" s="640"/>
      <c r="J778" s="640"/>
      <c r="K778" s="640"/>
      <c r="L778" s="640"/>
      <c r="M778" s="149"/>
    </row>
    <row r="779" spans="1:13" ht="15.75">
      <c r="A779" s="1"/>
      <c r="B779" s="1"/>
      <c r="C779" s="1"/>
      <c r="D779" s="1"/>
      <c r="E779" s="1"/>
      <c r="F779" s="1" t="s">
        <v>179</v>
      </c>
      <c r="G779" s="1"/>
      <c r="H779" s="1"/>
      <c r="I779" s="1"/>
      <c r="J779" s="1"/>
      <c r="K779" s="1"/>
      <c r="L779" s="1"/>
      <c r="M779" s="149"/>
    </row>
    <row r="780" spans="1:13">
      <c r="A780" s="151"/>
      <c r="B780" s="150"/>
      <c r="C780" s="694" t="s">
        <v>15</v>
      </c>
      <c r="D780" s="694"/>
      <c r="E780" s="694"/>
      <c r="F780" s="150"/>
      <c r="G780" s="150"/>
      <c r="H780" s="190"/>
      <c r="I780" s="680" t="s">
        <v>1</v>
      </c>
      <c r="J780" s="681"/>
      <c r="K780" s="695" t="s">
        <v>2</v>
      </c>
      <c r="L780" s="696"/>
      <c r="M780" s="203"/>
    </row>
    <row r="781" spans="1:13">
      <c r="A781" s="202"/>
      <c r="B781" s="177"/>
      <c r="C781" s="177"/>
      <c r="D781" s="177"/>
      <c r="E781" s="177"/>
      <c r="F781" s="177"/>
      <c r="G781" s="177"/>
      <c r="H781" s="178"/>
      <c r="I781" s="119"/>
      <c r="J781" s="118"/>
      <c r="K781" s="698" t="s">
        <v>3</v>
      </c>
      <c r="L781" s="699"/>
      <c r="M781" s="201" t="s">
        <v>4</v>
      </c>
    </row>
    <row r="782" spans="1:13">
      <c r="A782" s="202"/>
      <c r="B782" s="177"/>
      <c r="C782" s="177"/>
      <c r="D782" s="177"/>
      <c r="E782" s="177"/>
      <c r="F782" s="177"/>
      <c r="G782" s="177"/>
      <c r="H782" s="178"/>
      <c r="I782" s="684" t="s">
        <v>5</v>
      </c>
      <c r="J782" s="685"/>
      <c r="K782" s="706" t="s">
        <v>6</v>
      </c>
      <c r="L782" s="707"/>
      <c r="M782" s="201" t="s">
        <v>7</v>
      </c>
    </row>
    <row r="783" spans="1:13" ht="16.5" thickBot="1">
      <c r="A783" s="200"/>
      <c r="B783" s="173"/>
      <c r="C783" s="173"/>
      <c r="D783" s="173"/>
      <c r="E783" s="173"/>
      <c r="F783" s="173"/>
      <c r="G783" s="173"/>
      <c r="H783" s="172"/>
      <c r="I783" s="613">
        <v>1562.1</v>
      </c>
      <c r="J783" s="614"/>
      <c r="K783" s="708"/>
      <c r="L783" s="709"/>
      <c r="M783" s="199"/>
    </row>
    <row r="784" spans="1:13">
      <c r="A784" s="189" t="s">
        <v>74</v>
      </c>
      <c r="B784" s="166"/>
      <c r="C784" s="166"/>
      <c r="D784" s="166"/>
      <c r="E784" s="166"/>
      <c r="F784" s="166"/>
      <c r="G784" s="166"/>
      <c r="H784" s="198"/>
      <c r="I784" s="163"/>
      <c r="J784" s="162"/>
      <c r="K784" s="674">
        <f>K787+K790</f>
        <v>6.9</v>
      </c>
      <c r="L784" s="675"/>
      <c r="M784" s="110">
        <f>K784*12*I783</f>
        <v>129341.88</v>
      </c>
    </row>
    <row r="785" spans="1:13">
      <c r="A785" s="197" t="s">
        <v>59</v>
      </c>
      <c r="B785" s="196"/>
      <c r="C785" s="196"/>
      <c r="D785" s="196"/>
      <c r="E785" s="196"/>
      <c r="F785" s="196"/>
      <c r="G785" s="196"/>
      <c r="H785" s="195"/>
      <c r="I785" s="119"/>
      <c r="J785" s="118"/>
      <c r="K785" s="117"/>
      <c r="L785" s="116"/>
      <c r="M785" s="194"/>
    </row>
    <row r="786" spans="1:13" ht="15.75" thickBot="1">
      <c r="A786" s="185" t="s">
        <v>60</v>
      </c>
      <c r="B786" s="193"/>
      <c r="C786" s="193"/>
      <c r="D786" s="193"/>
      <c r="E786" s="193"/>
      <c r="F786" s="193"/>
      <c r="G786" s="193"/>
      <c r="H786" s="192"/>
      <c r="I786" s="158"/>
      <c r="J786" s="106"/>
      <c r="K786" s="105"/>
      <c r="L786" s="104"/>
      <c r="M786" s="103"/>
    </row>
    <row r="787" spans="1:13">
      <c r="A787" s="145" t="s">
        <v>61</v>
      </c>
      <c r="B787" s="153"/>
      <c r="C787" s="153"/>
      <c r="D787" s="153"/>
      <c r="E787" s="153"/>
      <c r="F787" s="153"/>
      <c r="G787" s="153"/>
      <c r="H787" s="179"/>
      <c r="I787" s="676" t="s">
        <v>8</v>
      </c>
      <c r="J787" s="677"/>
      <c r="K787" s="678">
        <v>4.13</v>
      </c>
      <c r="L787" s="679"/>
      <c r="M787" s="115">
        <f>K787*12*I783</f>
        <v>77417.675999999992</v>
      </c>
    </row>
    <row r="788" spans="1:13">
      <c r="A788" s="125" t="s">
        <v>68</v>
      </c>
      <c r="B788" s="177"/>
      <c r="C788" s="177"/>
      <c r="D788" s="177"/>
      <c r="E788" s="177"/>
      <c r="F788" s="177"/>
      <c r="G788" s="177"/>
      <c r="H788" s="178"/>
      <c r="I788" s="684" t="s">
        <v>57</v>
      </c>
      <c r="J788" s="685"/>
      <c r="K788" s="149"/>
      <c r="L788" s="116"/>
      <c r="M788" s="115"/>
    </row>
    <row r="789" spans="1:13">
      <c r="A789" s="145" t="s">
        <v>67</v>
      </c>
      <c r="B789" s="153"/>
      <c r="C789" s="153"/>
      <c r="D789" s="153"/>
      <c r="E789" s="153"/>
      <c r="F789" s="153"/>
      <c r="G789" s="153"/>
      <c r="H789" s="179"/>
      <c r="I789" s="676"/>
      <c r="J789" s="677"/>
      <c r="K789" s="149"/>
      <c r="L789" s="116"/>
      <c r="M789" s="115"/>
    </row>
    <row r="790" spans="1:13">
      <c r="A790" s="145" t="s">
        <v>62</v>
      </c>
      <c r="B790" s="153"/>
      <c r="C790" s="153"/>
      <c r="D790" s="153"/>
      <c r="E790" s="153"/>
      <c r="F790" s="153"/>
      <c r="G790" s="153"/>
      <c r="H790" s="179"/>
      <c r="I790" s="689" t="s">
        <v>11</v>
      </c>
      <c r="J790" s="690"/>
      <c r="K790" s="682">
        <v>2.77</v>
      </c>
      <c r="L790" s="683"/>
      <c r="M790" s="115">
        <f>K790*12*I783</f>
        <v>51924.203999999998</v>
      </c>
    </row>
    <row r="791" spans="1:13" ht="15.75">
      <c r="A791" s="142" t="s">
        <v>35</v>
      </c>
      <c r="B791" s="176"/>
      <c r="C791" s="176"/>
      <c r="D791" s="176"/>
      <c r="E791" s="176"/>
      <c r="F791" s="176"/>
      <c r="G791" s="176"/>
      <c r="H791" s="175"/>
      <c r="I791" s="684" t="s">
        <v>57</v>
      </c>
      <c r="J791" s="685"/>
      <c r="K791" s="1"/>
      <c r="L791" s="191"/>
      <c r="M791" s="115"/>
    </row>
    <row r="792" spans="1:13">
      <c r="A792" s="137" t="s">
        <v>36</v>
      </c>
      <c r="B792" s="150"/>
      <c r="C792" s="150"/>
      <c r="D792" s="150"/>
      <c r="E792" s="150"/>
      <c r="F792" s="150"/>
      <c r="G792" s="150"/>
      <c r="H792" s="190"/>
      <c r="I792" s="684"/>
      <c r="J792" s="685"/>
      <c r="K792" s="174"/>
      <c r="L792" s="116"/>
      <c r="M792" s="115"/>
    </row>
    <row r="793" spans="1:13" ht="15.75" thickBot="1">
      <c r="A793" s="145" t="s">
        <v>37</v>
      </c>
      <c r="B793" s="144"/>
      <c r="C793" s="144"/>
      <c r="D793" s="144"/>
      <c r="E793" s="144"/>
      <c r="F793" s="144"/>
      <c r="G793" s="144"/>
      <c r="H793" s="143"/>
      <c r="I793" s="156"/>
      <c r="J793" s="155"/>
      <c r="K793" s="704"/>
      <c r="L793" s="705"/>
      <c r="M793" s="115"/>
    </row>
    <row r="794" spans="1:13">
      <c r="A794" s="189" t="s">
        <v>14</v>
      </c>
      <c r="B794" s="188"/>
      <c r="C794" s="188"/>
      <c r="D794" s="188"/>
      <c r="E794" s="188"/>
      <c r="F794" s="188"/>
      <c r="G794" s="188"/>
      <c r="H794" s="187"/>
      <c r="I794" s="163"/>
      <c r="J794" s="186"/>
      <c r="K794" s="697">
        <f>K796+K801+K803</f>
        <v>5.6400000000000006</v>
      </c>
      <c r="L794" s="675"/>
      <c r="M794" s="110">
        <f>K794*12*I783</f>
        <v>105722.928</v>
      </c>
    </row>
    <row r="795" spans="1:13" ht="15.75" thickBot="1">
      <c r="A795" s="185" t="s">
        <v>34</v>
      </c>
      <c r="B795" s="184"/>
      <c r="C795" s="184"/>
      <c r="D795" s="184"/>
      <c r="E795" s="184"/>
      <c r="F795" s="184"/>
      <c r="G795" s="184"/>
      <c r="H795" s="183"/>
      <c r="I795" s="158"/>
      <c r="J795" s="182"/>
      <c r="K795" s="105"/>
      <c r="L795" s="104"/>
      <c r="M795" s="103"/>
    </row>
    <row r="796" spans="1:13">
      <c r="A796" s="125" t="s">
        <v>65</v>
      </c>
      <c r="B796" s="124"/>
      <c r="C796" s="124"/>
      <c r="D796" s="124"/>
      <c r="E796" s="124"/>
      <c r="F796" s="124"/>
      <c r="G796" s="124"/>
      <c r="H796" s="122"/>
      <c r="I796" s="684" t="s">
        <v>8</v>
      </c>
      <c r="J796" s="685"/>
      <c r="K796" s="678">
        <v>2.83</v>
      </c>
      <c r="L796" s="679"/>
      <c r="M796" s="115">
        <f>K796*12*I783</f>
        <v>53048.915999999997</v>
      </c>
    </row>
    <row r="797" spans="1:13">
      <c r="A797" s="145" t="s">
        <v>66</v>
      </c>
      <c r="B797" s="144"/>
      <c r="C797" s="144"/>
      <c r="D797" s="144"/>
      <c r="E797" s="144"/>
      <c r="F797" s="144"/>
      <c r="G797" s="144"/>
      <c r="H797" s="143"/>
      <c r="I797" s="181"/>
      <c r="J797" s="180"/>
      <c r="K797" s="149"/>
      <c r="L797" s="116"/>
      <c r="M797" s="115"/>
    </row>
    <row r="798" spans="1:13">
      <c r="A798" s="125" t="s">
        <v>68</v>
      </c>
      <c r="B798" s="177"/>
      <c r="C798" s="177"/>
      <c r="D798" s="177"/>
      <c r="E798" s="177"/>
      <c r="F798" s="177"/>
      <c r="G798" s="177"/>
      <c r="H798" s="178"/>
      <c r="I798" s="684" t="s">
        <v>57</v>
      </c>
      <c r="J798" s="685"/>
      <c r="K798" s="149"/>
      <c r="L798" s="116"/>
      <c r="M798" s="115"/>
    </row>
    <row r="799" spans="1:13">
      <c r="A799" s="145" t="s">
        <v>67</v>
      </c>
      <c r="B799" s="153"/>
      <c r="C799" s="153"/>
      <c r="D799" s="153"/>
      <c r="E799" s="153"/>
      <c r="F799" s="153"/>
      <c r="G799" s="153"/>
      <c r="H799" s="179"/>
      <c r="I799" s="676"/>
      <c r="J799" s="677"/>
      <c r="K799" s="149"/>
      <c r="L799" s="116"/>
      <c r="M799" s="115"/>
    </row>
    <row r="800" spans="1:13">
      <c r="A800" s="142" t="s">
        <v>63</v>
      </c>
      <c r="B800" s="176"/>
      <c r="C800" s="175"/>
      <c r="D800" s="177"/>
      <c r="E800" s="177"/>
      <c r="F800" s="177"/>
      <c r="G800" s="177"/>
      <c r="H800" s="178"/>
      <c r="I800" s="684" t="s">
        <v>57</v>
      </c>
      <c r="J800" s="685"/>
      <c r="K800" s="149"/>
      <c r="L800" s="116"/>
      <c r="M800" s="115"/>
    </row>
    <row r="801" spans="1:13">
      <c r="A801" s="125" t="s">
        <v>64</v>
      </c>
      <c r="B801" s="177"/>
      <c r="C801" s="177"/>
      <c r="D801" s="176"/>
      <c r="E801" s="176"/>
      <c r="F801" s="176"/>
      <c r="G801" s="176"/>
      <c r="H801" s="175"/>
      <c r="I801" s="689" t="s">
        <v>11</v>
      </c>
      <c r="J801" s="690"/>
      <c r="K801" s="682">
        <v>1.24</v>
      </c>
      <c r="L801" s="683"/>
      <c r="M801" s="115">
        <f>K801*12*I783</f>
        <v>23244.047999999999</v>
      </c>
    </row>
    <row r="802" spans="1:13">
      <c r="A802" s="137" t="s">
        <v>41</v>
      </c>
      <c r="B802" s="136"/>
      <c r="C802" s="136"/>
      <c r="D802" s="136"/>
      <c r="E802" s="136"/>
      <c r="F802" s="136"/>
      <c r="G802" s="136"/>
      <c r="H802" s="135"/>
      <c r="I802" s="680" t="s">
        <v>139</v>
      </c>
      <c r="J802" s="681"/>
      <c r="K802" s="149"/>
      <c r="L802" s="116"/>
      <c r="M802" s="115"/>
    </row>
    <row r="803" spans="1:13">
      <c r="A803" s="137" t="s">
        <v>43</v>
      </c>
      <c r="B803" s="136"/>
      <c r="C803" s="136"/>
      <c r="D803" s="136"/>
      <c r="E803" s="136"/>
      <c r="F803" s="136"/>
      <c r="G803" s="136"/>
      <c r="H803" s="135"/>
      <c r="I803" s="680" t="s">
        <v>11</v>
      </c>
      <c r="J803" s="681"/>
      <c r="K803" s="682">
        <v>1.57</v>
      </c>
      <c r="L803" s="683"/>
      <c r="M803" s="115">
        <f>K803*12*I783</f>
        <v>29429.963999999996</v>
      </c>
    </row>
    <row r="804" spans="1:13">
      <c r="A804" s="145" t="s">
        <v>44</v>
      </c>
      <c r="B804" s="144"/>
      <c r="C804" s="144"/>
      <c r="D804" s="144"/>
      <c r="E804" s="144"/>
      <c r="F804" s="144"/>
      <c r="G804" s="144"/>
      <c r="H804" s="143"/>
      <c r="I804" s="156"/>
      <c r="J804" s="155"/>
      <c r="K804" s="149"/>
      <c r="L804" s="116"/>
      <c r="M804" s="115"/>
    </row>
    <row r="805" spans="1:13">
      <c r="A805" s="137" t="s">
        <v>45</v>
      </c>
      <c r="B805" s="136"/>
      <c r="C805" s="136"/>
      <c r="D805" s="136"/>
      <c r="E805" s="136"/>
      <c r="F805" s="136"/>
      <c r="G805" s="136"/>
      <c r="H805" s="135"/>
      <c r="I805" s="684" t="s">
        <v>57</v>
      </c>
      <c r="J805" s="685"/>
      <c r="K805" s="149"/>
      <c r="L805" s="116"/>
      <c r="M805" s="115"/>
    </row>
    <row r="806" spans="1:13" ht="15.75" thickBot="1">
      <c r="A806" s="137" t="s">
        <v>48</v>
      </c>
      <c r="B806" s="136"/>
      <c r="C806" s="136"/>
      <c r="D806" s="136"/>
      <c r="E806" s="136"/>
      <c r="F806" s="136"/>
      <c r="G806" s="136"/>
      <c r="H806" s="135"/>
      <c r="I806" s="680" t="s">
        <v>138</v>
      </c>
      <c r="J806" s="681"/>
      <c r="K806" s="173"/>
      <c r="L806" s="172"/>
      <c r="M806" s="171"/>
    </row>
    <row r="807" spans="1:13" ht="15.75" thickBot="1">
      <c r="A807" s="167" t="s">
        <v>75</v>
      </c>
      <c r="B807" s="166"/>
      <c r="C807" s="166"/>
      <c r="D807" s="166"/>
      <c r="E807" s="166"/>
      <c r="F807" s="166"/>
      <c r="G807" s="165"/>
      <c r="H807" s="164"/>
      <c r="I807" s="163"/>
      <c r="J807" s="162"/>
      <c r="K807" s="688">
        <f>K808+K815+K823+K827+K828+K829</f>
        <v>29.99</v>
      </c>
      <c r="L807" s="675"/>
      <c r="M807" s="110">
        <f>M808+M815+M823+M827+M828+M829</f>
        <v>562168.54800000007</v>
      </c>
    </row>
    <row r="808" spans="1:13" ht="15.75" thickBot="1">
      <c r="A808" s="691" t="s">
        <v>76</v>
      </c>
      <c r="B808" s="692"/>
      <c r="C808" s="692"/>
      <c r="D808" s="692"/>
      <c r="E808" s="692"/>
      <c r="F808" s="692"/>
      <c r="G808" s="692"/>
      <c r="H808" s="693"/>
      <c r="I808" s="129"/>
      <c r="J808" s="128"/>
      <c r="K808" s="700">
        <f>K809+K810+K811+K813+K814</f>
        <v>10.38</v>
      </c>
      <c r="L808" s="701"/>
      <c r="M808" s="127">
        <f>K808*12*I783</f>
        <v>194575.17600000001</v>
      </c>
    </row>
    <row r="809" spans="1:13">
      <c r="A809" s="145" t="s">
        <v>38</v>
      </c>
      <c r="B809" s="144"/>
      <c r="C809" s="144"/>
      <c r="D809" s="144"/>
      <c r="E809" s="144"/>
      <c r="F809" s="144"/>
      <c r="G809" s="144"/>
      <c r="H809" s="143"/>
      <c r="I809" s="676" t="s">
        <v>16</v>
      </c>
      <c r="J809" s="677"/>
      <c r="K809" s="678">
        <v>2.2400000000000002</v>
      </c>
      <c r="L809" s="679"/>
      <c r="M809" s="115">
        <f>K809*12*I783</f>
        <v>41989.248</v>
      </c>
    </row>
    <row r="810" spans="1:13">
      <c r="A810" s="142" t="s">
        <v>39</v>
      </c>
      <c r="B810" s="141"/>
      <c r="C810" s="141"/>
      <c r="D810" s="141"/>
      <c r="E810" s="141"/>
      <c r="F810" s="141"/>
      <c r="G810" s="141"/>
      <c r="H810" s="140"/>
      <c r="I810" s="689" t="s">
        <v>10</v>
      </c>
      <c r="J810" s="690"/>
      <c r="K810" s="682">
        <v>5.28</v>
      </c>
      <c r="L810" s="683"/>
      <c r="M810" s="115">
        <f>K810*12*I783</f>
        <v>98974.655999999988</v>
      </c>
    </row>
    <row r="811" spans="1:13">
      <c r="A811" s="137" t="s">
        <v>31</v>
      </c>
      <c r="B811" s="136"/>
      <c r="C811" s="136"/>
      <c r="D811" s="136"/>
      <c r="E811" s="136"/>
      <c r="F811" s="136"/>
      <c r="G811" s="136"/>
      <c r="H811" s="135"/>
      <c r="I811" s="680" t="s">
        <v>11</v>
      </c>
      <c r="J811" s="681"/>
      <c r="K811" s="682">
        <v>0.6</v>
      </c>
      <c r="L811" s="683"/>
      <c r="M811" s="115">
        <f>K811*12*I783</f>
        <v>11247.119999999999</v>
      </c>
    </row>
    <row r="812" spans="1:13">
      <c r="A812" s="157" t="s">
        <v>18</v>
      </c>
      <c r="B812" s="153"/>
      <c r="C812" s="153"/>
      <c r="D812" s="153"/>
      <c r="E812" s="144"/>
      <c r="F812" s="144"/>
      <c r="G812" s="144"/>
      <c r="H812" s="143"/>
      <c r="I812" s="156"/>
      <c r="J812" s="155"/>
      <c r="K812" s="117"/>
      <c r="L812" s="116"/>
      <c r="M812" s="115"/>
    </row>
    <row r="813" spans="1:13">
      <c r="A813" s="142" t="s">
        <v>32</v>
      </c>
      <c r="B813" s="141"/>
      <c r="C813" s="141"/>
      <c r="D813" s="141"/>
      <c r="E813" s="141"/>
      <c r="F813" s="141"/>
      <c r="G813" s="141"/>
      <c r="H813" s="140"/>
      <c r="I813" s="689" t="s">
        <v>8</v>
      </c>
      <c r="J813" s="690"/>
      <c r="K813" s="682">
        <v>0.18</v>
      </c>
      <c r="L813" s="683"/>
      <c r="M813" s="115">
        <f>K813*12*I783</f>
        <v>3374.136</v>
      </c>
    </row>
    <row r="814" spans="1:13" ht="15.75" thickBot="1">
      <c r="A814" s="137" t="s">
        <v>73</v>
      </c>
      <c r="B814" s="136"/>
      <c r="C814" s="136"/>
      <c r="D814" s="136"/>
      <c r="E814" s="136"/>
      <c r="F814" s="136"/>
      <c r="G814" s="136"/>
      <c r="H814" s="135"/>
      <c r="I814" s="714" t="s">
        <v>8</v>
      </c>
      <c r="J814" s="715"/>
      <c r="K814" s="716">
        <v>2.08</v>
      </c>
      <c r="L814" s="717"/>
      <c r="M814" s="115">
        <f>K814*12*I783</f>
        <v>38990.015999999996</v>
      </c>
    </row>
    <row r="815" spans="1:13" ht="15.75" thickBot="1">
      <c r="A815" s="710" t="s">
        <v>77</v>
      </c>
      <c r="B815" s="711"/>
      <c r="C815" s="711"/>
      <c r="D815" s="711"/>
      <c r="E815" s="711"/>
      <c r="F815" s="711"/>
      <c r="G815" s="711"/>
      <c r="H815" s="712"/>
      <c r="I815" s="129"/>
      <c r="J815" s="128"/>
      <c r="K815" s="713">
        <f>K816+K817+K819+K820+K821+K822</f>
        <v>2.3200000000000003</v>
      </c>
      <c r="L815" s="701"/>
      <c r="M815" s="127">
        <f>K815*12*I783</f>
        <v>43488.864000000001</v>
      </c>
    </row>
    <row r="816" spans="1:13">
      <c r="A816" s="154" t="s">
        <v>24</v>
      </c>
      <c r="B816" s="153"/>
      <c r="C816" s="153"/>
      <c r="D816" s="153"/>
      <c r="E816" s="153"/>
      <c r="F816" s="144"/>
      <c r="G816" s="144"/>
      <c r="H816" s="143"/>
      <c r="I816" s="152"/>
      <c r="J816" s="118"/>
      <c r="K816" s="678">
        <v>0.13</v>
      </c>
      <c r="L816" s="679"/>
      <c r="M816" s="115">
        <f>K816*12*I783</f>
        <v>2436.8759999999997</v>
      </c>
    </row>
    <row r="817" spans="1:13">
      <c r="A817" s="151" t="s">
        <v>20</v>
      </c>
      <c r="B817" s="150"/>
      <c r="C817" s="150"/>
      <c r="D817" s="150"/>
      <c r="E817" s="150"/>
      <c r="F817" s="136"/>
      <c r="G817" s="136"/>
      <c r="H817" s="135"/>
      <c r="I817" s="684" t="s">
        <v>52</v>
      </c>
      <c r="J817" s="685"/>
      <c r="K817" s="682">
        <v>1.1100000000000001</v>
      </c>
      <c r="L817" s="683"/>
      <c r="M817" s="115">
        <f>K817*12*I783</f>
        <v>20807.171999999999</v>
      </c>
    </row>
    <row r="818" spans="1:13">
      <c r="A818" s="145" t="s">
        <v>19</v>
      </c>
      <c r="B818" s="144"/>
      <c r="C818" s="144"/>
      <c r="D818" s="144"/>
      <c r="E818" s="144"/>
      <c r="F818" s="144"/>
      <c r="G818" s="144"/>
      <c r="H818" s="143"/>
      <c r="I818" s="676" t="s">
        <v>53</v>
      </c>
      <c r="J818" s="677"/>
      <c r="K818" s="149"/>
      <c r="L818" s="116"/>
      <c r="M818" s="115"/>
    </row>
    <row r="819" spans="1:13">
      <c r="A819" s="142" t="s">
        <v>21</v>
      </c>
      <c r="B819" s="141"/>
      <c r="C819" s="141"/>
      <c r="D819" s="141"/>
      <c r="E819" s="141"/>
      <c r="F819" s="141"/>
      <c r="G819" s="141"/>
      <c r="H819" s="140"/>
      <c r="I819" s="689" t="s">
        <v>51</v>
      </c>
      <c r="J819" s="690"/>
      <c r="K819" s="682">
        <v>0.68</v>
      </c>
      <c r="L819" s="683"/>
      <c r="M819" s="115">
        <f>K819*12*I783</f>
        <v>12746.735999999999</v>
      </c>
    </row>
    <row r="820" spans="1:13">
      <c r="A820" s="142" t="s">
        <v>22</v>
      </c>
      <c r="B820" s="141"/>
      <c r="C820" s="141"/>
      <c r="D820" s="141"/>
      <c r="E820" s="141"/>
      <c r="F820" s="141"/>
      <c r="G820" s="141"/>
      <c r="H820" s="140"/>
      <c r="I820" s="689" t="s">
        <v>69</v>
      </c>
      <c r="J820" s="690"/>
      <c r="K820" s="682">
        <v>0.17</v>
      </c>
      <c r="L820" s="683"/>
      <c r="M820" s="115">
        <f>K820*12*I783</f>
        <v>3186.6839999999997</v>
      </c>
    </row>
    <row r="821" spans="1:13">
      <c r="A821" s="137" t="s">
        <v>23</v>
      </c>
      <c r="B821" s="136"/>
      <c r="C821" s="136"/>
      <c r="D821" s="136"/>
      <c r="E821" s="136"/>
      <c r="F821" s="136"/>
      <c r="G821" s="136"/>
      <c r="H821" s="135"/>
      <c r="I821" s="689" t="s">
        <v>54</v>
      </c>
      <c r="J821" s="690"/>
      <c r="K821" s="704">
        <v>0.09</v>
      </c>
      <c r="L821" s="705"/>
      <c r="M821" s="115">
        <f>K821*12*I783</f>
        <v>1687.068</v>
      </c>
    </row>
    <row r="822" spans="1:13" ht="15.75" thickBot="1">
      <c r="A822" s="137" t="s">
        <v>71</v>
      </c>
      <c r="B822" s="136"/>
      <c r="C822" s="136"/>
      <c r="D822" s="136"/>
      <c r="E822" s="136"/>
      <c r="F822" s="136"/>
      <c r="G822" s="136"/>
      <c r="H822" s="135"/>
      <c r="I822" s="714" t="s">
        <v>72</v>
      </c>
      <c r="J822" s="715"/>
      <c r="K822" s="723">
        <v>0.14000000000000001</v>
      </c>
      <c r="L822" s="724"/>
      <c r="M822" s="148">
        <f>K822*12*I783</f>
        <v>2624.328</v>
      </c>
    </row>
    <row r="823" spans="1:13" ht="15.75" thickBot="1">
      <c r="A823" s="710" t="s">
        <v>78</v>
      </c>
      <c r="B823" s="711"/>
      <c r="C823" s="711"/>
      <c r="D823" s="711"/>
      <c r="E823" s="711"/>
      <c r="F823" s="711"/>
      <c r="G823" s="711"/>
      <c r="H823" s="712"/>
      <c r="I823" s="147"/>
      <c r="J823" s="146"/>
      <c r="K823" s="727">
        <f>K824+K825+K826</f>
        <v>1.52</v>
      </c>
      <c r="L823" s="722"/>
      <c r="M823" s="127">
        <f>K823*12*I783</f>
        <v>28492.704000000002</v>
      </c>
    </row>
    <row r="824" spans="1:13">
      <c r="A824" s="145" t="s">
        <v>25</v>
      </c>
      <c r="B824" s="144"/>
      <c r="C824" s="144"/>
      <c r="D824" s="144"/>
      <c r="E824" s="144"/>
      <c r="F824" s="144"/>
      <c r="G824" s="144"/>
      <c r="H824" s="143"/>
      <c r="I824" s="728" t="s">
        <v>70</v>
      </c>
      <c r="J824" s="729"/>
      <c r="K824" s="730">
        <v>0.73</v>
      </c>
      <c r="L824" s="731"/>
      <c r="M824" s="115">
        <f>K824*12*I783</f>
        <v>13683.995999999999</v>
      </c>
    </row>
    <row r="825" spans="1:13">
      <c r="A825" s="142" t="s">
        <v>26</v>
      </c>
      <c r="B825" s="141"/>
      <c r="C825" s="141"/>
      <c r="D825" s="141"/>
      <c r="E825" s="141"/>
      <c r="F825" s="141"/>
      <c r="G825" s="141"/>
      <c r="H825" s="140"/>
      <c r="I825" s="139" t="s">
        <v>55</v>
      </c>
      <c r="J825" s="138"/>
      <c r="K825" s="704">
        <v>0.64</v>
      </c>
      <c r="L825" s="705"/>
      <c r="M825" s="115">
        <f>K825*12*I783</f>
        <v>11996.927999999998</v>
      </c>
    </row>
    <row r="826" spans="1:13" ht="15.75" thickBot="1">
      <c r="A826" s="137" t="s">
        <v>23</v>
      </c>
      <c r="B826" s="136"/>
      <c r="C826" s="136"/>
      <c r="D826" s="136"/>
      <c r="E826" s="136"/>
      <c r="F826" s="136"/>
      <c r="G826" s="136"/>
      <c r="H826" s="135"/>
      <c r="I826" s="714" t="s">
        <v>54</v>
      </c>
      <c r="J826" s="715"/>
      <c r="K826" s="723">
        <v>0.15</v>
      </c>
      <c r="L826" s="724"/>
      <c r="M826" s="115">
        <f>K826*12*I783</f>
        <v>2811.7799999999997</v>
      </c>
    </row>
    <row r="827" spans="1:13" ht="15.75" thickBot="1">
      <c r="A827" s="133" t="s">
        <v>79</v>
      </c>
      <c r="B827" s="132"/>
      <c r="C827" s="132"/>
      <c r="D827" s="132"/>
      <c r="E827" s="132"/>
      <c r="F827" s="132"/>
      <c r="G827" s="132"/>
      <c r="H827" s="131"/>
      <c r="I827" s="718" t="s">
        <v>56</v>
      </c>
      <c r="J827" s="719"/>
      <c r="K827" s="725">
        <v>13.89</v>
      </c>
      <c r="L827" s="726"/>
      <c r="M827" s="127">
        <f>K827*12*I783</f>
        <v>260370.82800000001</v>
      </c>
    </row>
    <row r="828" spans="1:13" ht="15.75" thickBot="1">
      <c r="A828" s="691" t="s">
        <v>80</v>
      </c>
      <c r="B828" s="692"/>
      <c r="C828" s="692"/>
      <c r="D828" s="692"/>
      <c r="E828" s="692"/>
      <c r="F828" s="692"/>
      <c r="G828" s="692"/>
      <c r="H828" s="693"/>
      <c r="I828" s="720" t="s">
        <v>13</v>
      </c>
      <c r="J828" s="721"/>
      <c r="K828" s="713">
        <v>1.8</v>
      </c>
      <c r="L828" s="722"/>
      <c r="M828" s="127">
        <f>K828*12*I783</f>
        <v>33741.360000000001</v>
      </c>
    </row>
    <row r="829" spans="1:13" ht="15.75" thickBot="1">
      <c r="A829" s="133" t="s">
        <v>81</v>
      </c>
      <c r="B829" s="132"/>
      <c r="C829" s="132"/>
      <c r="D829" s="132"/>
      <c r="E829" s="132"/>
      <c r="F829" s="132"/>
      <c r="G829" s="132"/>
      <c r="H829" s="131"/>
      <c r="I829" s="129"/>
      <c r="J829" s="128"/>
      <c r="K829" s="713">
        <v>0.08</v>
      </c>
      <c r="L829" s="722"/>
      <c r="M829" s="127">
        <f>K829*12*I783</f>
        <v>1499.6159999999998</v>
      </c>
    </row>
    <row r="830" spans="1:13">
      <c r="A830" s="125" t="s">
        <v>29</v>
      </c>
      <c r="B830" s="124"/>
      <c r="C830" s="124"/>
      <c r="D830" s="124"/>
      <c r="E830" s="124"/>
      <c r="F830" s="124"/>
      <c r="G830" s="124"/>
      <c r="H830" s="122"/>
      <c r="I830" s="720" t="s">
        <v>8</v>
      </c>
      <c r="J830" s="721"/>
      <c r="K830" s="130"/>
      <c r="L830" s="120"/>
      <c r="M830" s="115"/>
    </row>
    <row r="831" spans="1:13" ht="15.75" thickBot="1">
      <c r="A831" s="125" t="s">
        <v>30</v>
      </c>
      <c r="B831" s="124"/>
      <c r="C831" s="124"/>
      <c r="D831" s="124"/>
      <c r="E831" s="124"/>
      <c r="F831" s="124"/>
      <c r="G831" s="124"/>
      <c r="H831" s="122"/>
      <c r="I831" s="119"/>
      <c r="J831" s="118"/>
      <c r="K831" s="130"/>
      <c r="L831" s="120"/>
      <c r="M831" s="115"/>
    </row>
    <row r="832" spans="1:13" ht="15.75" thickBot="1">
      <c r="A832" s="691" t="s">
        <v>104</v>
      </c>
      <c r="B832" s="692"/>
      <c r="C832" s="692"/>
      <c r="D832" s="692"/>
      <c r="E832" s="692"/>
      <c r="F832" s="692"/>
      <c r="G832" s="692"/>
      <c r="H832" s="693"/>
      <c r="I832" s="129"/>
      <c r="J832" s="128"/>
      <c r="K832" s="713">
        <v>6.67</v>
      </c>
      <c r="L832" s="722"/>
      <c r="M832" s="127">
        <f>K832*12*I783</f>
        <v>125030.48399999998</v>
      </c>
    </row>
    <row r="833" spans="1:13">
      <c r="A833" s="125" t="s">
        <v>137</v>
      </c>
      <c r="B833" s="123"/>
      <c r="C833" s="123"/>
      <c r="D833" s="123"/>
      <c r="E833" s="123"/>
      <c r="F833" s="124"/>
      <c r="G833" s="123"/>
      <c r="H833" s="122"/>
      <c r="I833" s="684" t="s">
        <v>86</v>
      </c>
      <c r="J833" s="685"/>
      <c r="K833" s="121"/>
      <c r="L833" s="120"/>
      <c r="M833" s="115"/>
    </row>
    <row r="834" spans="1:13">
      <c r="A834" s="125" t="s">
        <v>136</v>
      </c>
      <c r="B834" s="123"/>
      <c r="C834" s="123"/>
      <c r="D834" s="123"/>
      <c r="E834" s="123"/>
      <c r="F834" s="124"/>
      <c r="G834" s="123"/>
      <c r="H834" s="122"/>
      <c r="I834" s="684" t="s">
        <v>88</v>
      </c>
      <c r="J834" s="685"/>
      <c r="K834" s="121"/>
      <c r="L834" s="120"/>
      <c r="M834" s="115"/>
    </row>
    <row r="835" spans="1:13">
      <c r="A835" s="125" t="s">
        <v>135</v>
      </c>
      <c r="B835" s="123"/>
      <c r="C835" s="123"/>
      <c r="D835" s="123"/>
      <c r="E835" s="123"/>
      <c r="F835" s="124"/>
      <c r="G835" s="123"/>
      <c r="H835" s="122"/>
      <c r="I835" s="684" t="s">
        <v>90</v>
      </c>
      <c r="J835" s="685"/>
      <c r="K835" s="121"/>
      <c r="L835" s="120"/>
      <c r="M835" s="115"/>
    </row>
    <row r="836" spans="1:13">
      <c r="A836" s="125" t="s">
        <v>134</v>
      </c>
      <c r="B836" s="123"/>
      <c r="C836" s="123"/>
      <c r="D836" s="123"/>
      <c r="E836" s="123"/>
      <c r="F836" s="124"/>
      <c r="G836" s="123"/>
      <c r="H836" s="122"/>
      <c r="I836" s="684" t="s">
        <v>92</v>
      </c>
      <c r="J836" s="685"/>
      <c r="K836" s="121"/>
      <c r="L836" s="120"/>
      <c r="M836" s="115"/>
    </row>
    <row r="837" spans="1:13">
      <c r="A837" s="125" t="s">
        <v>133</v>
      </c>
      <c r="B837" s="123"/>
      <c r="C837" s="123"/>
      <c r="D837" s="123"/>
      <c r="E837" s="123"/>
      <c r="F837" s="124"/>
      <c r="G837" s="123"/>
      <c r="H837" s="122"/>
      <c r="I837" s="684" t="s">
        <v>94</v>
      </c>
      <c r="J837" s="685"/>
      <c r="K837" s="121"/>
      <c r="L837" s="120"/>
      <c r="M837" s="115"/>
    </row>
    <row r="838" spans="1:13">
      <c r="A838" s="125" t="s">
        <v>132</v>
      </c>
      <c r="B838" s="123"/>
      <c r="C838" s="123"/>
      <c r="D838" s="123"/>
      <c r="E838" s="123"/>
      <c r="F838" s="124"/>
      <c r="G838" s="123"/>
      <c r="H838" s="122"/>
      <c r="I838" s="119"/>
      <c r="J838" s="118"/>
      <c r="K838" s="121"/>
      <c r="L838" s="126"/>
      <c r="M838" s="115"/>
    </row>
    <row r="839" spans="1:13">
      <c r="A839" s="125" t="s">
        <v>131</v>
      </c>
      <c r="B839" s="123"/>
      <c r="C839" s="123"/>
      <c r="D839" s="123"/>
      <c r="E839" s="123"/>
      <c r="F839" s="124"/>
      <c r="G839" s="123"/>
      <c r="H839" s="122"/>
      <c r="I839" s="119"/>
      <c r="J839" s="118"/>
      <c r="K839" s="121"/>
      <c r="L839" s="120"/>
      <c r="M839" s="115"/>
    </row>
    <row r="840" spans="1:13">
      <c r="A840" s="125" t="s">
        <v>98</v>
      </c>
      <c r="B840" s="123"/>
      <c r="C840" s="123"/>
      <c r="D840" s="123"/>
      <c r="E840" s="123"/>
      <c r="F840" s="124"/>
      <c r="G840" s="123"/>
      <c r="H840" s="122"/>
      <c r="I840" s="119"/>
      <c r="J840" s="118"/>
      <c r="K840" s="121"/>
      <c r="L840" s="120"/>
      <c r="M840" s="115"/>
    </row>
    <row r="841" spans="1:13" ht="15.75" thickBot="1">
      <c r="A841" s="125" t="s">
        <v>130</v>
      </c>
      <c r="B841" s="123"/>
      <c r="C841" s="123"/>
      <c r="D841" s="123"/>
      <c r="E841" s="123"/>
      <c r="F841" s="124"/>
      <c r="G841" s="123"/>
      <c r="H841" s="122"/>
      <c r="I841" s="119"/>
      <c r="J841" s="118"/>
      <c r="K841" s="121"/>
      <c r="L841" s="120"/>
      <c r="M841" s="115"/>
    </row>
    <row r="842" spans="1:13">
      <c r="A842" s="114" t="s">
        <v>82</v>
      </c>
      <c r="B842" s="113"/>
      <c r="C842" s="113"/>
      <c r="D842" s="113"/>
      <c r="E842" s="113"/>
      <c r="F842" s="113"/>
      <c r="G842" s="113"/>
      <c r="H842" s="113"/>
      <c r="I842" s="720" t="s">
        <v>9</v>
      </c>
      <c r="J842" s="721"/>
      <c r="K842" s="112"/>
      <c r="L842" s="111"/>
      <c r="M842" s="110"/>
    </row>
    <row r="843" spans="1:13" ht="15.75" thickBot="1">
      <c r="A843" s="109" t="s">
        <v>49</v>
      </c>
      <c r="B843" s="108"/>
      <c r="C843" s="108"/>
      <c r="D843" s="108"/>
      <c r="E843" s="108"/>
      <c r="F843" s="108"/>
      <c r="G843" s="108"/>
      <c r="H843" s="108"/>
      <c r="I843" s="107"/>
      <c r="J843" s="106"/>
      <c r="K843" s="105"/>
      <c r="L843" s="104"/>
      <c r="M843" s="103"/>
    </row>
    <row r="844" spans="1:13" ht="15.75" thickBot="1">
      <c r="A844" s="691" t="s">
        <v>50</v>
      </c>
      <c r="B844" s="692"/>
      <c r="C844" s="692"/>
      <c r="D844" s="692"/>
      <c r="E844" s="692"/>
      <c r="F844" s="692"/>
      <c r="G844" s="692"/>
      <c r="H844" s="732"/>
      <c r="I844" s="733" t="s">
        <v>17</v>
      </c>
      <c r="J844" s="734"/>
      <c r="K844" s="735">
        <v>1.64</v>
      </c>
      <c r="L844" s="736"/>
      <c r="M844" s="95">
        <f>K844*12*I783</f>
        <v>30742.127999999997</v>
      </c>
    </row>
    <row r="845" spans="1:13" ht="15.75" thickBot="1">
      <c r="A845" s="750" t="s">
        <v>118</v>
      </c>
      <c r="B845" s="750"/>
      <c r="C845" s="750"/>
      <c r="D845" s="750"/>
      <c r="E845" s="750"/>
      <c r="F845" s="750"/>
      <c r="G845" s="750"/>
      <c r="H845" s="750"/>
      <c r="I845" s="720" t="s">
        <v>9</v>
      </c>
      <c r="J845" s="721"/>
      <c r="K845" s="755">
        <v>0.4</v>
      </c>
      <c r="L845" s="755"/>
      <c r="M845" s="115">
        <f>I783*12*K845</f>
        <v>7498.079999999999</v>
      </c>
    </row>
    <row r="846" spans="1:13" ht="15.75" thickBot="1">
      <c r="A846" s="101" t="s">
        <v>117</v>
      </c>
      <c r="B846" s="100"/>
      <c r="C846" s="100"/>
      <c r="D846" s="100"/>
      <c r="E846" s="100"/>
      <c r="F846" s="100"/>
      <c r="G846" s="100"/>
      <c r="H846" s="100"/>
      <c r="I846" s="99"/>
      <c r="J846" s="98"/>
      <c r="K846" s="735"/>
      <c r="L846" s="736"/>
      <c r="M846" s="95">
        <f>K846*12*I783</f>
        <v>0</v>
      </c>
    </row>
    <row r="847" spans="1:13" ht="15.75" thickBot="1">
      <c r="A847" s="742" t="s">
        <v>58</v>
      </c>
      <c r="B847" s="743"/>
      <c r="C847" s="743"/>
      <c r="D847" s="743"/>
      <c r="E847" s="743"/>
      <c r="F847" s="743"/>
      <c r="G847" s="743"/>
      <c r="H847" s="743"/>
      <c r="I847" s="97"/>
      <c r="J847" s="96"/>
      <c r="K847" s="740">
        <f>K784+K794+K807+K832+K844+K846+K845</f>
        <v>51.24</v>
      </c>
      <c r="L847" s="741"/>
      <c r="M847" s="95">
        <f>M784+M794+M807+M832+M844+M846+M845</f>
        <v>960504.04800000007</v>
      </c>
    </row>
    <row r="849" spans="1:13" ht="15.75">
      <c r="A849" s="639" t="s">
        <v>0</v>
      </c>
      <c r="B849" s="639"/>
      <c r="C849" s="639"/>
      <c r="D849" s="639"/>
      <c r="E849" s="639"/>
      <c r="F849" s="639"/>
      <c r="G849" s="639"/>
      <c r="H849" s="639"/>
      <c r="I849" s="639"/>
      <c r="J849" s="639"/>
      <c r="K849" s="639"/>
      <c r="L849" s="639"/>
      <c r="M849" s="149"/>
    </row>
    <row r="850" spans="1:13" ht="15.75">
      <c r="A850" s="640" t="s">
        <v>12</v>
      </c>
      <c r="B850" s="640"/>
      <c r="C850" s="640"/>
      <c r="D850" s="640"/>
      <c r="E850" s="640"/>
      <c r="F850" s="640"/>
      <c r="G850" s="640"/>
      <c r="H850" s="640"/>
      <c r="I850" s="640"/>
      <c r="J850" s="640"/>
      <c r="K850" s="640"/>
      <c r="L850" s="640"/>
      <c r="M850" s="149"/>
    </row>
    <row r="851" spans="1:13" ht="15.75">
      <c r="A851" s="1"/>
      <c r="B851" s="1"/>
      <c r="C851" s="1"/>
      <c r="D851" s="1"/>
      <c r="E851" s="1"/>
      <c r="F851" s="1" t="s">
        <v>178</v>
      </c>
      <c r="G851" s="1"/>
      <c r="H851" s="1"/>
      <c r="I851" s="1"/>
      <c r="J851" s="1"/>
      <c r="K851" s="1"/>
      <c r="L851" s="1"/>
      <c r="M851" s="149"/>
    </row>
    <row r="852" spans="1:13">
      <c r="A852" s="151"/>
      <c r="B852" s="150"/>
      <c r="C852" s="694" t="s">
        <v>15</v>
      </c>
      <c r="D852" s="694"/>
      <c r="E852" s="694"/>
      <c r="F852" s="150"/>
      <c r="G852" s="150"/>
      <c r="H852" s="190"/>
      <c r="I852" s="680" t="s">
        <v>1</v>
      </c>
      <c r="J852" s="681"/>
      <c r="K852" s="695" t="s">
        <v>2</v>
      </c>
      <c r="L852" s="696"/>
      <c r="M852" s="203"/>
    </row>
    <row r="853" spans="1:13">
      <c r="A853" s="202"/>
      <c r="B853" s="177"/>
      <c r="C853" s="177"/>
      <c r="D853" s="177"/>
      <c r="E853" s="177"/>
      <c r="F853" s="177"/>
      <c r="G853" s="177"/>
      <c r="H853" s="178"/>
      <c r="I853" s="119"/>
      <c r="J853" s="118"/>
      <c r="K853" s="698" t="s">
        <v>3</v>
      </c>
      <c r="L853" s="699"/>
      <c r="M853" s="201" t="s">
        <v>4</v>
      </c>
    </row>
    <row r="854" spans="1:13">
      <c r="A854" s="202"/>
      <c r="B854" s="177"/>
      <c r="C854" s="177"/>
      <c r="D854" s="177"/>
      <c r="E854" s="177"/>
      <c r="F854" s="177"/>
      <c r="G854" s="177"/>
      <c r="H854" s="178"/>
      <c r="I854" s="684" t="s">
        <v>5</v>
      </c>
      <c r="J854" s="685"/>
      <c r="K854" s="706" t="s">
        <v>6</v>
      </c>
      <c r="L854" s="707"/>
      <c r="M854" s="201" t="s">
        <v>7</v>
      </c>
    </row>
    <row r="855" spans="1:13" ht="16.5" thickBot="1">
      <c r="A855" s="200"/>
      <c r="B855" s="173"/>
      <c r="C855" s="173"/>
      <c r="D855" s="173"/>
      <c r="E855" s="173"/>
      <c r="F855" s="173"/>
      <c r="G855" s="173"/>
      <c r="H855" s="172"/>
      <c r="I855" s="613">
        <v>363.2</v>
      </c>
      <c r="J855" s="614"/>
      <c r="K855" s="708"/>
      <c r="L855" s="709"/>
      <c r="M855" s="199"/>
    </row>
    <row r="856" spans="1:13">
      <c r="A856" s="189" t="s">
        <v>74</v>
      </c>
      <c r="B856" s="166"/>
      <c r="C856" s="166"/>
      <c r="D856" s="166"/>
      <c r="E856" s="166"/>
      <c r="F856" s="166"/>
      <c r="G856" s="166"/>
      <c r="H856" s="198"/>
      <c r="I856" s="163"/>
      <c r="J856" s="162"/>
      <c r="K856" s="674">
        <f>K859+K862</f>
        <v>6.9</v>
      </c>
      <c r="L856" s="675"/>
      <c r="M856" s="110">
        <f>K856*12*I855</f>
        <v>30072.960000000003</v>
      </c>
    </row>
    <row r="857" spans="1:13">
      <c r="A857" s="197" t="s">
        <v>59</v>
      </c>
      <c r="B857" s="196"/>
      <c r="C857" s="196"/>
      <c r="D857" s="196"/>
      <c r="E857" s="196"/>
      <c r="F857" s="196"/>
      <c r="G857" s="196"/>
      <c r="H857" s="195"/>
      <c r="I857" s="119"/>
      <c r="J857" s="118"/>
      <c r="K857" s="117"/>
      <c r="L857" s="116"/>
      <c r="M857" s="194"/>
    </row>
    <row r="858" spans="1:13" ht="15.75" thickBot="1">
      <c r="A858" s="185" t="s">
        <v>60</v>
      </c>
      <c r="B858" s="193"/>
      <c r="C858" s="193"/>
      <c r="D858" s="193"/>
      <c r="E858" s="193"/>
      <c r="F858" s="193"/>
      <c r="G858" s="193"/>
      <c r="H858" s="192"/>
      <c r="I858" s="158"/>
      <c r="J858" s="106"/>
      <c r="K858" s="105"/>
      <c r="L858" s="104"/>
      <c r="M858" s="103"/>
    </row>
    <row r="859" spans="1:13">
      <c r="A859" s="145" t="s">
        <v>61</v>
      </c>
      <c r="B859" s="153"/>
      <c r="C859" s="153"/>
      <c r="D859" s="153"/>
      <c r="E859" s="153"/>
      <c r="F859" s="153"/>
      <c r="G859" s="153"/>
      <c r="H859" s="179"/>
      <c r="I859" s="676" t="s">
        <v>8</v>
      </c>
      <c r="J859" s="677"/>
      <c r="K859" s="678">
        <v>4.13</v>
      </c>
      <c r="L859" s="679"/>
      <c r="M859" s="115">
        <f>K859*12*I855</f>
        <v>18000.191999999999</v>
      </c>
    </row>
    <row r="860" spans="1:13">
      <c r="A860" s="125" t="s">
        <v>68</v>
      </c>
      <c r="B860" s="177"/>
      <c r="C860" s="177"/>
      <c r="D860" s="177"/>
      <c r="E860" s="177"/>
      <c r="F860" s="177"/>
      <c r="G860" s="177"/>
      <c r="H860" s="178"/>
      <c r="I860" s="684" t="s">
        <v>57</v>
      </c>
      <c r="J860" s="685"/>
      <c r="K860" s="149"/>
      <c r="L860" s="116"/>
      <c r="M860" s="115"/>
    </row>
    <row r="861" spans="1:13">
      <c r="A861" s="145" t="s">
        <v>67</v>
      </c>
      <c r="B861" s="153"/>
      <c r="C861" s="153"/>
      <c r="D861" s="153"/>
      <c r="E861" s="153"/>
      <c r="F861" s="153"/>
      <c r="G861" s="153"/>
      <c r="H861" s="179"/>
      <c r="I861" s="676"/>
      <c r="J861" s="677"/>
      <c r="K861" s="149"/>
      <c r="L861" s="116"/>
      <c r="M861" s="115"/>
    </row>
    <row r="862" spans="1:13">
      <c r="A862" s="145" t="s">
        <v>62</v>
      </c>
      <c r="B862" s="153"/>
      <c r="C862" s="153"/>
      <c r="D862" s="153"/>
      <c r="E862" s="153"/>
      <c r="F862" s="153"/>
      <c r="G862" s="153"/>
      <c r="H862" s="179"/>
      <c r="I862" s="689" t="s">
        <v>11</v>
      </c>
      <c r="J862" s="690"/>
      <c r="K862" s="682">
        <v>2.77</v>
      </c>
      <c r="L862" s="683"/>
      <c r="M862" s="115">
        <f>K862*12*I855</f>
        <v>12072.768</v>
      </c>
    </row>
    <row r="863" spans="1:13" ht="15.75">
      <c r="A863" s="142" t="s">
        <v>35</v>
      </c>
      <c r="B863" s="176"/>
      <c r="C863" s="176"/>
      <c r="D863" s="176"/>
      <c r="E863" s="176"/>
      <c r="F863" s="176"/>
      <c r="G863" s="176"/>
      <c r="H863" s="175"/>
      <c r="I863" s="684" t="s">
        <v>57</v>
      </c>
      <c r="J863" s="685"/>
      <c r="K863" s="1"/>
      <c r="L863" s="191"/>
      <c r="M863" s="115"/>
    </row>
    <row r="864" spans="1:13">
      <c r="A864" s="137" t="s">
        <v>36</v>
      </c>
      <c r="B864" s="150"/>
      <c r="C864" s="150"/>
      <c r="D864" s="150"/>
      <c r="E864" s="150"/>
      <c r="F864" s="150"/>
      <c r="G864" s="150"/>
      <c r="H864" s="190"/>
      <c r="I864" s="684"/>
      <c r="J864" s="685"/>
      <c r="K864" s="174"/>
      <c r="L864" s="116"/>
      <c r="M864" s="115"/>
    </row>
    <row r="865" spans="1:13" ht="15.75" thickBot="1">
      <c r="A865" s="145" t="s">
        <v>37</v>
      </c>
      <c r="B865" s="144"/>
      <c r="C865" s="144"/>
      <c r="D865" s="144"/>
      <c r="E865" s="144"/>
      <c r="F865" s="144"/>
      <c r="G865" s="144"/>
      <c r="H865" s="143"/>
      <c r="I865" s="156"/>
      <c r="J865" s="155"/>
      <c r="K865" s="704"/>
      <c r="L865" s="705"/>
      <c r="M865" s="115"/>
    </row>
    <row r="866" spans="1:13">
      <c r="A866" s="189" t="s">
        <v>14</v>
      </c>
      <c r="B866" s="188"/>
      <c r="C866" s="188"/>
      <c r="D866" s="188"/>
      <c r="E866" s="188"/>
      <c r="F866" s="188"/>
      <c r="G866" s="188"/>
      <c r="H866" s="187"/>
      <c r="I866" s="163"/>
      <c r="J866" s="186"/>
      <c r="K866" s="697">
        <f>K868+K873+K875</f>
        <v>5.6400000000000006</v>
      </c>
      <c r="L866" s="675"/>
      <c r="M866" s="110">
        <f>K866*12*I855</f>
        <v>24581.376</v>
      </c>
    </row>
    <row r="867" spans="1:13" ht="15.75" thickBot="1">
      <c r="A867" s="185" t="s">
        <v>34</v>
      </c>
      <c r="B867" s="184"/>
      <c r="C867" s="184"/>
      <c r="D867" s="184"/>
      <c r="E867" s="184"/>
      <c r="F867" s="184"/>
      <c r="G867" s="184"/>
      <c r="H867" s="183"/>
      <c r="I867" s="158"/>
      <c r="J867" s="182"/>
      <c r="K867" s="105"/>
      <c r="L867" s="104"/>
      <c r="M867" s="103"/>
    </row>
    <row r="868" spans="1:13">
      <c r="A868" s="125" t="s">
        <v>65</v>
      </c>
      <c r="B868" s="124"/>
      <c r="C868" s="124"/>
      <c r="D868" s="124"/>
      <c r="E868" s="124"/>
      <c r="F868" s="124"/>
      <c r="G868" s="124"/>
      <c r="H868" s="122"/>
      <c r="I868" s="684" t="s">
        <v>8</v>
      </c>
      <c r="J868" s="685"/>
      <c r="K868" s="678">
        <v>2.83</v>
      </c>
      <c r="L868" s="679"/>
      <c r="M868" s="115">
        <f>K868*12*I855</f>
        <v>12334.271999999999</v>
      </c>
    </row>
    <row r="869" spans="1:13">
      <c r="A869" s="145" t="s">
        <v>66</v>
      </c>
      <c r="B869" s="144"/>
      <c r="C869" s="144"/>
      <c r="D869" s="144"/>
      <c r="E869" s="144"/>
      <c r="F869" s="144"/>
      <c r="G869" s="144"/>
      <c r="H869" s="143"/>
      <c r="I869" s="181"/>
      <c r="J869" s="180"/>
      <c r="K869" s="149"/>
      <c r="L869" s="116"/>
      <c r="M869" s="115"/>
    </row>
    <row r="870" spans="1:13">
      <c r="A870" s="125" t="s">
        <v>68</v>
      </c>
      <c r="B870" s="177"/>
      <c r="C870" s="177"/>
      <c r="D870" s="177"/>
      <c r="E870" s="177"/>
      <c r="F870" s="177"/>
      <c r="G870" s="177"/>
      <c r="H870" s="178"/>
      <c r="I870" s="684" t="s">
        <v>57</v>
      </c>
      <c r="J870" s="685"/>
      <c r="K870" s="149"/>
      <c r="L870" s="116"/>
      <c r="M870" s="115"/>
    </row>
    <row r="871" spans="1:13">
      <c r="A871" s="145" t="s">
        <v>67</v>
      </c>
      <c r="B871" s="153"/>
      <c r="C871" s="153"/>
      <c r="D871" s="153"/>
      <c r="E871" s="153"/>
      <c r="F871" s="153"/>
      <c r="G871" s="153"/>
      <c r="H871" s="179"/>
      <c r="I871" s="676"/>
      <c r="J871" s="677"/>
      <c r="K871" s="149"/>
      <c r="L871" s="116"/>
      <c r="M871" s="115"/>
    </row>
    <row r="872" spans="1:13">
      <c r="A872" s="142" t="s">
        <v>63</v>
      </c>
      <c r="B872" s="176"/>
      <c r="C872" s="175"/>
      <c r="D872" s="177"/>
      <c r="E872" s="177"/>
      <c r="F872" s="177"/>
      <c r="G872" s="177"/>
      <c r="H872" s="178"/>
      <c r="I872" s="684" t="s">
        <v>57</v>
      </c>
      <c r="J872" s="685"/>
      <c r="K872" s="149"/>
      <c r="L872" s="116"/>
      <c r="M872" s="115"/>
    </row>
    <row r="873" spans="1:13">
      <c r="A873" s="125" t="s">
        <v>64</v>
      </c>
      <c r="B873" s="177"/>
      <c r="C873" s="177"/>
      <c r="D873" s="176"/>
      <c r="E873" s="176"/>
      <c r="F873" s="176"/>
      <c r="G873" s="176"/>
      <c r="H873" s="175"/>
      <c r="I873" s="689" t="s">
        <v>11</v>
      </c>
      <c r="J873" s="690"/>
      <c r="K873" s="682">
        <v>1.24</v>
      </c>
      <c r="L873" s="683"/>
      <c r="M873" s="115">
        <f>K873*12*I855</f>
        <v>5404.4159999999993</v>
      </c>
    </row>
    <row r="874" spans="1:13">
      <c r="A874" s="137" t="s">
        <v>41</v>
      </c>
      <c r="B874" s="136"/>
      <c r="C874" s="136"/>
      <c r="D874" s="136"/>
      <c r="E874" s="136"/>
      <c r="F874" s="136"/>
      <c r="G874" s="136"/>
      <c r="H874" s="135"/>
      <c r="I874" s="680" t="s">
        <v>139</v>
      </c>
      <c r="J874" s="681"/>
      <c r="K874" s="149"/>
      <c r="L874" s="116"/>
      <c r="M874" s="115"/>
    </row>
    <row r="875" spans="1:13">
      <c r="A875" s="137" t="s">
        <v>43</v>
      </c>
      <c r="B875" s="136"/>
      <c r="C875" s="136"/>
      <c r="D875" s="136"/>
      <c r="E875" s="136"/>
      <c r="F875" s="136"/>
      <c r="G875" s="136"/>
      <c r="H875" s="135"/>
      <c r="I875" s="680" t="s">
        <v>11</v>
      </c>
      <c r="J875" s="681"/>
      <c r="K875" s="682">
        <v>1.57</v>
      </c>
      <c r="L875" s="683"/>
      <c r="M875" s="115">
        <f>K875*12*I855</f>
        <v>6842.6880000000001</v>
      </c>
    </row>
    <row r="876" spans="1:13">
      <c r="A876" s="145" t="s">
        <v>44</v>
      </c>
      <c r="B876" s="144"/>
      <c r="C876" s="144"/>
      <c r="D876" s="144"/>
      <c r="E876" s="144"/>
      <c r="F876" s="144"/>
      <c r="G876" s="144"/>
      <c r="H876" s="143"/>
      <c r="I876" s="156"/>
      <c r="J876" s="155"/>
      <c r="K876" s="149"/>
      <c r="L876" s="116"/>
      <c r="M876" s="115"/>
    </row>
    <row r="877" spans="1:13">
      <c r="A877" s="137" t="s">
        <v>45</v>
      </c>
      <c r="B877" s="136"/>
      <c r="C877" s="136"/>
      <c r="D877" s="136"/>
      <c r="E877" s="136"/>
      <c r="F877" s="136"/>
      <c r="G877" s="136"/>
      <c r="H877" s="135"/>
      <c r="I877" s="684" t="s">
        <v>57</v>
      </c>
      <c r="J877" s="685"/>
      <c r="K877" s="149"/>
      <c r="L877" s="116"/>
      <c r="M877" s="115"/>
    </row>
    <row r="878" spans="1:13" ht="15.75" thickBot="1">
      <c r="A878" s="137" t="s">
        <v>48</v>
      </c>
      <c r="B878" s="136"/>
      <c r="C878" s="136"/>
      <c r="D878" s="136"/>
      <c r="E878" s="136"/>
      <c r="F878" s="136"/>
      <c r="G878" s="136"/>
      <c r="H878" s="135"/>
      <c r="I878" s="680" t="s">
        <v>138</v>
      </c>
      <c r="J878" s="681"/>
      <c r="K878" s="173"/>
      <c r="L878" s="172"/>
      <c r="M878" s="171"/>
    </row>
    <row r="879" spans="1:13" ht="15.75" thickBot="1">
      <c r="A879" s="167" t="s">
        <v>75</v>
      </c>
      <c r="B879" s="166"/>
      <c r="C879" s="166"/>
      <c r="D879" s="166"/>
      <c r="E879" s="166"/>
      <c r="F879" s="166"/>
      <c r="G879" s="165"/>
      <c r="H879" s="164"/>
      <c r="I879" s="163"/>
      <c r="J879" s="162"/>
      <c r="K879" s="688">
        <f>K880+K887+K895+K899+K900+K901</f>
        <v>50.51</v>
      </c>
      <c r="L879" s="675"/>
      <c r="M879" s="110">
        <f>M880+M887+M895+M899+M900+M901</f>
        <v>220142.78399999999</v>
      </c>
    </row>
    <row r="880" spans="1:13" ht="15.75" thickBot="1">
      <c r="A880" s="691" t="s">
        <v>76</v>
      </c>
      <c r="B880" s="692"/>
      <c r="C880" s="692"/>
      <c r="D880" s="692"/>
      <c r="E880" s="692"/>
      <c r="F880" s="692"/>
      <c r="G880" s="692"/>
      <c r="H880" s="693"/>
      <c r="I880" s="129"/>
      <c r="J880" s="128"/>
      <c r="K880" s="700">
        <f>K881+K882+K883+K885+K886</f>
        <v>8.3000000000000007</v>
      </c>
      <c r="L880" s="701"/>
      <c r="M880" s="127">
        <f>K880*12*I855</f>
        <v>36174.720000000001</v>
      </c>
    </row>
    <row r="881" spans="1:13">
      <c r="A881" s="145" t="s">
        <v>38</v>
      </c>
      <c r="B881" s="144"/>
      <c r="C881" s="144"/>
      <c r="D881" s="144"/>
      <c r="E881" s="144"/>
      <c r="F881" s="144"/>
      <c r="G881" s="144"/>
      <c r="H881" s="143"/>
      <c r="I881" s="676" t="s">
        <v>16</v>
      </c>
      <c r="J881" s="677"/>
      <c r="K881" s="678">
        <v>2.2400000000000002</v>
      </c>
      <c r="L881" s="679"/>
      <c r="M881" s="115">
        <f>K881*12*I855</f>
        <v>9762.8160000000007</v>
      </c>
    </row>
    <row r="882" spans="1:13">
      <c r="A882" s="142" t="s">
        <v>39</v>
      </c>
      <c r="B882" s="141"/>
      <c r="C882" s="141"/>
      <c r="D882" s="141"/>
      <c r="E882" s="141"/>
      <c r="F882" s="141"/>
      <c r="G882" s="141"/>
      <c r="H882" s="140"/>
      <c r="I882" s="689" t="s">
        <v>10</v>
      </c>
      <c r="J882" s="690"/>
      <c r="K882" s="682">
        <v>5.28</v>
      </c>
      <c r="L882" s="683"/>
      <c r="M882" s="115">
        <f>K882*12*I855</f>
        <v>23012.351999999999</v>
      </c>
    </row>
    <row r="883" spans="1:13">
      <c r="A883" s="137" t="s">
        <v>31</v>
      </c>
      <c r="B883" s="136"/>
      <c r="C883" s="136"/>
      <c r="D883" s="136"/>
      <c r="E883" s="136"/>
      <c r="F883" s="136"/>
      <c r="G883" s="136"/>
      <c r="H883" s="135"/>
      <c r="I883" s="680" t="s">
        <v>11</v>
      </c>
      <c r="J883" s="681"/>
      <c r="K883" s="682">
        <v>0.6</v>
      </c>
      <c r="L883" s="683"/>
      <c r="M883" s="115">
        <f>K883*12*I855</f>
        <v>2615.0399999999995</v>
      </c>
    </row>
    <row r="884" spans="1:13">
      <c r="A884" s="157" t="s">
        <v>18</v>
      </c>
      <c r="B884" s="153"/>
      <c r="C884" s="153"/>
      <c r="D884" s="153"/>
      <c r="E884" s="144"/>
      <c r="F884" s="144"/>
      <c r="G884" s="144"/>
      <c r="H884" s="143"/>
      <c r="I884" s="156"/>
      <c r="J884" s="155"/>
      <c r="K884" s="117"/>
      <c r="L884" s="116"/>
      <c r="M884" s="115"/>
    </row>
    <row r="885" spans="1:13">
      <c r="A885" s="142" t="s">
        <v>32</v>
      </c>
      <c r="B885" s="141"/>
      <c r="C885" s="141"/>
      <c r="D885" s="141"/>
      <c r="E885" s="141"/>
      <c r="F885" s="141"/>
      <c r="G885" s="141"/>
      <c r="H885" s="140"/>
      <c r="I885" s="689" t="s">
        <v>8</v>
      </c>
      <c r="J885" s="690"/>
      <c r="K885" s="682">
        <v>0.18</v>
      </c>
      <c r="L885" s="683"/>
      <c r="M885" s="115">
        <f>K885*12*I855</f>
        <v>784.51200000000006</v>
      </c>
    </row>
    <row r="886" spans="1:13" ht="15.75" thickBot="1">
      <c r="A886" s="137" t="s">
        <v>73</v>
      </c>
      <c r="B886" s="136"/>
      <c r="C886" s="136"/>
      <c r="D886" s="136"/>
      <c r="E886" s="136"/>
      <c r="F886" s="136"/>
      <c r="G886" s="136"/>
      <c r="H886" s="135"/>
      <c r="I886" s="714" t="s">
        <v>8</v>
      </c>
      <c r="J886" s="715"/>
      <c r="K886" s="716"/>
      <c r="L886" s="717"/>
      <c r="M886" s="115"/>
    </row>
    <row r="887" spans="1:13" ht="15.75" thickBot="1">
      <c r="A887" s="710" t="s">
        <v>77</v>
      </c>
      <c r="B887" s="711"/>
      <c r="C887" s="711"/>
      <c r="D887" s="711"/>
      <c r="E887" s="711"/>
      <c r="F887" s="711"/>
      <c r="G887" s="711"/>
      <c r="H887" s="712"/>
      <c r="I887" s="129"/>
      <c r="J887" s="128"/>
      <c r="K887" s="713">
        <f>K888+K889+K891+K892+K893+K894</f>
        <v>2.3200000000000003</v>
      </c>
      <c r="L887" s="701"/>
      <c r="M887" s="127">
        <f>K887*12*I855</f>
        <v>10111.488000000001</v>
      </c>
    </row>
    <row r="888" spans="1:13">
      <c r="A888" s="154" t="s">
        <v>24</v>
      </c>
      <c r="B888" s="153"/>
      <c r="C888" s="153"/>
      <c r="D888" s="153"/>
      <c r="E888" s="153"/>
      <c r="F888" s="144"/>
      <c r="G888" s="144"/>
      <c r="H888" s="143"/>
      <c r="I888" s="152"/>
      <c r="J888" s="118"/>
      <c r="K888" s="678">
        <v>0.13</v>
      </c>
      <c r="L888" s="679"/>
      <c r="M888" s="115">
        <f>K888*12*I855</f>
        <v>566.59199999999998</v>
      </c>
    </row>
    <row r="889" spans="1:13">
      <c r="A889" s="151" t="s">
        <v>20</v>
      </c>
      <c r="B889" s="150"/>
      <c r="C889" s="150"/>
      <c r="D889" s="150"/>
      <c r="E889" s="150"/>
      <c r="F889" s="136"/>
      <c r="G889" s="136"/>
      <c r="H889" s="135"/>
      <c r="I889" s="684" t="s">
        <v>52</v>
      </c>
      <c r="J889" s="685"/>
      <c r="K889" s="682">
        <v>1.1100000000000001</v>
      </c>
      <c r="L889" s="683"/>
      <c r="M889" s="115">
        <f>K889*12*I855</f>
        <v>4837.8239999999996</v>
      </c>
    </row>
    <row r="890" spans="1:13">
      <c r="A890" s="145" t="s">
        <v>19</v>
      </c>
      <c r="B890" s="144"/>
      <c r="C890" s="144"/>
      <c r="D890" s="144"/>
      <c r="E890" s="144"/>
      <c r="F890" s="144"/>
      <c r="G890" s="144"/>
      <c r="H890" s="143"/>
      <c r="I890" s="676" t="s">
        <v>53</v>
      </c>
      <c r="J890" s="677"/>
      <c r="K890" s="149"/>
      <c r="L890" s="116"/>
      <c r="M890" s="115"/>
    </row>
    <row r="891" spans="1:13">
      <c r="A891" s="142" t="s">
        <v>21</v>
      </c>
      <c r="B891" s="141"/>
      <c r="C891" s="141"/>
      <c r="D891" s="141"/>
      <c r="E891" s="141"/>
      <c r="F891" s="141"/>
      <c r="G891" s="141"/>
      <c r="H891" s="140"/>
      <c r="I891" s="689" t="s">
        <v>51</v>
      </c>
      <c r="J891" s="690"/>
      <c r="K891" s="682">
        <v>0.68</v>
      </c>
      <c r="L891" s="683"/>
      <c r="M891" s="115">
        <f>K891*12*I855</f>
        <v>2963.712</v>
      </c>
    </row>
    <row r="892" spans="1:13">
      <c r="A892" s="142" t="s">
        <v>22</v>
      </c>
      <c r="B892" s="141"/>
      <c r="C892" s="141"/>
      <c r="D892" s="141"/>
      <c r="E892" s="141"/>
      <c r="F892" s="141"/>
      <c r="G892" s="141"/>
      <c r="H892" s="140"/>
      <c r="I892" s="689" t="s">
        <v>69</v>
      </c>
      <c r="J892" s="690"/>
      <c r="K892" s="682">
        <v>0.17</v>
      </c>
      <c r="L892" s="683"/>
      <c r="M892" s="115">
        <f>K892*12*I855</f>
        <v>740.928</v>
      </c>
    </row>
    <row r="893" spans="1:13">
      <c r="A893" s="137" t="s">
        <v>23</v>
      </c>
      <c r="B893" s="136"/>
      <c r="C893" s="136"/>
      <c r="D893" s="136"/>
      <c r="E893" s="136"/>
      <c r="F893" s="136"/>
      <c r="G893" s="136"/>
      <c r="H893" s="135"/>
      <c r="I893" s="689" t="s">
        <v>54</v>
      </c>
      <c r="J893" s="690"/>
      <c r="K893" s="704">
        <v>0.09</v>
      </c>
      <c r="L893" s="705"/>
      <c r="M893" s="115">
        <f>K893*12*I855</f>
        <v>392.25600000000003</v>
      </c>
    </row>
    <row r="894" spans="1:13" ht="15.75" thickBot="1">
      <c r="A894" s="137" t="s">
        <v>71</v>
      </c>
      <c r="B894" s="136"/>
      <c r="C894" s="136"/>
      <c r="D894" s="136"/>
      <c r="E894" s="136"/>
      <c r="F894" s="136"/>
      <c r="G894" s="136"/>
      <c r="H894" s="135"/>
      <c r="I894" s="714" t="s">
        <v>72</v>
      </c>
      <c r="J894" s="715"/>
      <c r="K894" s="723">
        <v>0.14000000000000001</v>
      </c>
      <c r="L894" s="724"/>
      <c r="M894" s="148">
        <f>K894*12*I855</f>
        <v>610.17600000000004</v>
      </c>
    </row>
    <row r="895" spans="1:13" ht="15.75" thickBot="1">
      <c r="A895" s="710" t="s">
        <v>78</v>
      </c>
      <c r="B895" s="711"/>
      <c r="C895" s="711"/>
      <c r="D895" s="711"/>
      <c r="E895" s="711"/>
      <c r="F895" s="711"/>
      <c r="G895" s="711"/>
      <c r="H895" s="712"/>
      <c r="I895" s="147"/>
      <c r="J895" s="146"/>
      <c r="K895" s="727">
        <f>K896+K897+K898</f>
        <v>1.52</v>
      </c>
      <c r="L895" s="722"/>
      <c r="M895" s="127">
        <f>K895*12*I855</f>
        <v>6624.7680000000009</v>
      </c>
    </row>
    <row r="896" spans="1:13">
      <c r="A896" s="145" t="s">
        <v>25</v>
      </c>
      <c r="B896" s="144"/>
      <c r="C896" s="144"/>
      <c r="D896" s="144"/>
      <c r="E896" s="144"/>
      <c r="F896" s="144"/>
      <c r="G896" s="144"/>
      <c r="H896" s="143"/>
      <c r="I896" s="728" t="s">
        <v>70</v>
      </c>
      <c r="J896" s="729"/>
      <c r="K896" s="730">
        <v>0.73</v>
      </c>
      <c r="L896" s="731"/>
      <c r="M896" s="115">
        <f>K896*12*I855</f>
        <v>3181.6319999999996</v>
      </c>
    </row>
    <row r="897" spans="1:13">
      <c r="A897" s="142" t="s">
        <v>26</v>
      </c>
      <c r="B897" s="141"/>
      <c r="C897" s="141"/>
      <c r="D897" s="141"/>
      <c r="E897" s="141"/>
      <c r="F897" s="141"/>
      <c r="G897" s="141"/>
      <c r="H897" s="140"/>
      <c r="I897" s="139" t="s">
        <v>55</v>
      </c>
      <c r="J897" s="138"/>
      <c r="K897" s="704">
        <v>0.64</v>
      </c>
      <c r="L897" s="705"/>
      <c r="M897" s="115">
        <f>K897*12*I855</f>
        <v>2789.3759999999997</v>
      </c>
    </row>
    <row r="898" spans="1:13" ht="15.75" thickBot="1">
      <c r="A898" s="137" t="s">
        <v>23</v>
      </c>
      <c r="B898" s="136"/>
      <c r="C898" s="136"/>
      <c r="D898" s="136"/>
      <c r="E898" s="136"/>
      <c r="F898" s="136"/>
      <c r="G898" s="136"/>
      <c r="H898" s="135"/>
      <c r="I898" s="714" t="s">
        <v>54</v>
      </c>
      <c r="J898" s="715"/>
      <c r="K898" s="723">
        <v>0.15</v>
      </c>
      <c r="L898" s="724"/>
      <c r="M898" s="115">
        <f>K898*12*I855</f>
        <v>653.75999999999988</v>
      </c>
    </row>
    <row r="899" spans="1:13" ht="15.75" thickBot="1">
      <c r="A899" s="133" t="s">
        <v>79</v>
      </c>
      <c r="B899" s="132"/>
      <c r="C899" s="132"/>
      <c r="D899" s="132"/>
      <c r="E899" s="132"/>
      <c r="F899" s="132"/>
      <c r="G899" s="132"/>
      <c r="H899" s="131"/>
      <c r="I899" s="718" t="s">
        <v>56</v>
      </c>
      <c r="J899" s="719"/>
      <c r="K899" s="725">
        <v>36.49</v>
      </c>
      <c r="L899" s="726"/>
      <c r="M899" s="127">
        <f>K899*12*I855</f>
        <v>159038.016</v>
      </c>
    </row>
    <row r="900" spans="1:13" ht="15.75" thickBot="1">
      <c r="A900" s="691" t="s">
        <v>80</v>
      </c>
      <c r="B900" s="692"/>
      <c r="C900" s="692"/>
      <c r="D900" s="692"/>
      <c r="E900" s="692"/>
      <c r="F900" s="692"/>
      <c r="G900" s="692"/>
      <c r="H900" s="693"/>
      <c r="I900" s="720" t="s">
        <v>13</v>
      </c>
      <c r="J900" s="721"/>
      <c r="K900" s="713">
        <v>1.8</v>
      </c>
      <c r="L900" s="722"/>
      <c r="M900" s="127">
        <f>K900*12*I855</f>
        <v>7845.12</v>
      </c>
    </row>
    <row r="901" spans="1:13" ht="15.75" thickBot="1">
      <c r="A901" s="133" t="s">
        <v>81</v>
      </c>
      <c r="B901" s="132"/>
      <c r="C901" s="132"/>
      <c r="D901" s="132"/>
      <c r="E901" s="132"/>
      <c r="F901" s="132"/>
      <c r="G901" s="132"/>
      <c r="H901" s="131"/>
      <c r="I901" s="129"/>
      <c r="J901" s="128"/>
      <c r="K901" s="713">
        <v>0.08</v>
      </c>
      <c r="L901" s="722"/>
      <c r="M901" s="127">
        <f>K901*12*I855</f>
        <v>348.67199999999997</v>
      </c>
    </row>
    <row r="902" spans="1:13">
      <c r="A902" s="125" t="s">
        <v>29</v>
      </c>
      <c r="B902" s="124"/>
      <c r="C902" s="124"/>
      <c r="D902" s="124"/>
      <c r="E902" s="124"/>
      <c r="F902" s="124"/>
      <c r="G902" s="124"/>
      <c r="H902" s="122"/>
      <c r="I902" s="720" t="s">
        <v>8</v>
      </c>
      <c r="J902" s="721"/>
      <c r="K902" s="130"/>
      <c r="L902" s="120"/>
      <c r="M902" s="115"/>
    </row>
    <row r="903" spans="1:13" ht="15.75" thickBot="1">
      <c r="A903" s="125" t="s">
        <v>30</v>
      </c>
      <c r="B903" s="124"/>
      <c r="C903" s="124"/>
      <c r="D903" s="124"/>
      <c r="E903" s="124"/>
      <c r="F903" s="124"/>
      <c r="G903" s="124"/>
      <c r="H903" s="122"/>
      <c r="I903" s="119"/>
      <c r="J903" s="118"/>
      <c r="K903" s="130"/>
      <c r="L903" s="120"/>
      <c r="M903" s="115"/>
    </row>
    <row r="904" spans="1:13" ht="15.75" thickBot="1">
      <c r="A904" s="691" t="s">
        <v>104</v>
      </c>
      <c r="B904" s="692"/>
      <c r="C904" s="692"/>
      <c r="D904" s="692"/>
      <c r="E904" s="692"/>
      <c r="F904" s="692"/>
      <c r="G904" s="692"/>
      <c r="H904" s="693"/>
      <c r="I904" s="129"/>
      <c r="J904" s="128"/>
      <c r="K904" s="713">
        <v>6.67</v>
      </c>
      <c r="L904" s="722"/>
      <c r="M904" s="127">
        <f>K904*12*I855</f>
        <v>29070.527999999995</v>
      </c>
    </row>
    <row r="905" spans="1:13">
      <c r="A905" s="125" t="s">
        <v>137</v>
      </c>
      <c r="B905" s="123"/>
      <c r="C905" s="123"/>
      <c r="D905" s="123"/>
      <c r="E905" s="123"/>
      <c r="F905" s="124"/>
      <c r="G905" s="123"/>
      <c r="H905" s="122"/>
      <c r="I905" s="684" t="s">
        <v>86</v>
      </c>
      <c r="J905" s="685"/>
      <c r="K905" s="121"/>
      <c r="L905" s="120"/>
      <c r="M905" s="115"/>
    </row>
    <row r="906" spans="1:13">
      <c r="A906" s="125" t="s">
        <v>136</v>
      </c>
      <c r="B906" s="123"/>
      <c r="C906" s="123"/>
      <c r="D906" s="123"/>
      <c r="E906" s="123"/>
      <c r="F906" s="124"/>
      <c r="G906" s="123"/>
      <c r="H906" s="122"/>
      <c r="I906" s="684" t="s">
        <v>88</v>
      </c>
      <c r="J906" s="685"/>
      <c r="K906" s="121"/>
      <c r="L906" s="120"/>
      <c r="M906" s="115"/>
    </row>
    <row r="907" spans="1:13">
      <c r="A907" s="125" t="s">
        <v>135</v>
      </c>
      <c r="B907" s="123"/>
      <c r="C907" s="123"/>
      <c r="D907" s="123"/>
      <c r="E907" s="123"/>
      <c r="F907" s="124"/>
      <c r="G907" s="123"/>
      <c r="H907" s="122"/>
      <c r="I907" s="684" t="s">
        <v>90</v>
      </c>
      <c r="J907" s="685"/>
      <c r="K907" s="121"/>
      <c r="L907" s="120"/>
      <c r="M907" s="115"/>
    </row>
    <row r="908" spans="1:13">
      <c r="A908" s="125" t="s">
        <v>134</v>
      </c>
      <c r="B908" s="123"/>
      <c r="C908" s="123"/>
      <c r="D908" s="123"/>
      <c r="E908" s="123"/>
      <c r="F908" s="124"/>
      <c r="G908" s="123"/>
      <c r="H908" s="122"/>
      <c r="I908" s="684" t="s">
        <v>92</v>
      </c>
      <c r="J908" s="685"/>
      <c r="K908" s="121"/>
      <c r="L908" s="120"/>
      <c r="M908" s="115"/>
    </row>
    <row r="909" spans="1:13">
      <c r="A909" s="125" t="s">
        <v>133</v>
      </c>
      <c r="B909" s="123"/>
      <c r="C909" s="123"/>
      <c r="D909" s="123"/>
      <c r="E909" s="123"/>
      <c r="F909" s="124"/>
      <c r="G909" s="123"/>
      <c r="H909" s="122"/>
      <c r="I909" s="684" t="s">
        <v>94</v>
      </c>
      <c r="J909" s="685"/>
      <c r="K909" s="121"/>
      <c r="L909" s="120"/>
      <c r="M909" s="115"/>
    </row>
    <row r="910" spans="1:13">
      <c r="A910" s="125" t="s">
        <v>132</v>
      </c>
      <c r="B910" s="123"/>
      <c r="C910" s="123"/>
      <c r="D910" s="123"/>
      <c r="E910" s="123"/>
      <c r="F910" s="124"/>
      <c r="G910" s="123"/>
      <c r="H910" s="122"/>
      <c r="I910" s="119"/>
      <c r="J910" s="118"/>
      <c r="K910" s="121"/>
      <c r="L910" s="126"/>
      <c r="M910" s="115"/>
    </row>
    <row r="911" spans="1:13">
      <c r="A911" s="125" t="s">
        <v>131</v>
      </c>
      <c r="B911" s="123"/>
      <c r="C911" s="123"/>
      <c r="D911" s="123"/>
      <c r="E911" s="123"/>
      <c r="F911" s="124"/>
      <c r="G911" s="123"/>
      <c r="H911" s="122"/>
      <c r="I911" s="119"/>
      <c r="J911" s="118"/>
      <c r="K911" s="121"/>
      <c r="L911" s="120"/>
      <c r="M911" s="115"/>
    </row>
    <row r="912" spans="1:13">
      <c r="A912" s="125" t="s">
        <v>98</v>
      </c>
      <c r="B912" s="123"/>
      <c r="C912" s="123"/>
      <c r="D912" s="123"/>
      <c r="E912" s="123"/>
      <c r="F912" s="124"/>
      <c r="G912" s="123"/>
      <c r="H912" s="122"/>
      <c r="I912" s="119"/>
      <c r="J912" s="118"/>
      <c r="K912" s="121"/>
      <c r="L912" s="120"/>
      <c r="M912" s="115"/>
    </row>
    <row r="913" spans="1:13" ht="15.75" thickBot="1">
      <c r="A913" s="125" t="s">
        <v>130</v>
      </c>
      <c r="B913" s="123"/>
      <c r="C913" s="123"/>
      <c r="D913" s="123"/>
      <c r="E913" s="123"/>
      <c r="F913" s="124"/>
      <c r="G913" s="123"/>
      <c r="H913" s="122"/>
      <c r="I913" s="119"/>
      <c r="J913" s="118"/>
      <c r="K913" s="121"/>
      <c r="L913" s="120"/>
      <c r="M913" s="115"/>
    </row>
    <row r="914" spans="1:13">
      <c r="A914" s="114" t="s">
        <v>82</v>
      </c>
      <c r="B914" s="113"/>
      <c r="C914" s="113"/>
      <c r="D914" s="113"/>
      <c r="E914" s="113"/>
      <c r="F914" s="113"/>
      <c r="G914" s="113"/>
      <c r="H914" s="113"/>
      <c r="I914" s="720" t="s">
        <v>9</v>
      </c>
      <c r="J914" s="721"/>
      <c r="K914" s="112"/>
      <c r="L914" s="111"/>
      <c r="M914" s="110"/>
    </row>
    <row r="915" spans="1:13" ht="15.75" thickBot="1">
      <c r="A915" s="109" t="s">
        <v>49</v>
      </c>
      <c r="B915" s="108"/>
      <c r="C915" s="108"/>
      <c r="D915" s="108"/>
      <c r="E915" s="108"/>
      <c r="F915" s="108"/>
      <c r="G915" s="108"/>
      <c r="H915" s="108"/>
      <c r="I915" s="107"/>
      <c r="J915" s="106"/>
      <c r="K915" s="105"/>
      <c r="L915" s="104"/>
      <c r="M915" s="103"/>
    </row>
    <row r="916" spans="1:13" ht="15.75" thickBot="1">
      <c r="A916" s="750" t="s">
        <v>129</v>
      </c>
      <c r="B916" s="750"/>
      <c r="C916" s="750"/>
      <c r="D916" s="750"/>
      <c r="E916" s="750"/>
      <c r="F916" s="750"/>
      <c r="G916" s="750"/>
      <c r="H916" s="750"/>
      <c r="I916" s="720" t="s">
        <v>9</v>
      </c>
      <c r="J916" s="721"/>
      <c r="K916" s="755">
        <v>0.57999999999999996</v>
      </c>
      <c r="L916" s="755"/>
      <c r="M916" s="115">
        <f>I855*12*K916</f>
        <v>2527.8719999999994</v>
      </c>
    </row>
    <row r="917" spans="1:13" ht="15.75" thickBot="1">
      <c r="A917" s="742" t="s">
        <v>58</v>
      </c>
      <c r="B917" s="743"/>
      <c r="C917" s="743"/>
      <c r="D917" s="743"/>
      <c r="E917" s="743"/>
      <c r="F917" s="743"/>
      <c r="G917" s="743"/>
      <c r="H917" s="743"/>
      <c r="I917" s="97"/>
      <c r="J917" s="96"/>
      <c r="K917" s="740">
        <f>K856+K866+K879+K904+K916</f>
        <v>70.3</v>
      </c>
      <c r="L917" s="741"/>
      <c r="M917" s="95">
        <f>M856+M866+M879+M904+M916</f>
        <v>306395.51999999996</v>
      </c>
    </row>
    <row r="919" spans="1:13" ht="15.75">
      <c r="A919" s="639" t="s">
        <v>0</v>
      </c>
      <c r="B919" s="639"/>
      <c r="C919" s="639"/>
      <c r="D919" s="639"/>
      <c r="E919" s="639"/>
      <c r="F919" s="639"/>
      <c r="G919" s="639"/>
      <c r="H919" s="639"/>
      <c r="I919" s="639"/>
      <c r="J919" s="639"/>
      <c r="K919" s="639"/>
      <c r="L919" s="639"/>
      <c r="M919" s="149"/>
    </row>
    <row r="920" spans="1:13" ht="15.75">
      <c r="A920" s="640" t="s">
        <v>12</v>
      </c>
      <c r="B920" s="640"/>
      <c r="C920" s="640"/>
      <c r="D920" s="640"/>
      <c r="E920" s="640"/>
      <c r="F920" s="640"/>
      <c r="G920" s="640"/>
      <c r="H920" s="640"/>
      <c r="I920" s="640"/>
      <c r="J920" s="640"/>
      <c r="K920" s="640"/>
      <c r="L920" s="640"/>
      <c r="M920" s="149"/>
    </row>
    <row r="921" spans="1:13" ht="15.75">
      <c r="A921" s="1"/>
      <c r="B921" s="1"/>
      <c r="C921" s="1"/>
      <c r="D921" s="1"/>
      <c r="E921" s="1"/>
      <c r="F921" s="1" t="s">
        <v>177</v>
      </c>
      <c r="G921" s="1"/>
      <c r="H921" s="1"/>
      <c r="I921" s="1"/>
      <c r="J921" s="1"/>
      <c r="K921" s="1"/>
      <c r="L921" s="1"/>
      <c r="M921" s="149"/>
    </row>
    <row r="922" spans="1:13">
      <c r="A922" s="151"/>
      <c r="B922" s="150"/>
      <c r="C922" s="694" t="s">
        <v>15</v>
      </c>
      <c r="D922" s="694"/>
      <c r="E922" s="694"/>
      <c r="F922" s="150"/>
      <c r="G922" s="150"/>
      <c r="H922" s="190"/>
      <c r="I922" s="680" t="s">
        <v>1</v>
      </c>
      <c r="J922" s="681"/>
      <c r="K922" s="695" t="s">
        <v>2</v>
      </c>
      <c r="L922" s="696"/>
      <c r="M922" s="203"/>
    </row>
    <row r="923" spans="1:13">
      <c r="A923" s="202"/>
      <c r="B923" s="177"/>
      <c r="C923" s="177"/>
      <c r="D923" s="177"/>
      <c r="E923" s="177"/>
      <c r="F923" s="177"/>
      <c r="G923" s="177"/>
      <c r="H923" s="178"/>
      <c r="I923" s="119"/>
      <c r="J923" s="118"/>
      <c r="K923" s="698" t="s">
        <v>3</v>
      </c>
      <c r="L923" s="699"/>
      <c r="M923" s="201" t="s">
        <v>4</v>
      </c>
    </row>
    <row r="924" spans="1:13">
      <c r="A924" s="202"/>
      <c r="B924" s="177"/>
      <c r="C924" s="177"/>
      <c r="D924" s="177"/>
      <c r="E924" s="177"/>
      <c r="F924" s="177"/>
      <c r="G924" s="177"/>
      <c r="H924" s="178"/>
      <c r="I924" s="684" t="s">
        <v>5</v>
      </c>
      <c r="J924" s="685"/>
      <c r="K924" s="706" t="s">
        <v>6</v>
      </c>
      <c r="L924" s="707"/>
      <c r="M924" s="201" t="s">
        <v>7</v>
      </c>
    </row>
    <row r="925" spans="1:13" ht="16.5" thickBot="1">
      <c r="A925" s="200"/>
      <c r="B925" s="173"/>
      <c r="C925" s="173"/>
      <c r="D925" s="173"/>
      <c r="E925" s="173"/>
      <c r="F925" s="173"/>
      <c r="G925" s="173"/>
      <c r="H925" s="172"/>
      <c r="I925" s="613">
        <v>276</v>
      </c>
      <c r="J925" s="614"/>
      <c r="K925" s="708"/>
      <c r="L925" s="709"/>
      <c r="M925" s="199"/>
    </row>
    <row r="926" spans="1:13">
      <c r="A926" s="189" t="s">
        <v>74</v>
      </c>
      <c r="B926" s="166"/>
      <c r="C926" s="166"/>
      <c r="D926" s="166"/>
      <c r="E926" s="166"/>
      <c r="F926" s="166"/>
      <c r="G926" s="166"/>
      <c r="H926" s="198"/>
      <c r="I926" s="163"/>
      <c r="J926" s="162"/>
      <c r="K926" s="674">
        <f>K929+K932</f>
        <v>6.9</v>
      </c>
      <c r="L926" s="675"/>
      <c r="M926" s="110">
        <f>K926*12*I925</f>
        <v>22852.800000000003</v>
      </c>
    </row>
    <row r="927" spans="1:13">
      <c r="A927" s="197" t="s">
        <v>59</v>
      </c>
      <c r="B927" s="196"/>
      <c r="C927" s="196"/>
      <c r="D927" s="196"/>
      <c r="E927" s="196"/>
      <c r="F927" s="196"/>
      <c r="G927" s="196"/>
      <c r="H927" s="195"/>
      <c r="I927" s="119"/>
      <c r="J927" s="118"/>
      <c r="K927" s="117"/>
      <c r="L927" s="116"/>
      <c r="M927" s="194"/>
    </row>
    <row r="928" spans="1:13" ht="15.75" thickBot="1">
      <c r="A928" s="185" t="s">
        <v>60</v>
      </c>
      <c r="B928" s="193"/>
      <c r="C928" s="193"/>
      <c r="D928" s="193"/>
      <c r="E928" s="193"/>
      <c r="F928" s="193"/>
      <c r="G928" s="193"/>
      <c r="H928" s="192"/>
      <c r="I928" s="158"/>
      <c r="J928" s="106"/>
      <c r="K928" s="105"/>
      <c r="L928" s="104"/>
      <c r="M928" s="103"/>
    </row>
    <row r="929" spans="1:13">
      <c r="A929" s="145" t="s">
        <v>61</v>
      </c>
      <c r="B929" s="153"/>
      <c r="C929" s="153"/>
      <c r="D929" s="153"/>
      <c r="E929" s="153"/>
      <c r="F929" s="153"/>
      <c r="G929" s="153"/>
      <c r="H929" s="179"/>
      <c r="I929" s="676" t="s">
        <v>8</v>
      </c>
      <c r="J929" s="677"/>
      <c r="K929" s="678">
        <v>4.13</v>
      </c>
      <c r="L929" s="679"/>
      <c r="M929" s="115">
        <f>K929*12*I925</f>
        <v>13678.560000000001</v>
      </c>
    </row>
    <row r="930" spans="1:13">
      <c r="A930" s="125" t="s">
        <v>68</v>
      </c>
      <c r="B930" s="177"/>
      <c r="C930" s="177"/>
      <c r="D930" s="177"/>
      <c r="E930" s="177"/>
      <c r="F930" s="177"/>
      <c r="G930" s="177"/>
      <c r="H930" s="178"/>
      <c r="I930" s="684" t="s">
        <v>57</v>
      </c>
      <c r="J930" s="685"/>
      <c r="K930" s="149"/>
      <c r="L930" s="116"/>
      <c r="M930" s="115"/>
    </row>
    <row r="931" spans="1:13">
      <c r="A931" s="145" t="s">
        <v>67</v>
      </c>
      <c r="B931" s="153"/>
      <c r="C931" s="153"/>
      <c r="D931" s="153"/>
      <c r="E931" s="153"/>
      <c r="F931" s="153"/>
      <c r="G931" s="153"/>
      <c r="H931" s="179"/>
      <c r="I931" s="676"/>
      <c r="J931" s="677"/>
      <c r="K931" s="149"/>
      <c r="L931" s="116"/>
      <c r="M931" s="115"/>
    </row>
    <row r="932" spans="1:13">
      <c r="A932" s="145" t="s">
        <v>62</v>
      </c>
      <c r="B932" s="153"/>
      <c r="C932" s="153"/>
      <c r="D932" s="153"/>
      <c r="E932" s="153"/>
      <c r="F932" s="153"/>
      <c r="G932" s="153"/>
      <c r="H932" s="179"/>
      <c r="I932" s="689" t="s">
        <v>11</v>
      </c>
      <c r="J932" s="690"/>
      <c r="K932" s="682">
        <v>2.77</v>
      </c>
      <c r="L932" s="683"/>
      <c r="M932" s="115">
        <f>K932*12*I925</f>
        <v>9174.24</v>
      </c>
    </row>
    <row r="933" spans="1:13" ht="15.75">
      <c r="A933" s="142" t="s">
        <v>35</v>
      </c>
      <c r="B933" s="176"/>
      <c r="C933" s="176"/>
      <c r="D933" s="176"/>
      <c r="E933" s="176"/>
      <c r="F933" s="176"/>
      <c r="G933" s="176"/>
      <c r="H933" s="175"/>
      <c r="I933" s="684" t="s">
        <v>57</v>
      </c>
      <c r="J933" s="685"/>
      <c r="K933" s="1"/>
      <c r="L933" s="191"/>
      <c r="M933" s="115"/>
    </row>
    <row r="934" spans="1:13">
      <c r="A934" s="137" t="s">
        <v>36</v>
      </c>
      <c r="B934" s="150"/>
      <c r="C934" s="150"/>
      <c r="D934" s="150"/>
      <c r="E934" s="150"/>
      <c r="F934" s="150"/>
      <c r="G934" s="150"/>
      <c r="H934" s="190"/>
      <c r="I934" s="684"/>
      <c r="J934" s="685"/>
      <c r="K934" s="174"/>
      <c r="L934" s="116"/>
      <c r="M934" s="115"/>
    </row>
    <row r="935" spans="1:13" ht="15.75" thickBot="1">
      <c r="A935" s="145" t="s">
        <v>37</v>
      </c>
      <c r="B935" s="144"/>
      <c r="C935" s="144"/>
      <c r="D935" s="144"/>
      <c r="E935" s="144"/>
      <c r="F935" s="144"/>
      <c r="G935" s="144"/>
      <c r="H935" s="143"/>
      <c r="I935" s="156"/>
      <c r="J935" s="155"/>
      <c r="K935" s="704"/>
      <c r="L935" s="705"/>
      <c r="M935" s="115"/>
    </row>
    <row r="936" spans="1:13">
      <c r="A936" s="189" t="s">
        <v>14</v>
      </c>
      <c r="B936" s="188"/>
      <c r="C936" s="188"/>
      <c r="D936" s="188"/>
      <c r="E936" s="188"/>
      <c r="F936" s="188"/>
      <c r="G936" s="188"/>
      <c r="H936" s="187"/>
      <c r="I936" s="163"/>
      <c r="J936" s="186"/>
      <c r="K936" s="697">
        <f>K938+K943+K945</f>
        <v>5.6400000000000006</v>
      </c>
      <c r="L936" s="675"/>
      <c r="M936" s="110">
        <f>K936*12*I925</f>
        <v>18679.68</v>
      </c>
    </row>
    <row r="937" spans="1:13" ht="15.75" thickBot="1">
      <c r="A937" s="185" t="s">
        <v>34</v>
      </c>
      <c r="B937" s="184"/>
      <c r="C937" s="184"/>
      <c r="D937" s="184"/>
      <c r="E937" s="184"/>
      <c r="F937" s="184"/>
      <c r="G937" s="184"/>
      <c r="H937" s="183"/>
      <c r="I937" s="158"/>
      <c r="J937" s="182"/>
      <c r="K937" s="105"/>
      <c r="L937" s="104"/>
      <c r="M937" s="103"/>
    </row>
    <row r="938" spans="1:13">
      <c r="A938" s="125" t="s">
        <v>65</v>
      </c>
      <c r="B938" s="124"/>
      <c r="C938" s="124"/>
      <c r="D938" s="124"/>
      <c r="E938" s="124"/>
      <c r="F938" s="124"/>
      <c r="G938" s="124"/>
      <c r="H938" s="122"/>
      <c r="I938" s="684" t="s">
        <v>8</v>
      </c>
      <c r="J938" s="685"/>
      <c r="K938" s="678">
        <v>2.83</v>
      </c>
      <c r="L938" s="679"/>
      <c r="M938" s="115">
        <f>K938*12*I925</f>
        <v>9372.9600000000009</v>
      </c>
    </row>
    <row r="939" spans="1:13">
      <c r="A939" s="145" t="s">
        <v>66</v>
      </c>
      <c r="B939" s="144"/>
      <c r="C939" s="144"/>
      <c r="D939" s="144"/>
      <c r="E939" s="144"/>
      <c r="F939" s="144"/>
      <c r="G939" s="144"/>
      <c r="H939" s="143"/>
      <c r="I939" s="181"/>
      <c r="J939" s="180"/>
      <c r="K939" s="149"/>
      <c r="L939" s="116"/>
      <c r="M939" s="115"/>
    </row>
    <row r="940" spans="1:13">
      <c r="A940" s="125" t="s">
        <v>68</v>
      </c>
      <c r="B940" s="177"/>
      <c r="C940" s="177"/>
      <c r="D940" s="177"/>
      <c r="E940" s="177"/>
      <c r="F940" s="177"/>
      <c r="G940" s="177"/>
      <c r="H940" s="178"/>
      <c r="I940" s="684" t="s">
        <v>57</v>
      </c>
      <c r="J940" s="685"/>
      <c r="K940" s="149"/>
      <c r="L940" s="116"/>
      <c r="M940" s="115"/>
    </row>
    <row r="941" spans="1:13">
      <c r="A941" s="145" t="s">
        <v>67</v>
      </c>
      <c r="B941" s="153"/>
      <c r="C941" s="153"/>
      <c r="D941" s="153"/>
      <c r="E941" s="153"/>
      <c r="F941" s="153"/>
      <c r="G941" s="153"/>
      <c r="H941" s="179"/>
      <c r="I941" s="676"/>
      <c r="J941" s="677"/>
      <c r="K941" s="149"/>
      <c r="L941" s="116"/>
      <c r="M941" s="115"/>
    </row>
    <row r="942" spans="1:13">
      <c r="A942" s="142" t="s">
        <v>63</v>
      </c>
      <c r="B942" s="176"/>
      <c r="C942" s="175"/>
      <c r="D942" s="177"/>
      <c r="E942" s="177"/>
      <c r="F942" s="177"/>
      <c r="G942" s="177"/>
      <c r="H942" s="178"/>
      <c r="I942" s="684" t="s">
        <v>57</v>
      </c>
      <c r="J942" s="685"/>
      <c r="K942" s="149"/>
      <c r="L942" s="116"/>
      <c r="M942" s="115"/>
    </row>
    <row r="943" spans="1:13">
      <c r="A943" s="125" t="s">
        <v>64</v>
      </c>
      <c r="B943" s="177"/>
      <c r="C943" s="177"/>
      <c r="D943" s="176"/>
      <c r="E943" s="176"/>
      <c r="F943" s="176"/>
      <c r="G943" s="176"/>
      <c r="H943" s="175"/>
      <c r="I943" s="689" t="s">
        <v>11</v>
      </c>
      <c r="J943" s="690"/>
      <c r="K943" s="682">
        <v>1.24</v>
      </c>
      <c r="L943" s="683"/>
      <c r="M943" s="115">
        <f>K943*12*I925</f>
        <v>4106.88</v>
      </c>
    </row>
    <row r="944" spans="1:13">
      <c r="A944" s="137" t="s">
        <v>41</v>
      </c>
      <c r="B944" s="136"/>
      <c r="C944" s="136"/>
      <c r="D944" s="136"/>
      <c r="E944" s="136"/>
      <c r="F944" s="136"/>
      <c r="G944" s="136"/>
      <c r="H944" s="135"/>
      <c r="I944" s="680" t="s">
        <v>139</v>
      </c>
      <c r="J944" s="681"/>
      <c r="K944" s="149"/>
      <c r="L944" s="116"/>
      <c r="M944" s="115"/>
    </row>
    <row r="945" spans="1:13">
      <c r="A945" s="137" t="s">
        <v>43</v>
      </c>
      <c r="B945" s="136"/>
      <c r="C945" s="136"/>
      <c r="D945" s="136"/>
      <c r="E945" s="136"/>
      <c r="F945" s="136"/>
      <c r="G945" s="136"/>
      <c r="H945" s="135"/>
      <c r="I945" s="680" t="s">
        <v>11</v>
      </c>
      <c r="J945" s="681"/>
      <c r="K945" s="682">
        <v>1.57</v>
      </c>
      <c r="L945" s="683"/>
      <c r="M945" s="115">
        <f>K945*12*I925</f>
        <v>5199.84</v>
      </c>
    </row>
    <row r="946" spans="1:13">
      <c r="A946" s="145" t="s">
        <v>44</v>
      </c>
      <c r="B946" s="144"/>
      <c r="C946" s="144"/>
      <c r="D946" s="144"/>
      <c r="E946" s="144"/>
      <c r="F946" s="144"/>
      <c r="G946" s="144"/>
      <c r="H946" s="143"/>
      <c r="I946" s="156"/>
      <c r="J946" s="155"/>
      <c r="K946" s="149"/>
      <c r="L946" s="116"/>
      <c r="M946" s="115"/>
    </row>
    <row r="947" spans="1:13">
      <c r="A947" s="137" t="s">
        <v>45</v>
      </c>
      <c r="B947" s="136"/>
      <c r="C947" s="136"/>
      <c r="D947" s="136"/>
      <c r="E947" s="136"/>
      <c r="F947" s="136"/>
      <c r="G947" s="136"/>
      <c r="H947" s="135"/>
      <c r="I947" s="684" t="s">
        <v>57</v>
      </c>
      <c r="J947" s="685"/>
      <c r="K947" s="149"/>
      <c r="L947" s="116"/>
      <c r="M947" s="115"/>
    </row>
    <row r="948" spans="1:13" ht="15.75" thickBot="1">
      <c r="A948" s="137" t="s">
        <v>48</v>
      </c>
      <c r="B948" s="136"/>
      <c r="C948" s="136"/>
      <c r="D948" s="136"/>
      <c r="E948" s="136"/>
      <c r="F948" s="136"/>
      <c r="G948" s="136"/>
      <c r="H948" s="135"/>
      <c r="I948" s="680" t="s">
        <v>138</v>
      </c>
      <c r="J948" s="681"/>
      <c r="K948" s="173"/>
      <c r="L948" s="172"/>
      <c r="M948" s="171"/>
    </row>
    <row r="949" spans="1:13" ht="15.75" thickBot="1">
      <c r="A949" s="167" t="s">
        <v>75</v>
      </c>
      <c r="B949" s="166"/>
      <c r="C949" s="166"/>
      <c r="D949" s="166"/>
      <c r="E949" s="166"/>
      <c r="F949" s="166"/>
      <c r="G949" s="165"/>
      <c r="H949" s="164"/>
      <c r="I949" s="163"/>
      <c r="J949" s="162"/>
      <c r="K949" s="688">
        <f>K950+K957+K965+K969+K970+K971</f>
        <v>38.959999999999994</v>
      </c>
      <c r="L949" s="675"/>
      <c r="M949" s="110">
        <f>M950+M957+M965+M969+M970+M971</f>
        <v>129035.52</v>
      </c>
    </row>
    <row r="950" spans="1:13" ht="15.75" thickBot="1">
      <c r="A950" s="691" t="s">
        <v>76</v>
      </c>
      <c r="B950" s="692"/>
      <c r="C950" s="692"/>
      <c r="D950" s="692"/>
      <c r="E950" s="692"/>
      <c r="F950" s="692"/>
      <c r="G950" s="692"/>
      <c r="H950" s="693"/>
      <c r="I950" s="129"/>
      <c r="J950" s="128"/>
      <c r="K950" s="700">
        <f>K951+K952+K953+K955+K956</f>
        <v>13.93</v>
      </c>
      <c r="L950" s="701"/>
      <c r="M950" s="127">
        <f>K950*12*I925</f>
        <v>46136.159999999996</v>
      </c>
    </row>
    <row r="951" spans="1:13">
      <c r="A951" s="145" t="s">
        <v>38</v>
      </c>
      <c r="B951" s="144"/>
      <c r="C951" s="144"/>
      <c r="D951" s="144"/>
      <c r="E951" s="144"/>
      <c r="F951" s="144"/>
      <c r="G951" s="144"/>
      <c r="H951" s="143"/>
      <c r="I951" s="676" t="s">
        <v>16</v>
      </c>
      <c r="J951" s="677"/>
      <c r="K951" s="678">
        <v>2.2400000000000002</v>
      </c>
      <c r="L951" s="679"/>
      <c r="M951" s="115">
        <f>K951*12*I925</f>
        <v>7418.880000000001</v>
      </c>
    </row>
    <row r="952" spans="1:13">
      <c r="A952" s="142" t="s">
        <v>39</v>
      </c>
      <c r="B952" s="141"/>
      <c r="C952" s="141"/>
      <c r="D952" s="141"/>
      <c r="E952" s="141"/>
      <c r="F952" s="141"/>
      <c r="G952" s="141"/>
      <c r="H952" s="140"/>
      <c r="I952" s="689" t="s">
        <v>10</v>
      </c>
      <c r="J952" s="690"/>
      <c r="K952" s="682">
        <v>5.28</v>
      </c>
      <c r="L952" s="683"/>
      <c r="M952" s="115">
        <f>K952*12*I925</f>
        <v>17487.36</v>
      </c>
    </row>
    <row r="953" spans="1:13">
      <c r="A953" s="137" t="s">
        <v>31</v>
      </c>
      <c r="B953" s="136"/>
      <c r="C953" s="136"/>
      <c r="D953" s="136"/>
      <c r="E953" s="136"/>
      <c r="F953" s="136"/>
      <c r="G953" s="136"/>
      <c r="H953" s="135"/>
      <c r="I953" s="680" t="s">
        <v>11</v>
      </c>
      <c r="J953" s="681"/>
      <c r="K953" s="682">
        <v>0.6</v>
      </c>
      <c r="L953" s="683"/>
      <c r="M953" s="115">
        <f>K953*12*I925</f>
        <v>1987.1999999999998</v>
      </c>
    </row>
    <row r="954" spans="1:13">
      <c r="A954" s="157" t="s">
        <v>18</v>
      </c>
      <c r="B954" s="153"/>
      <c r="C954" s="153"/>
      <c r="D954" s="153"/>
      <c r="E954" s="144"/>
      <c r="F954" s="144"/>
      <c r="G954" s="144"/>
      <c r="H954" s="143"/>
      <c r="I954" s="156"/>
      <c r="J954" s="155"/>
      <c r="K954" s="117"/>
      <c r="L954" s="116"/>
      <c r="M954" s="115"/>
    </row>
    <row r="955" spans="1:13">
      <c r="A955" s="142" t="s">
        <v>32</v>
      </c>
      <c r="B955" s="141"/>
      <c r="C955" s="141"/>
      <c r="D955" s="141"/>
      <c r="E955" s="141"/>
      <c r="F955" s="141"/>
      <c r="G955" s="141"/>
      <c r="H955" s="140"/>
      <c r="I955" s="689" t="s">
        <v>8</v>
      </c>
      <c r="J955" s="690"/>
      <c r="K955" s="682">
        <v>0.18</v>
      </c>
      <c r="L955" s="683"/>
      <c r="M955" s="115">
        <f>K955*12*I925</f>
        <v>596.16000000000008</v>
      </c>
    </row>
    <row r="956" spans="1:13" ht="15.75" thickBot="1">
      <c r="A956" s="137" t="s">
        <v>73</v>
      </c>
      <c r="B956" s="136"/>
      <c r="C956" s="136"/>
      <c r="D956" s="136"/>
      <c r="E956" s="136"/>
      <c r="F956" s="136"/>
      <c r="G956" s="136"/>
      <c r="H956" s="135"/>
      <c r="I956" s="714" t="s">
        <v>8</v>
      </c>
      <c r="J956" s="715"/>
      <c r="K956" s="716">
        <v>5.63</v>
      </c>
      <c r="L956" s="717"/>
      <c r="M956" s="115">
        <f>K956*12*I925</f>
        <v>18646.560000000001</v>
      </c>
    </row>
    <row r="957" spans="1:13" ht="15.75" thickBot="1">
      <c r="A957" s="710" t="s">
        <v>77</v>
      </c>
      <c r="B957" s="711"/>
      <c r="C957" s="711"/>
      <c r="D957" s="711"/>
      <c r="E957" s="711"/>
      <c r="F957" s="711"/>
      <c r="G957" s="711"/>
      <c r="H957" s="712"/>
      <c r="I957" s="129"/>
      <c r="J957" s="128"/>
      <c r="K957" s="713">
        <f>K958+K959+K961+K962+K963+K964</f>
        <v>2.3200000000000003</v>
      </c>
      <c r="L957" s="701"/>
      <c r="M957" s="127">
        <f>K957*12*I925</f>
        <v>7683.8400000000011</v>
      </c>
    </row>
    <row r="958" spans="1:13">
      <c r="A958" s="154" t="s">
        <v>24</v>
      </c>
      <c r="B958" s="153"/>
      <c r="C958" s="153"/>
      <c r="D958" s="153"/>
      <c r="E958" s="153"/>
      <c r="F958" s="144"/>
      <c r="G958" s="144"/>
      <c r="H958" s="143"/>
      <c r="I958" s="152"/>
      <c r="J958" s="118"/>
      <c r="K958" s="678">
        <v>0.13</v>
      </c>
      <c r="L958" s="679"/>
      <c r="M958" s="115">
        <f>K958*12*I925</f>
        <v>430.56</v>
      </c>
    </row>
    <row r="959" spans="1:13">
      <c r="A959" s="151" t="s">
        <v>20</v>
      </c>
      <c r="B959" s="150"/>
      <c r="C959" s="150"/>
      <c r="D959" s="150"/>
      <c r="E959" s="150"/>
      <c r="F959" s="136"/>
      <c r="G959" s="136"/>
      <c r="H959" s="135"/>
      <c r="I959" s="684" t="s">
        <v>52</v>
      </c>
      <c r="J959" s="685"/>
      <c r="K959" s="682">
        <v>1.1100000000000001</v>
      </c>
      <c r="L959" s="683"/>
      <c r="M959" s="115">
        <f>K959*12*I925</f>
        <v>3676.32</v>
      </c>
    </row>
    <row r="960" spans="1:13">
      <c r="A960" s="145" t="s">
        <v>19</v>
      </c>
      <c r="B960" s="144"/>
      <c r="C960" s="144"/>
      <c r="D960" s="144"/>
      <c r="E960" s="144"/>
      <c r="F960" s="144"/>
      <c r="G960" s="144"/>
      <c r="H960" s="143"/>
      <c r="I960" s="676" t="s">
        <v>53</v>
      </c>
      <c r="J960" s="677"/>
      <c r="K960" s="149"/>
      <c r="L960" s="116"/>
      <c r="M960" s="115"/>
    </row>
    <row r="961" spans="1:13">
      <c r="A961" s="142" t="s">
        <v>21</v>
      </c>
      <c r="B961" s="141"/>
      <c r="C961" s="141"/>
      <c r="D961" s="141"/>
      <c r="E961" s="141"/>
      <c r="F961" s="141"/>
      <c r="G961" s="141"/>
      <c r="H961" s="140"/>
      <c r="I961" s="689" t="s">
        <v>51</v>
      </c>
      <c r="J961" s="690"/>
      <c r="K961" s="682">
        <v>0.68</v>
      </c>
      <c r="L961" s="683"/>
      <c r="M961" s="115">
        <f>K961*12*I925</f>
        <v>2252.16</v>
      </c>
    </row>
    <row r="962" spans="1:13">
      <c r="A962" s="142" t="s">
        <v>22</v>
      </c>
      <c r="B962" s="141"/>
      <c r="C962" s="141"/>
      <c r="D962" s="141"/>
      <c r="E962" s="141"/>
      <c r="F962" s="141"/>
      <c r="G962" s="141"/>
      <c r="H962" s="140"/>
      <c r="I962" s="689" t="s">
        <v>69</v>
      </c>
      <c r="J962" s="690"/>
      <c r="K962" s="682">
        <v>0.17</v>
      </c>
      <c r="L962" s="683"/>
      <c r="M962" s="115">
        <f>K962*12*I925</f>
        <v>563.04</v>
      </c>
    </row>
    <row r="963" spans="1:13">
      <c r="A963" s="137" t="s">
        <v>23</v>
      </c>
      <c r="B963" s="136"/>
      <c r="C963" s="136"/>
      <c r="D963" s="136"/>
      <c r="E963" s="136"/>
      <c r="F963" s="136"/>
      <c r="G963" s="136"/>
      <c r="H963" s="135"/>
      <c r="I963" s="689" t="s">
        <v>54</v>
      </c>
      <c r="J963" s="690"/>
      <c r="K963" s="704">
        <v>0.09</v>
      </c>
      <c r="L963" s="705"/>
      <c r="M963" s="115">
        <f>K963*12*I925</f>
        <v>298.08000000000004</v>
      </c>
    </row>
    <row r="964" spans="1:13" ht="15.75" thickBot="1">
      <c r="A964" s="137" t="s">
        <v>71</v>
      </c>
      <c r="B964" s="136"/>
      <c r="C964" s="136"/>
      <c r="D964" s="136"/>
      <c r="E964" s="136"/>
      <c r="F964" s="136"/>
      <c r="G964" s="136"/>
      <c r="H964" s="135"/>
      <c r="I964" s="714" t="s">
        <v>72</v>
      </c>
      <c r="J964" s="715"/>
      <c r="K964" s="723">
        <v>0.14000000000000001</v>
      </c>
      <c r="L964" s="724"/>
      <c r="M964" s="148">
        <f>K964*12*I925</f>
        <v>463.68000000000006</v>
      </c>
    </row>
    <row r="965" spans="1:13" ht="15.75" thickBot="1">
      <c r="A965" s="710" t="s">
        <v>78</v>
      </c>
      <c r="B965" s="711"/>
      <c r="C965" s="711"/>
      <c r="D965" s="711"/>
      <c r="E965" s="711"/>
      <c r="F965" s="711"/>
      <c r="G965" s="711"/>
      <c r="H965" s="712"/>
      <c r="I965" s="147"/>
      <c r="J965" s="146"/>
      <c r="K965" s="727">
        <f>K966+K967+K968</f>
        <v>1.52</v>
      </c>
      <c r="L965" s="722"/>
      <c r="M965" s="127">
        <f>K965*12*I925</f>
        <v>5034.2400000000007</v>
      </c>
    </row>
    <row r="966" spans="1:13">
      <c r="A966" s="145" t="s">
        <v>25</v>
      </c>
      <c r="B966" s="144"/>
      <c r="C966" s="144"/>
      <c r="D966" s="144"/>
      <c r="E966" s="144"/>
      <c r="F966" s="144"/>
      <c r="G966" s="144"/>
      <c r="H966" s="143"/>
      <c r="I966" s="728" t="s">
        <v>70</v>
      </c>
      <c r="J966" s="729"/>
      <c r="K966" s="730">
        <v>0.73</v>
      </c>
      <c r="L966" s="731"/>
      <c r="M966" s="115">
        <f>K966*12*I925</f>
        <v>2417.7599999999998</v>
      </c>
    </row>
    <row r="967" spans="1:13">
      <c r="A967" s="142" t="s">
        <v>26</v>
      </c>
      <c r="B967" s="141"/>
      <c r="C967" s="141"/>
      <c r="D967" s="141"/>
      <c r="E967" s="141"/>
      <c r="F967" s="141"/>
      <c r="G967" s="141"/>
      <c r="H967" s="140"/>
      <c r="I967" s="139" t="s">
        <v>55</v>
      </c>
      <c r="J967" s="138"/>
      <c r="K967" s="704">
        <v>0.64</v>
      </c>
      <c r="L967" s="705"/>
      <c r="M967" s="115">
        <f>K967*12*I925</f>
        <v>2119.6799999999998</v>
      </c>
    </row>
    <row r="968" spans="1:13" ht="15.75" thickBot="1">
      <c r="A968" s="137" t="s">
        <v>23</v>
      </c>
      <c r="B968" s="136"/>
      <c r="C968" s="136"/>
      <c r="D968" s="136"/>
      <c r="E968" s="136"/>
      <c r="F968" s="136"/>
      <c r="G968" s="136"/>
      <c r="H968" s="135"/>
      <c r="I968" s="714" t="s">
        <v>54</v>
      </c>
      <c r="J968" s="715"/>
      <c r="K968" s="723">
        <v>0.15</v>
      </c>
      <c r="L968" s="724"/>
      <c r="M968" s="115">
        <f>K968*12*I925</f>
        <v>496.79999999999995</v>
      </c>
    </row>
    <row r="969" spans="1:13" ht="15.75" thickBot="1">
      <c r="A969" s="133" t="s">
        <v>79</v>
      </c>
      <c r="B969" s="132"/>
      <c r="C969" s="132"/>
      <c r="D969" s="132"/>
      <c r="E969" s="132"/>
      <c r="F969" s="132"/>
      <c r="G969" s="132"/>
      <c r="H969" s="131"/>
      <c r="I969" s="718" t="s">
        <v>56</v>
      </c>
      <c r="J969" s="719"/>
      <c r="K969" s="725">
        <v>19.309999999999999</v>
      </c>
      <c r="L969" s="726"/>
      <c r="M969" s="127">
        <f>K969*12*I925</f>
        <v>63954.719999999994</v>
      </c>
    </row>
    <row r="970" spans="1:13" ht="15.75" thickBot="1">
      <c r="A970" s="691" t="s">
        <v>80</v>
      </c>
      <c r="B970" s="692"/>
      <c r="C970" s="692"/>
      <c r="D970" s="692"/>
      <c r="E970" s="692"/>
      <c r="F970" s="692"/>
      <c r="G970" s="692"/>
      <c r="H970" s="693"/>
      <c r="I970" s="720" t="s">
        <v>13</v>
      </c>
      <c r="J970" s="721"/>
      <c r="K970" s="713">
        <v>1.8</v>
      </c>
      <c r="L970" s="722"/>
      <c r="M970" s="127">
        <f>K970*12*I925</f>
        <v>5961.6</v>
      </c>
    </row>
    <row r="971" spans="1:13" ht="15.75" thickBot="1">
      <c r="A971" s="133" t="s">
        <v>81</v>
      </c>
      <c r="B971" s="132"/>
      <c r="C971" s="132"/>
      <c r="D971" s="132"/>
      <c r="E971" s="132"/>
      <c r="F971" s="132"/>
      <c r="G971" s="132"/>
      <c r="H971" s="131"/>
      <c r="I971" s="129"/>
      <c r="J971" s="128"/>
      <c r="K971" s="713">
        <v>0.08</v>
      </c>
      <c r="L971" s="722"/>
      <c r="M971" s="127">
        <f>K971*12*I925</f>
        <v>264.95999999999998</v>
      </c>
    </row>
    <row r="972" spans="1:13">
      <c r="A972" s="125" t="s">
        <v>29</v>
      </c>
      <c r="B972" s="124"/>
      <c r="C972" s="124"/>
      <c r="D972" s="124"/>
      <c r="E972" s="124"/>
      <c r="F972" s="124"/>
      <c r="G972" s="124"/>
      <c r="H972" s="122"/>
      <c r="I972" s="720" t="s">
        <v>8</v>
      </c>
      <c r="J972" s="721"/>
      <c r="K972" s="130"/>
      <c r="L972" s="120"/>
      <c r="M972" s="115"/>
    </row>
    <row r="973" spans="1:13" ht="15.75" thickBot="1">
      <c r="A973" s="125" t="s">
        <v>30</v>
      </c>
      <c r="B973" s="124"/>
      <c r="C973" s="124"/>
      <c r="D973" s="124"/>
      <c r="E973" s="124"/>
      <c r="F973" s="124"/>
      <c r="G973" s="124"/>
      <c r="H973" s="122"/>
      <c r="I973" s="119"/>
      <c r="J973" s="118"/>
      <c r="K973" s="130"/>
      <c r="L973" s="120"/>
      <c r="M973" s="115"/>
    </row>
    <row r="974" spans="1:13" ht="15.75" thickBot="1">
      <c r="A974" s="691" t="s">
        <v>104</v>
      </c>
      <c r="B974" s="692"/>
      <c r="C974" s="692"/>
      <c r="D974" s="692"/>
      <c r="E974" s="692"/>
      <c r="F974" s="692"/>
      <c r="G974" s="692"/>
      <c r="H974" s="693"/>
      <c r="I974" s="129"/>
      <c r="J974" s="128"/>
      <c r="K974" s="713">
        <v>6.67</v>
      </c>
      <c r="L974" s="722"/>
      <c r="M974" s="127">
        <f>K974*12*I925</f>
        <v>22091.039999999997</v>
      </c>
    </row>
    <row r="975" spans="1:13">
      <c r="A975" s="125" t="s">
        <v>137</v>
      </c>
      <c r="B975" s="123"/>
      <c r="C975" s="123"/>
      <c r="D975" s="123"/>
      <c r="E975" s="123"/>
      <c r="F975" s="124"/>
      <c r="G975" s="123"/>
      <c r="H975" s="122"/>
      <c r="I975" s="684" t="s">
        <v>86</v>
      </c>
      <c r="J975" s="685"/>
      <c r="K975" s="121"/>
      <c r="L975" s="120"/>
      <c r="M975" s="115"/>
    </row>
    <row r="976" spans="1:13">
      <c r="A976" s="125" t="s">
        <v>136</v>
      </c>
      <c r="B976" s="123"/>
      <c r="C976" s="123"/>
      <c r="D976" s="123"/>
      <c r="E976" s="123"/>
      <c r="F976" s="124"/>
      <c r="G976" s="123"/>
      <c r="H976" s="122"/>
      <c r="I976" s="684" t="s">
        <v>88</v>
      </c>
      <c r="J976" s="685"/>
      <c r="K976" s="121"/>
      <c r="L976" s="120"/>
      <c r="M976" s="115"/>
    </row>
    <row r="977" spans="1:13">
      <c r="A977" s="125" t="s">
        <v>135</v>
      </c>
      <c r="B977" s="123"/>
      <c r="C977" s="123"/>
      <c r="D977" s="123"/>
      <c r="E977" s="123"/>
      <c r="F977" s="124"/>
      <c r="G977" s="123"/>
      <c r="H977" s="122"/>
      <c r="I977" s="684" t="s">
        <v>90</v>
      </c>
      <c r="J977" s="685"/>
      <c r="K977" s="121"/>
      <c r="L977" s="120"/>
      <c r="M977" s="115"/>
    </row>
    <row r="978" spans="1:13">
      <c r="A978" s="125" t="s">
        <v>134</v>
      </c>
      <c r="B978" s="123"/>
      <c r="C978" s="123"/>
      <c r="D978" s="123"/>
      <c r="E978" s="123"/>
      <c r="F978" s="124"/>
      <c r="G978" s="123"/>
      <c r="H978" s="122"/>
      <c r="I978" s="684" t="s">
        <v>92</v>
      </c>
      <c r="J978" s="685"/>
      <c r="K978" s="121"/>
      <c r="L978" s="120"/>
      <c r="M978" s="115"/>
    </row>
    <row r="979" spans="1:13">
      <c r="A979" s="125" t="s">
        <v>133</v>
      </c>
      <c r="B979" s="123"/>
      <c r="C979" s="123"/>
      <c r="D979" s="123"/>
      <c r="E979" s="123"/>
      <c r="F979" s="124"/>
      <c r="G979" s="123"/>
      <c r="H979" s="122"/>
      <c r="I979" s="684" t="s">
        <v>94</v>
      </c>
      <c r="J979" s="685"/>
      <c r="K979" s="121"/>
      <c r="L979" s="120"/>
      <c r="M979" s="115"/>
    </row>
    <row r="980" spans="1:13">
      <c r="A980" s="125" t="s">
        <v>132</v>
      </c>
      <c r="B980" s="123"/>
      <c r="C980" s="123"/>
      <c r="D980" s="123"/>
      <c r="E980" s="123"/>
      <c r="F980" s="124"/>
      <c r="G980" s="123"/>
      <c r="H980" s="122"/>
      <c r="I980" s="119"/>
      <c r="J980" s="118"/>
      <c r="K980" s="121"/>
      <c r="L980" s="126"/>
      <c r="M980" s="115"/>
    </row>
    <row r="981" spans="1:13">
      <c r="A981" s="125" t="s">
        <v>131</v>
      </c>
      <c r="B981" s="123"/>
      <c r="C981" s="123"/>
      <c r="D981" s="123"/>
      <c r="E981" s="123"/>
      <c r="F981" s="124"/>
      <c r="G981" s="123"/>
      <c r="H981" s="122"/>
      <c r="I981" s="119"/>
      <c r="J981" s="118"/>
      <c r="K981" s="121"/>
      <c r="L981" s="120"/>
      <c r="M981" s="115"/>
    </row>
    <row r="982" spans="1:13">
      <c r="A982" s="125" t="s">
        <v>98</v>
      </c>
      <c r="B982" s="123"/>
      <c r="C982" s="123"/>
      <c r="D982" s="123"/>
      <c r="E982" s="123"/>
      <c r="F982" s="124"/>
      <c r="G982" s="123"/>
      <c r="H982" s="122"/>
      <c r="I982" s="119"/>
      <c r="J982" s="118"/>
      <c r="K982" s="121"/>
      <c r="L982" s="120"/>
      <c r="M982" s="115"/>
    </row>
    <row r="983" spans="1:13" ht="15.75" thickBot="1">
      <c r="A983" s="125" t="s">
        <v>130</v>
      </c>
      <c r="B983" s="123"/>
      <c r="C983" s="123"/>
      <c r="D983" s="123"/>
      <c r="E983" s="123"/>
      <c r="F983" s="124"/>
      <c r="G983" s="123"/>
      <c r="H983" s="122"/>
      <c r="I983" s="119"/>
      <c r="J983" s="118"/>
      <c r="K983" s="121"/>
      <c r="L983" s="120"/>
      <c r="M983" s="115"/>
    </row>
    <row r="984" spans="1:13">
      <c r="A984" s="114" t="s">
        <v>82</v>
      </c>
      <c r="B984" s="113"/>
      <c r="C984" s="113"/>
      <c r="D984" s="113"/>
      <c r="E984" s="113"/>
      <c r="F984" s="113"/>
      <c r="G984" s="113"/>
      <c r="H984" s="113"/>
      <c r="I984" s="720" t="s">
        <v>9</v>
      </c>
      <c r="J984" s="721"/>
      <c r="K984" s="112"/>
      <c r="L984" s="111"/>
      <c r="M984" s="110"/>
    </row>
    <row r="985" spans="1:13" ht="15.75" thickBot="1">
      <c r="A985" s="109" t="s">
        <v>49</v>
      </c>
      <c r="B985" s="108"/>
      <c r="C985" s="108"/>
      <c r="D985" s="108"/>
      <c r="E985" s="108"/>
      <c r="F985" s="108"/>
      <c r="G985" s="108"/>
      <c r="H985" s="108"/>
      <c r="I985" s="107"/>
      <c r="J985" s="106"/>
      <c r="K985" s="105"/>
      <c r="L985" s="104"/>
      <c r="M985" s="103"/>
    </row>
    <row r="986" spans="1:13" ht="15.75" thickBot="1">
      <c r="A986" s="750" t="s">
        <v>129</v>
      </c>
      <c r="B986" s="750"/>
      <c r="C986" s="750"/>
      <c r="D986" s="750"/>
      <c r="E986" s="750"/>
      <c r="F986" s="750"/>
      <c r="G986" s="750"/>
      <c r="H986" s="750"/>
      <c r="I986" s="720" t="s">
        <v>9</v>
      </c>
      <c r="J986" s="721"/>
      <c r="K986" s="755">
        <v>0.76</v>
      </c>
      <c r="L986" s="755"/>
      <c r="M986" s="115">
        <f>I925*12*K986</f>
        <v>2517.12</v>
      </c>
    </row>
    <row r="987" spans="1:13" ht="15.75" thickBot="1">
      <c r="A987" s="742" t="s">
        <v>58</v>
      </c>
      <c r="B987" s="743"/>
      <c r="C987" s="743"/>
      <c r="D987" s="743"/>
      <c r="E987" s="743"/>
      <c r="F987" s="743"/>
      <c r="G987" s="743"/>
      <c r="H987" s="743"/>
      <c r="I987" s="97"/>
      <c r="J987" s="96"/>
      <c r="K987" s="740">
        <f>K926+K936+K949+K974+K986</f>
        <v>58.929999999999993</v>
      </c>
      <c r="L987" s="741"/>
      <c r="M987" s="95">
        <f>M926+M936+M949+M974+M986</f>
        <v>195176.16</v>
      </c>
    </row>
    <row r="989" spans="1:13" ht="15.75">
      <c r="A989" s="639" t="s">
        <v>0</v>
      </c>
      <c r="B989" s="639"/>
      <c r="C989" s="639"/>
      <c r="D989" s="639"/>
      <c r="E989" s="639"/>
      <c r="F989" s="639"/>
      <c r="G989" s="639"/>
      <c r="H989" s="639"/>
      <c r="I989" s="639"/>
      <c r="J989" s="639"/>
      <c r="K989" s="639"/>
      <c r="L989" s="639"/>
      <c r="M989" s="149"/>
    </row>
    <row r="990" spans="1:13" ht="15.75">
      <c r="A990" s="640" t="s">
        <v>12</v>
      </c>
      <c r="B990" s="640"/>
      <c r="C990" s="640"/>
      <c r="D990" s="640"/>
      <c r="E990" s="640"/>
      <c r="F990" s="640"/>
      <c r="G990" s="640"/>
      <c r="H990" s="640"/>
      <c r="I990" s="640"/>
      <c r="J990" s="640"/>
      <c r="K990" s="640"/>
      <c r="L990" s="640"/>
      <c r="M990" s="149"/>
    </row>
    <row r="991" spans="1:13" ht="15.75">
      <c r="A991" s="1"/>
      <c r="B991" s="1"/>
      <c r="C991" s="1"/>
      <c r="D991" s="1"/>
      <c r="E991" s="1"/>
      <c r="F991" s="1" t="s">
        <v>176</v>
      </c>
      <c r="G991" s="1"/>
      <c r="H991" s="1"/>
      <c r="I991" s="1"/>
      <c r="J991" s="1"/>
      <c r="K991" s="1"/>
      <c r="L991" s="1"/>
      <c r="M991" s="149"/>
    </row>
    <row r="992" spans="1:13">
      <c r="A992" s="151"/>
      <c r="B992" s="150"/>
      <c r="C992" s="694" t="s">
        <v>15</v>
      </c>
      <c r="D992" s="694"/>
      <c r="E992" s="694"/>
      <c r="F992" s="150"/>
      <c r="G992" s="150"/>
      <c r="H992" s="190"/>
      <c r="I992" s="680" t="s">
        <v>1</v>
      </c>
      <c r="J992" s="681"/>
      <c r="K992" s="695" t="s">
        <v>2</v>
      </c>
      <c r="L992" s="696"/>
      <c r="M992" s="203"/>
    </row>
    <row r="993" spans="1:13">
      <c r="A993" s="202"/>
      <c r="B993" s="177"/>
      <c r="C993" s="177"/>
      <c r="D993" s="177"/>
      <c r="E993" s="177"/>
      <c r="F993" s="177"/>
      <c r="G993" s="177"/>
      <c r="H993" s="178"/>
      <c r="I993" s="119"/>
      <c r="J993" s="118"/>
      <c r="K993" s="698" t="s">
        <v>3</v>
      </c>
      <c r="L993" s="699"/>
      <c r="M993" s="201" t="s">
        <v>4</v>
      </c>
    </row>
    <row r="994" spans="1:13">
      <c r="A994" s="202"/>
      <c r="B994" s="177"/>
      <c r="C994" s="177"/>
      <c r="D994" s="177"/>
      <c r="E994" s="177"/>
      <c r="F994" s="177"/>
      <c r="G994" s="177"/>
      <c r="H994" s="178"/>
      <c r="I994" s="684" t="s">
        <v>5</v>
      </c>
      <c r="J994" s="685"/>
      <c r="K994" s="706" t="s">
        <v>6</v>
      </c>
      <c r="L994" s="707"/>
      <c r="M994" s="201" t="s">
        <v>7</v>
      </c>
    </row>
    <row r="995" spans="1:13" ht="16.5" thickBot="1">
      <c r="A995" s="200"/>
      <c r="B995" s="173"/>
      <c r="C995" s="173"/>
      <c r="D995" s="173"/>
      <c r="E995" s="173"/>
      <c r="F995" s="173"/>
      <c r="G995" s="173"/>
      <c r="H995" s="172"/>
      <c r="I995" s="613">
        <v>360.8</v>
      </c>
      <c r="J995" s="614"/>
      <c r="K995" s="708"/>
      <c r="L995" s="709"/>
      <c r="M995" s="199"/>
    </row>
    <row r="996" spans="1:13">
      <c r="A996" s="189" t="s">
        <v>74</v>
      </c>
      <c r="B996" s="166"/>
      <c r="C996" s="166"/>
      <c r="D996" s="166"/>
      <c r="E996" s="166"/>
      <c r="F996" s="166"/>
      <c r="G996" s="166"/>
      <c r="H996" s="198"/>
      <c r="I996" s="163"/>
      <c r="J996" s="162"/>
      <c r="K996" s="674">
        <f>K999+K1002</f>
        <v>6.9</v>
      </c>
      <c r="L996" s="675"/>
      <c r="M996" s="110">
        <f>K996*12*I995</f>
        <v>29874.240000000005</v>
      </c>
    </row>
    <row r="997" spans="1:13">
      <c r="A997" s="197" t="s">
        <v>59</v>
      </c>
      <c r="B997" s="196"/>
      <c r="C997" s="196"/>
      <c r="D997" s="196"/>
      <c r="E997" s="196"/>
      <c r="F997" s="196"/>
      <c r="G997" s="196"/>
      <c r="H997" s="195"/>
      <c r="I997" s="119"/>
      <c r="J997" s="118"/>
      <c r="K997" s="117"/>
      <c r="L997" s="116"/>
      <c r="M997" s="194"/>
    </row>
    <row r="998" spans="1:13" ht="15.75" thickBot="1">
      <c r="A998" s="185" t="s">
        <v>60</v>
      </c>
      <c r="B998" s="193"/>
      <c r="C998" s="193"/>
      <c r="D998" s="193"/>
      <c r="E998" s="193"/>
      <c r="F998" s="193"/>
      <c r="G998" s="193"/>
      <c r="H998" s="192"/>
      <c r="I998" s="158"/>
      <c r="J998" s="106"/>
      <c r="K998" s="105"/>
      <c r="L998" s="104"/>
      <c r="M998" s="103"/>
    </row>
    <row r="999" spans="1:13">
      <c r="A999" s="145" t="s">
        <v>61</v>
      </c>
      <c r="B999" s="153"/>
      <c r="C999" s="153"/>
      <c r="D999" s="153"/>
      <c r="E999" s="153"/>
      <c r="F999" s="153"/>
      <c r="G999" s="153"/>
      <c r="H999" s="179"/>
      <c r="I999" s="676" t="s">
        <v>8</v>
      </c>
      <c r="J999" s="677"/>
      <c r="K999" s="678">
        <v>4.13</v>
      </c>
      <c r="L999" s="679"/>
      <c r="M999" s="115">
        <f>K999*12*I995</f>
        <v>17881.248</v>
      </c>
    </row>
    <row r="1000" spans="1:13">
      <c r="A1000" s="125" t="s">
        <v>68</v>
      </c>
      <c r="B1000" s="177"/>
      <c r="C1000" s="177"/>
      <c r="D1000" s="177"/>
      <c r="E1000" s="177"/>
      <c r="F1000" s="177"/>
      <c r="G1000" s="177"/>
      <c r="H1000" s="178"/>
      <c r="I1000" s="684" t="s">
        <v>57</v>
      </c>
      <c r="J1000" s="685"/>
      <c r="K1000" s="149"/>
      <c r="L1000" s="116"/>
      <c r="M1000" s="115"/>
    </row>
    <row r="1001" spans="1:13">
      <c r="A1001" s="145" t="s">
        <v>67</v>
      </c>
      <c r="B1001" s="153"/>
      <c r="C1001" s="153"/>
      <c r="D1001" s="153"/>
      <c r="E1001" s="153"/>
      <c r="F1001" s="153"/>
      <c r="G1001" s="153"/>
      <c r="H1001" s="179"/>
      <c r="I1001" s="676"/>
      <c r="J1001" s="677"/>
      <c r="K1001" s="149"/>
      <c r="L1001" s="116"/>
      <c r="M1001" s="115"/>
    </row>
    <row r="1002" spans="1:13">
      <c r="A1002" s="145" t="s">
        <v>62</v>
      </c>
      <c r="B1002" s="153"/>
      <c r="C1002" s="153"/>
      <c r="D1002" s="153"/>
      <c r="E1002" s="153"/>
      <c r="F1002" s="153"/>
      <c r="G1002" s="153"/>
      <c r="H1002" s="179"/>
      <c r="I1002" s="689" t="s">
        <v>11</v>
      </c>
      <c r="J1002" s="690"/>
      <c r="K1002" s="682">
        <v>2.77</v>
      </c>
      <c r="L1002" s="683"/>
      <c r="M1002" s="115">
        <f>K1002*12*I995</f>
        <v>11992.992</v>
      </c>
    </row>
    <row r="1003" spans="1:13" ht="15.75">
      <c r="A1003" s="142" t="s">
        <v>35</v>
      </c>
      <c r="B1003" s="176"/>
      <c r="C1003" s="176"/>
      <c r="D1003" s="176"/>
      <c r="E1003" s="176"/>
      <c r="F1003" s="176"/>
      <c r="G1003" s="176"/>
      <c r="H1003" s="175"/>
      <c r="I1003" s="684" t="s">
        <v>57</v>
      </c>
      <c r="J1003" s="685"/>
      <c r="K1003" s="1"/>
      <c r="L1003" s="191"/>
      <c r="M1003" s="115"/>
    </row>
    <row r="1004" spans="1:13">
      <c r="A1004" s="137" t="s">
        <v>36</v>
      </c>
      <c r="B1004" s="150"/>
      <c r="C1004" s="150"/>
      <c r="D1004" s="150"/>
      <c r="E1004" s="150"/>
      <c r="F1004" s="150"/>
      <c r="G1004" s="150"/>
      <c r="H1004" s="190"/>
      <c r="I1004" s="684"/>
      <c r="J1004" s="685"/>
      <c r="K1004" s="174"/>
      <c r="L1004" s="116"/>
      <c r="M1004" s="115"/>
    </row>
    <row r="1005" spans="1:13" ht="15.75" thickBot="1">
      <c r="A1005" s="145" t="s">
        <v>37</v>
      </c>
      <c r="B1005" s="144"/>
      <c r="C1005" s="144"/>
      <c r="D1005" s="144"/>
      <c r="E1005" s="144"/>
      <c r="F1005" s="144"/>
      <c r="G1005" s="144"/>
      <c r="H1005" s="143"/>
      <c r="I1005" s="156"/>
      <c r="J1005" s="155"/>
      <c r="K1005" s="704"/>
      <c r="L1005" s="705"/>
      <c r="M1005" s="115"/>
    </row>
    <row r="1006" spans="1:13">
      <c r="A1006" s="189" t="s">
        <v>14</v>
      </c>
      <c r="B1006" s="188"/>
      <c r="C1006" s="188"/>
      <c r="D1006" s="188"/>
      <c r="E1006" s="188"/>
      <c r="F1006" s="188"/>
      <c r="G1006" s="188"/>
      <c r="H1006" s="187"/>
      <c r="I1006" s="163"/>
      <c r="J1006" s="186"/>
      <c r="K1006" s="697">
        <f>K1008+K1013+K1015</f>
        <v>5.6400000000000006</v>
      </c>
      <c r="L1006" s="675"/>
      <c r="M1006" s="110">
        <f>K1006*12*I995</f>
        <v>24418.944000000003</v>
      </c>
    </row>
    <row r="1007" spans="1:13" ht="15.75" thickBot="1">
      <c r="A1007" s="185" t="s">
        <v>34</v>
      </c>
      <c r="B1007" s="184"/>
      <c r="C1007" s="184"/>
      <c r="D1007" s="184"/>
      <c r="E1007" s="184"/>
      <c r="F1007" s="184"/>
      <c r="G1007" s="184"/>
      <c r="H1007" s="183"/>
      <c r="I1007" s="158"/>
      <c r="J1007" s="182"/>
      <c r="K1007" s="105"/>
      <c r="L1007" s="104"/>
      <c r="M1007" s="103"/>
    </row>
    <row r="1008" spans="1:13">
      <c r="A1008" s="125" t="s">
        <v>65</v>
      </c>
      <c r="B1008" s="124"/>
      <c r="C1008" s="124"/>
      <c r="D1008" s="124"/>
      <c r="E1008" s="124"/>
      <c r="F1008" s="124"/>
      <c r="G1008" s="124"/>
      <c r="H1008" s="122"/>
      <c r="I1008" s="684" t="s">
        <v>8</v>
      </c>
      <c r="J1008" s="685"/>
      <c r="K1008" s="678">
        <v>2.83</v>
      </c>
      <c r="L1008" s="679"/>
      <c r="M1008" s="115">
        <f>K1008*12*I995</f>
        <v>12252.768</v>
      </c>
    </row>
    <row r="1009" spans="1:13">
      <c r="A1009" s="145" t="s">
        <v>66</v>
      </c>
      <c r="B1009" s="144"/>
      <c r="C1009" s="144"/>
      <c r="D1009" s="144"/>
      <c r="E1009" s="144"/>
      <c r="F1009" s="144"/>
      <c r="G1009" s="144"/>
      <c r="H1009" s="143"/>
      <c r="I1009" s="181"/>
      <c r="J1009" s="180"/>
      <c r="K1009" s="149"/>
      <c r="L1009" s="116"/>
      <c r="M1009" s="115"/>
    </row>
    <row r="1010" spans="1:13">
      <c r="A1010" s="125" t="s">
        <v>68</v>
      </c>
      <c r="B1010" s="177"/>
      <c r="C1010" s="177"/>
      <c r="D1010" s="177"/>
      <c r="E1010" s="177"/>
      <c r="F1010" s="177"/>
      <c r="G1010" s="177"/>
      <c r="H1010" s="178"/>
      <c r="I1010" s="684" t="s">
        <v>57</v>
      </c>
      <c r="J1010" s="685"/>
      <c r="K1010" s="149"/>
      <c r="L1010" s="116"/>
      <c r="M1010" s="115"/>
    </row>
    <row r="1011" spans="1:13">
      <c r="A1011" s="145" t="s">
        <v>67</v>
      </c>
      <c r="B1011" s="153"/>
      <c r="C1011" s="153"/>
      <c r="D1011" s="153"/>
      <c r="E1011" s="153"/>
      <c r="F1011" s="153"/>
      <c r="G1011" s="153"/>
      <c r="H1011" s="179"/>
      <c r="I1011" s="676"/>
      <c r="J1011" s="677"/>
      <c r="K1011" s="149"/>
      <c r="L1011" s="116"/>
      <c r="M1011" s="115"/>
    </row>
    <row r="1012" spans="1:13">
      <c r="A1012" s="142" t="s">
        <v>63</v>
      </c>
      <c r="B1012" s="176"/>
      <c r="C1012" s="175"/>
      <c r="D1012" s="177"/>
      <c r="E1012" s="177"/>
      <c r="F1012" s="177"/>
      <c r="G1012" s="177"/>
      <c r="H1012" s="178"/>
      <c r="I1012" s="684" t="s">
        <v>57</v>
      </c>
      <c r="J1012" s="685"/>
      <c r="K1012" s="149"/>
      <c r="L1012" s="116"/>
      <c r="M1012" s="115"/>
    </row>
    <row r="1013" spans="1:13">
      <c r="A1013" s="125" t="s">
        <v>64</v>
      </c>
      <c r="B1013" s="177"/>
      <c r="C1013" s="177"/>
      <c r="D1013" s="176"/>
      <c r="E1013" s="176"/>
      <c r="F1013" s="176"/>
      <c r="G1013" s="176"/>
      <c r="H1013" s="175"/>
      <c r="I1013" s="689" t="s">
        <v>11</v>
      </c>
      <c r="J1013" s="690"/>
      <c r="K1013" s="682">
        <v>1.24</v>
      </c>
      <c r="L1013" s="683"/>
      <c r="M1013" s="115">
        <f>K1013*12*I995</f>
        <v>5368.7039999999997</v>
      </c>
    </row>
    <row r="1014" spans="1:13">
      <c r="A1014" s="137" t="s">
        <v>41</v>
      </c>
      <c r="B1014" s="136"/>
      <c r="C1014" s="136"/>
      <c r="D1014" s="136"/>
      <c r="E1014" s="136"/>
      <c r="F1014" s="136"/>
      <c r="G1014" s="136"/>
      <c r="H1014" s="135"/>
      <c r="I1014" s="680" t="s">
        <v>139</v>
      </c>
      <c r="J1014" s="681"/>
      <c r="K1014" s="149"/>
      <c r="L1014" s="116"/>
      <c r="M1014" s="115"/>
    </row>
    <row r="1015" spans="1:13">
      <c r="A1015" s="137" t="s">
        <v>43</v>
      </c>
      <c r="B1015" s="136"/>
      <c r="C1015" s="136"/>
      <c r="D1015" s="136"/>
      <c r="E1015" s="136"/>
      <c r="F1015" s="136"/>
      <c r="G1015" s="136"/>
      <c r="H1015" s="135"/>
      <c r="I1015" s="680" t="s">
        <v>11</v>
      </c>
      <c r="J1015" s="681"/>
      <c r="K1015" s="682">
        <v>1.57</v>
      </c>
      <c r="L1015" s="683"/>
      <c r="M1015" s="115">
        <f>K1015*12*I995</f>
        <v>6797.4719999999998</v>
      </c>
    </row>
    <row r="1016" spans="1:13">
      <c r="A1016" s="145" t="s">
        <v>44</v>
      </c>
      <c r="B1016" s="144"/>
      <c r="C1016" s="144"/>
      <c r="D1016" s="144"/>
      <c r="E1016" s="144"/>
      <c r="F1016" s="144"/>
      <c r="G1016" s="144"/>
      <c r="H1016" s="143"/>
      <c r="I1016" s="156"/>
      <c r="J1016" s="155"/>
      <c r="K1016" s="149"/>
      <c r="L1016" s="116"/>
      <c r="M1016" s="115"/>
    </row>
    <row r="1017" spans="1:13">
      <c r="A1017" s="137" t="s">
        <v>45</v>
      </c>
      <c r="B1017" s="136"/>
      <c r="C1017" s="136"/>
      <c r="D1017" s="136"/>
      <c r="E1017" s="136"/>
      <c r="F1017" s="136"/>
      <c r="G1017" s="136"/>
      <c r="H1017" s="135"/>
      <c r="I1017" s="684" t="s">
        <v>57</v>
      </c>
      <c r="J1017" s="685"/>
      <c r="K1017" s="149"/>
      <c r="L1017" s="116"/>
      <c r="M1017" s="115"/>
    </row>
    <row r="1018" spans="1:13" ht="15.75" thickBot="1">
      <c r="A1018" s="137" t="s">
        <v>48</v>
      </c>
      <c r="B1018" s="136"/>
      <c r="C1018" s="136"/>
      <c r="D1018" s="136"/>
      <c r="E1018" s="136"/>
      <c r="F1018" s="136"/>
      <c r="G1018" s="136"/>
      <c r="H1018" s="135"/>
      <c r="I1018" s="680" t="s">
        <v>138</v>
      </c>
      <c r="J1018" s="681"/>
      <c r="K1018" s="173"/>
      <c r="L1018" s="172"/>
      <c r="M1018" s="171"/>
    </row>
    <row r="1019" spans="1:13" ht="15.75" thickBot="1">
      <c r="A1019" s="167" t="s">
        <v>75</v>
      </c>
      <c r="B1019" s="166"/>
      <c r="C1019" s="166"/>
      <c r="D1019" s="166"/>
      <c r="E1019" s="166"/>
      <c r="F1019" s="166"/>
      <c r="G1019" s="165"/>
      <c r="H1019" s="164"/>
      <c r="I1019" s="163"/>
      <c r="J1019" s="162"/>
      <c r="K1019" s="688">
        <f>K1020+K1027+K1035+K1039+K1040+K1041</f>
        <v>46.919999999999995</v>
      </c>
      <c r="L1019" s="675"/>
      <c r="M1019" s="110">
        <f>M1020+M1027+M1035+M1039+M1040+M1041</f>
        <v>203144.83199999999</v>
      </c>
    </row>
    <row r="1020" spans="1:13" ht="15.75" thickBot="1">
      <c r="A1020" s="691" t="s">
        <v>76</v>
      </c>
      <c r="B1020" s="692"/>
      <c r="C1020" s="692"/>
      <c r="D1020" s="692"/>
      <c r="E1020" s="692"/>
      <c r="F1020" s="692"/>
      <c r="G1020" s="692"/>
      <c r="H1020" s="693"/>
      <c r="I1020" s="129"/>
      <c r="J1020" s="128"/>
      <c r="K1020" s="700">
        <f>K1021+K1022+K1023+K1025+K1026</f>
        <v>11.31</v>
      </c>
      <c r="L1020" s="701"/>
      <c r="M1020" s="127">
        <f>K1020*12*I995</f>
        <v>48967.775999999998</v>
      </c>
    </row>
    <row r="1021" spans="1:13">
      <c r="A1021" s="145" t="s">
        <v>38</v>
      </c>
      <c r="B1021" s="144"/>
      <c r="C1021" s="144"/>
      <c r="D1021" s="144"/>
      <c r="E1021" s="144"/>
      <c r="F1021" s="144"/>
      <c r="G1021" s="144"/>
      <c r="H1021" s="143"/>
      <c r="I1021" s="676" t="s">
        <v>16</v>
      </c>
      <c r="J1021" s="677"/>
      <c r="K1021" s="678">
        <v>2.2400000000000002</v>
      </c>
      <c r="L1021" s="679"/>
      <c r="M1021" s="115">
        <f>K1021*12*I995</f>
        <v>9698.3040000000019</v>
      </c>
    </row>
    <row r="1022" spans="1:13">
      <c r="A1022" s="142" t="s">
        <v>39</v>
      </c>
      <c r="B1022" s="141"/>
      <c r="C1022" s="141"/>
      <c r="D1022" s="141"/>
      <c r="E1022" s="141"/>
      <c r="F1022" s="141"/>
      <c r="G1022" s="141"/>
      <c r="H1022" s="140"/>
      <c r="I1022" s="689" t="s">
        <v>10</v>
      </c>
      <c r="J1022" s="690"/>
      <c r="K1022" s="682">
        <v>5.28</v>
      </c>
      <c r="L1022" s="683"/>
      <c r="M1022" s="115">
        <f>K1022*12*I995</f>
        <v>22860.288</v>
      </c>
    </row>
    <row r="1023" spans="1:13">
      <c r="A1023" s="137" t="s">
        <v>31</v>
      </c>
      <c r="B1023" s="136"/>
      <c r="C1023" s="136"/>
      <c r="D1023" s="136"/>
      <c r="E1023" s="136"/>
      <c r="F1023" s="136"/>
      <c r="G1023" s="136"/>
      <c r="H1023" s="135"/>
      <c r="I1023" s="680" t="s">
        <v>11</v>
      </c>
      <c r="J1023" s="681"/>
      <c r="K1023" s="682">
        <v>0.6</v>
      </c>
      <c r="L1023" s="683"/>
      <c r="M1023" s="115">
        <f>K1023*12*I995</f>
        <v>2597.7599999999998</v>
      </c>
    </row>
    <row r="1024" spans="1:13">
      <c r="A1024" s="157" t="s">
        <v>18</v>
      </c>
      <c r="B1024" s="153"/>
      <c r="C1024" s="153"/>
      <c r="D1024" s="153"/>
      <c r="E1024" s="144"/>
      <c r="F1024" s="144"/>
      <c r="G1024" s="144"/>
      <c r="H1024" s="143"/>
      <c r="I1024" s="156"/>
      <c r="J1024" s="155"/>
      <c r="K1024" s="117"/>
      <c r="L1024" s="116"/>
      <c r="M1024" s="115"/>
    </row>
    <row r="1025" spans="1:13">
      <c r="A1025" s="142" t="s">
        <v>32</v>
      </c>
      <c r="B1025" s="141"/>
      <c r="C1025" s="141"/>
      <c r="D1025" s="141"/>
      <c r="E1025" s="141"/>
      <c r="F1025" s="141"/>
      <c r="G1025" s="141"/>
      <c r="H1025" s="140"/>
      <c r="I1025" s="689" t="s">
        <v>8</v>
      </c>
      <c r="J1025" s="690"/>
      <c r="K1025" s="682">
        <v>0.18</v>
      </c>
      <c r="L1025" s="683"/>
      <c r="M1025" s="115">
        <f>K1025*12*I995</f>
        <v>779.32800000000009</v>
      </c>
    </row>
    <row r="1026" spans="1:13" ht="15.75" thickBot="1">
      <c r="A1026" s="137" t="s">
        <v>73</v>
      </c>
      <c r="B1026" s="136"/>
      <c r="C1026" s="136"/>
      <c r="D1026" s="136"/>
      <c r="E1026" s="136"/>
      <c r="F1026" s="136"/>
      <c r="G1026" s="136"/>
      <c r="H1026" s="135"/>
      <c r="I1026" s="714" t="s">
        <v>8</v>
      </c>
      <c r="J1026" s="715"/>
      <c r="K1026" s="716">
        <v>3.01</v>
      </c>
      <c r="L1026" s="717"/>
      <c r="M1026" s="115">
        <f>K1026*12*I995</f>
        <v>13032.096</v>
      </c>
    </row>
    <row r="1027" spans="1:13" ht="15.75" thickBot="1">
      <c r="A1027" s="710" t="s">
        <v>77</v>
      </c>
      <c r="B1027" s="711"/>
      <c r="C1027" s="711"/>
      <c r="D1027" s="711"/>
      <c r="E1027" s="711"/>
      <c r="F1027" s="711"/>
      <c r="G1027" s="711"/>
      <c r="H1027" s="712"/>
      <c r="I1027" s="129"/>
      <c r="J1027" s="128"/>
      <c r="K1027" s="713">
        <f>K1028+K1029+K1031+K1032+K1033+K1034</f>
        <v>2.3200000000000003</v>
      </c>
      <c r="L1027" s="701"/>
      <c r="M1027" s="127">
        <f>K1027*12*I995</f>
        <v>10044.672000000002</v>
      </c>
    </row>
    <row r="1028" spans="1:13">
      <c r="A1028" s="154" t="s">
        <v>24</v>
      </c>
      <c r="B1028" s="153"/>
      <c r="C1028" s="153"/>
      <c r="D1028" s="153"/>
      <c r="E1028" s="153"/>
      <c r="F1028" s="144"/>
      <c r="G1028" s="144"/>
      <c r="H1028" s="143"/>
      <c r="I1028" s="152"/>
      <c r="J1028" s="118"/>
      <c r="K1028" s="678">
        <v>0.13</v>
      </c>
      <c r="L1028" s="679"/>
      <c r="M1028" s="115">
        <f>K1028*12*I995</f>
        <v>562.84800000000007</v>
      </c>
    </row>
    <row r="1029" spans="1:13">
      <c r="A1029" s="151" t="s">
        <v>20</v>
      </c>
      <c r="B1029" s="150"/>
      <c r="C1029" s="150"/>
      <c r="D1029" s="150"/>
      <c r="E1029" s="150"/>
      <c r="F1029" s="136"/>
      <c r="G1029" s="136"/>
      <c r="H1029" s="135"/>
      <c r="I1029" s="684" t="s">
        <v>52</v>
      </c>
      <c r="J1029" s="685"/>
      <c r="K1029" s="682">
        <v>1.1100000000000001</v>
      </c>
      <c r="L1029" s="683"/>
      <c r="M1029" s="115">
        <f>K1029*12*I995</f>
        <v>4805.8560000000007</v>
      </c>
    </row>
    <row r="1030" spans="1:13">
      <c r="A1030" s="145" t="s">
        <v>19</v>
      </c>
      <c r="B1030" s="144"/>
      <c r="C1030" s="144"/>
      <c r="D1030" s="144"/>
      <c r="E1030" s="144"/>
      <c r="F1030" s="144"/>
      <c r="G1030" s="144"/>
      <c r="H1030" s="143"/>
      <c r="I1030" s="676" t="s">
        <v>53</v>
      </c>
      <c r="J1030" s="677"/>
      <c r="K1030" s="149"/>
      <c r="L1030" s="116"/>
      <c r="M1030" s="115"/>
    </row>
    <row r="1031" spans="1:13">
      <c r="A1031" s="142" t="s">
        <v>21</v>
      </c>
      <c r="B1031" s="141"/>
      <c r="C1031" s="141"/>
      <c r="D1031" s="141"/>
      <c r="E1031" s="141"/>
      <c r="F1031" s="141"/>
      <c r="G1031" s="141"/>
      <c r="H1031" s="140"/>
      <c r="I1031" s="689" t="s">
        <v>51</v>
      </c>
      <c r="J1031" s="690"/>
      <c r="K1031" s="682">
        <v>0.68</v>
      </c>
      <c r="L1031" s="683"/>
      <c r="M1031" s="115">
        <f>K1031*12*I995</f>
        <v>2944.1280000000002</v>
      </c>
    </row>
    <row r="1032" spans="1:13">
      <c r="A1032" s="142" t="s">
        <v>22</v>
      </c>
      <c r="B1032" s="141"/>
      <c r="C1032" s="141"/>
      <c r="D1032" s="141"/>
      <c r="E1032" s="141"/>
      <c r="F1032" s="141"/>
      <c r="G1032" s="141"/>
      <c r="H1032" s="140"/>
      <c r="I1032" s="689" t="s">
        <v>69</v>
      </c>
      <c r="J1032" s="690"/>
      <c r="K1032" s="682">
        <v>0.17</v>
      </c>
      <c r="L1032" s="683"/>
      <c r="M1032" s="115">
        <f>K1032*12*I995</f>
        <v>736.03200000000004</v>
      </c>
    </row>
    <row r="1033" spans="1:13">
      <c r="A1033" s="137" t="s">
        <v>23</v>
      </c>
      <c r="B1033" s="136"/>
      <c r="C1033" s="136"/>
      <c r="D1033" s="136"/>
      <c r="E1033" s="136"/>
      <c r="F1033" s="136"/>
      <c r="G1033" s="136"/>
      <c r="H1033" s="135"/>
      <c r="I1033" s="689" t="s">
        <v>54</v>
      </c>
      <c r="J1033" s="690"/>
      <c r="K1033" s="704">
        <v>0.09</v>
      </c>
      <c r="L1033" s="705"/>
      <c r="M1033" s="115">
        <f>K1033*12*I995</f>
        <v>389.66400000000004</v>
      </c>
    </row>
    <row r="1034" spans="1:13" ht="15.75" thickBot="1">
      <c r="A1034" s="137" t="s">
        <v>71</v>
      </c>
      <c r="B1034" s="136"/>
      <c r="C1034" s="136"/>
      <c r="D1034" s="136"/>
      <c r="E1034" s="136"/>
      <c r="F1034" s="136"/>
      <c r="G1034" s="136"/>
      <c r="H1034" s="135"/>
      <c r="I1034" s="714" t="s">
        <v>72</v>
      </c>
      <c r="J1034" s="715"/>
      <c r="K1034" s="723">
        <v>0.14000000000000001</v>
      </c>
      <c r="L1034" s="724"/>
      <c r="M1034" s="148">
        <f>K1034*12*I995</f>
        <v>606.14400000000012</v>
      </c>
    </row>
    <row r="1035" spans="1:13" ht="15.75" thickBot="1">
      <c r="A1035" s="710" t="s">
        <v>78</v>
      </c>
      <c r="B1035" s="711"/>
      <c r="C1035" s="711"/>
      <c r="D1035" s="711"/>
      <c r="E1035" s="711"/>
      <c r="F1035" s="711"/>
      <c r="G1035" s="711"/>
      <c r="H1035" s="712"/>
      <c r="I1035" s="147"/>
      <c r="J1035" s="146"/>
      <c r="K1035" s="727">
        <f>K1036+K1037+K1038</f>
        <v>1.52</v>
      </c>
      <c r="L1035" s="722"/>
      <c r="M1035" s="127">
        <f>K1035*12*I995</f>
        <v>6580.9920000000011</v>
      </c>
    </row>
    <row r="1036" spans="1:13">
      <c r="A1036" s="145" t="s">
        <v>25</v>
      </c>
      <c r="B1036" s="144"/>
      <c r="C1036" s="144"/>
      <c r="D1036" s="144"/>
      <c r="E1036" s="144"/>
      <c r="F1036" s="144"/>
      <c r="G1036" s="144"/>
      <c r="H1036" s="143"/>
      <c r="I1036" s="728" t="s">
        <v>70</v>
      </c>
      <c r="J1036" s="729"/>
      <c r="K1036" s="730">
        <v>0.73</v>
      </c>
      <c r="L1036" s="731"/>
      <c r="M1036" s="115">
        <f>K1036*12*I995</f>
        <v>3160.6080000000002</v>
      </c>
    </row>
    <row r="1037" spans="1:13">
      <c r="A1037" s="142" t="s">
        <v>26</v>
      </c>
      <c r="B1037" s="141"/>
      <c r="C1037" s="141"/>
      <c r="D1037" s="141"/>
      <c r="E1037" s="141"/>
      <c r="F1037" s="141"/>
      <c r="G1037" s="141"/>
      <c r="H1037" s="140"/>
      <c r="I1037" s="139" t="s">
        <v>55</v>
      </c>
      <c r="J1037" s="138"/>
      <c r="K1037" s="704">
        <v>0.64</v>
      </c>
      <c r="L1037" s="705"/>
      <c r="M1037" s="115">
        <f>K1037*12*I995</f>
        <v>2770.944</v>
      </c>
    </row>
    <row r="1038" spans="1:13" ht="15.75" thickBot="1">
      <c r="A1038" s="137" t="s">
        <v>23</v>
      </c>
      <c r="B1038" s="136"/>
      <c r="C1038" s="136"/>
      <c r="D1038" s="136"/>
      <c r="E1038" s="136"/>
      <c r="F1038" s="136"/>
      <c r="G1038" s="136"/>
      <c r="H1038" s="135"/>
      <c r="I1038" s="714" t="s">
        <v>54</v>
      </c>
      <c r="J1038" s="715"/>
      <c r="K1038" s="723">
        <v>0.15</v>
      </c>
      <c r="L1038" s="724"/>
      <c r="M1038" s="115">
        <f>K1038*12*I995</f>
        <v>649.43999999999994</v>
      </c>
    </row>
    <row r="1039" spans="1:13" ht="15.75" thickBot="1">
      <c r="A1039" s="133" t="s">
        <v>79</v>
      </c>
      <c r="B1039" s="132"/>
      <c r="C1039" s="132"/>
      <c r="D1039" s="132"/>
      <c r="E1039" s="132"/>
      <c r="F1039" s="132"/>
      <c r="G1039" s="132"/>
      <c r="H1039" s="131"/>
      <c r="I1039" s="718" t="s">
        <v>56</v>
      </c>
      <c r="J1039" s="719"/>
      <c r="K1039" s="725">
        <v>29.89</v>
      </c>
      <c r="L1039" s="726"/>
      <c r="M1039" s="127">
        <f>K1039*12*I995</f>
        <v>129411.74400000001</v>
      </c>
    </row>
    <row r="1040" spans="1:13" ht="15.75" thickBot="1">
      <c r="A1040" s="691" t="s">
        <v>80</v>
      </c>
      <c r="B1040" s="692"/>
      <c r="C1040" s="692"/>
      <c r="D1040" s="692"/>
      <c r="E1040" s="692"/>
      <c r="F1040" s="692"/>
      <c r="G1040" s="692"/>
      <c r="H1040" s="693"/>
      <c r="I1040" s="720" t="s">
        <v>13</v>
      </c>
      <c r="J1040" s="721"/>
      <c r="K1040" s="713">
        <v>1.8</v>
      </c>
      <c r="L1040" s="722"/>
      <c r="M1040" s="127">
        <f>K1040*12*I995</f>
        <v>7793.2800000000007</v>
      </c>
    </row>
    <row r="1041" spans="1:13" ht="15.75" thickBot="1">
      <c r="A1041" s="133" t="s">
        <v>81</v>
      </c>
      <c r="B1041" s="132"/>
      <c r="C1041" s="132"/>
      <c r="D1041" s="132"/>
      <c r="E1041" s="132"/>
      <c r="F1041" s="132"/>
      <c r="G1041" s="132"/>
      <c r="H1041" s="131"/>
      <c r="I1041" s="129"/>
      <c r="J1041" s="128"/>
      <c r="K1041" s="713">
        <v>0.08</v>
      </c>
      <c r="L1041" s="722"/>
      <c r="M1041" s="127">
        <f>K1041*12*I995</f>
        <v>346.36799999999999</v>
      </c>
    </row>
    <row r="1042" spans="1:13">
      <c r="A1042" s="125" t="s">
        <v>29</v>
      </c>
      <c r="B1042" s="124"/>
      <c r="C1042" s="124"/>
      <c r="D1042" s="124"/>
      <c r="E1042" s="124"/>
      <c r="F1042" s="124"/>
      <c r="G1042" s="124"/>
      <c r="H1042" s="122"/>
      <c r="I1042" s="720" t="s">
        <v>8</v>
      </c>
      <c r="J1042" s="721"/>
      <c r="K1042" s="130"/>
      <c r="L1042" s="120"/>
      <c r="M1042" s="115"/>
    </row>
    <row r="1043" spans="1:13" ht="15.75" thickBot="1">
      <c r="A1043" s="125" t="s">
        <v>30</v>
      </c>
      <c r="B1043" s="124"/>
      <c r="C1043" s="124"/>
      <c r="D1043" s="124"/>
      <c r="E1043" s="124"/>
      <c r="F1043" s="124"/>
      <c r="G1043" s="124"/>
      <c r="H1043" s="122"/>
      <c r="I1043" s="119"/>
      <c r="J1043" s="118"/>
      <c r="K1043" s="130"/>
      <c r="L1043" s="120"/>
      <c r="M1043" s="115"/>
    </row>
    <row r="1044" spans="1:13" ht="15.75" thickBot="1">
      <c r="A1044" s="691" t="s">
        <v>104</v>
      </c>
      <c r="B1044" s="692"/>
      <c r="C1044" s="692"/>
      <c r="D1044" s="692"/>
      <c r="E1044" s="692"/>
      <c r="F1044" s="692"/>
      <c r="G1044" s="692"/>
      <c r="H1044" s="693"/>
      <c r="I1044" s="129"/>
      <c r="J1044" s="128"/>
      <c r="K1044" s="713">
        <v>6.67</v>
      </c>
      <c r="L1044" s="722"/>
      <c r="M1044" s="127">
        <f>K1044*12*I995</f>
        <v>28878.431999999997</v>
      </c>
    </row>
    <row r="1045" spans="1:13">
      <c r="A1045" s="125" t="s">
        <v>137</v>
      </c>
      <c r="B1045" s="123"/>
      <c r="C1045" s="123"/>
      <c r="D1045" s="123"/>
      <c r="E1045" s="123"/>
      <c r="F1045" s="124"/>
      <c r="G1045" s="123"/>
      <c r="H1045" s="122"/>
      <c r="I1045" s="684" t="s">
        <v>86</v>
      </c>
      <c r="J1045" s="685"/>
      <c r="K1045" s="121"/>
      <c r="L1045" s="120"/>
      <c r="M1045" s="115"/>
    </row>
    <row r="1046" spans="1:13">
      <c r="A1046" s="125" t="s">
        <v>136</v>
      </c>
      <c r="B1046" s="123"/>
      <c r="C1046" s="123"/>
      <c r="D1046" s="123"/>
      <c r="E1046" s="123"/>
      <c r="F1046" s="124"/>
      <c r="G1046" s="123"/>
      <c r="H1046" s="122"/>
      <c r="I1046" s="684" t="s">
        <v>88</v>
      </c>
      <c r="J1046" s="685"/>
      <c r="K1046" s="121"/>
      <c r="L1046" s="120"/>
      <c r="M1046" s="115"/>
    </row>
    <row r="1047" spans="1:13">
      <c r="A1047" s="125" t="s">
        <v>135</v>
      </c>
      <c r="B1047" s="123"/>
      <c r="C1047" s="123"/>
      <c r="D1047" s="123"/>
      <c r="E1047" s="123"/>
      <c r="F1047" s="124"/>
      <c r="G1047" s="123"/>
      <c r="H1047" s="122"/>
      <c r="I1047" s="684" t="s">
        <v>90</v>
      </c>
      <c r="J1047" s="685"/>
      <c r="K1047" s="121"/>
      <c r="L1047" s="120"/>
      <c r="M1047" s="115"/>
    </row>
    <row r="1048" spans="1:13">
      <c r="A1048" s="125" t="s">
        <v>134</v>
      </c>
      <c r="B1048" s="123"/>
      <c r="C1048" s="123"/>
      <c r="D1048" s="123"/>
      <c r="E1048" s="123"/>
      <c r="F1048" s="124"/>
      <c r="G1048" s="123"/>
      <c r="H1048" s="122"/>
      <c r="I1048" s="684" t="s">
        <v>92</v>
      </c>
      <c r="J1048" s="685"/>
      <c r="K1048" s="121"/>
      <c r="L1048" s="120"/>
      <c r="M1048" s="115"/>
    </row>
    <row r="1049" spans="1:13">
      <c r="A1049" s="125" t="s">
        <v>133</v>
      </c>
      <c r="B1049" s="123"/>
      <c r="C1049" s="123"/>
      <c r="D1049" s="123"/>
      <c r="E1049" s="123"/>
      <c r="F1049" s="124"/>
      <c r="G1049" s="123"/>
      <c r="H1049" s="122"/>
      <c r="I1049" s="684" t="s">
        <v>94</v>
      </c>
      <c r="J1049" s="685"/>
      <c r="K1049" s="121"/>
      <c r="L1049" s="120"/>
      <c r="M1049" s="115"/>
    </row>
    <row r="1050" spans="1:13">
      <c r="A1050" s="125" t="s">
        <v>132</v>
      </c>
      <c r="B1050" s="123"/>
      <c r="C1050" s="123"/>
      <c r="D1050" s="123"/>
      <c r="E1050" s="123"/>
      <c r="F1050" s="124"/>
      <c r="G1050" s="123"/>
      <c r="H1050" s="122"/>
      <c r="I1050" s="119"/>
      <c r="J1050" s="118"/>
      <c r="K1050" s="121"/>
      <c r="L1050" s="126"/>
      <c r="M1050" s="115"/>
    </row>
    <row r="1051" spans="1:13">
      <c r="A1051" s="125" t="s">
        <v>131</v>
      </c>
      <c r="B1051" s="123"/>
      <c r="C1051" s="123"/>
      <c r="D1051" s="123"/>
      <c r="E1051" s="123"/>
      <c r="F1051" s="124"/>
      <c r="G1051" s="123"/>
      <c r="H1051" s="122"/>
      <c r="I1051" s="119"/>
      <c r="J1051" s="118"/>
      <c r="K1051" s="121"/>
      <c r="L1051" s="120"/>
      <c r="M1051" s="115"/>
    </row>
    <row r="1052" spans="1:13">
      <c r="A1052" s="125" t="s">
        <v>98</v>
      </c>
      <c r="B1052" s="123"/>
      <c r="C1052" s="123"/>
      <c r="D1052" s="123"/>
      <c r="E1052" s="123"/>
      <c r="F1052" s="124"/>
      <c r="G1052" s="123"/>
      <c r="H1052" s="122"/>
      <c r="I1052" s="119"/>
      <c r="J1052" s="118"/>
      <c r="K1052" s="121"/>
      <c r="L1052" s="120"/>
      <c r="M1052" s="115"/>
    </row>
    <row r="1053" spans="1:13" ht="15.75" thickBot="1">
      <c r="A1053" s="125" t="s">
        <v>130</v>
      </c>
      <c r="B1053" s="123"/>
      <c r="C1053" s="123"/>
      <c r="D1053" s="123"/>
      <c r="E1053" s="123"/>
      <c r="F1053" s="124"/>
      <c r="G1053" s="123"/>
      <c r="H1053" s="122"/>
      <c r="I1053" s="119"/>
      <c r="J1053" s="118"/>
      <c r="K1053" s="121"/>
      <c r="L1053" s="120"/>
      <c r="M1053" s="115"/>
    </row>
    <row r="1054" spans="1:13">
      <c r="A1054" s="114" t="s">
        <v>82</v>
      </c>
      <c r="B1054" s="113"/>
      <c r="C1054" s="113"/>
      <c r="D1054" s="113"/>
      <c r="E1054" s="113"/>
      <c r="F1054" s="113"/>
      <c r="G1054" s="113"/>
      <c r="H1054" s="113"/>
      <c r="I1054" s="720" t="s">
        <v>9</v>
      </c>
      <c r="J1054" s="721"/>
      <c r="K1054" s="112"/>
      <c r="L1054" s="111"/>
      <c r="M1054" s="110"/>
    </row>
    <row r="1055" spans="1:13" ht="15.75" thickBot="1">
      <c r="A1055" s="109" t="s">
        <v>49</v>
      </c>
      <c r="B1055" s="108"/>
      <c r="C1055" s="108"/>
      <c r="D1055" s="108"/>
      <c r="E1055" s="108"/>
      <c r="F1055" s="108"/>
      <c r="G1055" s="108"/>
      <c r="H1055" s="108"/>
      <c r="I1055" s="107"/>
      <c r="J1055" s="106"/>
      <c r="K1055" s="105"/>
      <c r="L1055" s="104"/>
      <c r="M1055" s="103"/>
    </row>
    <row r="1056" spans="1:13" ht="15.75" thickBot="1">
      <c r="A1056" s="691" t="s">
        <v>50</v>
      </c>
      <c r="B1056" s="692"/>
      <c r="C1056" s="692"/>
      <c r="D1056" s="692"/>
      <c r="E1056" s="692"/>
      <c r="F1056" s="692"/>
      <c r="G1056" s="692"/>
      <c r="H1056" s="732"/>
      <c r="I1056" s="733" t="s">
        <v>17</v>
      </c>
      <c r="J1056" s="734"/>
      <c r="K1056" s="735">
        <v>1.64</v>
      </c>
      <c r="L1056" s="736"/>
      <c r="M1056" s="95">
        <f>K1056*12*I995</f>
        <v>7100.5439999999999</v>
      </c>
    </row>
    <row r="1057" spans="1:13" ht="15.75" thickBot="1">
      <c r="A1057" s="750" t="s">
        <v>175</v>
      </c>
      <c r="B1057" s="750"/>
      <c r="C1057" s="750"/>
      <c r="D1057" s="750"/>
      <c r="E1057" s="750"/>
      <c r="F1057" s="750"/>
      <c r="G1057" s="750"/>
      <c r="H1057" s="750"/>
      <c r="I1057" s="720" t="s">
        <v>9</v>
      </c>
      <c r="J1057" s="721"/>
      <c r="K1057" s="755">
        <v>0.57999999999999996</v>
      </c>
      <c r="L1057" s="755"/>
      <c r="M1057" s="115">
        <f>I995*12*K1057</f>
        <v>2511.1680000000001</v>
      </c>
    </row>
    <row r="1058" spans="1:13" ht="15.75" thickBot="1">
      <c r="A1058" s="101" t="s">
        <v>117</v>
      </c>
      <c r="B1058" s="100"/>
      <c r="C1058" s="100"/>
      <c r="D1058" s="100"/>
      <c r="E1058" s="100"/>
      <c r="F1058" s="100"/>
      <c r="G1058" s="100"/>
      <c r="H1058" s="100"/>
      <c r="I1058" s="99"/>
      <c r="J1058" s="98"/>
      <c r="K1058" s="756"/>
      <c r="L1058" s="757"/>
      <c r="M1058" s="95"/>
    </row>
    <row r="1059" spans="1:13" ht="15.75" thickBot="1">
      <c r="A1059" s="742" t="s">
        <v>58</v>
      </c>
      <c r="B1059" s="743"/>
      <c r="C1059" s="743"/>
      <c r="D1059" s="743"/>
      <c r="E1059" s="743"/>
      <c r="F1059" s="743"/>
      <c r="G1059" s="743"/>
      <c r="H1059" s="743"/>
      <c r="I1059" s="97"/>
      <c r="J1059" s="96"/>
      <c r="K1059" s="740">
        <f>K996+K1006+K1019+K1044+K1056+K1058+K1057</f>
        <v>68.349999999999994</v>
      </c>
      <c r="L1059" s="741"/>
      <c r="M1059" s="95">
        <f>M996+M1006+M1019+M1044+M1056+M1058+M1057</f>
        <v>295928.15999999997</v>
      </c>
    </row>
    <row r="1061" spans="1:13" ht="15.75">
      <c r="A1061" s="639" t="s">
        <v>0</v>
      </c>
      <c r="B1061" s="639"/>
      <c r="C1061" s="639"/>
      <c r="D1061" s="639"/>
      <c r="E1061" s="639"/>
      <c r="F1061" s="639"/>
      <c r="G1061" s="639"/>
      <c r="H1061" s="639"/>
      <c r="I1061" s="639"/>
      <c r="J1061" s="639"/>
      <c r="K1061" s="639"/>
      <c r="L1061" s="639"/>
      <c r="M1061" s="149"/>
    </row>
    <row r="1062" spans="1:13" ht="15.75">
      <c r="A1062" s="640" t="s">
        <v>12</v>
      </c>
      <c r="B1062" s="640"/>
      <c r="C1062" s="640"/>
      <c r="D1062" s="640"/>
      <c r="E1062" s="640"/>
      <c r="F1062" s="640"/>
      <c r="G1062" s="640"/>
      <c r="H1062" s="640"/>
      <c r="I1062" s="640"/>
      <c r="J1062" s="640"/>
      <c r="K1062" s="640"/>
      <c r="L1062" s="640"/>
      <c r="M1062" s="149"/>
    </row>
    <row r="1063" spans="1:13" ht="15.75">
      <c r="A1063" s="1"/>
      <c r="B1063" s="1"/>
      <c r="C1063" s="1"/>
      <c r="D1063" s="1"/>
      <c r="E1063" s="1"/>
      <c r="F1063" s="1" t="s">
        <v>174</v>
      </c>
      <c r="G1063" s="1"/>
      <c r="H1063" s="1"/>
      <c r="I1063" s="1"/>
      <c r="J1063" s="1"/>
      <c r="K1063" s="1"/>
      <c r="L1063" s="1"/>
      <c r="M1063" s="149"/>
    </row>
    <row r="1064" spans="1:13">
      <c r="A1064" s="151"/>
      <c r="B1064" s="150"/>
      <c r="C1064" s="694" t="s">
        <v>15</v>
      </c>
      <c r="D1064" s="694"/>
      <c r="E1064" s="694"/>
      <c r="F1064" s="150"/>
      <c r="G1064" s="150"/>
      <c r="H1064" s="190"/>
      <c r="I1064" s="680" t="s">
        <v>1</v>
      </c>
      <c r="J1064" s="681"/>
      <c r="K1064" s="695" t="s">
        <v>2</v>
      </c>
      <c r="L1064" s="696"/>
      <c r="M1064" s="203"/>
    </row>
    <row r="1065" spans="1:13">
      <c r="A1065" s="202"/>
      <c r="B1065" s="177"/>
      <c r="C1065" s="177"/>
      <c r="D1065" s="177"/>
      <c r="E1065" s="177"/>
      <c r="F1065" s="177"/>
      <c r="G1065" s="177"/>
      <c r="H1065" s="178"/>
      <c r="I1065" s="119"/>
      <c r="J1065" s="118"/>
      <c r="K1065" s="698" t="s">
        <v>3</v>
      </c>
      <c r="L1065" s="699"/>
      <c r="M1065" s="201" t="s">
        <v>4</v>
      </c>
    </row>
    <row r="1066" spans="1:13">
      <c r="A1066" s="202"/>
      <c r="B1066" s="177"/>
      <c r="C1066" s="177"/>
      <c r="D1066" s="177"/>
      <c r="E1066" s="177"/>
      <c r="F1066" s="177"/>
      <c r="G1066" s="177"/>
      <c r="H1066" s="178"/>
      <c r="I1066" s="684" t="s">
        <v>5</v>
      </c>
      <c r="J1066" s="685"/>
      <c r="K1066" s="706" t="s">
        <v>6</v>
      </c>
      <c r="L1066" s="707"/>
      <c r="M1066" s="201" t="s">
        <v>7</v>
      </c>
    </row>
    <row r="1067" spans="1:13" ht="16.5" thickBot="1">
      <c r="A1067" s="200"/>
      <c r="B1067" s="173"/>
      <c r="C1067" s="173"/>
      <c r="D1067" s="173"/>
      <c r="E1067" s="173"/>
      <c r="F1067" s="173"/>
      <c r="G1067" s="173"/>
      <c r="H1067" s="172"/>
      <c r="I1067" s="613">
        <v>1447.6</v>
      </c>
      <c r="J1067" s="614"/>
      <c r="K1067" s="708"/>
      <c r="L1067" s="709"/>
      <c r="M1067" s="199"/>
    </row>
    <row r="1068" spans="1:13">
      <c r="A1068" s="189" t="s">
        <v>74</v>
      </c>
      <c r="B1068" s="166"/>
      <c r="C1068" s="166"/>
      <c r="D1068" s="166"/>
      <c r="E1068" s="166"/>
      <c r="F1068" s="166"/>
      <c r="G1068" s="166"/>
      <c r="H1068" s="198"/>
      <c r="I1068" s="163"/>
      <c r="J1068" s="162"/>
      <c r="K1068" s="674">
        <f>K1071+K1074</f>
        <v>6.9</v>
      </c>
      <c r="L1068" s="675"/>
      <c r="M1068" s="110">
        <f>K1068*12*I1067</f>
        <v>119861.28000000001</v>
      </c>
    </row>
    <row r="1069" spans="1:13">
      <c r="A1069" s="197" t="s">
        <v>59</v>
      </c>
      <c r="B1069" s="196"/>
      <c r="C1069" s="196"/>
      <c r="D1069" s="196"/>
      <c r="E1069" s="196"/>
      <c r="F1069" s="196"/>
      <c r="G1069" s="196"/>
      <c r="H1069" s="195"/>
      <c r="I1069" s="119"/>
      <c r="J1069" s="118"/>
      <c r="K1069" s="117"/>
      <c r="L1069" s="116"/>
      <c r="M1069" s="194"/>
    </row>
    <row r="1070" spans="1:13" ht="15.75" thickBot="1">
      <c r="A1070" s="185" t="s">
        <v>60</v>
      </c>
      <c r="B1070" s="193"/>
      <c r="C1070" s="193"/>
      <c r="D1070" s="193"/>
      <c r="E1070" s="193"/>
      <c r="F1070" s="193"/>
      <c r="G1070" s="193"/>
      <c r="H1070" s="192"/>
      <c r="I1070" s="158"/>
      <c r="J1070" s="106"/>
      <c r="K1070" s="105"/>
      <c r="L1070" s="104"/>
      <c r="M1070" s="103"/>
    </row>
    <row r="1071" spans="1:13">
      <c r="A1071" s="145" t="s">
        <v>61</v>
      </c>
      <c r="B1071" s="153"/>
      <c r="C1071" s="153"/>
      <c r="D1071" s="153"/>
      <c r="E1071" s="153"/>
      <c r="F1071" s="153"/>
      <c r="G1071" s="153"/>
      <c r="H1071" s="179"/>
      <c r="I1071" s="676" t="s">
        <v>8</v>
      </c>
      <c r="J1071" s="677"/>
      <c r="K1071" s="678">
        <v>4.13</v>
      </c>
      <c r="L1071" s="679"/>
      <c r="M1071" s="115">
        <f>K1071*12*I1067</f>
        <v>71743.055999999997</v>
      </c>
    </row>
    <row r="1072" spans="1:13">
      <c r="A1072" s="125" t="s">
        <v>68</v>
      </c>
      <c r="B1072" s="177"/>
      <c r="C1072" s="177"/>
      <c r="D1072" s="177"/>
      <c r="E1072" s="177"/>
      <c r="F1072" s="177"/>
      <c r="G1072" s="177"/>
      <c r="H1072" s="178"/>
      <c r="I1072" s="684" t="s">
        <v>57</v>
      </c>
      <c r="J1072" s="685"/>
      <c r="K1072" s="149"/>
      <c r="L1072" s="116"/>
      <c r="M1072" s="115"/>
    </row>
    <row r="1073" spans="1:13">
      <c r="A1073" s="145" t="s">
        <v>67</v>
      </c>
      <c r="B1073" s="153"/>
      <c r="C1073" s="153"/>
      <c r="D1073" s="153"/>
      <c r="E1073" s="153"/>
      <c r="F1073" s="153"/>
      <c r="G1073" s="153"/>
      <c r="H1073" s="179"/>
      <c r="I1073" s="676"/>
      <c r="J1073" s="677"/>
      <c r="K1073" s="149"/>
      <c r="L1073" s="116"/>
      <c r="M1073" s="115"/>
    </row>
    <row r="1074" spans="1:13">
      <c r="A1074" s="145" t="s">
        <v>62</v>
      </c>
      <c r="B1074" s="153"/>
      <c r="C1074" s="153"/>
      <c r="D1074" s="153"/>
      <c r="E1074" s="153"/>
      <c r="F1074" s="153"/>
      <c r="G1074" s="153"/>
      <c r="H1074" s="179"/>
      <c r="I1074" s="689" t="s">
        <v>11</v>
      </c>
      <c r="J1074" s="690"/>
      <c r="K1074" s="682">
        <v>2.77</v>
      </c>
      <c r="L1074" s="683"/>
      <c r="M1074" s="115">
        <f>K1074*12*I1067</f>
        <v>48118.224000000002</v>
      </c>
    </row>
    <row r="1075" spans="1:13" ht="15.75">
      <c r="A1075" s="142" t="s">
        <v>35</v>
      </c>
      <c r="B1075" s="176"/>
      <c r="C1075" s="176"/>
      <c r="D1075" s="176"/>
      <c r="E1075" s="176"/>
      <c r="F1075" s="176"/>
      <c r="G1075" s="176"/>
      <c r="H1075" s="175"/>
      <c r="I1075" s="684" t="s">
        <v>57</v>
      </c>
      <c r="J1075" s="685"/>
      <c r="K1075" s="1"/>
      <c r="L1075" s="191"/>
      <c r="M1075" s="115"/>
    </row>
    <row r="1076" spans="1:13">
      <c r="A1076" s="137" t="s">
        <v>36</v>
      </c>
      <c r="B1076" s="150"/>
      <c r="C1076" s="150"/>
      <c r="D1076" s="150"/>
      <c r="E1076" s="150"/>
      <c r="F1076" s="150"/>
      <c r="G1076" s="150"/>
      <c r="H1076" s="190"/>
      <c r="I1076" s="684"/>
      <c r="J1076" s="685"/>
      <c r="K1076" s="174"/>
      <c r="L1076" s="116"/>
      <c r="M1076" s="115"/>
    </row>
    <row r="1077" spans="1:13" ht="15.75" thickBot="1">
      <c r="A1077" s="145" t="s">
        <v>37</v>
      </c>
      <c r="B1077" s="144"/>
      <c r="C1077" s="144"/>
      <c r="D1077" s="144"/>
      <c r="E1077" s="144"/>
      <c r="F1077" s="144"/>
      <c r="G1077" s="144"/>
      <c r="H1077" s="143"/>
      <c r="I1077" s="156"/>
      <c r="J1077" s="155"/>
      <c r="K1077" s="704"/>
      <c r="L1077" s="705"/>
      <c r="M1077" s="115"/>
    </row>
    <row r="1078" spans="1:13">
      <c r="A1078" s="189" t="s">
        <v>14</v>
      </c>
      <c r="B1078" s="188"/>
      <c r="C1078" s="188"/>
      <c r="D1078" s="188"/>
      <c r="E1078" s="188"/>
      <c r="F1078" s="188"/>
      <c r="G1078" s="188"/>
      <c r="H1078" s="187"/>
      <c r="I1078" s="163"/>
      <c r="J1078" s="186"/>
      <c r="K1078" s="697">
        <f>K1080+K1085+K1087</f>
        <v>5.6400000000000006</v>
      </c>
      <c r="L1078" s="675"/>
      <c r="M1078" s="110">
        <f>K1078*12*I1067</f>
        <v>97973.567999999999</v>
      </c>
    </row>
    <row r="1079" spans="1:13" ht="15.75" thickBot="1">
      <c r="A1079" s="185" t="s">
        <v>34</v>
      </c>
      <c r="B1079" s="184"/>
      <c r="C1079" s="184"/>
      <c r="D1079" s="184"/>
      <c r="E1079" s="184"/>
      <c r="F1079" s="184"/>
      <c r="G1079" s="184"/>
      <c r="H1079" s="183"/>
      <c r="I1079" s="158"/>
      <c r="J1079" s="182"/>
      <c r="K1079" s="105"/>
      <c r="L1079" s="104"/>
      <c r="M1079" s="103"/>
    </row>
    <row r="1080" spans="1:13">
      <c r="A1080" s="125" t="s">
        <v>65</v>
      </c>
      <c r="B1080" s="124"/>
      <c r="C1080" s="124"/>
      <c r="D1080" s="124"/>
      <c r="E1080" s="124"/>
      <c r="F1080" s="124"/>
      <c r="G1080" s="124"/>
      <c r="H1080" s="122"/>
      <c r="I1080" s="684" t="s">
        <v>8</v>
      </c>
      <c r="J1080" s="685"/>
      <c r="K1080" s="678">
        <v>2.83</v>
      </c>
      <c r="L1080" s="679"/>
      <c r="M1080" s="115">
        <f>K1080*12*I1067</f>
        <v>49160.495999999999</v>
      </c>
    </row>
    <row r="1081" spans="1:13">
      <c r="A1081" s="145" t="s">
        <v>66</v>
      </c>
      <c r="B1081" s="144"/>
      <c r="C1081" s="144"/>
      <c r="D1081" s="144"/>
      <c r="E1081" s="144"/>
      <c r="F1081" s="144"/>
      <c r="G1081" s="144"/>
      <c r="H1081" s="143"/>
      <c r="I1081" s="181"/>
      <c r="J1081" s="180"/>
      <c r="K1081" s="149"/>
      <c r="L1081" s="116"/>
      <c r="M1081" s="115"/>
    </row>
    <row r="1082" spans="1:13">
      <c r="A1082" s="125" t="s">
        <v>68</v>
      </c>
      <c r="B1082" s="177"/>
      <c r="C1082" s="177"/>
      <c r="D1082" s="177"/>
      <c r="E1082" s="177"/>
      <c r="F1082" s="177"/>
      <c r="G1082" s="177"/>
      <c r="H1082" s="178"/>
      <c r="I1082" s="684" t="s">
        <v>57</v>
      </c>
      <c r="J1082" s="685"/>
      <c r="K1082" s="149"/>
      <c r="L1082" s="116"/>
      <c r="M1082" s="115"/>
    </row>
    <row r="1083" spans="1:13">
      <c r="A1083" s="145" t="s">
        <v>67</v>
      </c>
      <c r="B1083" s="153"/>
      <c r="C1083" s="153"/>
      <c r="D1083" s="153"/>
      <c r="E1083" s="153"/>
      <c r="F1083" s="153"/>
      <c r="G1083" s="153"/>
      <c r="H1083" s="179"/>
      <c r="I1083" s="676"/>
      <c r="J1083" s="677"/>
      <c r="K1083" s="149"/>
      <c r="L1083" s="116"/>
      <c r="M1083" s="115"/>
    </row>
    <row r="1084" spans="1:13">
      <c r="A1084" s="142" t="s">
        <v>63</v>
      </c>
      <c r="B1084" s="176"/>
      <c r="C1084" s="175"/>
      <c r="D1084" s="177"/>
      <c r="E1084" s="177"/>
      <c r="F1084" s="177"/>
      <c r="G1084" s="177"/>
      <c r="H1084" s="178"/>
      <c r="I1084" s="684" t="s">
        <v>57</v>
      </c>
      <c r="J1084" s="685"/>
      <c r="K1084" s="149"/>
      <c r="L1084" s="116"/>
      <c r="M1084" s="115"/>
    </row>
    <row r="1085" spans="1:13">
      <c r="A1085" s="125" t="s">
        <v>64</v>
      </c>
      <c r="B1085" s="177"/>
      <c r="C1085" s="177"/>
      <c r="D1085" s="176"/>
      <c r="E1085" s="176"/>
      <c r="F1085" s="176"/>
      <c r="G1085" s="176"/>
      <c r="H1085" s="175"/>
      <c r="I1085" s="689" t="s">
        <v>11</v>
      </c>
      <c r="J1085" s="690"/>
      <c r="K1085" s="682">
        <v>1.24</v>
      </c>
      <c r="L1085" s="683"/>
      <c r="M1085" s="115">
        <f>K1085*12*I1067</f>
        <v>21540.287999999997</v>
      </c>
    </row>
    <row r="1086" spans="1:13">
      <c r="A1086" s="137" t="s">
        <v>41</v>
      </c>
      <c r="B1086" s="136"/>
      <c r="C1086" s="136"/>
      <c r="D1086" s="136"/>
      <c r="E1086" s="136"/>
      <c r="F1086" s="136"/>
      <c r="G1086" s="136"/>
      <c r="H1086" s="135"/>
      <c r="I1086" s="680" t="s">
        <v>139</v>
      </c>
      <c r="J1086" s="681"/>
      <c r="K1086" s="149"/>
      <c r="L1086" s="116"/>
      <c r="M1086" s="115"/>
    </row>
    <row r="1087" spans="1:13">
      <c r="A1087" s="137" t="s">
        <v>43</v>
      </c>
      <c r="B1087" s="136"/>
      <c r="C1087" s="136"/>
      <c r="D1087" s="136"/>
      <c r="E1087" s="136"/>
      <c r="F1087" s="136"/>
      <c r="G1087" s="136"/>
      <c r="H1087" s="135"/>
      <c r="I1087" s="680" t="s">
        <v>11</v>
      </c>
      <c r="J1087" s="681"/>
      <c r="K1087" s="682">
        <v>1.57</v>
      </c>
      <c r="L1087" s="683"/>
      <c r="M1087" s="115">
        <f>K1087*12*I1067</f>
        <v>27272.784</v>
      </c>
    </row>
    <row r="1088" spans="1:13">
      <c r="A1088" s="145" t="s">
        <v>44</v>
      </c>
      <c r="B1088" s="144"/>
      <c r="C1088" s="144"/>
      <c r="D1088" s="144"/>
      <c r="E1088" s="144"/>
      <c r="F1088" s="144"/>
      <c r="G1088" s="144"/>
      <c r="H1088" s="143"/>
      <c r="I1088" s="156"/>
      <c r="J1088" s="155"/>
      <c r="K1088" s="149"/>
      <c r="L1088" s="116"/>
      <c r="M1088" s="115"/>
    </row>
    <row r="1089" spans="1:13">
      <c r="A1089" s="137" t="s">
        <v>45</v>
      </c>
      <c r="B1089" s="136"/>
      <c r="C1089" s="136"/>
      <c r="D1089" s="136"/>
      <c r="E1089" s="136"/>
      <c r="F1089" s="136"/>
      <c r="G1089" s="136"/>
      <c r="H1089" s="135"/>
      <c r="I1089" s="684" t="s">
        <v>57</v>
      </c>
      <c r="J1089" s="685"/>
      <c r="K1089" s="149"/>
      <c r="L1089" s="116"/>
      <c r="M1089" s="115"/>
    </row>
    <row r="1090" spans="1:13" ht="15.75" thickBot="1">
      <c r="A1090" s="137" t="s">
        <v>48</v>
      </c>
      <c r="B1090" s="136"/>
      <c r="C1090" s="136"/>
      <c r="D1090" s="136"/>
      <c r="E1090" s="136"/>
      <c r="F1090" s="136"/>
      <c r="G1090" s="136"/>
      <c r="H1090" s="135"/>
      <c r="I1090" s="680" t="s">
        <v>138</v>
      </c>
      <c r="J1090" s="681"/>
      <c r="K1090" s="173"/>
      <c r="L1090" s="172"/>
      <c r="M1090" s="171"/>
    </row>
    <row r="1091" spans="1:13" ht="15.75" thickBot="1">
      <c r="A1091" s="167" t="s">
        <v>75</v>
      </c>
      <c r="B1091" s="166"/>
      <c r="C1091" s="166"/>
      <c r="D1091" s="166"/>
      <c r="E1091" s="166"/>
      <c r="F1091" s="166"/>
      <c r="G1091" s="165"/>
      <c r="H1091" s="164"/>
      <c r="I1091" s="163"/>
      <c r="J1091" s="162"/>
      <c r="K1091" s="688">
        <f>K1092+K1099+K1107+K1111+K1112+K1113</f>
        <v>42.98</v>
      </c>
      <c r="L1091" s="675"/>
      <c r="M1091" s="110">
        <f>M1092+M1099+M1107+M1111+M1112+M1113</f>
        <v>746614.17599999998</v>
      </c>
    </row>
    <row r="1092" spans="1:13" ht="15.75" thickBot="1">
      <c r="A1092" s="691" t="s">
        <v>76</v>
      </c>
      <c r="B1092" s="692"/>
      <c r="C1092" s="692"/>
      <c r="D1092" s="692"/>
      <c r="E1092" s="692"/>
      <c r="F1092" s="692"/>
      <c r="G1092" s="692"/>
      <c r="H1092" s="693"/>
      <c r="I1092" s="129"/>
      <c r="J1092" s="128"/>
      <c r="K1092" s="700">
        <f>K1093+K1094+K1095+K1097+K1098</f>
        <v>8.3000000000000007</v>
      </c>
      <c r="L1092" s="701"/>
      <c r="M1092" s="127">
        <f>K1092*12*I1067</f>
        <v>144180.96</v>
      </c>
    </row>
    <row r="1093" spans="1:13">
      <c r="A1093" s="145" t="s">
        <v>38</v>
      </c>
      <c r="B1093" s="144"/>
      <c r="C1093" s="144"/>
      <c r="D1093" s="144"/>
      <c r="E1093" s="144"/>
      <c r="F1093" s="144"/>
      <c r="G1093" s="144"/>
      <c r="H1093" s="143"/>
      <c r="I1093" s="676" t="s">
        <v>16</v>
      </c>
      <c r="J1093" s="677"/>
      <c r="K1093" s="678">
        <v>2.2400000000000002</v>
      </c>
      <c r="L1093" s="679"/>
      <c r="M1093" s="115">
        <f>K1093*12*I1067</f>
        <v>38911.488000000005</v>
      </c>
    </row>
    <row r="1094" spans="1:13">
      <c r="A1094" s="142" t="s">
        <v>39</v>
      </c>
      <c r="B1094" s="141"/>
      <c r="C1094" s="141"/>
      <c r="D1094" s="141"/>
      <c r="E1094" s="141"/>
      <c r="F1094" s="141"/>
      <c r="G1094" s="141"/>
      <c r="H1094" s="140"/>
      <c r="I1094" s="689" t="s">
        <v>10</v>
      </c>
      <c r="J1094" s="690"/>
      <c r="K1094" s="682">
        <v>5.28</v>
      </c>
      <c r="L1094" s="683"/>
      <c r="M1094" s="115">
        <f>K1094*12*I1067</f>
        <v>91719.935999999987</v>
      </c>
    </row>
    <row r="1095" spans="1:13">
      <c r="A1095" s="137" t="s">
        <v>31</v>
      </c>
      <c r="B1095" s="136"/>
      <c r="C1095" s="136"/>
      <c r="D1095" s="136"/>
      <c r="E1095" s="136"/>
      <c r="F1095" s="136"/>
      <c r="G1095" s="136"/>
      <c r="H1095" s="135"/>
      <c r="I1095" s="680" t="s">
        <v>11</v>
      </c>
      <c r="J1095" s="681"/>
      <c r="K1095" s="682">
        <v>0.6</v>
      </c>
      <c r="L1095" s="683"/>
      <c r="M1095" s="115">
        <f>K1095*12*I1067</f>
        <v>10422.719999999998</v>
      </c>
    </row>
    <row r="1096" spans="1:13">
      <c r="A1096" s="157" t="s">
        <v>18</v>
      </c>
      <c r="B1096" s="153"/>
      <c r="C1096" s="153"/>
      <c r="D1096" s="153"/>
      <c r="E1096" s="144"/>
      <c r="F1096" s="144"/>
      <c r="G1096" s="144"/>
      <c r="H1096" s="143"/>
      <c r="I1096" s="156"/>
      <c r="J1096" s="155"/>
      <c r="K1096" s="117"/>
      <c r="L1096" s="116"/>
      <c r="M1096" s="115"/>
    </row>
    <row r="1097" spans="1:13">
      <c r="A1097" s="142" t="s">
        <v>32</v>
      </c>
      <c r="B1097" s="141"/>
      <c r="C1097" s="141"/>
      <c r="D1097" s="141"/>
      <c r="E1097" s="141"/>
      <c r="F1097" s="141"/>
      <c r="G1097" s="141"/>
      <c r="H1097" s="140"/>
      <c r="I1097" s="689" t="s">
        <v>8</v>
      </c>
      <c r="J1097" s="690"/>
      <c r="K1097" s="682">
        <v>0.18</v>
      </c>
      <c r="L1097" s="683"/>
      <c r="M1097" s="115">
        <f>K1097*12*I1067</f>
        <v>3126.8159999999998</v>
      </c>
    </row>
    <row r="1098" spans="1:13" ht="15.75" thickBot="1">
      <c r="A1098" s="137" t="s">
        <v>73</v>
      </c>
      <c r="B1098" s="136"/>
      <c r="C1098" s="136"/>
      <c r="D1098" s="136"/>
      <c r="E1098" s="136"/>
      <c r="F1098" s="136"/>
      <c r="G1098" s="136"/>
      <c r="H1098" s="135"/>
      <c r="I1098" s="714" t="s">
        <v>8</v>
      </c>
      <c r="J1098" s="715"/>
      <c r="K1098" s="716"/>
      <c r="L1098" s="717"/>
      <c r="M1098" s="115"/>
    </row>
    <row r="1099" spans="1:13" ht="15.75" thickBot="1">
      <c r="A1099" s="710" t="s">
        <v>77</v>
      </c>
      <c r="B1099" s="711"/>
      <c r="C1099" s="711"/>
      <c r="D1099" s="711"/>
      <c r="E1099" s="711"/>
      <c r="F1099" s="711"/>
      <c r="G1099" s="711"/>
      <c r="H1099" s="712"/>
      <c r="I1099" s="129"/>
      <c r="J1099" s="128"/>
      <c r="K1099" s="713">
        <f>K1100+K1101+K1103+K1104+K1105+K1106</f>
        <v>2.3200000000000003</v>
      </c>
      <c r="L1099" s="701"/>
      <c r="M1099" s="127">
        <f>K1099*12*I1067</f>
        <v>40301.184000000001</v>
      </c>
    </row>
    <row r="1100" spans="1:13">
      <c r="A1100" s="154" t="s">
        <v>24</v>
      </c>
      <c r="B1100" s="153"/>
      <c r="C1100" s="153"/>
      <c r="D1100" s="153"/>
      <c r="E1100" s="153"/>
      <c r="F1100" s="144"/>
      <c r="G1100" s="144"/>
      <c r="H1100" s="143"/>
      <c r="I1100" s="152"/>
      <c r="J1100" s="118"/>
      <c r="K1100" s="678">
        <v>0.13</v>
      </c>
      <c r="L1100" s="679"/>
      <c r="M1100" s="115">
        <f>K1100*12*I1067</f>
        <v>2258.2559999999999</v>
      </c>
    </row>
    <row r="1101" spans="1:13">
      <c r="A1101" s="151" t="s">
        <v>20</v>
      </c>
      <c r="B1101" s="150"/>
      <c r="C1101" s="150"/>
      <c r="D1101" s="150"/>
      <c r="E1101" s="150"/>
      <c r="F1101" s="136"/>
      <c r="G1101" s="136"/>
      <c r="H1101" s="135"/>
      <c r="I1101" s="684" t="s">
        <v>52</v>
      </c>
      <c r="J1101" s="685"/>
      <c r="K1101" s="682">
        <v>1.1100000000000001</v>
      </c>
      <c r="L1101" s="683"/>
      <c r="M1101" s="115">
        <f>K1101*12*I1067</f>
        <v>19282.031999999999</v>
      </c>
    </row>
    <row r="1102" spans="1:13">
      <c r="A1102" s="145" t="s">
        <v>19</v>
      </c>
      <c r="B1102" s="144"/>
      <c r="C1102" s="144"/>
      <c r="D1102" s="144"/>
      <c r="E1102" s="144"/>
      <c r="F1102" s="144"/>
      <c r="G1102" s="144"/>
      <c r="H1102" s="143"/>
      <c r="I1102" s="676" t="s">
        <v>53</v>
      </c>
      <c r="J1102" s="677"/>
      <c r="K1102" s="149"/>
      <c r="L1102" s="116"/>
      <c r="M1102" s="115"/>
    </row>
    <row r="1103" spans="1:13">
      <c r="A1103" s="142" t="s">
        <v>21</v>
      </c>
      <c r="B1103" s="141"/>
      <c r="C1103" s="141"/>
      <c r="D1103" s="141"/>
      <c r="E1103" s="141"/>
      <c r="F1103" s="141"/>
      <c r="G1103" s="141"/>
      <c r="H1103" s="140"/>
      <c r="I1103" s="689" t="s">
        <v>51</v>
      </c>
      <c r="J1103" s="690"/>
      <c r="K1103" s="682">
        <v>0.68</v>
      </c>
      <c r="L1103" s="683"/>
      <c r="M1103" s="115">
        <f>K1103*12*I1067</f>
        <v>11812.415999999999</v>
      </c>
    </row>
    <row r="1104" spans="1:13">
      <c r="A1104" s="142" t="s">
        <v>22</v>
      </c>
      <c r="B1104" s="141"/>
      <c r="C1104" s="141"/>
      <c r="D1104" s="141"/>
      <c r="E1104" s="141"/>
      <c r="F1104" s="141"/>
      <c r="G1104" s="141"/>
      <c r="H1104" s="140"/>
      <c r="I1104" s="689" t="s">
        <v>69</v>
      </c>
      <c r="J1104" s="690"/>
      <c r="K1104" s="682">
        <v>0.17</v>
      </c>
      <c r="L1104" s="683"/>
      <c r="M1104" s="115">
        <f>K1104*12*I1067</f>
        <v>2953.1039999999998</v>
      </c>
    </row>
    <row r="1105" spans="1:13">
      <c r="A1105" s="137" t="s">
        <v>23</v>
      </c>
      <c r="B1105" s="136"/>
      <c r="C1105" s="136"/>
      <c r="D1105" s="136"/>
      <c r="E1105" s="136"/>
      <c r="F1105" s="136"/>
      <c r="G1105" s="136"/>
      <c r="H1105" s="135"/>
      <c r="I1105" s="689" t="s">
        <v>54</v>
      </c>
      <c r="J1105" s="690"/>
      <c r="K1105" s="704">
        <v>0.09</v>
      </c>
      <c r="L1105" s="705"/>
      <c r="M1105" s="115">
        <f>K1105*12*I1067</f>
        <v>1563.4079999999999</v>
      </c>
    </row>
    <row r="1106" spans="1:13" ht="15.75" thickBot="1">
      <c r="A1106" s="137" t="s">
        <v>71</v>
      </c>
      <c r="B1106" s="136"/>
      <c r="C1106" s="136"/>
      <c r="D1106" s="136"/>
      <c r="E1106" s="136"/>
      <c r="F1106" s="136"/>
      <c r="G1106" s="136"/>
      <c r="H1106" s="135"/>
      <c r="I1106" s="714" t="s">
        <v>72</v>
      </c>
      <c r="J1106" s="715"/>
      <c r="K1106" s="723">
        <v>0.14000000000000001</v>
      </c>
      <c r="L1106" s="724"/>
      <c r="M1106" s="148">
        <f>K1106*12*I1067</f>
        <v>2431.9680000000003</v>
      </c>
    </row>
    <row r="1107" spans="1:13" ht="15.75" thickBot="1">
      <c r="A1107" s="710" t="s">
        <v>78</v>
      </c>
      <c r="B1107" s="711"/>
      <c r="C1107" s="711"/>
      <c r="D1107" s="711"/>
      <c r="E1107" s="711"/>
      <c r="F1107" s="711"/>
      <c r="G1107" s="711"/>
      <c r="H1107" s="712"/>
      <c r="I1107" s="147"/>
      <c r="J1107" s="146"/>
      <c r="K1107" s="727">
        <f>K1108+K1109+K1110</f>
        <v>1.52</v>
      </c>
      <c r="L1107" s="722"/>
      <c r="M1107" s="127">
        <f>K1107*12*I1067</f>
        <v>26404.224000000002</v>
      </c>
    </row>
    <row r="1108" spans="1:13">
      <c r="A1108" s="145" t="s">
        <v>25</v>
      </c>
      <c r="B1108" s="144"/>
      <c r="C1108" s="144"/>
      <c r="D1108" s="144"/>
      <c r="E1108" s="144"/>
      <c r="F1108" s="144"/>
      <c r="G1108" s="144"/>
      <c r="H1108" s="143"/>
      <c r="I1108" s="728" t="s">
        <v>70</v>
      </c>
      <c r="J1108" s="729"/>
      <c r="K1108" s="730">
        <v>0.73</v>
      </c>
      <c r="L1108" s="731"/>
      <c r="M1108" s="115">
        <f>K1108*12*I1067</f>
        <v>12680.975999999999</v>
      </c>
    </row>
    <row r="1109" spans="1:13">
      <c r="A1109" s="142" t="s">
        <v>26</v>
      </c>
      <c r="B1109" s="141"/>
      <c r="C1109" s="141"/>
      <c r="D1109" s="141"/>
      <c r="E1109" s="141"/>
      <c r="F1109" s="141"/>
      <c r="G1109" s="141"/>
      <c r="H1109" s="140"/>
      <c r="I1109" s="139" t="s">
        <v>55</v>
      </c>
      <c r="J1109" s="138"/>
      <c r="K1109" s="704">
        <v>0.64</v>
      </c>
      <c r="L1109" s="705"/>
      <c r="M1109" s="115">
        <f>K1109*12*I1067</f>
        <v>11117.567999999999</v>
      </c>
    </row>
    <row r="1110" spans="1:13" ht="15.75" thickBot="1">
      <c r="A1110" s="137" t="s">
        <v>23</v>
      </c>
      <c r="B1110" s="136"/>
      <c r="C1110" s="136"/>
      <c r="D1110" s="136"/>
      <c r="E1110" s="136"/>
      <c r="F1110" s="136"/>
      <c r="G1110" s="136"/>
      <c r="H1110" s="135"/>
      <c r="I1110" s="714" t="s">
        <v>54</v>
      </c>
      <c r="J1110" s="715"/>
      <c r="K1110" s="723">
        <v>0.15</v>
      </c>
      <c r="L1110" s="724"/>
      <c r="M1110" s="115">
        <f>K1110*12*I1067</f>
        <v>2605.6799999999994</v>
      </c>
    </row>
    <row r="1111" spans="1:13" ht="15.75" thickBot="1">
      <c r="A1111" s="133" t="s">
        <v>79</v>
      </c>
      <c r="B1111" s="132"/>
      <c r="C1111" s="132"/>
      <c r="D1111" s="132"/>
      <c r="E1111" s="132"/>
      <c r="F1111" s="132"/>
      <c r="G1111" s="132"/>
      <c r="H1111" s="131"/>
      <c r="I1111" s="718" t="s">
        <v>56</v>
      </c>
      <c r="J1111" s="719"/>
      <c r="K1111" s="725">
        <v>28.96</v>
      </c>
      <c r="L1111" s="726"/>
      <c r="M1111" s="127">
        <f>K1111*12*I1067</f>
        <v>503069.95199999993</v>
      </c>
    </row>
    <row r="1112" spans="1:13" ht="15.75" thickBot="1">
      <c r="A1112" s="691" t="s">
        <v>80</v>
      </c>
      <c r="B1112" s="692"/>
      <c r="C1112" s="692"/>
      <c r="D1112" s="692"/>
      <c r="E1112" s="692"/>
      <c r="F1112" s="692"/>
      <c r="G1112" s="692"/>
      <c r="H1112" s="693"/>
      <c r="I1112" s="720" t="s">
        <v>13</v>
      </c>
      <c r="J1112" s="721"/>
      <c r="K1112" s="713">
        <v>1.8</v>
      </c>
      <c r="L1112" s="722"/>
      <c r="M1112" s="127">
        <f>K1112*12*I1067</f>
        <v>31268.16</v>
      </c>
    </row>
    <row r="1113" spans="1:13" ht="15.75" thickBot="1">
      <c r="A1113" s="133" t="s">
        <v>81</v>
      </c>
      <c r="B1113" s="132"/>
      <c r="C1113" s="132"/>
      <c r="D1113" s="132"/>
      <c r="E1113" s="132"/>
      <c r="F1113" s="132"/>
      <c r="G1113" s="132"/>
      <c r="H1113" s="131"/>
      <c r="I1113" s="129"/>
      <c r="J1113" s="128"/>
      <c r="K1113" s="713">
        <v>0.08</v>
      </c>
      <c r="L1113" s="722"/>
      <c r="M1113" s="127">
        <f>K1113*12*I1067</f>
        <v>1389.6959999999999</v>
      </c>
    </row>
    <row r="1114" spans="1:13">
      <c r="A1114" s="125" t="s">
        <v>29</v>
      </c>
      <c r="B1114" s="124"/>
      <c r="C1114" s="124"/>
      <c r="D1114" s="124"/>
      <c r="E1114" s="124"/>
      <c r="F1114" s="124"/>
      <c r="G1114" s="124"/>
      <c r="H1114" s="122"/>
      <c r="I1114" s="720" t="s">
        <v>8</v>
      </c>
      <c r="J1114" s="721"/>
      <c r="K1114" s="130"/>
      <c r="L1114" s="120"/>
      <c r="M1114" s="115"/>
    </row>
    <row r="1115" spans="1:13" ht="15.75" thickBot="1">
      <c r="A1115" s="125" t="s">
        <v>30</v>
      </c>
      <c r="B1115" s="124"/>
      <c r="C1115" s="124"/>
      <c r="D1115" s="124"/>
      <c r="E1115" s="124"/>
      <c r="F1115" s="124"/>
      <c r="G1115" s="124"/>
      <c r="H1115" s="122"/>
      <c r="I1115" s="119"/>
      <c r="J1115" s="118"/>
      <c r="K1115" s="130"/>
      <c r="L1115" s="120"/>
      <c r="M1115" s="115"/>
    </row>
    <row r="1116" spans="1:13" ht="15.75" thickBot="1">
      <c r="A1116" s="691" t="s">
        <v>104</v>
      </c>
      <c r="B1116" s="692"/>
      <c r="C1116" s="692"/>
      <c r="D1116" s="692"/>
      <c r="E1116" s="692"/>
      <c r="F1116" s="692"/>
      <c r="G1116" s="692"/>
      <c r="H1116" s="693"/>
      <c r="I1116" s="129"/>
      <c r="J1116" s="128"/>
      <c r="K1116" s="713">
        <v>6.67</v>
      </c>
      <c r="L1116" s="722"/>
      <c r="M1116" s="127">
        <f>K1116*12*I1067</f>
        <v>115865.90399999998</v>
      </c>
    </row>
    <row r="1117" spans="1:13">
      <c r="A1117" s="125" t="s">
        <v>137</v>
      </c>
      <c r="B1117" s="123"/>
      <c r="C1117" s="123"/>
      <c r="D1117" s="123"/>
      <c r="E1117" s="123"/>
      <c r="F1117" s="124"/>
      <c r="G1117" s="123"/>
      <c r="H1117" s="122"/>
      <c r="I1117" s="684" t="s">
        <v>86</v>
      </c>
      <c r="J1117" s="685"/>
      <c r="K1117" s="121"/>
      <c r="L1117" s="120"/>
      <c r="M1117" s="115"/>
    </row>
    <row r="1118" spans="1:13">
      <c r="A1118" s="125" t="s">
        <v>136</v>
      </c>
      <c r="B1118" s="123"/>
      <c r="C1118" s="123"/>
      <c r="D1118" s="123"/>
      <c r="E1118" s="123"/>
      <c r="F1118" s="124"/>
      <c r="G1118" s="123"/>
      <c r="H1118" s="122"/>
      <c r="I1118" s="684" t="s">
        <v>88</v>
      </c>
      <c r="J1118" s="685"/>
      <c r="K1118" s="121"/>
      <c r="L1118" s="120"/>
      <c r="M1118" s="115"/>
    </row>
    <row r="1119" spans="1:13">
      <c r="A1119" s="125" t="s">
        <v>135</v>
      </c>
      <c r="B1119" s="123"/>
      <c r="C1119" s="123"/>
      <c r="D1119" s="123"/>
      <c r="E1119" s="123"/>
      <c r="F1119" s="124"/>
      <c r="G1119" s="123"/>
      <c r="H1119" s="122"/>
      <c r="I1119" s="684" t="s">
        <v>90</v>
      </c>
      <c r="J1119" s="685"/>
      <c r="K1119" s="121"/>
      <c r="L1119" s="120"/>
      <c r="M1119" s="115"/>
    </row>
    <row r="1120" spans="1:13">
      <c r="A1120" s="125" t="s">
        <v>134</v>
      </c>
      <c r="B1120" s="123"/>
      <c r="C1120" s="123"/>
      <c r="D1120" s="123"/>
      <c r="E1120" s="123"/>
      <c r="F1120" s="124"/>
      <c r="G1120" s="123"/>
      <c r="H1120" s="122"/>
      <c r="I1120" s="684" t="s">
        <v>92</v>
      </c>
      <c r="J1120" s="685"/>
      <c r="K1120" s="121"/>
      <c r="L1120" s="120"/>
      <c r="M1120" s="115"/>
    </row>
    <row r="1121" spans="1:13">
      <c r="A1121" s="125" t="s">
        <v>133</v>
      </c>
      <c r="B1121" s="123"/>
      <c r="C1121" s="123"/>
      <c r="D1121" s="123"/>
      <c r="E1121" s="123"/>
      <c r="F1121" s="124"/>
      <c r="G1121" s="123"/>
      <c r="H1121" s="122"/>
      <c r="I1121" s="684" t="s">
        <v>94</v>
      </c>
      <c r="J1121" s="685"/>
      <c r="K1121" s="121"/>
      <c r="L1121" s="120"/>
      <c r="M1121" s="115"/>
    </row>
    <row r="1122" spans="1:13">
      <c r="A1122" s="125" t="s">
        <v>132</v>
      </c>
      <c r="B1122" s="123"/>
      <c r="C1122" s="123"/>
      <c r="D1122" s="123"/>
      <c r="E1122" s="123"/>
      <c r="F1122" s="124"/>
      <c r="G1122" s="123"/>
      <c r="H1122" s="122"/>
      <c r="I1122" s="119"/>
      <c r="J1122" s="118"/>
      <c r="K1122" s="121"/>
      <c r="L1122" s="126"/>
      <c r="M1122" s="115"/>
    </row>
    <row r="1123" spans="1:13">
      <c r="A1123" s="125" t="s">
        <v>131</v>
      </c>
      <c r="B1123" s="123"/>
      <c r="C1123" s="123"/>
      <c r="D1123" s="123"/>
      <c r="E1123" s="123"/>
      <c r="F1123" s="124"/>
      <c r="G1123" s="123"/>
      <c r="H1123" s="122"/>
      <c r="I1123" s="119"/>
      <c r="J1123" s="118"/>
      <c r="K1123" s="121"/>
      <c r="L1123" s="120"/>
      <c r="M1123" s="115"/>
    </row>
    <row r="1124" spans="1:13">
      <c r="A1124" s="125" t="s">
        <v>98</v>
      </c>
      <c r="B1124" s="123"/>
      <c r="C1124" s="123"/>
      <c r="D1124" s="123"/>
      <c r="E1124" s="123"/>
      <c r="F1124" s="124"/>
      <c r="G1124" s="123"/>
      <c r="H1124" s="122"/>
      <c r="I1124" s="119"/>
      <c r="J1124" s="118"/>
      <c r="K1124" s="121"/>
      <c r="L1124" s="120"/>
      <c r="M1124" s="115"/>
    </row>
    <row r="1125" spans="1:13" ht="15.75" thickBot="1">
      <c r="A1125" s="125" t="s">
        <v>130</v>
      </c>
      <c r="B1125" s="123"/>
      <c r="C1125" s="123"/>
      <c r="D1125" s="123"/>
      <c r="E1125" s="123"/>
      <c r="F1125" s="124"/>
      <c r="G1125" s="123"/>
      <c r="H1125" s="122"/>
      <c r="I1125" s="119"/>
      <c r="J1125" s="118"/>
      <c r="K1125" s="121"/>
      <c r="L1125" s="120"/>
      <c r="M1125" s="115"/>
    </row>
    <row r="1126" spans="1:13">
      <c r="A1126" s="114" t="s">
        <v>82</v>
      </c>
      <c r="B1126" s="113"/>
      <c r="C1126" s="113"/>
      <c r="D1126" s="113"/>
      <c r="E1126" s="113"/>
      <c r="F1126" s="113"/>
      <c r="G1126" s="113"/>
      <c r="H1126" s="113"/>
      <c r="I1126" s="720" t="s">
        <v>9</v>
      </c>
      <c r="J1126" s="721"/>
      <c r="K1126" s="112"/>
      <c r="L1126" s="111"/>
      <c r="M1126" s="110"/>
    </row>
    <row r="1127" spans="1:13" ht="15.75" thickBot="1">
      <c r="A1127" s="109" t="s">
        <v>49</v>
      </c>
      <c r="B1127" s="108"/>
      <c r="C1127" s="108"/>
      <c r="D1127" s="108"/>
      <c r="E1127" s="108"/>
      <c r="F1127" s="108"/>
      <c r="G1127" s="108"/>
      <c r="H1127" s="108"/>
      <c r="I1127" s="107"/>
      <c r="J1127" s="106"/>
      <c r="K1127" s="105"/>
      <c r="L1127" s="104"/>
      <c r="M1127" s="103"/>
    </row>
    <row r="1128" spans="1:13" ht="15.75" thickBot="1">
      <c r="A1128" s="750" t="s">
        <v>129</v>
      </c>
      <c r="B1128" s="750"/>
      <c r="C1128" s="750"/>
      <c r="D1128" s="750"/>
      <c r="E1128" s="750"/>
      <c r="F1128" s="750"/>
      <c r="G1128" s="750"/>
      <c r="H1128" s="750"/>
      <c r="I1128" s="720" t="s">
        <v>9</v>
      </c>
      <c r="J1128" s="721"/>
      <c r="K1128" s="755">
        <v>0.44</v>
      </c>
      <c r="L1128" s="755"/>
      <c r="M1128" s="115">
        <f>I1067*12*K1128</f>
        <v>7643.3279999999986</v>
      </c>
    </row>
    <row r="1129" spans="1:13" ht="15.75" thickBot="1">
      <c r="A1129" s="742" t="s">
        <v>58</v>
      </c>
      <c r="B1129" s="743"/>
      <c r="C1129" s="743"/>
      <c r="D1129" s="743"/>
      <c r="E1129" s="743"/>
      <c r="F1129" s="743"/>
      <c r="G1129" s="743"/>
      <c r="H1129" s="743"/>
      <c r="I1129" s="97"/>
      <c r="J1129" s="96"/>
      <c r="K1129" s="740">
        <f>K1068+K1078+K1091+K1116+K1128</f>
        <v>62.629999999999995</v>
      </c>
      <c r="L1129" s="741"/>
      <c r="M1129" s="95">
        <f>M1068+M1078+M1091+M1116+M1128</f>
        <v>1087958.2559999998</v>
      </c>
    </row>
    <row r="1131" spans="1:13" ht="15.75">
      <c r="A1131" s="639" t="s">
        <v>0</v>
      </c>
      <c r="B1131" s="639"/>
      <c r="C1131" s="639"/>
      <c r="D1131" s="639"/>
      <c r="E1131" s="639"/>
      <c r="F1131" s="639"/>
      <c r="G1131" s="639"/>
      <c r="H1131" s="639"/>
      <c r="I1131" s="639"/>
      <c r="J1131" s="639"/>
      <c r="K1131" s="639"/>
      <c r="L1131" s="639"/>
      <c r="M1131" s="149"/>
    </row>
    <row r="1132" spans="1:13" ht="15.75">
      <c r="A1132" s="640" t="s">
        <v>12</v>
      </c>
      <c r="B1132" s="640"/>
      <c r="C1132" s="640"/>
      <c r="D1132" s="640"/>
      <c r="E1132" s="640"/>
      <c r="F1132" s="640"/>
      <c r="G1132" s="640"/>
      <c r="H1132" s="640"/>
      <c r="I1132" s="640"/>
      <c r="J1132" s="640"/>
      <c r="K1132" s="640"/>
      <c r="L1132" s="640"/>
      <c r="M1132" s="149"/>
    </row>
    <row r="1133" spans="1:13" ht="15.75">
      <c r="A1133" s="1"/>
      <c r="B1133" s="1"/>
      <c r="C1133" s="1"/>
      <c r="D1133" s="1"/>
      <c r="E1133" s="1"/>
      <c r="F1133" s="1" t="s">
        <v>173</v>
      </c>
      <c r="G1133" s="1"/>
      <c r="H1133" s="1"/>
      <c r="I1133" s="1"/>
      <c r="J1133" s="1"/>
      <c r="K1133" s="1"/>
      <c r="L1133" s="1"/>
      <c r="M1133" s="149"/>
    </row>
    <row r="1134" spans="1:13">
      <c r="A1134" s="151"/>
      <c r="B1134" s="150"/>
      <c r="C1134" s="694" t="s">
        <v>15</v>
      </c>
      <c r="D1134" s="694"/>
      <c r="E1134" s="694"/>
      <c r="F1134" s="150"/>
      <c r="G1134" s="150"/>
      <c r="H1134" s="190"/>
      <c r="I1134" s="680" t="s">
        <v>1</v>
      </c>
      <c r="J1134" s="681"/>
      <c r="K1134" s="695" t="s">
        <v>2</v>
      </c>
      <c r="L1134" s="696"/>
      <c r="M1134" s="203"/>
    </row>
    <row r="1135" spans="1:13">
      <c r="A1135" s="202"/>
      <c r="B1135" s="177"/>
      <c r="C1135" s="177"/>
      <c r="D1135" s="177"/>
      <c r="E1135" s="177"/>
      <c r="F1135" s="177"/>
      <c r="G1135" s="177"/>
      <c r="H1135" s="178"/>
      <c r="I1135" s="119"/>
      <c r="J1135" s="118"/>
      <c r="K1135" s="698" t="s">
        <v>3</v>
      </c>
      <c r="L1135" s="699"/>
      <c r="M1135" s="201" t="s">
        <v>4</v>
      </c>
    </row>
    <row r="1136" spans="1:13">
      <c r="A1136" s="202"/>
      <c r="B1136" s="177"/>
      <c r="C1136" s="177"/>
      <c r="D1136" s="177"/>
      <c r="E1136" s="177"/>
      <c r="F1136" s="177"/>
      <c r="G1136" s="177"/>
      <c r="H1136" s="178"/>
      <c r="I1136" s="684" t="s">
        <v>5</v>
      </c>
      <c r="J1136" s="685"/>
      <c r="K1136" s="706" t="s">
        <v>6</v>
      </c>
      <c r="L1136" s="707"/>
      <c r="M1136" s="201" t="s">
        <v>7</v>
      </c>
    </row>
    <row r="1137" spans="1:13" ht="16.5" thickBot="1">
      <c r="A1137" s="200"/>
      <c r="B1137" s="173"/>
      <c r="C1137" s="173"/>
      <c r="D1137" s="173"/>
      <c r="E1137" s="173"/>
      <c r="F1137" s="173"/>
      <c r="G1137" s="173"/>
      <c r="H1137" s="172"/>
      <c r="I1137" s="613">
        <v>598</v>
      </c>
      <c r="J1137" s="614"/>
      <c r="K1137" s="708"/>
      <c r="L1137" s="709"/>
      <c r="M1137" s="199"/>
    </row>
    <row r="1138" spans="1:13">
      <c r="A1138" s="189" t="s">
        <v>74</v>
      </c>
      <c r="B1138" s="166"/>
      <c r="C1138" s="166"/>
      <c r="D1138" s="166"/>
      <c r="E1138" s="166"/>
      <c r="F1138" s="166"/>
      <c r="G1138" s="166"/>
      <c r="H1138" s="198"/>
      <c r="I1138" s="163"/>
      <c r="J1138" s="162"/>
      <c r="K1138" s="674">
        <f>K1141+K1144</f>
        <v>6.9</v>
      </c>
      <c r="L1138" s="675"/>
      <c r="M1138" s="110">
        <f>K1138*12*I1137</f>
        <v>49514.400000000009</v>
      </c>
    </row>
    <row r="1139" spans="1:13">
      <c r="A1139" s="197" t="s">
        <v>59</v>
      </c>
      <c r="B1139" s="196"/>
      <c r="C1139" s="196"/>
      <c r="D1139" s="196"/>
      <c r="E1139" s="196"/>
      <c r="F1139" s="196"/>
      <c r="G1139" s="196"/>
      <c r="H1139" s="195"/>
      <c r="I1139" s="119"/>
      <c r="J1139" s="118"/>
      <c r="K1139" s="117"/>
      <c r="L1139" s="116"/>
      <c r="M1139" s="194"/>
    </row>
    <row r="1140" spans="1:13" ht="15.75" thickBot="1">
      <c r="A1140" s="185" t="s">
        <v>60</v>
      </c>
      <c r="B1140" s="193"/>
      <c r="C1140" s="193"/>
      <c r="D1140" s="193"/>
      <c r="E1140" s="193"/>
      <c r="F1140" s="193"/>
      <c r="G1140" s="193"/>
      <c r="H1140" s="192"/>
      <c r="I1140" s="158"/>
      <c r="J1140" s="106"/>
      <c r="K1140" s="105"/>
      <c r="L1140" s="104"/>
      <c r="M1140" s="103"/>
    </row>
    <row r="1141" spans="1:13">
      <c r="A1141" s="145" t="s">
        <v>61</v>
      </c>
      <c r="B1141" s="153"/>
      <c r="C1141" s="153"/>
      <c r="D1141" s="153"/>
      <c r="E1141" s="153"/>
      <c r="F1141" s="153"/>
      <c r="G1141" s="153"/>
      <c r="H1141" s="179"/>
      <c r="I1141" s="676" t="s">
        <v>8</v>
      </c>
      <c r="J1141" s="677"/>
      <c r="K1141" s="678">
        <v>4.13</v>
      </c>
      <c r="L1141" s="679"/>
      <c r="M1141" s="115">
        <f>K1141*12*I1137</f>
        <v>29636.880000000001</v>
      </c>
    </row>
    <row r="1142" spans="1:13">
      <c r="A1142" s="125" t="s">
        <v>68</v>
      </c>
      <c r="B1142" s="177"/>
      <c r="C1142" s="177"/>
      <c r="D1142" s="177"/>
      <c r="E1142" s="177"/>
      <c r="F1142" s="177"/>
      <c r="G1142" s="177"/>
      <c r="H1142" s="178"/>
      <c r="I1142" s="684" t="s">
        <v>57</v>
      </c>
      <c r="J1142" s="685"/>
      <c r="K1142" s="149"/>
      <c r="L1142" s="116"/>
      <c r="M1142" s="115"/>
    </row>
    <row r="1143" spans="1:13">
      <c r="A1143" s="145" t="s">
        <v>67</v>
      </c>
      <c r="B1143" s="153"/>
      <c r="C1143" s="153"/>
      <c r="D1143" s="153"/>
      <c r="E1143" s="153"/>
      <c r="F1143" s="153"/>
      <c r="G1143" s="153"/>
      <c r="H1143" s="179"/>
      <c r="I1143" s="676"/>
      <c r="J1143" s="677"/>
      <c r="K1143" s="149"/>
      <c r="L1143" s="116"/>
      <c r="M1143" s="115"/>
    </row>
    <row r="1144" spans="1:13">
      <c r="A1144" s="145" t="s">
        <v>62</v>
      </c>
      <c r="B1144" s="153"/>
      <c r="C1144" s="153"/>
      <c r="D1144" s="153"/>
      <c r="E1144" s="153"/>
      <c r="F1144" s="153"/>
      <c r="G1144" s="153"/>
      <c r="H1144" s="179"/>
      <c r="I1144" s="689" t="s">
        <v>11</v>
      </c>
      <c r="J1144" s="690"/>
      <c r="K1144" s="682">
        <v>2.77</v>
      </c>
      <c r="L1144" s="683"/>
      <c r="M1144" s="115">
        <f>K1144*12*I1137</f>
        <v>19877.52</v>
      </c>
    </row>
    <row r="1145" spans="1:13" ht="15.75">
      <c r="A1145" s="142" t="s">
        <v>35</v>
      </c>
      <c r="B1145" s="176"/>
      <c r="C1145" s="176"/>
      <c r="D1145" s="176"/>
      <c r="E1145" s="176"/>
      <c r="F1145" s="176"/>
      <c r="G1145" s="176"/>
      <c r="H1145" s="175"/>
      <c r="I1145" s="684" t="s">
        <v>57</v>
      </c>
      <c r="J1145" s="685"/>
      <c r="K1145" s="1"/>
      <c r="L1145" s="191"/>
      <c r="M1145" s="115"/>
    </row>
    <row r="1146" spans="1:13">
      <c r="A1146" s="137" t="s">
        <v>36</v>
      </c>
      <c r="B1146" s="150"/>
      <c r="C1146" s="150"/>
      <c r="D1146" s="150"/>
      <c r="E1146" s="150"/>
      <c r="F1146" s="150"/>
      <c r="G1146" s="150"/>
      <c r="H1146" s="190"/>
      <c r="I1146" s="684"/>
      <c r="J1146" s="685"/>
      <c r="K1146" s="174"/>
      <c r="L1146" s="116"/>
      <c r="M1146" s="115"/>
    </row>
    <row r="1147" spans="1:13" ht="15.75" thickBot="1">
      <c r="A1147" s="145" t="s">
        <v>37</v>
      </c>
      <c r="B1147" s="144"/>
      <c r="C1147" s="144"/>
      <c r="D1147" s="144"/>
      <c r="E1147" s="144"/>
      <c r="F1147" s="144"/>
      <c r="G1147" s="144"/>
      <c r="H1147" s="143"/>
      <c r="I1147" s="156"/>
      <c r="J1147" s="155"/>
      <c r="K1147" s="704"/>
      <c r="L1147" s="705"/>
      <c r="M1147" s="115"/>
    </row>
    <row r="1148" spans="1:13">
      <c r="A1148" s="189" t="s">
        <v>14</v>
      </c>
      <c r="B1148" s="188"/>
      <c r="C1148" s="188"/>
      <c r="D1148" s="188"/>
      <c r="E1148" s="188"/>
      <c r="F1148" s="188"/>
      <c r="G1148" s="188"/>
      <c r="H1148" s="187"/>
      <c r="I1148" s="163"/>
      <c r="J1148" s="186"/>
      <c r="K1148" s="697">
        <f>K1150+K1155+K1157</f>
        <v>5.6400000000000006</v>
      </c>
      <c r="L1148" s="675"/>
      <c r="M1148" s="110">
        <f>K1148*12*I1137</f>
        <v>40472.640000000007</v>
      </c>
    </row>
    <row r="1149" spans="1:13" ht="15.75" thickBot="1">
      <c r="A1149" s="185" t="s">
        <v>34</v>
      </c>
      <c r="B1149" s="184"/>
      <c r="C1149" s="184"/>
      <c r="D1149" s="184"/>
      <c r="E1149" s="184"/>
      <c r="F1149" s="184"/>
      <c r="G1149" s="184"/>
      <c r="H1149" s="183"/>
      <c r="I1149" s="158"/>
      <c r="J1149" s="182"/>
      <c r="K1149" s="105"/>
      <c r="L1149" s="104"/>
      <c r="M1149" s="103"/>
    </row>
    <row r="1150" spans="1:13">
      <c r="A1150" s="125" t="s">
        <v>65</v>
      </c>
      <c r="B1150" s="124"/>
      <c r="C1150" s="124"/>
      <c r="D1150" s="124"/>
      <c r="E1150" s="124"/>
      <c r="F1150" s="124"/>
      <c r="G1150" s="124"/>
      <c r="H1150" s="122"/>
      <c r="I1150" s="684" t="s">
        <v>8</v>
      </c>
      <c r="J1150" s="685"/>
      <c r="K1150" s="678">
        <v>2.83</v>
      </c>
      <c r="L1150" s="679"/>
      <c r="M1150" s="115">
        <f>K1150*12*I1137</f>
        <v>20308.080000000002</v>
      </c>
    </row>
    <row r="1151" spans="1:13">
      <c r="A1151" s="145" t="s">
        <v>66</v>
      </c>
      <c r="B1151" s="144"/>
      <c r="C1151" s="144"/>
      <c r="D1151" s="144"/>
      <c r="E1151" s="144"/>
      <c r="F1151" s="144"/>
      <c r="G1151" s="144"/>
      <c r="H1151" s="143"/>
      <c r="I1151" s="181"/>
      <c r="J1151" s="180"/>
      <c r="K1151" s="149"/>
      <c r="L1151" s="116"/>
      <c r="M1151" s="115"/>
    </row>
    <row r="1152" spans="1:13">
      <c r="A1152" s="125" t="s">
        <v>68</v>
      </c>
      <c r="B1152" s="177"/>
      <c r="C1152" s="177"/>
      <c r="D1152" s="177"/>
      <c r="E1152" s="177"/>
      <c r="F1152" s="177"/>
      <c r="G1152" s="177"/>
      <c r="H1152" s="178"/>
      <c r="I1152" s="684" t="s">
        <v>57</v>
      </c>
      <c r="J1152" s="685"/>
      <c r="K1152" s="149"/>
      <c r="L1152" s="116"/>
      <c r="M1152" s="115"/>
    </row>
    <row r="1153" spans="1:13">
      <c r="A1153" s="145" t="s">
        <v>67</v>
      </c>
      <c r="B1153" s="153"/>
      <c r="C1153" s="153"/>
      <c r="D1153" s="153"/>
      <c r="E1153" s="153"/>
      <c r="F1153" s="153"/>
      <c r="G1153" s="153"/>
      <c r="H1153" s="179"/>
      <c r="I1153" s="676"/>
      <c r="J1153" s="677"/>
      <c r="K1153" s="149"/>
      <c r="L1153" s="116"/>
      <c r="M1153" s="115"/>
    </row>
    <row r="1154" spans="1:13">
      <c r="A1154" s="142" t="s">
        <v>63</v>
      </c>
      <c r="B1154" s="176"/>
      <c r="C1154" s="175"/>
      <c r="D1154" s="177"/>
      <c r="E1154" s="177"/>
      <c r="F1154" s="177"/>
      <c r="G1154" s="177"/>
      <c r="H1154" s="178"/>
      <c r="I1154" s="684" t="s">
        <v>57</v>
      </c>
      <c r="J1154" s="685"/>
      <c r="K1154" s="149"/>
      <c r="L1154" s="116"/>
      <c r="M1154" s="115"/>
    </row>
    <row r="1155" spans="1:13">
      <c r="A1155" s="125" t="s">
        <v>64</v>
      </c>
      <c r="B1155" s="177"/>
      <c r="C1155" s="177"/>
      <c r="D1155" s="176"/>
      <c r="E1155" s="176"/>
      <c r="F1155" s="176"/>
      <c r="G1155" s="176"/>
      <c r="H1155" s="175"/>
      <c r="I1155" s="689" t="s">
        <v>11</v>
      </c>
      <c r="J1155" s="690"/>
      <c r="K1155" s="682">
        <v>1.24</v>
      </c>
      <c r="L1155" s="683"/>
      <c r="M1155" s="115">
        <f>K1155*12*I1137</f>
        <v>8898.24</v>
      </c>
    </row>
    <row r="1156" spans="1:13">
      <c r="A1156" s="137" t="s">
        <v>41</v>
      </c>
      <c r="B1156" s="136"/>
      <c r="C1156" s="136"/>
      <c r="D1156" s="136"/>
      <c r="E1156" s="136"/>
      <c r="F1156" s="136"/>
      <c r="G1156" s="136"/>
      <c r="H1156" s="135"/>
      <c r="I1156" s="680" t="s">
        <v>139</v>
      </c>
      <c r="J1156" s="681"/>
      <c r="K1156" s="149"/>
      <c r="L1156" s="116"/>
      <c r="M1156" s="115"/>
    </row>
    <row r="1157" spans="1:13">
      <c r="A1157" s="137" t="s">
        <v>43</v>
      </c>
      <c r="B1157" s="136"/>
      <c r="C1157" s="136"/>
      <c r="D1157" s="136"/>
      <c r="E1157" s="136"/>
      <c r="F1157" s="136"/>
      <c r="G1157" s="136"/>
      <c r="H1157" s="135"/>
      <c r="I1157" s="680" t="s">
        <v>11</v>
      </c>
      <c r="J1157" s="681"/>
      <c r="K1157" s="682">
        <v>1.57</v>
      </c>
      <c r="L1157" s="683"/>
      <c r="M1157" s="115">
        <f>K1157*12*I1137</f>
        <v>11266.32</v>
      </c>
    </row>
    <row r="1158" spans="1:13">
      <c r="A1158" s="145" t="s">
        <v>44</v>
      </c>
      <c r="B1158" s="144"/>
      <c r="C1158" s="144"/>
      <c r="D1158" s="144"/>
      <c r="E1158" s="144"/>
      <c r="F1158" s="144"/>
      <c r="G1158" s="144"/>
      <c r="H1158" s="143"/>
      <c r="I1158" s="156"/>
      <c r="J1158" s="155"/>
      <c r="K1158" s="149"/>
      <c r="L1158" s="116"/>
      <c r="M1158" s="115"/>
    </row>
    <row r="1159" spans="1:13">
      <c r="A1159" s="137" t="s">
        <v>45</v>
      </c>
      <c r="B1159" s="136"/>
      <c r="C1159" s="136"/>
      <c r="D1159" s="136"/>
      <c r="E1159" s="136"/>
      <c r="F1159" s="136"/>
      <c r="G1159" s="136"/>
      <c r="H1159" s="135"/>
      <c r="I1159" s="684" t="s">
        <v>57</v>
      </c>
      <c r="J1159" s="685"/>
      <c r="K1159" s="149"/>
      <c r="L1159" s="116"/>
      <c r="M1159" s="115"/>
    </row>
    <row r="1160" spans="1:13" ht="15.75" thickBot="1">
      <c r="A1160" s="137" t="s">
        <v>48</v>
      </c>
      <c r="B1160" s="136"/>
      <c r="C1160" s="136"/>
      <c r="D1160" s="136"/>
      <c r="E1160" s="136"/>
      <c r="F1160" s="136"/>
      <c r="G1160" s="136"/>
      <c r="H1160" s="135"/>
      <c r="I1160" s="680" t="s">
        <v>138</v>
      </c>
      <c r="J1160" s="681"/>
      <c r="K1160" s="173"/>
      <c r="L1160" s="172"/>
      <c r="M1160" s="171"/>
    </row>
    <row r="1161" spans="1:13" ht="15.75" thickBot="1">
      <c r="A1161" s="167" t="s">
        <v>75</v>
      </c>
      <c r="B1161" s="166"/>
      <c r="C1161" s="166"/>
      <c r="D1161" s="166"/>
      <c r="E1161" s="166"/>
      <c r="F1161" s="166"/>
      <c r="G1161" s="165"/>
      <c r="H1161" s="164"/>
      <c r="I1161" s="163"/>
      <c r="J1161" s="162"/>
      <c r="K1161" s="688">
        <f>K1162+K1169+K1177+K1181+K1182+K1183</f>
        <v>39.83</v>
      </c>
      <c r="L1161" s="675"/>
      <c r="M1161" s="110">
        <f>M1162+M1169+M1177+M1181+M1182+M1183</f>
        <v>285820.08</v>
      </c>
    </row>
    <row r="1162" spans="1:13" ht="15.75" thickBot="1">
      <c r="A1162" s="691" t="s">
        <v>76</v>
      </c>
      <c r="B1162" s="692"/>
      <c r="C1162" s="692"/>
      <c r="D1162" s="692"/>
      <c r="E1162" s="692"/>
      <c r="F1162" s="692"/>
      <c r="G1162" s="692"/>
      <c r="H1162" s="693"/>
      <c r="I1162" s="129"/>
      <c r="J1162" s="128"/>
      <c r="K1162" s="700">
        <f>K1163+K1164+K1165+K1167+K1168</f>
        <v>10.950000000000001</v>
      </c>
      <c r="L1162" s="701"/>
      <c r="M1162" s="127">
        <f>K1162*12*I1137</f>
        <v>78577.2</v>
      </c>
    </row>
    <row r="1163" spans="1:13">
      <c r="A1163" s="145" t="s">
        <v>38</v>
      </c>
      <c r="B1163" s="144"/>
      <c r="C1163" s="144"/>
      <c r="D1163" s="144"/>
      <c r="E1163" s="144"/>
      <c r="F1163" s="144"/>
      <c r="G1163" s="144"/>
      <c r="H1163" s="143"/>
      <c r="I1163" s="676" t="s">
        <v>16</v>
      </c>
      <c r="J1163" s="677"/>
      <c r="K1163" s="678">
        <v>2.2400000000000002</v>
      </c>
      <c r="L1163" s="679"/>
      <c r="M1163" s="115">
        <f>K1163*12*I1137</f>
        <v>16074.240000000002</v>
      </c>
    </row>
    <row r="1164" spans="1:13">
      <c r="A1164" s="142" t="s">
        <v>39</v>
      </c>
      <c r="B1164" s="141"/>
      <c r="C1164" s="141"/>
      <c r="D1164" s="141"/>
      <c r="E1164" s="141"/>
      <c r="F1164" s="141"/>
      <c r="G1164" s="141"/>
      <c r="H1164" s="140"/>
      <c r="I1164" s="689" t="s">
        <v>10</v>
      </c>
      <c r="J1164" s="690"/>
      <c r="K1164" s="682">
        <v>5.28</v>
      </c>
      <c r="L1164" s="683"/>
      <c r="M1164" s="115">
        <f>K1164*12*I1137</f>
        <v>37889.279999999999</v>
      </c>
    </row>
    <row r="1165" spans="1:13">
      <c r="A1165" s="137" t="s">
        <v>31</v>
      </c>
      <c r="B1165" s="136"/>
      <c r="C1165" s="136"/>
      <c r="D1165" s="136"/>
      <c r="E1165" s="136"/>
      <c r="F1165" s="136"/>
      <c r="G1165" s="136"/>
      <c r="H1165" s="135"/>
      <c r="I1165" s="680" t="s">
        <v>11</v>
      </c>
      <c r="J1165" s="681"/>
      <c r="K1165" s="682">
        <v>0.6</v>
      </c>
      <c r="L1165" s="683"/>
      <c r="M1165" s="115">
        <f>K1165*12*I1137</f>
        <v>4305.5999999999995</v>
      </c>
    </row>
    <row r="1166" spans="1:13">
      <c r="A1166" s="157" t="s">
        <v>18</v>
      </c>
      <c r="B1166" s="153"/>
      <c r="C1166" s="153"/>
      <c r="D1166" s="153"/>
      <c r="E1166" s="144"/>
      <c r="F1166" s="144"/>
      <c r="G1166" s="144"/>
      <c r="H1166" s="143"/>
      <c r="I1166" s="156"/>
      <c r="J1166" s="155"/>
      <c r="K1166" s="117"/>
      <c r="L1166" s="116"/>
      <c r="M1166" s="115"/>
    </row>
    <row r="1167" spans="1:13">
      <c r="A1167" s="142" t="s">
        <v>32</v>
      </c>
      <c r="B1167" s="141"/>
      <c r="C1167" s="141"/>
      <c r="D1167" s="141"/>
      <c r="E1167" s="141"/>
      <c r="F1167" s="141"/>
      <c r="G1167" s="141"/>
      <c r="H1167" s="140"/>
      <c r="I1167" s="689" t="s">
        <v>8</v>
      </c>
      <c r="J1167" s="690"/>
      <c r="K1167" s="682">
        <v>0.18</v>
      </c>
      <c r="L1167" s="683"/>
      <c r="M1167" s="115">
        <f>K1167*12*I1137</f>
        <v>1291.68</v>
      </c>
    </row>
    <row r="1168" spans="1:13" ht="15.75" thickBot="1">
      <c r="A1168" s="137" t="s">
        <v>73</v>
      </c>
      <c r="B1168" s="136"/>
      <c r="C1168" s="136"/>
      <c r="D1168" s="136"/>
      <c r="E1168" s="136"/>
      <c r="F1168" s="136"/>
      <c r="G1168" s="136"/>
      <c r="H1168" s="135"/>
      <c r="I1168" s="714" t="s">
        <v>8</v>
      </c>
      <c r="J1168" s="715"/>
      <c r="K1168" s="716">
        <v>2.65</v>
      </c>
      <c r="L1168" s="717"/>
      <c r="M1168" s="115">
        <f>K1168*12*I1137</f>
        <v>19016.399999999998</v>
      </c>
    </row>
    <row r="1169" spans="1:13" ht="15.75" thickBot="1">
      <c r="A1169" s="710" t="s">
        <v>77</v>
      </c>
      <c r="B1169" s="711"/>
      <c r="C1169" s="711"/>
      <c r="D1169" s="711"/>
      <c r="E1169" s="711"/>
      <c r="F1169" s="711"/>
      <c r="G1169" s="711"/>
      <c r="H1169" s="712"/>
      <c r="I1169" s="129"/>
      <c r="J1169" s="128"/>
      <c r="K1169" s="713">
        <f>K1170+K1171+K1173+K1174+K1175+K1176</f>
        <v>2.3200000000000003</v>
      </c>
      <c r="L1169" s="701"/>
      <c r="M1169" s="127">
        <f>K1169*12*I1137</f>
        <v>16648.320000000003</v>
      </c>
    </row>
    <row r="1170" spans="1:13">
      <c r="A1170" s="154" t="s">
        <v>24</v>
      </c>
      <c r="B1170" s="153"/>
      <c r="C1170" s="153"/>
      <c r="D1170" s="153"/>
      <c r="E1170" s="153"/>
      <c r="F1170" s="144"/>
      <c r="G1170" s="144"/>
      <c r="H1170" s="143"/>
      <c r="I1170" s="152"/>
      <c r="J1170" s="118"/>
      <c r="K1170" s="678">
        <v>0.13</v>
      </c>
      <c r="L1170" s="679"/>
      <c r="M1170" s="115">
        <f>K1170*12*I1137</f>
        <v>932.88</v>
      </c>
    </row>
    <row r="1171" spans="1:13">
      <c r="A1171" s="151" t="s">
        <v>20</v>
      </c>
      <c r="B1171" s="150"/>
      <c r="C1171" s="150"/>
      <c r="D1171" s="150"/>
      <c r="E1171" s="150"/>
      <c r="F1171" s="136"/>
      <c r="G1171" s="136"/>
      <c r="H1171" s="135"/>
      <c r="I1171" s="684" t="s">
        <v>52</v>
      </c>
      <c r="J1171" s="685"/>
      <c r="K1171" s="682">
        <v>1.1100000000000001</v>
      </c>
      <c r="L1171" s="683"/>
      <c r="M1171" s="115">
        <f>K1171*12*I1137</f>
        <v>7965.3600000000006</v>
      </c>
    </row>
    <row r="1172" spans="1:13">
      <c r="A1172" s="145" t="s">
        <v>19</v>
      </c>
      <c r="B1172" s="144"/>
      <c r="C1172" s="144"/>
      <c r="D1172" s="144"/>
      <c r="E1172" s="144"/>
      <c r="F1172" s="144"/>
      <c r="G1172" s="144"/>
      <c r="H1172" s="143"/>
      <c r="I1172" s="676" t="s">
        <v>53</v>
      </c>
      <c r="J1172" s="677"/>
      <c r="K1172" s="149"/>
      <c r="L1172" s="116"/>
      <c r="M1172" s="115"/>
    </row>
    <row r="1173" spans="1:13">
      <c r="A1173" s="142" t="s">
        <v>21</v>
      </c>
      <c r="B1173" s="141"/>
      <c r="C1173" s="141"/>
      <c r="D1173" s="141"/>
      <c r="E1173" s="141"/>
      <c r="F1173" s="141"/>
      <c r="G1173" s="141"/>
      <c r="H1173" s="140"/>
      <c r="I1173" s="689" t="s">
        <v>51</v>
      </c>
      <c r="J1173" s="690"/>
      <c r="K1173" s="682">
        <v>0.68</v>
      </c>
      <c r="L1173" s="683"/>
      <c r="M1173" s="115">
        <f>K1173*12*I1137</f>
        <v>4879.68</v>
      </c>
    </row>
    <row r="1174" spans="1:13">
      <c r="A1174" s="142" t="s">
        <v>22</v>
      </c>
      <c r="B1174" s="141"/>
      <c r="C1174" s="141"/>
      <c r="D1174" s="141"/>
      <c r="E1174" s="141"/>
      <c r="F1174" s="141"/>
      <c r="G1174" s="141"/>
      <c r="H1174" s="140"/>
      <c r="I1174" s="689" t="s">
        <v>69</v>
      </c>
      <c r="J1174" s="690"/>
      <c r="K1174" s="682">
        <v>0.17</v>
      </c>
      <c r="L1174" s="683"/>
      <c r="M1174" s="115">
        <f>K1174*12*I1137</f>
        <v>1219.92</v>
      </c>
    </row>
    <row r="1175" spans="1:13">
      <c r="A1175" s="137" t="s">
        <v>23</v>
      </c>
      <c r="B1175" s="136"/>
      <c r="C1175" s="136"/>
      <c r="D1175" s="136"/>
      <c r="E1175" s="136"/>
      <c r="F1175" s="136"/>
      <c r="G1175" s="136"/>
      <c r="H1175" s="135"/>
      <c r="I1175" s="689" t="s">
        <v>54</v>
      </c>
      <c r="J1175" s="690"/>
      <c r="K1175" s="704">
        <v>0.09</v>
      </c>
      <c r="L1175" s="705"/>
      <c r="M1175" s="115">
        <f>K1175*12*I1137</f>
        <v>645.84</v>
      </c>
    </row>
    <row r="1176" spans="1:13" ht="15.75" thickBot="1">
      <c r="A1176" s="137" t="s">
        <v>71</v>
      </c>
      <c r="B1176" s="136"/>
      <c r="C1176" s="136"/>
      <c r="D1176" s="136"/>
      <c r="E1176" s="136"/>
      <c r="F1176" s="136"/>
      <c r="G1176" s="136"/>
      <c r="H1176" s="135"/>
      <c r="I1176" s="714" t="s">
        <v>72</v>
      </c>
      <c r="J1176" s="715"/>
      <c r="K1176" s="723">
        <v>0.14000000000000001</v>
      </c>
      <c r="L1176" s="724"/>
      <c r="M1176" s="148">
        <f>K1176*12*I1137</f>
        <v>1004.6400000000001</v>
      </c>
    </row>
    <row r="1177" spans="1:13" ht="15.75" thickBot="1">
      <c r="A1177" s="710" t="s">
        <v>78</v>
      </c>
      <c r="B1177" s="711"/>
      <c r="C1177" s="711"/>
      <c r="D1177" s="711"/>
      <c r="E1177" s="711"/>
      <c r="F1177" s="711"/>
      <c r="G1177" s="711"/>
      <c r="H1177" s="712"/>
      <c r="I1177" s="147"/>
      <c r="J1177" s="146"/>
      <c r="K1177" s="727">
        <f>K1178+K1179+K1180</f>
        <v>1.52</v>
      </c>
      <c r="L1177" s="722"/>
      <c r="M1177" s="127">
        <f>K1177*12*I1137</f>
        <v>10907.52</v>
      </c>
    </row>
    <row r="1178" spans="1:13">
      <c r="A1178" s="145" t="s">
        <v>25</v>
      </c>
      <c r="B1178" s="144"/>
      <c r="C1178" s="144"/>
      <c r="D1178" s="144"/>
      <c r="E1178" s="144"/>
      <c r="F1178" s="144"/>
      <c r="G1178" s="144"/>
      <c r="H1178" s="143"/>
      <c r="I1178" s="728" t="s">
        <v>70</v>
      </c>
      <c r="J1178" s="729"/>
      <c r="K1178" s="730">
        <v>0.73</v>
      </c>
      <c r="L1178" s="731"/>
      <c r="M1178" s="115">
        <f>K1178*12*I1137</f>
        <v>5238.4799999999996</v>
      </c>
    </row>
    <row r="1179" spans="1:13">
      <c r="A1179" s="142" t="s">
        <v>26</v>
      </c>
      <c r="B1179" s="141"/>
      <c r="C1179" s="141"/>
      <c r="D1179" s="141"/>
      <c r="E1179" s="141"/>
      <c r="F1179" s="141"/>
      <c r="G1179" s="141"/>
      <c r="H1179" s="140"/>
      <c r="I1179" s="139" t="s">
        <v>55</v>
      </c>
      <c r="J1179" s="138"/>
      <c r="K1179" s="704">
        <v>0.64</v>
      </c>
      <c r="L1179" s="705"/>
      <c r="M1179" s="115">
        <f>K1179*12*I1137</f>
        <v>4592.6399999999994</v>
      </c>
    </row>
    <row r="1180" spans="1:13" ht="15.75" thickBot="1">
      <c r="A1180" s="137" t="s">
        <v>23</v>
      </c>
      <c r="B1180" s="136"/>
      <c r="C1180" s="136"/>
      <c r="D1180" s="136"/>
      <c r="E1180" s="136"/>
      <c r="F1180" s="136"/>
      <c r="G1180" s="136"/>
      <c r="H1180" s="135"/>
      <c r="I1180" s="714" t="s">
        <v>54</v>
      </c>
      <c r="J1180" s="715"/>
      <c r="K1180" s="723">
        <v>0.15</v>
      </c>
      <c r="L1180" s="724"/>
      <c r="M1180" s="115">
        <f>K1180*12*I1137</f>
        <v>1076.3999999999999</v>
      </c>
    </row>
    <row r="1181" spans="1:13" ht="15.75" thickBot="1">
      <c r="A1181" s="133" t="s">
        <v>79</v>
      </c>
      <c r="B1181" s="132"/>
      <c r="C1181" s="132"/>
      <c r="D1181" s="132"/>
      <c r="E1181" s="132"/>
      <c r="F1181" s="132"/>
      <c r="G1181" s="132"/>
      <c r="H1181" s="131"/>
      <c r="I1181" s="718" t="s">
        <v>56</v>
      </c>
      <c r="J1181" s="719"/>
      <c r="K1181" s="758">
        <v>23.16</v>
      </c>
      <c r="L1181" s="759"/>
      <c r="M1181" s="127">
        <f>K1181*12*I1137</f>
        <v>166196.16</v>
      </c>
    </row>
    <row r="1182" spans="1:13" ht="15.75" thickBot="1">
      <c r="A1182" s="691" t="s">
        <v>80</v>
      </c>
      <c r="B1182" s="692"/>
      <c r="C1182" s="692"/>
      <c r="D1182" s="692"/>
      <c r="E1182" s="692"/>
      <c r="F1182" s="692"/>
      <c r="G1182" s="692"/>
      <c r="H1182" s="693"/>
      <c r="I1182" s="720" t="s">
        <v>13</v>
      </c>
      <c r="J1182" s="721"/>
      <c r="K1182" s="713">
        <v>1.8</v>
      </c>
      <c r="L1182" s="722"/>
      <c r="M1182" s="127">
        <f>K1182*12*I1137</f>
        <v>12916.800000000001</v>
      </c>
    </row>
    <row r="1183" spans="1:13" ht="15.75" thickBot="1">
      <c r="A1183" s="133" t="s">
        <v>81</v>
      </c>
      <c r="B1183" s="132"/>
      <c r="C1183" s="132"/>
      <c r="D1183" s="132"/>
      <c r="E1183" s="132"/>
      <c r="F1183" s="132"/>
      <c r="G1183" s="132"/>
      <c r="H1183" s="131"/>
      <c r="I1183" s="129"/>
      <c r="J1183" s="128"/>
      <c r="K1183" s="713">
        <v>0.08</v>
      </c>
      <c r="L1183" s="722"/>
      <c r="M1183" s="127">
        <f>K1183*12*I1137</f>
        <v>574.07999999999993</v>
      </c>
    </row>
    <row r="1184" spans="1:13">
      <c r="A1184" s="125" t="s">
        <v>29</v>
      </c>
      <c r="B1184" s="124"/>
      <c r="C1184" s="124"/>
      <c r="D1184" s="124"/>
      <c r="E1184" s="124"/>
      <c r="F1184" s="124"/>
      <c r="G1184" s="124"/>
      <c r="H1184" s="122"/>
      <c r="I1184" s="720" t="s">
        <v>8</v>
      </c>
      <c r="J1184" s="721"/>
      <c r="K1184" s="130"/>
      <c r="L1184" s="120"/>
      <c r="M1184" s="115"/>
    </row>
    <row r="1185" spans="1:13" ht="15.75" thickBot="1">
      <c r="A1185" s="125" t="s">
        <v>30</v>
      </c>
      <c r="B1185" s="124"/>
      <c r="C1185" s="124"/>
      <c r="D1185" s="124"/>
      <c r="E1185" s="124"/>
      <c r="F1185" s="124"/>
      <c r="G1185" s="124"/>
      <c r="H1185" s="122"/>
      <c r="I1185" s="119"/>
      <c r="J1185" s="118"/>
      <c r="K1185" s="130"/>
      <c r="L1185" s="120"/>
      <c r="M1185" s="115"/>
    </row>
    <row r="1186" spans="1:13" ht="15.75" thickBot="1">
      <c r="A1186" s="691" t="s">
        <v>104</v>
      </c>
      <c r="B1186" s="692"/>
      <c r="C1186" s="692"/>
      <c r="D1186" s="692"/>
      <c r="E1186" s="692"/>
      <c r="F1186" s="692"/>
      <c r="G1186" s="692"/>
      <c r="H1186" s="693"/>
      <c r="I1186" s="129"/>
      <c r="J1186" s="128"/>
      <c r="K1186" s="713">
        <v>6.67</v>
      </c>
      <c r="L1186" s="722"/>
      <c r="M1186" s="127">
        <f>K1186*12*I1137</f>
        <v>47863.92</v>
      </c>
    </row>
    <row r="1187" spans="1:13">
      <c r="A1187" s="125" t="s">
        <v>137</v>
      </c>
      <c r="B1187" s="123"/>
      <c r="C1187" s="123"/>
      <c r="D1187" s="123"/>
      <c r="E1187" s="123"/>
      <c r="F1187" s="124"/>
      <c r="G1187" s="123"/>
      <c r="H1187" s="122"/>
      <c r="I1187" s="684" t="s">
        <v>86</v>
      </c>
      <c r="J1187" s="685"/>
      <c r="K1187" s="121"/>
      <c r="L1187" s="120"/>
      <c r="M1187" s="115"/>
    </row>
    <row r="1188" spans="1:13">
      <c r="A1188" s="125" t="s">
        <v>136</v>
      </c>
      <c r="B1188" s="123"/>
      <c r="C1188" s="123"/>
      <c r="D1188" s="123"/>
      <c r="E1188" s="123"/>
      <c r="F1188" s="124"/>
      <c r="G1188" s="123"/>
      <c r="H1188" s="122"/>
      <c r="I1188" s="684" t="s">
        <v>88</v>
      </c>
      <c r="J1188" s="685"/>
      <c r="K1188" s="121"/>
      <c r="L1188" s="120"/>
      <c r="M1188" s="115"/>
    </row>
    <row r="1189" spans="1:13">
      <c r="A1189" s="125" t="s">
        <v>135</v>
      </c>
      <c r="B1189" s="123"/>
      <c r="C1189" s="123"/>
      <c r="D1189" s="123"/>
      <c r="E1189" s="123"/>
      <c r="F1189" s="124"/>
      <c r="G1189" s="123"/>
      <c r="H1189" s="122"/>
      <c r="I1189" s="684" t="s">
        <v>90</v>
      </c>
      <c r="J1189" s="685"/>
      <c r="K1189" s="121"/>
      <c r="L1189" s="120"/>
      <c r="M1189" s="115"/>
    </row>
    <row r="1190" spans="1:13">
      <c r="A1190" s="125" t="s">
        <v>134</v>
      </c>
      <c r="B1190" s="123"/>
      <c r="C1190" s="123"/>
      <c r="D1190" s="123"/>
      <c r="E1190" s="123"/>
      <c r="F1190" s="124"/>
      <c r="G1190" s="123"/>
      <c r="H1190" s="122"/>
      <c r="I1190" s="684" t="s">
        <v>92</v>
      </c>
      <c r="J1190" s="685"/>
      <c r="K1190" s="121"/>
      <c r="L1190" s="120"/>
      <c r="M1190" s="115"/>
    </row>
    <row r="1191" spans="1:13">
      <c r="A1191" s="125" t="s">
        <v>133</v>
      </c>
      <c r="B1191" s="123"/>
      <c r="C1191" s="123"/>
      <c r="D1191" s="123"/>
      <c r="E1191" s="123"/>
      <c r="F1191" s="124"/>
      <c r="G1191" s="123"/>
      <c r="H1191" s="122"/>
      <c r="I1191" s="684" t="s">
        <v>94</v>
      </c>
      <c r="J1191" s="685"/>
      <c r="K1191" s="121"/>
      <c r="L1191" s="120"/>
      <c r="M1191" s="115"/>
    </row>
    <row r="1192" spans="1:13">
      <c r="A1192" s="125" t="s">
        <v>132</v>
      </c>
      <c r="B1192" s="123"/>
      <c r="C1192" s="123"/>
      <c r="D1192" s="123"/>
      <c r="E1192" s="123"/>
      <c r="F1192" s="124"/>
      <c r="G1192" s="123"/>
      <c r="H1192" s="122"/>
      <c r="I1192" s="119"/>
      <c r="J1192" s="118"/>
      <c r="K1192" s="121"/>
      <c r="L1192" s="126"/>
      <c r="M1192" s="115"/>
    </row>
    <row r="1193" spans="1:13">
      <c r="A1193" s="125" t="s">
        <v>131</v>
      </c>
      <c r="B1193" s="123"/>
      <c r="C1193" s="123"/>
      <c r="D1193" s="123"/>
      <c r="E1193" s="123"/>
      <c r="F1193" s="124"/>
      <c r="G1193" s="123"/>
      <c r="H1193" s="122"/>
      <c r="I1193" s="119"/>
      <c r="J1193" s="118"/>
      <c r="K1193" s="121"/>
      <c r="L1193" s="120"/>
      <c r="M1193" s="115"/>
    </row>
    <row r="1194" spans="1:13">
      <c r="A1194" s="125" t="s">
        <v>98</v>
      </c>
      <c r="B1194" s="123"/>
      <c r="C1194" s="123"/>
      <c r="D1194" s="123"/>
      <c r="E1194" s="123"/>
      <c r="F1194" s="124"/>
      <c r="G1194" s="123"/>
      <c r="H1194" s="122"/>
      <c r="I1194" s="119"/>
      <c r="J1194" s="118"/>
      <c r="K1194" s="121"/>
      <c r="L1194" s="120"/>
      <c r="M1194" s="115"/>
    </row>
    <row r="1195" spans="1:13" ht="15.75" thickBot="1">
      <c r="A1195" s="125" t="s">
        <v>130</v>
      </c>
      <c r="B1195" s="123"/>
      <c r="C1195" s="123"/>
      <c r="D1195" s="123"/>
      <c r="E1195" s="123"/>
      <c r="F1195" s="124"/>
      <c r="G1195" s="123"/>
      <c r="H1195" s="122"/>
      <c r="I1195" s="119"/>
      <c r="J1195" s="118"/>
      <c r="K1195" s="121"/>
      <c r="L1195" s="120"/>
      <c r="M1195" s="115"/>
    </row>
    <row r="1196" spans="1:13">
      <c r="A1196" s="114" t="s">
        <v>82</v>
      </c>
      <c r="B1196" s="113"/>
      <c r="C1196" s="113"/>
      <c r="D1196" s="113"/>
      <c r="E1196" s="113"/>
      <c r="F1196" s="113"/>
      <c r="G1196" s="113"/>
      <c r="H1196" s="113"/>
      <c r="I1196" s="720" t="s">
        <v>9</v>
      </c>
      <c r="J1196" s="721"/>
      <c r="K1196" s="112"/>
      <c r="L1196" s="111"/>
      <c r="M1196" s="110"/>
    </row>
    <row r="1197" spans="1:13" ht="15.75" thickBot="1">
      <c r="A1197" s="109" t="s">
        <v>49</v>
      </c>
      <c r="B1197" s="108"/>
      <c r="C1197" s="108"/>
      <c r="D1197" s="108"/>
      <c r="E1197" s="108"/>
      <c r="F1197" s="108"/>
      <c r="G1197" s="108"/>
      <c r="H1197" s="108"/>
      <c r="I1197" s="107"/>
      <c r="J1197" s="106"/>
      <c r="K1197" s="105"/>
      <c r="L1197" s="104"/>
      <c r="M1197" s="103"/>
    </row>
    <row r="1198" spans="1:13" ht="15.75" thickBot="1">
      <c r="A1198" s="750" t="s">
        <v>129</v>
      </c>
      <c r="B1198" s="750"/>
      <c r="C1198" s="750"/>
      <c r="D1198" s="750"/>
      <c r="E1198" s="750"/>
      <c r="F1198" s="750"/>
      <c r="G1198" s="750"/>
      <c r="H1198" s="750"/>
      <c r="I1198" s="720" t="s">
        <v>9</v>
      </c>
      <c r="J1198" s="721"/>
      <c r="K1198" s="755">
        <v>0.7</v>
      </c>
      <c r="L1198" s="755"/>
      <c r="M1198" s="115">
        <f>I1137*12*K1198</f>
        <v>5023.2</v>
      </c>
    </row>
    <row r="1199" spans="1:13" ht="15.75" thickBot="1">
      <c r="A1199" s="742" t="s">
        <v>58</v>
      </c>
      <c r="B1199" s="743"/>
      <c r="C1199" s="743"/>
      <c r="D1199" s="743"/>
      <c r="E1199" s="743"/>
      <c r="F1199" s="743"/>
      <c r="G1199" s="743"/>
      <c r="H1199" s="743"/>
      <c r="I1199" s="97"/>
      <c r="J1199" s="96"/>
      <c r="K1199" s="740">
        <f>K1138+K1148+K1161+K1186+K1198</f>
        <v>59.74</v>
      </c>
      <c r="L1199" s="741"/>
      <c r="M1199" s="95">
        <f>M1138+M1148+M1161+M1186+M1198</f>
        <v>428694.24</v>
      </c>
    </row>
    <row r="1201" spans="1:13" ht="15.75">
      <c r="A1201" s="639" t="s">
        <v>0</v>
      </c>
      <c r="B1201" s="639"/>
      <c r="C1201" s="639"/>
      <c r="D1201" s="639"/>
      <c r="E1201" s="639"/>
      <c r="F1201" s="639"/>
      <c r="G1201" s="639"/>
      <c r="H1201" s="639"/>
      <c r="I1201" s="639"/>
      <c r="J1201" s="639"/>
      <c r="K1201" s="639"/>
      <c r="L1201" s="639"/>
      <c r="M1201" s="149"/>
    </row>
    <row r="1202" spans="1:13" ht="15.75">
      <c r="A1202" s="640" t="s">
        <v>12</v>
      </c>
      <c r="B1202" s="640"/>
      <c r="C1202" s="640"/>
      <c r="D1202" s="640"/>
      <c r="E1202" s="640"/>
      <c r="F1202" s="640"/>
      <c r="G1202" s="640"/>
      <c r="H1202" s="640"/>
      <c r="I1202" s="640"/>
      <c r="J1202" s="640"/>
      <c r="K1202" s="640"/>
      <c r="L1202" s="640"/>
      <c r="M1202" s="149"/>
    </row>
    <row r="1203" spans="1:13" ht="15.75">
      <c r="A1203" s="1"/>
      <c r="B1203" s="1"/>
      <c r="C1203" s="1"/>
      <c r="D1203" s="1"/>
      <c r="E1203" s="1"/>
      <c r="F1203" s="1" t="s">
        <v>172</v>
      </c>
      <c r="G1203" s="1"/>
      <c r="H1203" s="1"/>
      <c r="I1203" s="1"/>
      <c r="J1203" s="1"/>
      <c r="K1203" s="1"/>
      <c r="L1203" s="1"/>
      <c r="M1203" s="149"/>
    </row>
    <row r="1204" spans="1:13">
      <c r="A1204" s="151"/>
      <c r="B1204" s="150"/>
      <c r="C1204" s="694" t="s">
        <v>15</v>
      </c>
      <c r="D1204" s="694"/>
      <c r="E1204" s="694"/>
      <c r="F1204" s="150"/>
      <c r="G1204" s="150"/>
      <c r="H1204" s="190"/>
      <c r="I1204" s="680" t="s">
        <v>1</v>
      </c>
      <c r="J1204" s="681"/>
      <c r="K1204" s="695" t="s">
        <v>2</v>
      </c>
      <c r="L1204" s="696"/>
      <c r="M1204" s="203"/>
    </row>
    <row r="1205" spans="1:13">
      <c r="A1205" s="202"/>
      <c r="B1205" s="177"/>
      <c r="C1205" s="177"/>
      <c r="D1205" s="177"/>
      <c r="E1205" s="177"/>
      <c r="F1205" s="177"/>
      <c r="G1205" s="177"/>
      <c r="H1205" s="178"/>
      <c r="I1205" s="119"/>
      <c r="J1205" s="118"/>
      <c r="K1205" s="698" t="s">
        <v>3</v>
      </c>
      <c r="L1205" s="699"/>
      <c r="M1205" s="201" t="s">
        <v>4</v>
      </c>
    </row>
    <row r="1206" spans="1:13">
      <c r="A1206" s="202"/>
      <c r="B1206" s="177"/>
      <c r="C1206" s="177"/>
      <c r="D1206" s="177"/>
      <c r="E1206" s="177"/>
      <c r="F1206" s="177"/>
      <c r="G1206" s="177"/>
      <c r="H1206" s="178"/>
      <c r="I1206" s="684" t="s">
        <v>5</v>
      </c>
      <c r="J1206" s="685"/>
      <c r="K1206" s="706" t="s">
        <v>6</v>
      </c>
      <c r="L1206" s="707"/>
      <c r="M1206" s="201" t="s">
        <v>7</v>
      </c>
    </row>
    <row r="1207" spans="1:13" ht="16.5" thickBot="1">
      <c r="A1207" s="200"/>
      <c r="B1207" s="173"/>
      <c r="C1207" s="173"/>
      <c r="D1207" s="173"/>
      <c r="E1207" s="173"/>
      <c r="F1207" s="173"/>
      <c r="G1207" s="173"/>
      <c r="H1207" s="172"/>
      <c r="I1207" s="613">
        <v>976.7</v>
      </c>
      <c r="J1207" s="614"/>
      <c r="K1207" s="708"/>
      <c r="L1207" s="709"/>
      <c r="M1207" s="199"/>
    </row>
    <row r="1208" spans="1:13">
      <c r="A1208" s="189" t="s">
        <v>74</v>
      </c>
      <c r="B1208" s="166"/>
      <c r="C1208" s="166"/>
      <c r="D1208" s="166"/>
      <c r="E1208" s="166"/>
      <c r="F1208" s="166"/>
      <c r="G1208" s="166"/>
      <c r="H1208" s="198"/>
      <c r="I1208" s="163"/>
      <c r="J1208" s="162"/>
      <c r="K1208" s="674">
        <f>K1211+K1214</f>
        <v>6.9</v>
      </c>
      <c r="L1208" s="675"/>
      <c r="M1208" s="110">
        <f>K1208*12*I1207</f>
        <v>80870.760000000009</v>
      </c>
    </row>
    <row r="1209" spans="1:13">
      <c r="A1209" s="197" t="s">
        <v>59</v>
      </c>
      <c r="B1209" s="196"/>
      <c r="C1209" s="196"/>
      <c r="D1209" s="196"/>
      <c r="E1209" s="196"/>
      <c r="F1209" s="196"/>
      <c r="G1209" s="196"/>
      <c r="H1209" s="195"/>
      <c r="I1209" s="119"/>
      <c r="J1209" s="118"/>
      <c r="K1209" s="117"/>
      <c r="L1209" s="116"/>
      <c r="M1209" s="194"/>
    </row>
    <row r="1210" spans="1:13" ht="15.75" thickBot="1">
      <c r="A1210" s="185" t="s">
        <v>60</v>
      </c>
      <c r="B1210" s="193"/>
      <c r="C1210" s="193"/>
      <c r="D1210" s="193"/>
      <c r="E1210" s="193"/>
      <c r="F1210" s="193"/>
      <c r="G1210" s="193"/>
      <c r="H1210" s="192"/>
      <c r="I1210" s="158"/>
      <c r="J1210" s="106"/>
      <c r="K1210" s="105"/>
      <c r="L1210" s="104"/>
      <c r="M1210" s="103"/>
    </row>
    <row r="1211" spans="1:13">
      <c r="A1211" s="145" t="s">
        <v>61</v>
      </c>
      <c r="B1211" s="153"/>
      <c r="C1211" s="153"/>
      <c r="D1211" s="153"/>
      <c r="E1211" s="153"/>
      <c r="F1211" s="153"/>
      <c r="G1211" s="153"/>
      <c r="H1211" s="179"/>
      <c r="I1211" s="676" t="s">
        <v>8</v>
      </c>
      <c r="J1211" s="677"/>
      <c r="K1211" s="678">
        <v>4.13</v>
      </c>
      <c r="L1211" s="679"/>
      <c r="M1211" s="115">
        <f>K1211*12*I1207</f>
        <v>48405.252000000008</v>
      </c>
    </row>
    <row r="1212" spans="1:13">
      <c r="A1212" s="125" t="s">
        <v>68</v>
      </c>
      <c r="B1212" s="177"/>
      <c r="C1212" s="177"/>
      <c r="D1212" s="177"/>
      <c r="E1212" s="177"/>
      <c r="F1212" s="177"/>
      <c r="G1212" s="177"/>
      <c r="H1212" s="178"/>
      <c r="I1212" s="684" t="s">
        <v>57</v>
      </c>
      <c r="J1212" s="685"/>
      <c r="K1212" s="149"/>
      <c r="L1212" s="116"/>
      <c r="M1212" s="115"/>
    </row>
    <row r="1213" spans="1:13">
      <c r="A1213" s="145" t="s">
        <v>67</v>
      </c>
      <c r="B1213" s="153"/>
      <c r="C1213" s="153"/>
      <c r="D1213" s="153"/>
      <c r="E1213" s="153"/>
      <c r="F1213" s="153"/>
      <c r="G1213" s="153"/>
      <c r="H1213" s="179"/>
      <c r="I1213" s="676"/>
      <c r="J1213" s="677"/>
      <c r="K1213" s="149"/>
      <c r="L1213" s="116"/>
      <c r="M1213" s="115"/>
    </row>
    <row r="1214" spans="1:13">
      <c r="A1214" s="145" t="s">
        <v>62</v>
      </c>
      <c r="B1214" s="153"/>
      <c r="C1214" s="153"/>
      <c r="D1214" s="153"/>
      <c r="E1214" s="153"/>
      <c r="F1214" s="153"/>
      <c r="G1214" s="153"/>
      <c r="H1214" s="179"/>
      <c r="I1214" s="689" t="s">
        <v>11</v>
      </c>
      <c r="J1214" s="690"/>
      <c r="K1214" s="682">
        <v>2.77</v>
      </c>
      <c r="L1214" s="683"/>
      <c r="M1214" s="115">
        <f>K1214*12*I1207</f>
        <v>32465.508000000005</v>
      </c>
    </row>
    <row r="1215" spans="1:13" ht="15.75">
      <c r="A1215" s="142" t="s">
        <v>35</v>
      </c>
      <c r="B1215" s="176"/>
      <c r="C1215" s="176"/>
      <c r="D1215" s="176"/>
      <c r="E1215" s="176"/>
      <c r="F1215" s="176"/>
      <c r="G1215" s="176"/>
      <c r="H1215" s="175"/>
      <c r="I1215" s="684" t="s">
        <v>57</v>
      </c>
      <c r="J1215" s="685"/>
      <c r="K1215" s="1"/>
      <c r="L1215" s="191"/>
      <c r="M1215" s="115"/>
    </row>
    <row r="1216" spans="1:13">
      <c r="A1216" s="137" t="s">
        <v>36</v>
      </c>
      <c r="B1216" s="150"/>
      <c r="C1216" s="150"/>
      <c r="D1216" s="150"/>
      <c r="E1216" s="150"/>
      <c r="F1216" s="150"/>
      <c r="G1216" s="150"/>
      <c r="H1216" s="190"/>
      <c r="I1216" s="684"/>
      <c r="J1216" s="685"/>
      <c r="K1216" s="174"/>
      <c r="L1216" s="116"/>
      <c r="M1216" s="115"/>
    </row>
    <row r="1217" spans="1:13" ht="15.75" thickBot="1">
      <c r="A1217" s="145" t="s">
        <v>37</v>
      </c>
      <c r="B1217" s="144"/>
      <c r="C1217" s="144"/>
      <c r="D1217" s="144"/>
      <c r="E1217" s="144"/>
      <c r="F1217" s="144"/>
      <c r="G1217" s="144"/>
      <c r="H1217" s="143"/>
      <c r="I1217" s="156"/>
      <c r="J1217" s="155"/>
      <c r="K1217" s="704"/>
      <c r="L1217" s="705"/>
      <c r="M1217" s="115"/>
    </row>
    <row r="1218" spans="1:13">
      <c r="A1218" s="189" t="s">
        <v>14</v>
      </c>
      <c r="B1218" s="188"/>
      <c r="C1218" s="188"/>
      <c r="D1218" s="188"/>
      <c r="E1218" s="188"/>
      <c r="F1218" s="188"/>
      <c r="G1218" s="188"/>
      <c r="H1218" s="187"/>
      <c r="I1218" s="163"/>
      <c r="J1218" s="186"/>
      <c r="K1218" s="697">
        <f>K1220+K1225+K1227</f>
        <v>5.6400000000000006</v>
      </c>
      <c r="L1218" s="675"/>
      <c r="M1218" s="110">
        <f>K1218*12*I1207</f>
        <v>66103.056000000011</v>
      </c>
    </row>
    <row r="1219" spans="1:13" ht="15.75" thickBot="1">
      <c r="A1219" s="185" t="s">
        <v>34</v>
      </c>
      <c r="B1219" s="184"/>
      <c r="C1219" s="184"/>
      <c r="D1219" s="184"/>
      <c r="E1219" s="184"/>
      <c r="F1219" s="184"/>
      <c r="G1219" s="184"/>
      <c r="H1219" s="183"/>
      <c r="I1219" s="158"/>
      <c r="J1219" s="182"/>
      <c r="K1219" s="105"/>
      <c r="L1219" s="104"/>
      <c r="M1219" s="103"/>
    </row>
    <row r="1220" spans="1:13">
      <c r="A1220" s="125" t="s">
        <v>65</v>
      </c>
      <c r="B1220" s="124"/>
      <c r="C1220" s="124"/>
      <c r="D1220" s="124"/>
      <c r="E1220" s="124"/>
      <c r="F1220" s="124"/>
      <c r="G1220" s="124"/>
      <c r="H1220" s="122"/>
      <c r="I1220" s="684" t="s">
        <v>8</v>
      </c>
      <c r="J1220" s="685"/>
      <c r="K1220" s="678">
        <v>2.83</v>
      </c>
      <c r="L1220" s="679"/>
      <c r="M1220" s="115">
        <f>K1220*12*I1207</f>
        <v>33168.732000000004</v>
      </c>
    </row>
    <row r="1221" spans="1:13">
      <c r="A1221" s="145" t="s">
        <v>66</v>
      </c>
      <c r="B1221" s="144"/>
      <c r="C1221" s="144"/>
      <c r="D1221" s="144"/>
      <c r="E1221" s="144"/>
      <c r="F1221" s="144"/>
      <c r="G1221" s="144"/>
      <c r="H1221" s="143"/>
      <c r="I1221" s="181"/>
      <c r="J1221" s="180"/>
      <c r="K1221" s="149"/>
      <c r="L1221" s="116"/>
      <c r="M1221" s="115"/>
    </row>
    <row r="1222" spans="1:13">
      <c r="A1222" s="125" t="s">
        <v>68</v>
      </c>
      <c r="B1222" s="177"/>
      <c r="C1222" s="177"/>
      <c r="D1222" s="177"/>
      <c r="E1222" s="177"/>
      <c r="F1222" s="177"/>
      <c r="G1222" s="177"/>
      <c r="H1222" s="178"/>
      <c r="I1222" s="684" t="s">
        <v>57</v>
      </c>
      <c r="J1222" s="685"/>
      <c r="K1222" s="149"/>
      <c r="L1222" s="116"/>
      <c r="M1222" s="115"/>
    </row>
    <row r="1223" spans="1:13">
      <c r="A1223" s="145" t="s">
        <v>67</v>
      </c>
      <c r="B1223" s="153"/>
      <c r="C1223" s="153"/>
      <c r="D1223" s="153"/>
      <c r="E1223" s="153"/>
      <c r="F1223" s="153"/>
      <c r="G1223" s="153"/>
      <c r="H1223" s="179"/>
      <c r="I1223" s="676"/>
      <c r="J1223" s="677"/>
      <c r="K1223" s="149"/>
      <c r="L1223" s="116"/>
      <c r="M1223" s="115"/>
    </row>
    <row r="1224" spans="1:13">
      <c r="A1224" s="142" t="s">
        <v>63</v>
      </c>
      <c r="B1224" s="176"/>
      <c r="C1224" s="175"/>
      <c r="D1224" s="177"/>
      <c r="E1224" s="177"/>
      <c r="F1224" s="177"/>
      <c r="G1224" s="177"/>
      <c r="H1224" s="178"/>
      <c r="I1224" s="684" t="s">
        <v>57</v>
      </c>
      <c r="J1224" s="685"/>
      <c r="K1224" s="149"/>
      <c r="L1224" s="116"/>
      <c r="M1224" s="115"/>
    </row>
    <row r="1225" spans="1:13">
      <c r="A1225" s="125" t="s">
        <v>64</v>
      </c>
      <c r="B1225" s="177"/>
      <c r="C1225" s="177"/>
      <c r="D1225" s="176"/>
      <c r="E1225" s="176"/>
      <c r="F1225" s="176"/>
      <c r="G1225" s="176"/>
      <c r="H1225" s="175"/>
      <c r="I1225" s="689" t="s">
        <v>11</v>
      </c>
      <c r="J1225" s="690"/>
      <c r="K1225" s="682">
        <v>1.24</v>
      </c>
      <c r="L1225" s="683"/>
      <c r="M1225" s="115">
        <f>K1225*12*I1207</f>
        <v>14533.296</v>
      </c>
    </row>
    <row r="1226" spans="1:13">
      <c r="A1226" s="137" t="s">
        <v>41</v>
      </c>
      <c r="B1226" s="136"/>
      <c r="C1226" s="136"/>
      <c r="D1226" s="136"/>
      <c r="E1226" s="136"/>
      <c r="F1226" s="136"/>
      <c r="G1226" s="136"/>
      <c r="H1226" s="135"/>
      <c r="I1226" s="680" t="s">
        <v>139</v>
      </c>
      <c r="J1226" s="681"/>
      <c r="K1226" s="149"/>
      <c r="L1226" s="116"/>
      <c r="M1226" s="115"/>
    </row>
    <row r="1227" spans="1:13">
      <c r="A1227" s="137" t="s">
        <v>43</v>
      </c>
      <c r="B1227" s="136"/>
      <c r="C1227" s="136"/>
      <c r="D1227" s="136"/>
      <c r="E1227" s="136"/>
      <c r="F1227" s="136"/>
      <c r="G1227" s="136"/>
      <c r="H1227" s="135"/>
      <c r="I1227" s="680" t="s">
        <v>11</v>
      </c>
      <c r="J1227" s="681"/>
      <c r="K1227" s="682">
        <v>1.57</v>
      </c>
      <c r="L1227" s="683"/>
      <c r="M1227" s="115">
        <f>K1227*12*I1207</f>
        <v>18401.028000000002</v>
      </c>
    </row>
    <row r="1228" spans="1:13">
      <c r="A1228" s="145" t="s">
        <v>44</v>
      </c>
      <c r="B1228" s="144"/>
      <c r="C1228" s="144"/>
      <c r="D1228" s="144"/>
      <c r="E1228" s="144"/>
      <c r="F1228" s="144"/>
      <c r="G1228" s="144"/>
      <c r="H1228" s="143"/>
      <c r="I1228" s="156"/>
      <c r="J1228" s="155"/>
      <c r="K1228" s="149"/>
      <c r="L1228" s="116"/>
      <c r="M1228" s="115"/>
    </row>
    <row r="1229" spans="1:13">
      <c r="A1229" s="137" t="s">
        <v>45</v>
      </c>
      <c r="B1229" s="136"/>
      <c r="C1229" s="136"/>
      <c r="D1229" s="136"/>
      <c r="E1229" s="136"/>
      <c r="F1229" s="136"/>
      <c r="G1229" s="136"/>
      <c r="H1229" s="135"/>
      <c r="I1229" s="684" t="s">
        <v>57</v>
      </c>
      <c r="J1229" s="685"/>
      <c r="K1229" s="149"/>
      <c r="L1229" s="116"/>
      <c r="M1229" s="115"/>
    </row>
    <row r="1230" spans="1:13" ht="15.75" thickBot="1">
      <c r="A1230" s="137" t="s">
        <v>48</v>
      </c>
      <c r="B1230" s="136"/>
      <c r="C1230" s="136"/>
      <c r="D1230" s="136"/>
      <c r="E1230" s="136"/>
      <c r="F1230" s="136"/>
      <c r="G1230" s="136"/>
      <c r="H1230" s="135"/>
      <c r="I1230" s="680" t="s">
        <v>138</v>
      </c>
      <c r="J1230" s="681"/>
      <c r="K1230" s="173"/>
      <c r="L1230" s="172"/>
      <c r="M1230" s="171"/>
    </row>
    <row r="1231" spans="1:13" ht="15.75" thickBot="1">
      <c r="A1231" s="167" t="s">
        <v>75</v>
      </c>
      <c r="B1231" s="166"/>
      <c r="C1231" s="166"/>
      <c r="D1231" s="166"/>
      <c r="E1231" s="166"/>
      <c r="F1231" s="166"/>
      <c r="G1231" s="165"/>
      <c r="H1231" s="164"/>
      <c r="I1231" s="163"/>
      <c r="J1231" s="162"/>
      <c r="K1231" s="688">
        <f>K1232+K1239+K1247+K1251+K1252+K1253</f>
        <v>33.51</v>
      </c>
      <c r="L1231" s="675"/>
      <c r="M1231" s="110">
        <f>M1232+M1239+M1247+M1251+M1252+M1253</f>
        <v>392750.60399999993</v>
      </c>
    </row>
    <row r="1232" spans="1:13" ht="15.75" thickBot="1">
      <c r="A1232" s="691" t="s">
        <v>76</v>
      </c>
      <c r="B1232" s="692"/>
      <c r="C1232" s="692"/>
      <c r="D1232" s="692"/>
      <c r="E1232" s="692"/>
      <c r="F1232" s="692"/>
      <c r="G1232" s="692"/>
      <c r="H1232" s="693"/>
      <c r="I1232" s="129"/>
      <c r="J1232" s="128"/>
      <c r="K1232" s="700">
        <f>K1233+K1234+K1235+K1237+K1238</f>
        <v>9.93</v>
      </c>
      <c r="L1232" s="701"/>
      <c r="M1232" s="127">
        <f>K1232*12*I1207</f>
        <v>116383.572</v>
      </c>
    </row>
    <row r="1233" spans="1:13">
      <c r="A1233" s="145" t="s">
        <v>38</v>
      </c>
      <c r="B1233" s="144"/>
      <c r="C1233" s="144"/>
      <c r="D1233" s="144"/>
      <c r="E1233" s="144"/>
      <c r="F1233" s="144"/>
      <c r="G1233" s="144"/>
      <c r="H1233" s="143"/>
      <c r="I1233" s="676" t="s">
        <v>16</v>
      </c>
      <c r="J1233" s="677"/>
      <c r="K1233" s="678">
        <v>2.2400000000000002</v>
      </c>
      <c r="L1233" s="679"/>
      <c r="M1233" s="115">
        <f>K1233*12*I1207</f>
        <v>26253.696000000004</v>
      </c>
    </row>
    <row r="1234" spans="1:13">
      <c r="A1234" s="142" t="s">
        <v>39</v>
      </c>
      <c r="B1234" s="141"/>
      <c r="C1234" s="141"/>
      <c r="D1234" s="141"/>
      <c r="E1234" s="141"/>
      <c r="F1234" s="141"/>
      <c r="G1234" s="141"/>
      <c r="H1234" s="140"/>
      <c r="I1234" s="689" t="s">
        <v>10</v>
      </c>
      <c r="J1234" s="690"/>
      <c r="K1234" s="682">
        <v>5.28</v>
      </c>
      <c r="L1234" s="683"/>
      <c r="M1234" s="115">
        <f>K1234*12*I1207</f>
        <v>61883.712</v>
      </c>
    </row>
    <row r="1235" spans="1:13">
      <c r="A1235" s="137" t="s">
        <v>31</v>
      </c>
      <c r="B1235" s="136"/>
      <c r="C1235" s="136"/>
      <c r="D1235" s="136"/>
      <c r="E1235" s="136"/>
      <c r="F1235" s="136"/>
      <c r="G1235" s="136"/>
      <c r="H1235" s="135"/>
      <c r="I1235" s="680" t="s">
        <v>11</v>
      </c>
      <c r="J1235" s="681"/>
      <c r="K1235" s="682">
        <v>0.6</v>
      </c>
      <c r="L1235" s="683"/>
      <c r="M1235" s="115">
        <f>K1235*12*I1207</f>
        <v>7032.24</v>
      </c>
    </row>
    <row r="1236" spans="1:13">
      <c r="A1236" s="157" t="s">
        <v>18</v>
      </c>
      <c r="B1236" s="153"/>
      <c r="C1236" s="153"/>
      <c r="D1236" s="153"/>
      <c r="E1236" s="144"/>
      <c r="F1236" s="144"/>
      <c r="G1236" s="144"/>
      <c r="H1236" s="143"/>
      <c r="I1236" s="156"/>
      <c r="J1236" s="155"/>
      <c r="K1236" s="117"/>
      <c r="L1236" s="116"/>
      <c r="M1236" s="115"/>
    </row>
    <row r="1237" spans="1:13">
      <c r="A1237" s="142" t="s">
        <v>32</v>
      </c>
      <c r="B1237" s="141"/>
      <c r="C1237" s="141"/>
      <c r="D1237" s="141"/>
      <c r="E1237" s="141"/>
      <c r="F1237" s="141"/>
      <c r="G1237" s="141"/>
      <c r="H1237" s="140"/>
      <c r="I1237" s="689" t="s">
        <v>8</v>
      </c>
      <c r="J1237" s="690"/>
      <c r="K1237" s="682">
        <v>0.18</v>
      </c>
      <c r="L1237" s="683"/>
      <c r="M1237" s="115">
        <f>K1237*12*I1207</f>
        <v>2109.672</v>
      </c>
    </row>
    <row r="1238" spans="1:13" ht="15.75" thickBot="1">
      <c r="A1238" s="137" t="s">
        <v>73</v>
      </c>
      <c r="B1238" s="136"/>
      <c r="C1238" s="136"/>
      <c r="D1238" s="136"/>
      <c r="E1238" s="136"/>
      <c r="F1238" s="136"/>
      <c r="G1238" s="136"/>
      <c r="H1238" s="135"/>
      <c r="I1238" s="714" t="s">
        <v>8</v>
      </c>
      <c r="J1238" s="715"/>
      <c r="K1238" s="716">
        <v>1.63</v>
      </c>
      <c r="L1238" s="717"/>
      <c r="M1238" s="115">
        <f>K1238*12*I1207</f>
        <v>19104.252</v>
      </c>
    </row>
    <row r="1239" spans="1:13" ht="15.75" thickBot="1">
      <c r="A1239" s="710" t="s">
        <v>77</v>
      </c>
      <c r="B1239" s="711"/>
      <c r="C1239" s="711"/>
      <c r="D1239" s="711"/>
      <c r="E1239" s="711"/>
      <c r="F1239" s="711"/>
      <c r="G1239" s="711"/>
      <c r="H1239" s="712"/>
      <c r="I1239" s="129"/>
      <c r="J1239" s="128"/>
      <c r="K1239" s="713">
        <f>K1240+K1241+K1243+K1244+K1245+K1246</f>
        <v>2.3200000000000003</v>
      </c>
      <c r="L1239" s="701"/>
      <c r="M1239" s="127">
        <f>K1239*12*I1207</f>
        <v>27191.328000000005</v>
      </c>
    </row>
    <row r="1240" spans="1:13">
      <c r="A1240" s="154" t="s">
        <v>24</v>
      </c>
      <c r="B1240" s="153"/>
      <c r="C1240" s="153"/>
      <c r="D1240" s="153"/>
      <c r="E1240" s="153"/>
      <c r="F1240" s="144"/>
      <c r="G1240" s="144"/>
      <c r="H1240" s="143"/>
      <c r="I1240" s="152"/>
      <c r="J1240" s="118"/>
      <c r="K1240" s="678">
        <v>0.13</v>
      </c>
      <c r="L1240" s="679"/>
      <c r="M1240" s="115">
        <f>K1240*12*I1207</f>
        <v>1523.652</v>
      </c>
    </row>
    <row r="1241" spans="1:13">
      <c r="A1241" s="151" t="s">
        <v>20</v>
      </c>
      <c r="B1241" s="150"/>
      <c r="C1241" s="150"/>
      <c r="D1241" s="150"/>
      <c r="E1241" s="150"/>
      <c r="F1241" s="136"/>
      <c r="G1241" s="136"/>
      <c r="H1241" s="135"/>
      <c r="I1241" s="684" t="s">
        <v>52</v>
      </c>
      <c r="J1241" s="685"/>
      <c r="K1241" s="682">
        <v>1.1100000000000001</v>
      </c>
      <c r="L1241" s="683"/>
      <c r="M1241" s="115">
        <f>K1241*12*I1207</f>
        <v>13009.644</v>
      </c>
    </row>
    <row r="1242" spans="1:13">
      <c r="A1242" s="145" t="s">
        <v>19</v>
      </c>
      <c r="B1242" s="144"/>
      <c r="C1242" s="144"/>
      <c r="D1242" s="144"/>
      <c r="E1242" s="144"/>
      <c r="F1242" s="144"/>
      <c r="G1242" s="144"/>
      <c r="H1242" s="143"/>
      <c r="I1242" s="676" t="s">
        <v>53</v>
      </c>
      <c r="J1242" s="677"/>
      <c r="K1242" s="149"/>
      <c r="L1242" s="116"/>
      <c r="M1242" s="115"/>
    </row>
    <row r="1243" spans="1:13">
      <c r="A1243" s="142" t="s">
        <v>21</v>
      </c>
      <c r="B1243" s="141"/>
      <c r="C1243" s="141"/>
      <c r="D1243" s="141"/>
      <c r="E1243" s="141"/>
      <c r="F1243" s="141"/>
      <c r="G1243" s="141"/>
      <c r="H1243" s="140"/>
      <c r="I1243" s="689" t="s">
        <v>51</v>
      </c>
      <c r="J1243" s="690"/>
      <c r="K1243" s="682">
        <v>0.68</v>
      </c>
      <c r="L1243" s="683"/>
      <c r="M1243" s="115">
        <f>K1243*12*I1207</f>
        <v>7969.8720000000003</v>
      </c>
    </row>
    <row r="1244" spans="1:13">
      <c r="A1244" s="142" t="s">
        <v>22</v>
      </c>
      <c r="B1244" s="141"/>
      <c r="C1244" s="141"/>
      <c r="D1244" s="141"/>
      <c r="E1244" s="141"/>
      <c r="F1244" s="141"/>
      <c r="G1244" s="141"/>
      <c r="H1244" s="140"/>
      <c r="I1244" s="689" t="s">
        <v>69</v>
      </c>
      <c r="J1244" s="690"/>
      <c r="K1244" s="682">
        <v>0.17</v>
      </c>
      <c r="L1244" s="683"/>
      <c r="M1244" s="115">
        <f>K1244*12*I1207</f>
        <v>1992.4680000000001</v>
      </c>
    </row>
    <row r="1245" spans="1:13">
      <c r="A1245" s="137" t="s">
        <v>23</v>
      </c>
      <c r="B1245" s="136"/>
      <c r="C1245" s="136"/>
      <c r="D1245" s="136"/>
      <c r="E1245" s="136"/>
      <c r="F1245" s="136"/>
      <c r="G1245" s="136"/>
      <c r="H1245" s="135"/>
      <c r="I1245" s="689" t="s">
        <v>54</v>
      </c>
      <c r="J1245" s="690"/>
      <c r="K1245" s="704">
        <v>0.09</v>
      </c>
      <c r="L1245" s="705"/>
      <c r="M1245" s="115">
        <f>K1245*12*I1207</f>
        <v>1054.836</v>
      </c>
    </row>
    <row r="1246" spans="1:13" ht="15.75" thickBot="1">
      <c r="A1246" s="137" t="s">
        <v>71</v>
      </c>
      <c r="B1246" s="136"/>
      <c r="C1246" s="136"/>
      <c r="D1246" s="136"/>
      <c r="E1246" s="136"/>
      <c r="F1246" s="136"/>
      <c r="G1246" s="136"/>
      <c r="H1246" s="135"/>
      <c r="I1246" s="714" t="s">
        <v>72</v>
      </c>
      <c r="J1246" s="715"/>
      <c r="K1246" s="723">
        <v>0.14000000000000001</v>
      </c>
      <c r="L1246" s="724"/>
      <c r="M1246" s="148">
        <f>K1246*12*I1207</f>
        <v>1640.8560000000002</v>
      </c>
    </row>
    <row r="1247" spans="1:13" ht="15.75" thickBot="1">
      <c r="A1247" s="710" t="s">
        <v>78</v>
      </c>
      <c r="B1247" s="711"/>
      <c r="C1247" s="711"/>
      <c r="D1247" s="711"/>
      <c r="E1247" s="711"/>
      <c r="F1247" s="711"/>
      <c r="G1247" s="711"/>
      <c r="H1247" s="712"/>
      <c r="I1247" s="147"/>
      <c r="J1247" s="146"/>
      <c r="K1247" s="727">
        <f>K1248+K1249+K1250</f>
        <v>1.52</v>
      </c>
      <c r="L1247" s="722"/>
      <c r="M1247" s="127">
        <f>K1247*12*I1207</f>
        <v>17815.008000000002</v>
      </c>
    </row>
    <row r="1248" spans="1:13">
      <c r="A1248" s="145" t="s">
        <v>25</v>
      </c>
      <c r="B1248" s="144"/>
      <c r="C1248" s="144"/>
      <c r="D1248" s="144"/>
      <c r="E1248" s="144"/>
      <c r="F1248" s="144"/>
      <c r="G1248" s="144"/>
      <c r="H1248" s="143"/>
      <c r="I1248" s="728" t="s">
        <v>70</v>
      </c>
      <c r="J1248" s="729"/>
      <c r="K1248" s="730">
        <v>0.73</v>
      </c>
      <c r="L1248" s="731"/>
      <c r="M1248" s="115">
        <f>K1248*12*I1207</f>
        <v>8555.8919999999998</v>
      </c>
    </row>
    <row r="1249" spans="1:13">
      <c r="A1249" s="142" t="s">
        <v>26</v>
      </c>
      <c r="B1249" s="141"/>
      <c r="C1249" s="141"/>
      <c r="D1249" s="141"/>
      <c r="E1249" s="141"/>
      <c r="F1249" s="141"/>
      <c r="G1249" s="141"/>
      <c r="H1249" s="140"/>
      <c r="I1249" s="139" t="s">
        <v>55</v>
      </c>
      <c r="J1249" s="138"/>
      <c r="K1249" s="704">
        <v>0.64</v>
      </c>
      <c r="L1249" s="705"/>
      <c r="M1249" s="115">
        <f>K1249*12*I1207</f>
        <v>7501.0560000000005</v>
      </c>
    </row>
    <row r="1250" spans="1:13" ht="15.75" thickBot="1">
      <c r="A1250" s="137" t="s">
        <v>23</v>
      </c>
      <c r="B1250" s="136"/>
      <c r="C1250" s="136"/>
      <c r="D1250" s="136"/>
      <c r="E1250" s="136"/>
      <c r="F1250" s="136"/>
      <c r="G1250" s="136"/>
      <c r="H1250" s="135"/>
      <c r="I1250" s="714" t="s">
        <v>54</v>
      </c>
      <c r="J1250" s="715"/>
      <c r="K1250" s="723">
        <v>0.15</v>
      </c>
      <c r="L1250" s="724"/>
      <c r="M1250" s="115">
        <f>K1250*12*I1207</f>
        <v>1758.06</v>
      </c>
    </row>
    <row r="1251" spans="1:13" ht="15.75" thickBot="1">
      <c r="A1251" s="133" t="s">
        <v>79</v>
      </c>
      <c r="B1251" s="132"/>
      <c r="C1251" s="132"/>
      <c r="D1251" s="132"/>
      <c r="E1251" s="132"/>
      <c r="F1251" s="132"/>
      <c r="G1251" s="132"/>
      <c r="H1251" s="131"/>
      <c r="I1251" s="718" t="s">
        <v>56</v>
      </c>
      <c r="J1251" s="719"/>
      <c r="K1251" s="725">
        <v>17.86</v>
      </c>
      <c r="L1251" s="726"/>
      <c r="M1251" s="127">
        <f>K1251*12*I1207</f>
        <v>209326.34400000001</v>
      </c>
    </row>
    <row r="1252" spans="1:13" ht="15.75" thickBot="1">
      <c r="A1252" s="691" t="s">
        <v>80</v>
      </c>
      <c r="B1252" s="692"/>
      <c r="C1252" s="692"/>
      <c r="D1252" s="692"/>
      <c r="E1252" s="692"/>
      <c r="F1252" s="692"/>
      <c r="G1252" s="692"/>
      <c r="H1252" s="693"/>
      <c r="I1252" s="720" t="s">
        <v>13</v>
      </c>
      <c r="J1252" s="721"/>
      <c r="K1252" s="713">
        <v>1.8</v>
      </c>
      <c r="L1252" s="722"/>
      <c r="M1252" s="127">
        <f>K1252*12*I1207</f>
        <v>21096.720000000001</v>
      </c>
    </row>
    <row r="1253" spans="1:13" ht="15.75" thickBot="1">
      <c r="A1253" s="133" t="s">
        <v>81</v>
      </c>
      <c r="B1253" s="132"/>
      <c r="C1253" s="132"/>
      <c r="D1253" s="132"/>
      <c r="E1253" s="132"/>
      <c r="F1253" s="132"/>
      <c r="G1253" s="132"/>
      <c r="H1253" s="131"/>
      <c r="I1253" s="129"/>
      <c r="J1253" s="128"/>
      <c r="K1253" s="713">
        <v>0.08</v>
      </c>
      <c r="L1253" s="722"/>
      <c r="M1253" s="127">
        <f>K1253*12*I1207</f>
        <v>937.63200000000006</v>
      </c>
    </row>
    <row r="1254" spans="1:13">
      <c r="A1254" s="125" t="s">
        <v>29</v>
      </c>
      <c r="B1254" s="124"/>
      <c r="C1254" s="124"/>
      <c r="D1254" s="124"/>
      <c r="E1254" s="124"/>
      <c r="F1254" s="124"/>
      <c r="G1254" s="124"/>
      <c r="H1254" s="122"/>
      <c r="I1254" s="720" t="s">
        <v>8</v>
      </c>
      <c r="J1254" s="721"/>
      <c r="K1254" s="130"/>
      <c r="L1254" s="120"/>
      <c r="M1254" s="115"/>
    </row>
    <row r="1255" spans="1:13" ht="15.75" thickBot="1">
      <c r="A1255" s="125" t="s">
        <v>30</v>
      </c>
      <c r="B1255" s="124"/>
      <c r="C1255" s="124"/>
      <c r="D1255" s="124"/>
      <c r="E1255" s="124"/>
      <c r="F1255" s="124"/>
      <c r="G1255" s="124"/>
      <c r="H1255" s="122"/>
      <c r="I1255" s="119"/>
      <c r="J1255" s="118"/>
      <c r="K1255" s="130"/>
      <c r="L1255" s="120"/>
      <c r="M1255" s="115"/>
    </row>
    <row r="1256" spans="1:13" ht="15.75" thickBot="1">
      <c r="A1256" s="691" t="s">
        <v>104</v>
      </c>
      <c r="B1256" s="692"/>
      <c r="C1256" s="692"/>
      <c r="D1256" s="692"/>
      <c r="E1256" s="692"/>
      <c r="F1256" s="692"/>
      <c r="G1256" s="692"/>
      <c r="H1256" s="693"/>
      <c r="I1256" s="129"/>
      <c r="J1256" s="128"/>
      <c r="K1256" s="713">
        <v>6.67</v>
      </c>
      <c r="L1256" s="722"/>
      <c r="M1256" s="127">
        <f>K1256*12*I1207</f>
        <v>78175.067999999999</v>
      </c>
    </row>
    <row r="1257" spans="1:13">
      <c r="A1257" s="125" t="s">
        <v>137</v>
      </c>
      <c r="B1257" s="123"/>
      <c r="C1257" s="123"/>
      <c r="D1257" s="123"/>
      <c r="E1257" s="123"/>
      <c r="F1257" s="124"/>
      <c r="G1257" s="123"/>
      <c r="H1257" s="122"/>
      <c r="I1257" s="684" t="s">
        <v>86</v>
      </c>
      <c r="J1257" s="685"/>
      <c r="K1257" s="121"/>
      <c r="L1257" s="120"/>
      <c r="M1257" s="115"/>
    </row>
    <row r="1258" spans="1:13">
      <c r="A1258" s="125" t="s">
        <v>136</v>
      </c>
      <c r="B1258" s="123"/>
      <c r="C1258" s="123"/>
      <c r="D1258" s="123"/>
      <c r="E1258" s="123"/>
      <c r="F1258" s="124"/>
      <c r="G1258" s="123"/>
      <c r="H1258" s="122"/>
      <c r="I1258" s="684" t="s">
        <v>88</v>
      </c>
      <c r="J1258" s="685"/>
      <c r="K1258" s="121"/>
      <c r="L1258" s="120"/>
      <c r="M1258" s="115"/>
    </row>
    <row r="1259" spans="1:13">
      <c r="A1259" s="125" t="s">
        <v>135</v>
      </c>
      <c r="B1259" s="123"/>
      <c r="C1259" s="123"/>
      <c r="D1259" s="123"/>
      <c r="E1259" s="123"/>
      <c r="F1259" s="124"/>
      <c r="G1259" s="123"/>
      <c r="H1259" s="122"/>
      <c r="I1259" s="684" t="s">
        <v>90</v>
      </c>
      <c r="J1259" s="685"/>
      <c r="K1259" s="121"/>
      <c r="L1259" s="120"/>
      <c r="M1259" s="115"/>
    </row>
    <row r="1260" spans="1:13">
      <c r="A1260" s="125" t="s">
        <v>134</v>
      </c>
      <c r="B1260" s="123"/>
      <c r="C1260" s="123"/>
      <c r="D1260" s="123"/>
      <c r="E1260" s="123"/>
      <c r="F1260" s="124"/>
      <c r="G1260" s="123"/>
      <c r="H1260" s="122"/>
      <c r="I1260" s="684" t="s">
        <v>92</v>
      </c>
      <c r="J1260" s="685"/>
      <c r="K1260" s="121"/>
      <c r="L1260" s="120"/>
      <c r="M1260" s="115"/>
    </row>
    <row r="1261" spans="1:13">
      <c r="A1261" s="125" t="s">
        <v>133</v>
      </c>
      <c r="B1261" s="123"/>
      <c r="C1261" s="123"/>
      <c r="D1261" s="123"/>
      <c r="E1261" s="123"/>
      <c r="F1261" s="124"/>
      <c r="G1261" s="123"/>
      <c r="H1261" s="122"/>
      <c r="I1261" s="684" t="s">
        <v>94</v>
      </c>
      <c r="J1261" s="685"/>
      <c r="K1261" s="121"/>
      <c r="L1261" s="120"/>
      <c r="M1261" s="115"/>
    </row>
    <row r="1262" spans="1:13">
      <c r="A1262" s="125" t="s">
        <v>132</v>
      </c>
      <c r="B1262" s="123"/>
      <c r="C1262" s="123"/>
      <c r="D1262" s="123"/>
      <c r="E1262" s="123"/>
      <c r="F1262" s="124"/>
      <c r="G1262" s="123"/>
      <c r="H1262" s="122"/>
      <c r="I1262" s="119"/>
      <c r="J1262" s="118"/>
      <c r="K1262" s="121"/>
      <c r="L1262" s="126"/>
      <c r="M1262" s="115"/>
    </row>
    <row r="1263" spans="1:13">
      <c r="A1263" s="125" t="s">
        <v>131</v>
      </c>
      <c r="B1263" s="123"/>
      <c r="C1263" s="123"/>
      <c r="D1263" s="123"/>
      <c r="E1263" s="123"/>
      <c r="F1263" s="124"/>
      <c r="G1263" s="123"/>
      <c r="H1263" s="122"/>
      <c r="I1263" s="119"/>
      <c r="J1263" s="118"/>
      <c r="K1263" s="121"/>
      <c r="L1263" s="120"/>
      <c r="M1263" s="115"/>
    </row>
    <row r="1264" spans="1:13">
      <c r="A1264" s="125" t="s">
        <v>98</v>
      </c>
      <c r="B1264" s="123"/>
      <c r="C1264" s="123"/>
      <c r="D1264" s="123"/>
      <c r="E1264" s="123"/>
      <c r="F1264" s="124"/>
      <c r="G1264" s="123"/>
      <c r="H1264" s="122"/>
      <c r="I1264" s="119"/>
      <c r="J1264" s="118"/>
      <c r="K1264" s="121"/>
      <c r="L1264" s="120"/>
      <c r="M1264" s="115"/>
    </row>
    <row r="1265" spans="1:13" ht="15.75" thickBot="1">
      <c r="A1265" s="125" t="s">
        <v>130</v>
      </c>
      <c r="B1265" s="123"/>
      <c r="C1265" s="123"/>
      <c r="D1265" s="123"/>
      <c r="E1265" s="123"/>
      <c r="F1265" s="124"/>
      <c r="G1265" s="123"/>
      <c r="H1265" s="122"/>
      <c r="I1265" s="119"/>
      <c r="J1265" s="118"/>
      <c r="K1265" s="121"/>
      <c r="L1265" s="120"/>
      <c r="M1265" s="115"/>
    </row>
    <row r="1266" spans="1:13">
      <c r="A1266" s="114" t="s">
        <v>82</v>
      </c>
      <c r="B1266" s="113"/>
      <c r="C1266" s="113"/>
      <c r="D1266" s="113"/>
      <c r="E1266" s="113"/>
      <c r="F1266" s="113"/>
      <c r="G1266" s="113"/>
      <c r="H1266" s="113"/>
      <c r="I1266" s="720" t="s">
        <v>9</v>
      </c>
      <c r="J1266" s="721"/>
      <c r="K1266" s="112"/>
      <c r="L1266" s="111"/>
      <c r="M1266" s="110"/>
    </row>
    <row r="1267" spans="1:13" ht="15.75" thickBot="1">
      <c r="A1267" s="109" t="s">
        <v>49</v>
      </c>
      <c r="B1267" s="108"/>
      <c r="C1267" s="108"/>
      <c r="D1267" s="108"/>
      <c r="E1267" s="108"/>
      <c r="F1267" s="108"/>
      <c r="G1267" s="108"/>
      <c r="H1267" s="108"/>
      <c r="I1267" s="107"/>
      <c r="J1267" s="106"/>
      <c r="K1267" s="105"/>
      <c r="L1267" s="104"/>
      <c r="M1267" s="103"/>
    </row>
    <row r="1268" spans="1:13" ht="15.75" thickBot="1">
      <c r="A1268" s="691" t="s">
        <v>50</v>
      </c>
      <c r="B1268" s="692"/>
      <c r="C1268" s="692"/>
      <c r="D1268" s="692"/>
      <c r="E1268" s="692"/>
      <c r="F1268" s="692"/>
      <c r="G1268" s="692"/>
      <c r="H1268" s="732"/>
      <c r="I1268" s="733" t="s">
        <v>17</v>
      </c>
      <c r="J1268" s="734"/>
      <c r="K1268" s="735">
        <v>1.64</v>
      </c>
      <c r="L1268" s="736"/>
      <c r="M1268" s="95">
        <f>K1268*12*I1207</f>
        <v>19221.456000000002</v>
      </c>
    </row>
    <row r="1269" spans="1:13" ht="15.75" thickBot="1">
      <c r="A1269" s="750" t="s">
        <v>118</v>
      </c>
      <c r="B1269" s="750"/>
      <c r="C1269" s="750"/>
      <c r="D1269" s="750"/>
      <c r="E1269" s="750"/>
      <c r="F1269" s="750"/>
      <c r="G1269" s="750"/>
      <c r="H1269" s="750"/>
      <c r="I1269" s="720" t="s">
        <v>9</v>
      </c>
      <c r="J1269" s="721"/>
      <c r="K1269" s="755">
        <v>0.64</v>
      </c>
      <c r="L1269" s="755"/>
      <c r="M1269" s="115">
        <f>I1207*12*K1269</f>
        <v>7501.0560000000014</v>
      </c>
    </row>
    <row r="1270" spans="1:13" ht="15.75" thickBot="1">
      <c r="A1270" s="101" t="s">
        <v>117</v>
      </c>
      <c r="B1270" s="100"/>
      <c r="C1270" s="100"/>
      <c r="D1270" s="100"/>
      <c r="E1270" s="100"/>
      <c r="F1270" s="100"/>
      <c r="G1270" s="100"/>
      <c r="H1270" s="100"/>
      <c r="I1270" s="99"/>
      <c r="J1270" s="98"/>
      <c r="K1270" s="735"/>
      <c r="L1270" s="736"/>
      <c r="M1270" s="95"/>
    </row>
    <row r="1271" spans="1:13" ht="15.75" thickBot="1">
      <c r="A1271" s="742" t="s">
        <v>58</v>
      </c>
      <c r="B1271" s="743"/>
      <c r="C1271" s="743"/>
      <c r="D1271" s="743"/>
      <c r="E1271" s="743"/>
      <c r="F1271" s="743"/>
      <c r="G1271" s="743"/>
      <c r="H1271" s="743"/>
      <c r="I1271" s="97"/>
      <c r="J1271" s="96"/>
      <c r="K1271" s="740">
        <f>K1208+K1218+K1231+K1256+K1268+K1270+K1269</f>
        <v>55</v>
      </c>
      <c r="L1271" s="741"/>
      <c r="M1271" s="95">
        <f>M1208+M1218+M1231+M1256+M1268+M1270+M1269</f>
        <v>644621.99999999988</v>
      </c>
    </row>
    <row r="1273" spans="1:13" ht="15.75">
      <c r="A1273" s="639" t="s">
        <v>0</v>
      </c>
      <c r="B1273" s="639"/>
      <c r="C1273" s="639"/>
      <c r="D1273" s="639"/>
      <c r="E1273" s="639"/>
      <c r="F1273" s="639"/>
      <c r="G1273" s="639"/>
      <c r="H1273" s="639"/>
      <c r="I1273" s="639"/>
      <c r="J1273" s="639"/>
      <c r="K1273" s="639"/>
      <c r="L1273" s="639"/>
      <c r="M1273" s="149"/>
    </row>
    <row r="1274" spans="1:13" ht="15.75">
      <c r="A1274" s="640" t="s">
        <v>12</v>
      </c>
      <c r="B1274" s="640"/>
      <c r="C1274" s="640"/>
      <c r="D1274" s="640"/>
      <c r="E1274" s="640"/>
      <c r="F1274" s="640"/>
      <c r="G1274" s="640"/>
      <c r="H1274" s="640"/>
      <c r="I1274" s="640"/>
      <c r="J1274" s="640"/>
      <c r="K1274" s="640"/>
      <c r="L1274" s="640"/>
      <c r="M1274" s="149"/>
    </row>
    <row r="1275" spans="1:13" ht="15.75">
      <c r="A1275" s="1"/>
      <c r="B1275" s="1"/>
      <c r="C1275" s="1"/>
      <c r="D1275" s="1"/>
      <c r="E1275" s="1"/>
      <c r="F1275" s="1" t="s">
        <v>171</v>
      </c>
      <c r="G1275" s="1"/>
      <c r="H1275" s="1"/>
      <c r="I1275" s="1"/>
      <c r="J1275" s="1"/>
      <c r="K1275" s="1"/>
      <c r="L1275" s="1"/>
      <c r="M1275" s="149"/>
    </row>
    <row r="1276" spans="1:13">
      <c r="A1276" s="151"/>
      <c r="B1276" s="150"/>
      <c r="C1276" s="694" t="s">
        <v>15</v>
      </c>
      <c r="D1276" s="694"/>
      <c r="E1276" s="694"/>
      <c r="F1276" s="150"/>
      <c r="G1276" s="150"/>
      <c r="H1276" s="190"/>
      <c r="I1276" s="680" t="s">
        <v>1</v>
      </c>
      <c r="J1276" s="681"/>
      <c r="K1276" s="695" t="s">
        <v>2</v>
      </c>
      <c r="L1276" s="696"/>
      <c r="M1276" s="203"/>
    </row>
    <row r="1277" spans="1:13">
      <c r="A1277" s="202"/>
      <c r="B1277" s="177"/>
      <c r="C1277" s="177"/>
      <c r="D1277" s="177"/>
      <c r="E1277" s="177"/>
      <c r="F1277" s="177"/>
      <c r="G1277" s="177"/>
      <c r="H1277" s="178"/>
      <c r="I1277" s="119"/>
      <c r="J1277" s="118"/>
      <c r="K1277" s="698" t="s">
        <v>3</v>
      </c>
      <c r="L1277" s="699"/>
      <c r="M1277" s="201" t="s">
        <v>4</v>
      </c>
    </row>
    <row r="1278" spans="1:13">
      <c r="A1278" s="202"/>
      <c r="B1278" s="177"/>
      <c r="C1278" s="177"/>
      <c r="D1278" s="177"/>
      <c r="E1278" s="177"/>
      <c r="F1278" s="177"/>
      <c r="G1278" s="177"/>
      <c r="H1278" s="178"/>
      <c r="I1278" s="684" t="s">
        <v>5</v>
      </c>
      <c r="J1278" s="685"/>
      <c r="K1278" s="706" t="s">
        <v>6</v>
      </c>
      <c r="L1278" s="707"/>
      <c r="M1278" s="201" t="s">
        <v>7</v>
      </c>
    </row>
    <row r="1279" spans="1:13" ht="16.5" thickBot="1">
      <c r="A1279" s="200"/>
      <c r="B1279" s="173"/>
      <c r="C1279" s="173"/>
      <c r="D1279" s="173"/>
      <c r="E1279" s="173"/>
      <c r="F1279" s="173"/>
      <c r="G1279" s="173"/>
      <c r="H1279" s="172"/>
      <c r="I1279" s="613">
        <v>1313.39</v>
      </c>
      <c r="J1279" s="614"/>
      <c r="K1279" s="708"/>
      <c r="L1279" s="709"/>
      <c r="M1279" s="199"/>
    </row>
    <row r="1280" spans="1:13">
      <c r="A1280" s="189" t="s">
        <v>74</v>
      </c>
      <c r="B1280" s="166"/>
      <c r="C1280" s="166"/>
      <c r="D1280" s="166"/>
      <c r="E1280" s="166"/>
      <c r="F1280" s="166"/>
      <c r="G1280" s="166"/>
      <c r="H1280" s="198"/>
      <c r="I1280" s="163"/>
      <c r="J1280" s="162"/>
      <c r="K1280" s="674">
        <f>K1283+K1286</f>
        <v>6.9</v>
      </c>
      <c r="L1280" s="675"/>
      <c r="M1280" s="110">
        <f>K1280*12*I1279</f>
        <v>108748.69200000002</v>
      </c>
    </row>
    <row r="1281" spans="1:13">
      <c r="A1281" s="197" t="s">
        <v>59</v>
      </c>
      <c r="B1281" s="196"/>
      <c r="C1281" s="196"/>
      <c r="D1281" s="196"/>
      <c r="E1281" s="196"/>
      <c r="F1281" s="196"/>
      <c r="G1281" s="196"/>
      <c r="H1281" s="195"/>
      <c r="I1281" s="119"/>
      <c r="J1281" s="118"/>
      <c r="K1281" s="117"/>
      <c r="L1281" s="116"/>
      <c r="M1281" s="194"/>
    </row>
    <row r="1282" spans="1:13" ht="15.75" thickBot="1">
      <c r="A1282" s="185" t="s">
        <v>60</v>
      </c>
      <c r="B1282" s="193"/>
      <c r="C1282" s="193"/>
      <c r="D1282" s="193"/>
      <c r="E1282" s="193"/>
      <c r="F1282" s="193"/>
      <c r="G1282" s="193"/>
      <c r="H1282" s="192"/>
      <c r="I1282" s="158"/>
      <c r="J1282" s="106"/>
      <c r="K1282" s="105"/>
      <c r="L1282" s="104"/>
      <c r="M1282" s="103"/>
    </row>
    <row r="1283" spans="1:13">
      <c r="A1283" s="145" t="s">
        <v>61</v>
      </c>
      <c r="B1283" s="153"/>
      <c r="C1283" s="153"/>
      <c r="D1283" s="153"/>
      <c r="E1283" s="153"/>
      <c r="F1283" s="153"/>
      <c r="G1283" s="153"/>
      <c r="H1283" s="179"/>
      <c r="I1283" s="676" t="s">
        <v>8</v>
      </c>
      <c r="J1283" s="677"/>
      <c r="K1283" s="678">
        <v>4.13</v>
      </c>
      <c r="L1283" s="679"/>
      <c r="M1283" s="115">
        <f>K1283*12*I1279</f>
        <v>65091.608400000005</v>
      </c>
    </row>
    <row r="1284" spans="1:13">
      <c r="A1284" s="125" t="s">
        <v>68</v>
      </c>
      <c r="B1284" s="177"/>
      <c r="C1284" s="177"/>
      <c r="D1284" s="177"/>
      <c r="E1284" s="177"/>
      <c r="F1284" s="177"/>
      <c r="G1284" s="177"/>
      <c r="H1284" s="178"/>
      <c r="I1284" s="684" t="s">
        <v>57</v>
      </c>
      <c r="J1284" s="685"/>
      <c r="K1284" s="149"/>
      <c r="L1284" s="116"/>
      <c r="M1284" s="115"/>
    </row>
    <row r="1285" spans="1:13">
      <c r="A1285" s="145" t="s">
        <v>67</v>
      </c>
      <c r="B1285" s="153"/>
      <c r="C1285" s="153"/>
      <c r="D1285" s="153"/>
      <c r="E1285" s="153"/>
      <c r="F1285" s="153"/>
      <c r="G1285" s="153"/>
      <c r="H1285" s="179"/>
      <c r="I1285" s="676"/>
      <c r="J1285" s="677"/>
      <c r="K1285" s="149"/>
      <c r="L1285" s="116"/>
      <c r="M1285" s="115"/>
    </row>
    <row r="1286" spans="1:13">
      <c r="A1286" s="145" t="s">
        <v>62</v>
      </c>
      <c r="B1286" s="153"/>
      <c r="C1286" s="153"/>
      <c r="D1286" s="153"/>
      <c r="E1286" s="153"/>
      <c r="F1286" s="153"/>
      <c r="G1286" s="153"/>
      <c r="H1286" s="179"/>
      <c r="I1286" s="689" t="s">
        <v>11</v>
      </c>
      <c r="J1286" s="690"/>
      <c r="K1286" s="682">
        <v>2.77</v>
      </c>
      <c r="L1286" s="683"/>
      <c r="M1286" s="115">
        <f>K1286*12*I1279</f>
        <v>43657.083600000005</v>
      </c>
    </row>
    <row r="1287" spans="1:13" ht="15.75">
      <c r="A1287" s="142" t="s">
        <v>35</v>
      </c>
      <c r="B1287" s="176"/>
      <c r="C1287" s="176"/>
      <c r="D1287" s="176"/>
      <c r="E1287" s="176"/>
      <c r="F1287" s="176"/>
      <c r="G1287" s="176"/>
      <c r="H1287" s="175"/>
      <c r="I1287" s="684" t="s">
        <v>57</v>
      </c>
      <c r="J1287" s="685"/>
      <c r="K1287" s="1"/>
      <c r="L1287" s="191"/>
      <c r="M1287" s="115"/>
    </row>
    <row r="1288" spans="1:13">
      <c r="A1288" s="137" t="s">
        <v>36</v>
      </c>
      <c r="B1288" s="150"/>
      <c r="C1288" s="150"/>
      <c r="D1288" s="150"/>
      <c r="E1288" s="150"/>
      <c r="F1288" s="150"/>
      <c r="G1288" s="150"/>
      <c r="H1288" s="190"/>
      <c r="I1288" s="684"/>
      <c r="J1288" s="685"/>
      <c r="K1288" s="174"/>
      <c r="L1288" s="116"/>
      <c r="M1288" s="115"/>
    </row>
    <row r="1289" spans="1:13" ht="15.75" thickBot="1">
      <c r="A1289" s="145" t="s">
        <v>37</v>
      </c>
      <c r="B1289" s="144"/>
      <c r="C1289" s="144"/>
      <c r="D1289" s="144"/>
      <c r="E1289" s="144"/>
      <c r="F1289" s="144"/>
      <c r="G1289" s="144"/>
      <c r="H1289" s="143"/>
      <c r="I1289" s="156"/>
      <c r="J1289" s="155"/>
      <c r="K1289" s="704"/>
      <c r="L1289" s="705"/>
      <c r="M1289" s="115"/>
    </row>
    <row r="1290" spans="1:13">
      <c r="A1290" s="189" t="s">
        <v>14</v>
      </c>
      <c r="B1290" s="188"/>
      <c r="C1290" s="188"/>
      <c r="D1290" s="188"/>
      <c r="E1290" s="188"/>
      <c r="F1290" s="188"/>
      <c r="G1290" s="188"/>
      <c r="H1290" s="187"/>
      <c r="I1290" s="163"/>
      <c r="J1290" s="186"/>
      <c r="K1290" s="697">
        <f>K1292+K1297+K1299</f>
        <v>5.6400000000000006</v>
      </c>
      <c r="L1290" s="675"/>
      <c r="M1290" s="110">
        <f>K1290*12*I1279</f>
        <v>88890.23520000001</v>
      </c>
    </row>
    <row r="1291" spans="1:13" ht="15.75" thickBot="1">
      <c r="A1291" s="185" t="s">
        <v>34</v>
      </c>
      <c r="B1291" s="184"/>
      <c r="C1291" s="184"/>
      <c r="D1291" s="184"/>
      <c r="E1291" s="184"/>
      <c r="F1291" s="184"/>
      <c r="G1291" s="184"/>
      <c r="H1291" s="183"/>
      <c r="I1291" s="158"/>
      <c r="J1291" s="182"/>
      <c r="K1291" s="105"/>
      <c r="L1291" s="104"/>
      <c r="M1291" s="103"/>
    </row>
    <row r="1292" spans="1:13">
      <c r="A1292" s="125" t="s">
        <v>65</v>
      </c>
      <c r="B1292" s="124"/>
      <c r="C1292" s="124"/>
      <c r="D1292" s="124"/>
      <c r="E1292" s="124"/>
      <c r="F1292" s="124"/>
      <c r="G1292" s="124"/>
      <c r="H1292" s="122"/>
      <c r="I1292" s="684" t="s">
        <v>8</v>
      </c>
      <c r="J1292" s="685"/>
      <c r="K1292" s="678">
        <v>2.83</v>
      </c>
      <c r="L1292" s="679"/>
      <c r="M1292" s="115">
        <f>K1292*12*I1279</f>
        <v>44602.724400000006</v>
      </c>
    </row>
    <row r="1293" spans="1:13">
      <c r="A1293" s="145" t="s">
        <v>66</v>
      </c>
      <c r="B1293" s="144"/>
      <c r="C1293" s="144"/>
      <c r="D1293" s="144"/>
      <c r="E1293" s="144"/>
      <c r="F1293" s="144"/>
      <c r="G1293" s="144"/>
      <c r="H1293" s="143"/>
      <c r="I1293" s="181"/>
      <c r="J1293" s="180"/>
      <c r="K1293" s="149"/>
      <c r="L1293" s="116"/>
      <c r="M1293" s="115"/>
    </row>
    <row r="1294" spans="1:13">
      <c r="A1294" s="125" t="s">
        <v>68</v>
      </c>
      <c r="B1294" s="177"/>
      <c r="C1294" s="177"/>
      <c r="D1294" s="177"/>
      <c r="E1294" s="177"/>
      <c r="F1294" s="177"/>
      <c r="G1294" s="177"/>
      <c r="H1294" s="178"/>
      <c r="I1294" s="684" t="s">
        <v>57</v>
      </c>
      <c r="J1294" s="685"/>
      <c r="K1294" s="149"/>
      <c r="L1294" s="116"/>
      <c r="M1294" s="115"/>
    </row>
    <row r="1295" spans="1:13">
      <c r="A1295" s="145" t="s">
        <v>67</v>
      </c>
      <c r="B1295" s="153"/>
      <c r="C1295" s="153"/>
      <c r="D1295" s="153"/>
      <c r="E1295" s="153"/>
      <c r="F1295" s="153"/>
      <c r="G1295" s="153"/>
      <c r="H1295" s="179"/>
      <c r="I1295" s="676"/>
      <c r="J1295" s="677"/>
      <c r="K1295" s="149"/>
      <c r="L1295" s="116"/>
      <c r="M1295" s="115"/>
    </row>
    <row r="1296" spans="1:13">
      <c r="A1296" s="142" t="s">
        <v>63</v>
      </c>
      <c r="B1296" s="176"/>
      <c r="C1296" s="175"/>
      <c r="D1296" s="177"/>
      <c r="E1296" s="177"/>
      <c r="F1296" s="177"/>
      <c r="G1296" s="177"/>
      <c r="H1296" s="178"/>
      <c r="I1296" s="684" t="s">
        <v>57</v>
      </c>
      <c r="J1296" s="685"/>
      <c r="K1296" s="149"/>
      <c r="L1296" s="116"/>
      <c r="M1296" s="115"/>
    </row>
    <row r="1297" spans="1:13">
      <c r="A1297" s="125" t="s">
        <v>64</v>
      </c>
      <c r="B1297" s="177"/>
      <c r="C1297" s="177"/>
      <c r="D1297" s="176"/>
      <c r="E1297" s="176"/>
      <c r="F1297" s="176"/>
      <c r="G1297" s="176"/>
      <c r="H1297" s="175"/>
      <c r="I1297" s="689" t="s">
        <v>11</v>
      </c>
      <c r="J1297" s="690"/>
      <c r="K1297" s="682">
        <v>1.24</v>
      </c>
      <c r="L1297" s="683"/>
      <c r="M1297" s="115">
        <f>K1297*12*I1279</f>
        <v>19543.243200000001</v>
      </c>
    </row>
    <row r="1298" spans="1:13">
      <c r="A1298" s="137" t="s">
        <v>41</v>
      </c>
      <c r="B1298" s="136"/>
      <c r="C1298" s="136"/>
      <c r="D1298" s="136"/>
      <c r="E1298" s="136"/>
      <c r="F1298" s="136"/>
      <c r="G1298" s="136"/>
      <c r="H1298" s="135"/>
      <c r="I1298" s="680" t="s">
        <v>139</v>
      </c>
      <c r="J1298" s="681"/>
      <c r="K1298" s="149"/>
      <c r="L1298" s="116"/>
      <c r="M1298" s="115"/>
    </row>
    <row r="1299" spans="1:13">
      <c r="A1299" s="137" t="s">
        <v>43</v>
      </c>
      <c r="B1299" s="136"/>
      <c r="C1299" s="136"/>
      <c r="D1299" s="136"/>
      <c r="E1299" s="136"/>
      <c r="F1299" s="136"/>
      <c r="G1299" s="136"/>
      <c r="H1299" s="135"/>
      <c r="I1299" s="680" t="s">
        <v>11</v>
      </c>
      <c r="J1299" s="681"/>
      <c r="K1299" s="682">
        <v>1.57</v>
      </c>
      <c r="L1299" s="683"/>
      <c r="M1299" s="115">
        <f>K1299*12*I1279</f>
        <v>24744.267600000003</v>
      </c>
    </row>
    <row r="1300" spans="1:13">
      <c r="A1300" s="145" t="s">
        <v>44</v>
      </c>
      <c r="B1300" s="144"/>
      <c r="C1300" s="144"/>
      <c r="D1300" s="144"/>
      <c r="E1300" s="144"/>
      <c r="F1300" s="144"/>
      <c r="G1300" s="144"/>
      <c r="H1300" s="143"/>
      <c r="I1300" s="156"/>
      <c r="J1300" s="155"/>
      <c r="K1300" s="149"/>
      <c r="L1300" s="116"/>
      <c r="M1300" s="115"/>
    </row>
    <row r="1301" spans="1:13">
      <c r="A1301" s="137" t="s">
        <v>45</v>
      </c>
      <c r="B1301" s="136"/>
      <c r="C1301" s="136"/>
      <c r="D1301" s="136"/>
      <c r="E1301" s="136"/>
      <c r="F1301" s="136"/>
      <c r="G1301" s="136"/>
      <c r="H1301" s="135"/>
      <c r="I1301" s="684" t="s">
        <v>57</v>
      </c>
      <c r="J1301" s="685"/>
      <c r="K1301" s="149"/>
      <c r="L1301" s="116"/>
      <c r="M1301" s="115"/>
    </row>
    <row r="1302" spans="1:13" ht="15.75" thickBot="1">
      <c r="A1302" s="137" t="s">
        <v>48</v>
      </c>
      <c r="B1302" s="136"/>
      <c r="C1302" s="136"/>
      <c r="D1302" s="136"/>
      <c r="E1302" s="136"/>
      <c r="F1302" s="136"/>
      <c r="G1302" s="136"/>
      <c r="H1302" s="135"/>
      <c r="I1302" s="680" t="s">
        <v>138</v>
      </c>
      <c r="J1302" s="681"/>
      <c r="K1302" s="173"/>
      <c r="L1302" s="172"/>
      <c r="M1302" s="171"/>
    </row>
    <row r="1303" spans="1:13" ht="15.75" thickBot="1">
      <c r="A1303" s="167" t="s">
        <v>75</v>
      </c>
      <c r="B1303" s="166"/>
      <c r="C1303" s="166"/>
      <c r="D1303" s="166"/>
      <c r="E1303" s="166"/>
      <c r="F1303" s="166"/>
      <c r="G1303" s="165"/>
      <c r="H1303" s="164"/>
      <c r="I1303" s="163"/>
      <c r="J1303" s="162"/>
      <c r="K1303" s="688">
        <f>K1304+K1311+K1319+K1323+K1324+K1325</f>
        <v>36.33</v>
      </c>
      <c r="L1303" s="675"/>
      <c r="M1303" s="110">
        <f>M1304+M1311+M1319+M1323+M1324+M1325</f>
        <v>572585.50439999998</v>
      </c>
    </row>
    <row r="1304" spans="1:13" ht="15.75" thickBot="1">
      <c r="A1304" s="691" t="s">
        <v>76</v>
      </c>
      <c r="B1304" s="692"/>
      <c r="C1304" s="692"/>
      <c r="D1304" s="692"/>
      <c r="E1304" s="692"/>
      <c r="F1304" s="692"/>
      <c r="G1304" s="692"/>
      <c r="H1304" s="693"/>
      <c r="I1304" s="129"/>
      <c r="J1304" s="128"/>
      <c r="K1304" s="700">
        <f>K1305+K1306+K1307+K1309+K1310</f>
        <v>10.760000000000002</v>
      </c>
      <c r="L1304" s="701"/>
      <c r="M1304" s="127">
        <f>K1304*12*I1279</f>
        <v>169584.91680000001</v>
      </c>
    </row>
    <row r="1305" spans="1:13">
      <c r="A1305" s="145" t="s">
        <v>38</v>
      </c>
      <c r="B1305" s="144"/>
      <c r="C1305" s="144"/>
      <c r="D1305" s="144"/>
      <c r="E1305" s="144"/>
      <c r="F1305" s="144"/>
      <c r="G1305" s="144"/>
      <c r="H1305" s="143"/>
      <c r="I1305" s="676" t="s">
        <v>16</v>
      </c>
      <c r="J1305" s="677"/>
      <c r="K1305" s="678">
        <v>2.2400000000000002</v>
      </c>
      <c r="L1305" s="679"/>
      <c r="M1305" s="115">
        <f>K1305*12*I1279</f>
        <v>35303.923200000005</v>
      </c>
    </row>
    <row r="1306" spans="1:13">
      <c r="A1306" s="142" t="s">
        <v>39</v>
      </c>
      <c r="B1306" s="141"/>
      <c r="C1306" s="141"/>
      <c r="D1306" s="141"/>
      <c r="E1306" s="141"/>
      <c r="F1306" s="141"/>
      <c r="G1306" s="141"/>
      <c r="H1306" s="140"/>
      <c r="I1306" s="689" t="s">
        <v>10</v>
      </c>
      <c r="J1306" s="690"/>
      <c r="K1306" s="682">
        <v>5.28</v>
      </c>
      <c r="L1306" s="683"/>
      <c r="M1306" s="115">
        <f>K1306*12*I1279</f>
        <v>83216.390400000004</v>
      </c>
    </row>
    <row r="1307" spans="1:13">
      <c r="A1307" s="137" t="s">
        <v>31</v>
      </c>
      <c r="B1307" s="136"/>
      <c r="C1307" s="136"/>
      <c r="D1307" s="136"/>
      <c r="E1307" s="136"/>
      <c r="F1307" s="136"/>
      <c r="G1307" s="136"/>
      <c r="H1307" s="135"/>
      <c r="I1307" s="680" t="s">
        <v>11</v>
      </c>
      <c r="J1307" s="681"/>
      <c r="K1307" s="682">
        <v>0.6</v>
      </c>
      <c r="L1307" s="683"/>
      <c r="M1307" s="115">
        <f>K1307*12*I1279</f>
        <v>9456.4079999999994</v>
      </c>
    </row>
    <row r="1308" spans="1:13">
      <c r="A1308" s="157" t="s">
        <v>18</v>
      </c>
      <c r="B1308" s="153"/>
      <c r="C1308" s="153"/>
      <c r="D1308" s="153"/>
      <c r="E1308" s="144"/>
      <c r="F1308" s="144"/>
      <c r="G1308" s="144"/>
      <c r="H1308" s="143"/>
      <c r="I1308" s="156"/>
      <c r="J1308" s="155"/>
      <c r="K1308" s="117"/>
      <c r="L1308" s="116"/>
      <c r="M1308" s="115"/>
    </row>
    <row r="1309" spans="1:13">
      <c r="A1309" s="142" t="s">
        <v>32</v>
      </c>
      <c r="B1309" s="141"/>
      <c r="C1309" s="141"/>
      <c r="D1309" s="141"/>
      <c r="E1309" s="141"/>
      <c r="F1309" s="141"/>
      <c r="G1309" s="141"/>
      <c r="H1309" s="140"/>
      <c r="I1309" s="689" t="s">
        <v>8</v>
      </c>
      <c r="J1309" s="690"/>
      <c r="K1309" s="682">
        <v>0.18</v>
      </c>
      <c r="L1309" s="683"/>
      <c r="M1309" s="115">
        <f>K1309*12*I1279</f>
        <v>2836.9224000000004</v>
      </c>
    </row>
    <row r="1310" spans="1:13" ht="15.75" thickBot="1">
      <c r="A1310" s="137" t="s">
        <v>73</v>
      </c>
      <c r="B1310" s="136"/>
      <c r="C1310" s="136"/>
      <c r="D1310" s="136"/>
      <c r="E1310" s="136"/>
      <c r="F1310" s="136"/>
      <c r="G1310" s="136"/>
      <c r="H1310" s="135"/>
      <c r="I1310" s="714" t="s">
        <v>8</v>
      </c>
      <c r="J1310" s="715"/>
      <c r="K1310" s="716">
        <v>2.46</v>
      </c>
      <c r="L1310" s="717"/>
      <c r="M1310" s="115">
        <f>K1310*12*I1279</f>
        <v>38771.272799999999</v>
      </c>
    </row>
    <row r="1311" spans="1:13" ht="15.75" thickBot="1">
      <c r="A1311" s="710" t="s">
        <v>77</v>
      </c>
      <c r="B1311" s="711"/>
      <c r="C1311" s="711"/>
      <c r="D1311" s="711"/>
      <c r="E1311" s="711"/>
      <c r="F1311" s="711"/>
      <c r="G1311" s="711"/>
      <c r="H1311" s="712"/>
      <c r="I1311" s="129"/>
      <c r="J1311" s="128"/>
      <c r="K1311" s="713">
        <f>K1312+K1313+K1315+K1316+K1317+K1318</f>
        <v>2.3200000000000003</v>
      </c>
      <c r="L1311" s="701"/>
      <c r="M1311" s="127">
        <f>K1311*12*I1279</f>
        <v>36564.777600000009</v>
      </c>
    </row>
    <row r="1312" spans="1:13">
      <c r="A1312" s="154" t="s">
        <v>24</v>
      </c>
      <c r="B1312" s="153"/>
      <c r="C1312" s="153"/>
      <c r="D1312" s="153"/>
      <c r="E1312" s="153"/>
      <c r="F1312" s="144"/>
      <c r="G1312" s="144"/>
      <c r="H1312" s="143"/>
      <c r="I1312" s="152"/>
      <c r="J1312" s="118"/>
      <c r="K1312" s="678">
        <v>0.13</v>
      </c>
      <c r="L1312" s="679"/>
      <c r="M1312" s="115">
        <f>K1312*12*I1279</f>
        <v>2048.8884000000003</v>
      </c>
    </row>
    <row r="1313" spans="1:13">
      <c r="A1313" s="151" t="s">
        <v>20</v>
      </c>
      <c r="B1313" s="150"/>
      <c r="C1313" s="150"/>
      <c r="D1313" s="150"/>
      <c r="E1313" s="150"/>
      <c r="F1313" s="136"/>
      <c r="G1313" s="136"/>
      <c r="H1313" s="135"/>
      <c r="I1313" s="684" t="s">
        <v>52</v>
      </c>
      <c r="J1313" s="685"/>
      <c r="K1313" s="682">
        <v>1.1100000000000001</v>
      </c>
      <c r="L1313" s="683"/>
      <c r="M1313" s="115">
        <f>K1313*12*I1279</f>
        <v>17494.354800000001</v>
      </c>
    </row>
    <row r="1314" spans="1:13">
      <c r="A1314" s="145" t="s">
        <v>19</v>
      </c>
      <c r="B1314" s="144"/>
      <c r="C1314" s="144"/>
      <c r="D1314" s="144"/>
      <c r="E1314" s="144"/>
      <c r="F1314" s="144"/>
      <c r="G1314" s="144"/>
      <c r="H1314" s="143"/>
      <c r="I1314" s="676" t="s">
        <v>53</v>
      </c>
      <c r="J1314" s="677"/>
      <c r="K1314" s="149"/>
      <c r="L1314" s="116"/>
      <c r="M1314" s="115"/>
    </row>
    <row r="1315" spans="1:13">
      <c r="A1315" s="142" t="s">
        <v>21</v>
      </c>
      <c r="B1315" s="141"/>
      <c r="C1315" s="141"/>
      <c r="D1315" s="141"/>
      <c r="E1315" s="141"/>
      <c r="F1315" s="141"/>
      <c r="G1315" s="141"/>
      <c r="H1315" s="140"/>
      <c r="I1315" s="689" t="s">
        <v>51</v>
      </c>
      <c r="J1315" s="690"/>
      <c r="K1315" s="682">
        <v>0.68</v>
      </c>
      <c r="L1315" s="683"/>
      <c r="M1315" s="115">
        <f>K1315*12*I1279</f>
        <v>10717.262400000001</v>
      </c>
    </row>
    <row r="1316" spans="1:13">
      <c r="A1316" s="142" t="s">
        <v>22</v>
      </c>
      <c r="B1316" s="141"/>
      <c r="C1316" s="141"/>
      <c r="D1316" s="141"/>
      <c r="E1316" s="141"/>
      <c r="F1316" s="141"/>
      <c r="G1316" s="141"/>
      <c r="H1316" s="140"/>
      <c r="I1316" s="689" t="s">
        <v>69</v>
      </c>
      <c r="J1316" s="690"/>
      <c r="K1316" s="682">
        <v>0.17</v>
      </c>
      <c r="L1316" s="683"/>
      <c r="M1316" s="115">
        <f>K1316*12*I1279</f>
        <v>2679.3156000000004</v>
      </c>
    </row>
    <row r="1317" spans="1:13">
      <c r="A1317" s="137" t="s">
        <v>23</v>
      </c>
      <c r="B1317" s="136"/>
      <c r="C1317" s="136"/>
      <c r="D1317" s="136"/>
      <c r="E1317" s="136"/>
      <c r="F1317" s="136"/>
      <c r="G1317" s="136"/>
      <c r="H1317" s="135"/>
      <c r="I1317" s="689" t="s">
        <v>54</v>
      </c>
      <c r="J1317" s="690"/>
      <c r="K1317" s="704">
        <v>0.09</v>
      </c>
      <c r="L1317" s="705"/>
      <c r="M1317" s="115">
        <f>K1317*12*I1279</f>
        <v>1418.4612000000002</v>
      </c>
    </row>
    <row r="1318" spans="1:13" ht="15.75" thickBot="1">
      <c r="A1318" s="137" t="s">
        <v>71</v>
      </c>
      <c r="B1318" s="136"/>
      <c r="C1318" s="136"/>
      <c r="D1318" s="136"/>
      <c r="E1318" s="136"/>
      <c r="F1318" s="136"/>
      <c r="G1318" s="136"/>
      <c r="H1318" s="135"/>
      <c r="I1318" s="714" t="s">
        <v>72</v>
      </c>
      <c r="J1318" s="715"/>
      <c r="K1318" s="723">
        <v>0.14000000000000001</v>
      </c>
      <c r="L1318" s="724"/>
      <c r="M1318" s="148">
        <f>K1318*12*I1279</f>
        <v>2206.4952000000003</v>
      </c>
    </row>
    <row r="1319" spans="1:13" ht="15.75" thickBot="1">
      <c r="A1319" s="710" t="s">
        <v>78</v>
      </c>
      <c r="B1319" s="711"/>
      <c r="C1319" s="711"/>
      <c r="D1319" s="711"/>
      <c r="E1319" s="711"/>
      <c r="F1319" s="711"/>
      <c r="G1319" s="711"/>
      <c r="H1319" s="712"/>
      <c r="I1319" s="147"/>
      <c r="J1319" s="146"/>
      <c r="K1319" s="727">
        <f>K1320+K1321+K1322</f>
        <v>1.52</v>
      </c>
      <c r="L1319" s="722"/>
      <c r="M1319" s="127">
        <f>K1319*12*I1279</f>
        <v>23956.233600000003</v>
      </c>
    </row>
    <row r="1320" spans="1:13">
      <c r="A1320" s="145" t="s">
        <v>25</v>
      </c>
      <c r="B1320" s="144"/>
      <c r="C1320" s="144"/>
      <c r="D1320" s="144"/>
      <c r="E1320" s="144"/>
      <c r="F1320" s="144"/>
      <c r="G1320" s="144"/>
      <c r="H1320" s="143"/>
      <c r="I1320" s="728" t="s">
        <v>70</v>
      </c>
      <c r="J1320" s="729"/>
      <c r="K1320" s="730">
        <v>0.73</v>
      </c>
      <c r="L1320" s="731"/>
      <c r="M1320" s="115">
        <f>K1320*12*I1279</f>
        <v>11505.296400000001</v>
      </c>
    </row>
    <row r="1321" spans="1:13">
      <c r="A1321" s="142" t="s">
        <v>26</v>
      </c>
      <c r="B1321" s="141"/>
      <c r="C1321" s="141"/>
      <c r="D1321" s="141"/>
      <c r="E1321" s="141"/>
      <c r="F1321" s="141"/>
      <c r="G1321" s="141"/>
      <c r="H1321" s="140"/>
      <c r="I1321" s="139" t="s">
        <v>55</v>
      </c>
      <c r="J1321" s="138"/>
      <c r="K1321" s="704">
        <v>0.64</v>
      </c>
      <c r="L1321" s="705"/>
      <c r="M1321" s="115">
        <f>K1321*12*I1279</f>
        <v>10086.8352</v>
      </c>
    </row>
    <row r="1322" spans="1:13" ht="15.75" thickBot="1">
      <c r="A1322" s="137" t="s">
        <v>23</v>
      </c>
      <c r="B1322" s="136"/>
      <c r="C1322" s="136"/>
      <c r="D1322" s="136"/>
      <c r="E1322" s="136"/>
      <c r="F1322" s="136"/>
      <c r="G1322" s="136"/>
      <c r="H1322" s="135"/>
      <c r="I1322" s="714" t="s">
        <v>54</v>
      </c>
      <c r="J1322" s="715"/>
      <c r="K1322" s="723">
        <v>0.15</v>
      </c>
      <c r="L1322" s="724"/>
      <c r="M1322" s="115">
        <f>K1322*12*I1279</f>
        <v>2364.1019999999999</v>
      </c>
    </row>
    <row r="1323" spans="1:13" ht="15.75" thickBot="1">
      <c r="A1323" s="133" t="s">
        <v>79</v>
      </c>
      <c r="B1323" s="132"/>
      <c r="C1323" s="132"/>
      <c r="D1323" s="132"/>
      <c r="E1323" s="132"/>
      <c r="F1323" s="132"/>
      <c r="G1323" s="132"/>
      <c r="H1323" s="131"/>
      <c r="I1323" s="718" t="s">
        <v>56</v>
      </c>
      <c r="J1323" s="719"/>
      <c r="K1323" s="725">
        <v>19.850000000000001</v>
      </c>
      <c r="L1323" s="726"/>
      <c r="M1323" s="127">
        <f>K1323*12*I1279</f>
        <v>312849.49800000002</v>
      </c>
    </row>
    <row r="1324" spans="1:13" ht="15.75" thickBot="1">
      <c r="A1324" s="691" t="s">
        <v>80</v>
      </c>
      <c r="B1324" s="692"/>
      <c r="C1324" s="692"/>
      <c r="D1324" s="692"/>
      <c r="E1324" s="692"/>
      <c r="F1324" s="692"/>
      <c r="G1324" s="692"/>
      <c r="H1324" s="693"/>
      <c r="I1324" s="720" t="s">
        <v>13</v>
      </c>
      <c r="J1324" s="721"/>
      <c r="K1324" s="713">
        <v>1.8</v>
      </c>
      <c r="L1324" s="722"/>
      <c r="M1324" s="127">
        <f>K1324*12*I1279</f>
        <v>28369.224000000006</v>
      </c>
    </row>
    <row r="1325" spans="1:13" ht="15.75" thickBot="1">
      <c r="A1325" s="133" t="s">
        <v>81</v>
      </c>
      <c r="B1325" s="132"/>
      <c r="C1325" s="132"/>
      <c r="D1325" s="132"/>
      <c r="E1325" s="132"/>
      <c r="F1325" s="132"/>
      <c r="G1325" s="132"/>
      <c r="H1325" s="131"/>
      <c r="I1325" s="129"/>
      <c r="J1325" s="128"/>
      <c r="K1325" s="713">
        <v>0.08</v>
      </c>
      <c r="L1325" s="722"/>
      <c r="M1325" s="127">
        <f>K1325*12*I1279</f>
        <v>1260.8543999999999</v>
      </c>
    </row>
    <row r="1326" spans="1:13">
      <c r="A1326" s="125" t="s">
        <v>29</v>
      </c>
      <c r="B1326" s="124"/>
      <c r="C1326" s="124"/>
      <c r="D1326" s="124"/>
      <c r="E1326" s="124"/>
      <c r="F1326" s="124"/>
      <c r="G1326" s="124"/>
      <c r="H1326" s="122"/>
      <c r="I1326" s="720" t="s">
        <v>8</v>
      </c>
      <c r="J1326" s="721"/>
      <c r="K1326" s="130"/>
      <c r="L1326" s="120"/>
      <c r="M1326" s="115"/>
    </row>
    <row r="1327" spans="1:13" ht="15.75" thickBot="1">
      <c r="A1327" s="125" t="s">
        <v>30</v>
      </c>
      <c r="B1327" s="124"/>
      <c r="C1327" s="124"/>
      <c r="D1327" s="124"/>
      <c r="E1327" s="124"/>
      <c r="F1327" s="124"/>
      <c r="G1327" s="124"/>
      <c r="H1327" s="122"/>
      <c r="I1327" s="119"/>
      <c r="J1327" s="118"/>
      <c r="K1327" s="130"/>
      <c r="L1327" s="120"/>
      <c r="M1327" s="115"/>
    </row>
    <row r="1328" spans="1:13" ht="15.75" thickBot="1">
      <c r="A1328" s="691" t="s">
        <v>104</v>
      </c>
      <c r="B1328" s="692"/>
      <c r="C1328" s="692"/>
      <c r="D1328" s="692"/>
      <c r="E1328" s="692"/>
      <c r="F1328" s="692"/>
      <c r="G1328" s="692"/>
      <c r="H1328" s="693"/>
      <c r="I1328" s="129"/>
      <c r="J1328" s="128"/>
      <c r="K1328" s="713">
        <v>6.67</v>
      </c>
      <c r="L1328" s="722"/>
      <c r="M1328" s="127">
        <f>K1328*12*I1279</f>
        <v>105123.7356</v>
      </c>
    </row>
    <row r="1329" spans="1:13">
      <c r="A1329" s="125" t="s">
        <v>137</v>
      </c>
      <c r="B1329" s="123"/>
      <c r="C1329" s="123"/>
      <c r="D1329" s="123"/>
      <c r="E1329" s="123"/>
      <c r="F1329" s="124"/>
      <c r="G1329" s="123"/>
      <c r="H1329" s="122"/>
      <c r="I1329" s="684" t="s">
        <v>86</v>
      </c>
      <c r="J1329" s="685"/>
      <c r="K1329" s="121"/>
      <c r="L1329" s="120"/>
      <c r="M1329" s="115"/>
    </row>
    <row r="1330" spans="1:13">
      <c r="A1330" s="125" t="s">
        <v>136</v>
      </c>
      <c r="B1330" s="123"/>
      <c r="C1330" s="123"/>
      <c r="D1330" s="123"/>
      <c r="E1330" s="123"/>
      <c r="F1330" s="124"/>
      <c r="G1330" s="123"/>
      <c r="H1330" s="122"/>
      <c r="I1330" s="684" t="s">
        <v>88</v>
      </c>
      <c r="J1330" s="685"/>
      <c r="K1330" s="121"/>
      <c r="L1330" s="120"/>
      <c r="M1330" s="115"/>
    </row>
    <row r="1331" spans="1:13">
      <c r="A1331" s="125" t="s">
        <v>135</v>
      </c>
      <c r="B1331" s="123"/>
      <c r="C1331" s="123"/>
      <c r="D1331" s="123"/>
      <c r="E1331" s="123"/>
      <c r="F1331" s="124"/>
      <c r="G1331" s="123"/>
      <c r="H1331" s="122"/>
      <c r="I1331" s="684" t="s">
        <v>90</v>
      </c>
      <c r="J1331" s="685"/>
      <c r="K1331" s="121"/>
      <c r="L1331" s="120"/>
      <c r="M1331" s="115"/>
    </row>
    <row r="1332" spans="1:13">
      <c r="A1332" s="125" t="s">
        <v>134</v>
      </c>
      <c r="B1332" s="123"/>
      <c r="C1332" s="123"/>
      <c r="D1332" s="123"/>
      <c r="E1332" s="123"/>
      <c r="F1332" s="124"/>
      <c r="G1332" s="123"/>
      <c r="H1332" s="122"/>
      <c r="I1332" s="684" t="s">
        <v>92</v>
      </c>
      <c r="J1332" s="685"/>
      <c r="K1332" s="121"/>
      <c r="L1332" s="120"/>
      <c r="M1332" s="115"/>
    </row>
    <row r="1333" spans="1:13">
      <c r="A1333" s="125" t="s">
        <v>133</v>
      </c>
      <c r="B1333" s="123"/>
      <c r="C1333" s="123"/>
      <c r="D1333" s="123"/>
      <c r="E1333" s="123"/>
      <c r="F1333" s="124"/>
      <c r="G1333" s="123"/>
      <c r="H1333" s="122"/>
      <c r="I1333" s="684" t="s">
        <v>94</v>
      </c>
      <c r="J1333" s="685"/>
      <c r="K1333" s="121"/>
      <c r="L1333" s="120"/>
      <c r="M1333" s="115"/>
    </row>
    <row r="1334" spans="1:13">
      <c r="A1334" s="125" t="s">
        <v>132</v>
      </c>
      <c r="B1334" s="123"/>
      <c r="C1334" s="123"/>
      <c r="D1334" s="123"/>
      <c r="E1334" s="123"/>
      <c r="F1334" s="124"/>
      <c r="G1334" s="123"/>
      <c r="H1334" s="122"/>
      <c r="I1334" s="119"/>
      <c r="J1334" s="118"/>
      <c r="K1334" s="121"/>
      <c r="L1334" s="126"/>
      <c r="M1334" s="115"/>
    </row>
    <row r="1335" spans="1:13">
      <c r="A1335" s="125" t="s">
        <v>131</v>
      </c>
      <c r="B1335" s="123"/>
      <c r="C1335" s="123"/>
      <c r="D1335" s="123"/>
      <c r="E1335" s="123"/>
      <c r="F1335" s="124"/>
      <c r="G1335" s="123"/>
      <c r="H1335" s="122"/>
      <c r="I1335" s="119"/>
      <c r="J1335" s="118"/>
      <c r="K1335" s="121"/>
      <c r="L1335" s="120"/>
      <c r="M1335" s="115"/>
    </row>
    <row r="1336" spans="1:13">
      <c r="A1336" s="125" t="s">
        <v>98</v>
      </c>
      <c r="B1336" s="123"/>
      <c r="C1336" s="123"/>
      <c r="D1336" s="123"/>
      <c r="E1336" s="123"/>
      <c r="F1336" s="124"/>
      <c r="G1336" s="123"/>
      <c r="H1336" s="122"/>
      <c r="I1336" s="119"/>
      <c r="J1336" s="118"/>
      <c r="K1336" s="121"/>
      <c r="L1336" s="120"/>
      <c r="M1336" s="115"/>
    </row>
    <row r="1337" spans="1:13" ht="15.75" thickBot="1">
      <c r="A1337" s="125" t="s">
        <v>130</v>
      </c>
      <c r="B1337" s="123"/>
      <c r="C1337" s="123"/>
      <c r="D1337" s="123"/>
      <c r="E1337" s="123"/>
      <c r="F1337" s="124"/>
      <c r="G1337" s="123"/>
      <c r="H1337" s="122"/>
      <c r="I1337" s="119"/>
      <c r="J1337" s="118"/>
      <c r="K1337" s="121"/>
      <c r="L1337" s="120"/>
      <c r="M1337" s="115"/>
    </row>
    <row r="1338" spans="1:13">
      <c r="A1338" s="114" t="s">
        <v>82</v>
      </c>
      <c r="B1338" s="113"/>
      <c r="C1338" s="113"/>
      <c r="D1338" s="113"/>
      <c r="E1338" s="113"/>
      <c r="F1338" s="113"/>
      <c r="G1338" s="113"/>
      <c r="H1338" s="113"/>
      <c r="I1338" s="720" t="s">
        <v>9</v>
      </c>
      <c r="J1338" s="721"/>
      <c r="K1338" s="112"/>
      <c r="L1338" s="111"/>
      <c r="M1338" s="110"/>
    </row>
    <row r="1339" spans="1:13" ht="15.75" thickBot="1">
      <c r="A1339" s="109" t="s">
        <v>49</v>
      </c>
      <c r="B1339" s="108"/>
      <c r="C1339" s="108"/>
      <c r="D1339" s="108"/>
      <c r="E1339" s="108"/>
      <c r="F1339" s="108"/>
      <c r="G1339" s="108"/>
      <c r="H1339" s="108"/>
      <c r="I1339" s="107"/>
      <c r="J1339" s="106"/>
      <c r="K1339" s="105"/>
      <c r="L1339" s="104"/>
      <c r="M1339" s="103"/>
    </row>
    <row r="1340" spans="1:13" ht="15.75" thickBot="1">
      <c r="A1340" s="691" t="s">
        <v>50</v>
      </c>
      <c r="B1340" s="692"/>
      <c r="C1340" s="692"/>
      <c r="D1340" s="692"/>
      <c r="E1340" s="692"/>
      <c r="F1340" s="692"/>
      <c r="G1340" s="692"/>
      <c r="H1340" s="732"/>
      <c r="I1340" s="733" t="s">
        <v>17</v>
      </c>
      <c r="J1340" s="734"/>
      <c r="K1340" s="735">
        <v>1.64</v>
      </c>
      <c r="L1340" s="736"/>
      <c r="M1340" s="95">
        <f>K1340*12*I1279</f>
        <v>25847.515200000002</v>
      </c>
    </row>
    <row r="1341" spans="1:13" ht="15.75" thickBot="1">
      <c r="A1341" s="750" t="s">
        <v>118</v>
      </c>
      <c r="B1341" s="750"/>
      <c r="C1341" s="750"/>
      <c r="D1341" s="750"/>
      <c r="E1341" s="750"/>
      <c r="F1341" s="750"/>
      <c r="G1341" s="750"/>
      <c r="H1341" s="750"/>
      <c r="I1341" s="720" t="s">
        <v>9</v>
      </c>
      <c r="J1341" s="721"/>
      <c r="K1341" s="755">
        <v>0.48</v>
      </c>
      <c r="L1341" s="755"/>
      <c r="M1341" s="115">
        <f>I1279*12*K1341</f>
        <v>7565.1264000000001</v>
      </c>
    </row>
    <row r="1342" spans="1:13" ht="15.75" thickBot="1">
      <c r="A1342" s="101" t="s">
        <v>117</v>
      </c>
      <c r="B1342" s="100"/>
      <c r="C1342" s="100"/>
      <c r="D1342" s="100"/>
      <c r="E1342" s="100"/>
      <c r="F1342" s="100"/>
      <c r="G1342" s="100"/>
      <c r="H1342" s="100"/>
      <c r="I1342" s="99"/>
      <c r="J1342" s="98"/>
      <c r="K1342" s="756">
        <v>1.06</v>
      </c>
      <c r="L1342" s="757"/>
      <c r="M1342" s="95">
        <f>K1342*I1279*12</f>
        <v>16706.320800000001</v>
      </c>
    </row>
    <row r="1343" spans="1:13" ht="15.75" thickBot="1">
      <c r="A1343" s="742" t="s">
        <v>58</v>
      </c>
      <c r="B1343" s="743"/>
      <c r="C1343" s="743"/>
      <c r="D1343" s="743"/>
      <c r="E1343" s="743"/>
      <c r="F1343" s="743"/>
      <c r="G1343" s="743"/>
      <c r="H1343" s="743"/>
      <c r="I1343" s="97"/>
      <c r="J1343" s="96"/>
      <c r="K1343" s="740">
        <f>K1280+K1290+K1303+K1328+K1340+K1342+K1341</f>
        <v>58.72</v>
      </c>
      <c r="L1343" s="741"/>
      <c r="M1343" s="95">
        <f>M1280+M1290+M1303+M1328+M1340+M1342+M1341</f>
        <v>925467.12959999999</v>
      </c>
    </row>
    <row r="1345" spans="1:13" ht="15.75">
      <c r="A1345" s="639" t="s">
        <v>0</v>
      </c>
      <c r="B1345" s="639"/>
      <c r="C1345" s="639"/>
      <c r="D1345" s="639"/>
      <c r="E1345" s="639"/>
      <c r="F1345" s="639"/>
      <c r="G1345" s="639"/>
      <c r="H1345" s="639"/>
      <c r="I1345" s="639"/>
      <c r="J1345" s="639"/>
      <c r="K1345" s="639"/>
      <c r="L1345" s="639"/>
      <c r="M1345" s="149"/>
    </row>
    <row r="1346" spans="1:13" ht="15.75">
      <c r="A1346" s="640" t="s">
        <v>12</v>
      </c>
      <c r="B1346" s="640"/>
      <c r="C1346" s="640"/>
      <c r="D1346" s="640"/>
      <c r="E1346" s="640"/>
      <c r="F1346" s="640"/>
      <c r="G1346" s="640"/>
      <c r="H1346" s="640"/>
      <c r="I1346" s="640"/>
      <c r="J1346" s="640"/>
      <c r="K1346" s="640"/>
      <c r="L1346" s="640"/>
      <c r="M1346" s="149"/>
    </row>
    <row r="1347" spans="1:13" ht="15.75">
      <c r="A1347" s="1"/>
      <c r="B1347" s="1"/>
      <c r="C1347" s="1"/>
      <c r="D1347" s="1"/>
      <c r="E1347" s="1"/>
      <c r="F1347" s="1" t="s">
        <v>170</v>
      </c>
      <c r="G1347" s="1"/>
      <c r="H1347" s="1"/>
      <c r="I1347" s="1"/>
      <c r="J1347" s="1"/>
      <c r="K1347" s="1"/>
      <c r="L1347" s="1"/>
      <c r="M1347" s="149"/>
    </row>
    <row r="1348" spans="1:13">
      <c r="A1348" s="151"/>
      <c r="B1348" s="150"/>
      <c r="C1348" s="694" t="s">
        <v>15</v>
      </c>
      <c r="D1348" s="694"/>
      <c r="E1348" s="694"/>
      <c r="F1348" s="150"/>
      <c r="G1348" s="150"/>
      <c r="H1348" s="190"/>
      <c r="I1348" s="680" t="s">
        <v>1</v>
      </c>
      <c r="J1348" s="681"/>
      <c r="K1348" s="695" t="s">
        <v>2</v>
      </c>
      <c r="L1348" s="696"/>
      <c r="M1348" s="203"/>
    </row>
    <row r="1349" spans="1:13">
      <c r="A1349" s="202"/>
      <c r="B1349" s="177"/>
      <c r="C1349" s="177"/>
      <c r="D1349" s="177"/>
      <c r="E1349" s="177"/>
      <c r="F1349" s="177"/>
      <c r="G1349" s="177"/>
      <c r="H1349" s="178"/>
      <c r="I1349" s="119"/>
      <c r="J1349" s="118"/>
      <c r="K1349" s="698" t="s">
        <v>3</v>
      </c>
      <c r="L1349" s="699"/>
      <c r="M1349" s="201" t="s">
        <v>4</v>
      </c>
    </row>
    <row r="1350" spans="1:13">
      <c r="A1350" s="202"/>
      <c r="B1350" s="177"/>
      <c r="C1350" s="177"/>
      <c r="D1350" s="177"/>
      <c r="E1350" s="177"/>
      <c r="F1350" s="177"/>
      <c r="G1350" s="177"/>
      <c r="H1350" s="178"/>
      <c r="I1350" s="684" t="s">
        <v>5</v>
      </c>
      <c r="J1350" s="685"/>
      <c r="K1350" s="706" t="s">
        <v>6</v>
      </c>
      <c r="L1350" s="707"/>
      <c r="M1350" s="201" t="s">
        <v>7</v>
      </c>
    </row>
    <row r="1351" spans="1:13" ht="16.5" thickBot="1">
      <c r="A1351" s="200"/>
      <c r="B1351" s="173"/>
      <c r="C1351" s="173"/>
      <c r="D1351" s="173"/>
      <c r="E1351" s="173"/>
      <c r="F1351" s="173"/>
      <c r="G1351" s="173"/>
      <c r="H1351" s="172"/>
      <c r="I1351" s="613">
        <v>1084.3</v>
      </c>
      <c r="J1351" s="614"/>
      <c r="K1351" s="708"/>
      <c r="L1351" s="709"/>
      <c r="M1351" s="199"/>
    </row>
    <row r="1352" spans="1:13">
      <c r="A1352" s="189" t="s">
        <v>74</v>
      </c>
      <c r="B1352" s="166"/>
      <c r="C1352" s="166"/>
      <c r="D1352" s="166"/>
      <c r="E1352" s="166"/>
      <c r="F1352" s="166"/>
      <c r="G1352" s="166"/>
      <c r="H1352" s="198"/>
      <c r="I1352" s="163"/>
      <c r="J1352" s="162"/>
      <c r="K1352" s="674">
        <f>K1355+K1358</f>
        <v>6.9</v>
      </c>
      <c r="L1352" s="675"/>
      <c r="M1352" s="110">
        <f>K1352*12*I1351</f>
        <v>89780.040000000008</v>
      </c>
    </row>
    <row r="1353" spans="1:13">
      <c r="A1353" s="197" t="s">
        <v>59</v>
      </c>
      <c r="B1353" s="196"/>
      <c r="C1353" s="196"/>
      <c r="D1353" s="196"/>
      <c r="E1353" s="196"/>
      <c r="F1353" s="196"/>
      <c r="G1353" s="196"/>
      <c r="H1353" s="195"/>
      <c r="I1353" s="119"/>
      <c r="J1353" s="118"/>
      <c r="K1353" s="117"/>
      <c r="L1353" s="116"/>
      <c r="M1353" s="194"/>
    </row>
    <row r="1354" spans="1:13" ht="15.75" thickBot="1">
      <c r="A1354" s="185" t="s">
        <v>60</v>
      </c>
      <c r="B1354" s="193"/>
      <c r="C1354" s="193"/>
      <c r="D1354" s="193"/>
      <c r="E1354" s="193"/>
      <c r="F1354" s="193"/>
      <c r="G1354" s="193"/>
      <c r="H1354" s="192"/>
      <c r="I1354" s="158"/>
      <c r="J1354" s="106"/>
      <c r="K1354" s="105"/>
      <c r="L1354" s="104"/>
      <c r="M1354" s="103"/>
    </row>
    <row r="1355" spans="1:13">
      <c r="A1355" s="145" t="s">
        <v>61</v>
      </c>
      <c r="B1355" s="153"/>
      <c r="C1355" s="153"/>
      <c r="D1355" s="153"/>
      <c r="E1355" s="153"/>
      <c r="F1355" s="153"/>
      <c r="G1355" s="153"/>
      <c r="H1355" s="179"/>
      <c r="I1355" s="676" t="s">
        <v>8</v>
      </c>
      <c r="J1355" s="677"/>
      <c r="K1355" s="678">
        <v>4.13</v>
      </c>
      <c r="L1355" s="679"/>
      <c r="M1355" s="115">
        <f>K1355*12*I1351</f>
        <v>53737.908000000003</v>
      </c>
    </row>
    <row r="1356" spans="1:13">
      <c r="A1356" s="125" t="s">
        <v>68</v>
      </c>
      <c r="B1356" s="177"/>
      <c r="C1356" s="177"/>
      <c r="D1356" s="177"/>
      <c r="E1356" s="177"/>
      <c r="F1356" s="177"/>
      <c r="G1356" s="177"/>
      <c r="H1356" s="178"/>
      <c r="I1356" s="684" t="s">
        <v>57</v>
      </c>
      <c r="J1356" s="685"/>
      <c r="K1356" s="149"/>
      <c r="L1356" s="116"/>
      <c r="M1356" s="115"/>
    </row>
    <row r="1357" spans="1:13">
      <c r="A1357" s="145" t="s">
        <v>67</v>
      </c>
      <c r="B1357" s="153"/>
      <c r="C1357" s="153"/>
      <c r="D1357" s="153"/>
      <c r="E1357" s="153"/>
      <c r="F1357" s="153"/>
      <c r="G1357" s="153"/>
      <c r="H1357" s="179"/>
      <c r="I1357" s="676"/>
      <c r="J1357" s="677"/>
      <c r="K1357" s="149"/>
      <c r="L1357" s="116"/>
      <c r="M1357" s="115"/>
    </row>
    <row r="1358" spans="1:13">
      <c r="A1358" s="145" t="s">
        <v>62</v>
      </c>
      <c r="B1358" s="153"/>
      <c r="C1358" s="153"/>
      <c r="D1358" s="153"/>
      <c r="E1358" s="153"/>
      <c r="F1358" s="153"/>
      <c r="G1358" s="153"/>
      <c r="H1358" s="179"/>
      <c r="I1358" s="689" t="s">
        <v>11</v>
      </c>
      <c r="J1358" s="690"/>
      <c r="K1358" s="682">
        <v>2.77</v>
      </c>
      <c r="L1358" s="683"/>
      <c r="M1358" s="115">
        <f>K1358*12*I1351</f>
        <v>36042.131999999998</v>
      </c>
    </row>
    <row r="1359" spans="1:13" ht="15.75">
      <c r="A1359" s="142" t="s">
        <v>35</v>
      </c>
      <c r="B1359" s="176"/>
      <c r="C1359" s="176"/>
      <c r="D1359" s="176"/>
      <c r="E1359" s="176"/>
      <c r="F1359" s="176"/>
      <c r="G1359" s="176"/>
      <c r="H1359" s="175"/>
      <c r="I1359" s="684" t="s">
        <v>57</v>
      </c>
      <c r="J1359" s="685"/>
      <c r="K1359" s="1"/>
      <c r="L1359" s="191"/>
      <c r="M1359" s="115"/>
    </row>
    <row r="1360" spans="1:13">
      <c r="A1360" s="137" t="s">
        <v>36</v>
      </c>
      <c r="B1360" s="150"/>
      <c r="C1360" s="150"/>
      <c r="D1360" s="150"/>
      <c r="E1360" s="150"/>
      <c r="F1360" s="150"/>
      <c r="G1360" s="150"/>
      <c r="H1360" s="190"/>
      <c r="I1360" s="684"/>
      <c r="J1360" s="685"/>
      <c r="K1360" s="174"/>
      <c r="L1360" s="116"/>
      <c r="M1360" s="115"/>
    </row>
    <row r="1361" spans="1:13" ht="15.75" thickBot="1">
      <c r="A1361" s="145" t="s">
        <v>37</v>
      </c>
      <c r="B1361" s="144"/>
      <c r="C1361" s="144"/>
      <c r="D1361" s="144"/>
      <c r="E1361" s="144"/>
      <c r="F1361" s="144"/>
      <c r="G1361" s="144"/>
      <c r="H1361" s="143"/>
      <c r="I1361" s="156"/>
      <c r="J1361" s="155"/>
      <c r="K1361" s="704"/>
      <c r="L1361" s="705"/>
      <c r="M1361" s="115"/>
    </row>
    <row r="1362" spans="1:13">
      <c r="A1362" s="189" t="s">
        <v>14</v>
      </c>
      <c r="B1362" s="188"/>
      <c r="C1362" s="188"/>
      <c r="D1362" s="188"/>
      <c r="E1362" s="188"/>
      <c r="F1362" s="188"/>
      <c r="G1362" s="188"/>
      <c r="H1362" s="187"/>
      <c r="I1362" s="163"/>
      <c r="J1362" s="186"/>
      <c r="K1362" s="697">
        <f>K1364+K1369+K1371</f>
        <v>5.6400000000000006</v>
      </c>
      <c r="L1362" s="675"/>
      <c r="M1362" s="110">
        <f>K1362*12*I1351</f>
        <v>73385.423999999999</v>
      </c>
    </row>
    <row r="1363" spans="1:13" ht="15.75" thickBot="1">
      <c r="A1363" s="185" t="s">
        <v>34</v>
      </c>
      <c r="B1363" s="184"/>
      <c r="C1363" s="184"/>
      <c r="D1363" s="184"/>
      <c r="E1363" s="184"/>
      <c r="F1363" s="184"/>
      <c r="G1363" s="184"/>
      <c r="H1363" s="183"/>
      <c r="I1363" s="158"/>
      <c r="J1363" s="182"/>
      <c r="K1363" s="105"/>
      <c r="L1363" s="104"/>
      <c r="M1363" s="103"/>
    </row>
    <row r="1364" spans="1:13">
      <c r="A1364" s="125" t="s">
        <v>65</v>
      </c>
      <c r="B1364" s="124"/>
      <c r="C1364" s="124"/>
      <c r="D1364" s="124"/>
      <c r="E1364" s="124"/>
      <c r="F1364" s="124"/>
      <c r="G1364" s="124"/>
      <c r="H1364" s="122"/>
      <c r="I1364" s="684" t="s">
        <v>8</v>
      </c>
      <c r="J1364" s="685"/>
      <c r="K1364" s="678">
        <v>2.83</v>
      </c>
      <c r="L1364" s="679"/>
      <c r="M1364" s="115">
        <f>K1364*12*I1351</f>
        <v>36822.828000000001</v>
      </c>
    </row>
    <row r="1365" spans="1:13">
      <c r="A1365" s="145" t="s">
        <v>66</v>
      </c>
      <c r="B1365" s="144"/>
      <c r="C1365" s="144"/>
      <c r="D1365" s="144"/>
      <c r="E1365" s="144"/>
      <c r="F1365" s="144"/>
      <c r="G1365" s="144"/>
      <c r="H1365" s="143"/>
      <c r="I1365" s="181"/>
      <c r="J1365" s="180"/>
      <c r="K1365" s="149"/>
      <c r="L1365" s="116"/>
      <c r="M1365" s="115"/>
    </row>
    <row r="1366" spans="1:13">
      <c r="A1366" s="125" t="s">
        <v>68</v>
      </c>
      <c r="B1366" s="177"/>
      <c r="C1366" s="177"/>
      <c r="D1366" s="177"/>
      <c r="E1366" s="177"/>
      <c r="F1366" s="177"/>
      <c r="G1366" s="177"/>
      <c r="H1366" s="178"/>
      <c r="I1366" s="684" t="s">
        <v>57</v>
      </c>
      <c r="J1366" s="685"/>
      <c r="K1366" s="149"/>
      <c r="L1366" s="116"/>
      <c r="M1366" s="115"/>
    </row>
    <row r="1367" spans="1:13">
      <c r="A1367" s="145" t="s">
        <v>67</v>
      </c>
      <c r="B1367" s="153"/>
      <c r="C1367" s="153"/>
      <c r="D1367" s="153"/>
      <c r="E1367" s="153"/>
      <c r="F1367" s="153"/>
      <c r="G1367" s="153"/>
      <c r="H1367" s="179"/>
      <c r="I1367" s="676"/>
      <c r="J1367" s="677"/>
      <c r="K1367" s="149"/>
      <c r="L1367" s="116"/>
      <c r="M1367" s="115"/>
    </row>
    <row r="1368" spans="1:13">
      <c r="A1368" s="142" t="s">
        <v>63</v>
      </c>
      <c r="B1368" s="176"/>
      <c r="C1368" s="175"/>
      <c r="D1368" s="177"/>
      <c r="E1368" s="177"/>
      <c r="F1368" s="177"/>
      <c r="G1368" s="177"/>
      <c r="H1368" s="178"/>
      <c r="I1368" s="684" t="s">
        <v>57</v>
      </c>
      <c r="J1368" s="685"/>
      <c r="K1368" s="149"/>
      <c r="L1368" s="116"/>
      <c r="M1368" s="115"/>
    </row>
    <row r="1369" spans="1:13">
      <c r="A1369" s="125" t="s">
        <v>64</v>
      </c>
      <c r="B1369" s="177"/>
      <c r="C1369" s="177"/>
      <c r="D1369" s="176"/>
      <c r="E1369" s="176"/>
      <c r="F1369" s="176"/>
      <c r="G1369" s="176"/>
      <c r="H1369" s="175"/>
      <c r="I1369" s="689" t="s">
        <v>11</v>
      </c>
      <c r="J1369" s="690"/>
      <c r="K1369" s="682">
        <v>1.24</v>
      </c>
      <c r="L1369" s="683"/>
      <c r="M1369" s="115">
        <f>K1369*12*I1351</f>
        <v>16134.383999999998</v>
      </c>
    </row>
    <row r="1370" spans="1:13">
      <c r="A1370" s="137" t="s">
        <v>41</v>
      </c>
      <c r="B1370" s="136"/>
      <c r="C1370" s="136"/>
      <c r="D1370" s="136"/>
      <c r="E1370" s="136"/>
      <c r="F1370" s="136"/>
      <c r="G1370" s="136"/>
      <c r="H1370" s="135"/>
      <c r="I1370" s="680" t="s">
        <v>139</v>
      </c>
      <c r="J1370" s="681"/>
      <c r="K1370" s="149"/>
      <c r="L1370" s="116"/>
      <c r="M1370" s="115"/>
    </row>
    <row r="1371" spans="1:13">
      <c r="A1371" s="137" t="s">
        <v>43</v>
      </c>
      <c r="B1371" s="136"/>
      <c r="C1371" s="136"/>
      <c r="D1371" s="136"/>
      <c r="E1371" s="136"/>
      <c r="F1371" s="136"/>
      <c r="G1371" s="136"/>
      <c r="H1371" s="135"/>
      <c r="I1371" s="680" t="s">
        <v>11</v>
      </c>
      <c r="J1371" s="681"/>
      <c r="K1371" s="682">
        <v>1.57</v>
      </c>
      <c r="L1371" s="683"/>
      <c r="M1371" s="115">
        <f>K1371*12*I1351</f>
        <v>20428.212</v>
      </c>
    </row>
    <row r="1372" spans="1:13">
      <c r="A1372" s="145" t="s">
        <v>44</v>
      </c>
      <c r="B1372" s="144"/>
      <c r="C1372" s="144"/>
      <c r="D1372" s="144"/>
      <c r="E1372" s="144"/>
      <c r="F1372" s="144"/>
      <c r="G1372" s="144"/>
      <c r="H1372" s="143"/>
      <c r="I1372" s="156"/>
      <c r="J1372" s="155"/>
      <c r="K1372" s="149"/>
      <c r="L1372" s="116"/>
      <c r="M1372" s="115"/>
    </row>
    <row r="1373" spans="1:13">
      <c r="A1373" s="137" t="s">
        <v>45</v>
      </c>
      <c r="B1373" s="136"/>
      <c r="C1373" s="136"/>
      <c r="D1373" s="136"/>
      <c r="E1373" s="136"/>
      <c r="F1373" s="136"/>
      <c r="G1373" s="136"/>
      <c r="H1373" s="135"/>
      <c r="I1373" s="684" t="s">
        <v>57</v>
      </c>
      <c r="J1373" s="685"/>
      <c r="K1373" s="149"/>
      <c r="L1373" s="116"/>
      <c r="M1373" s="115"/>
    </row>
    <row r="1374" spans="1:13" ht="15.75" thickBot="1">
      <c r="A1374" s="137" t="s">
        <v>48</v>
      </c>
      <c r="B1374" s="136"/>
      <c r="C1374" s="136"/>
      <c r="D1374" s="136"/>
      <c r="E1374" s="136"/>
      <c r="F1374" s="136"/>
      <c r="G1374" s="136"/>
      <c r="H1374" s="135"/>
      <c r="I1374" s="680" t="s">
        <v>138</v>
      </c>
      <c r="J1374" s="681"/>
      <c r="K1374" s="173"/>
      <c r="L1374" s="172"/>
      <c r="M1374" s="171"/>
    </row>
    <row r="1375" spans="1:13" ht="15.75" thickBot="1">
      <c r="A1375" s="167" t="s">
        <v>75</v>
      </c>
      <c r="B1375" s="166"/>
      <c r="C1375" s="166"/>
      <c r="D1375" s="166"/>
      <c r="E1375" s="166"/>
      <c r="F1375" s="166"/>
      <c r="G1375" s="165"/>
      <c r="H1375" s="164"/>
      <c r="I1375" s="163"/>
      <c r="J1375" s="162"/>
      <c r="K1375" s="688">
        <f>K1376+K1383+K1391+K1395+K1396+K1397</f>
        <v>39.08</v>
      </c>
      <c r="L1375" s="675"/>
      <c r="M1375" s="110">
        <f>M1376+M1383+M1391+M1395+M1396+M1397</f>
        <v>508493.32800000004</v>
      </c>
    </row>
    <row r="1376" spans="1:13" ht="15.75" thickBot="1">
      <c r="A1376" s="691" t="s">
        <v>76</v>
      </c>
      <c r="B1376" s="692"/>
      <c r="C1376" s="692"/>
      <c r="D1376" s="692"/>
      <c r="E1376" s="692"/>
      <c r="F1376" s="692"/>
      <c r="G1376" s="692"/>
      <c r="H1376" s="693"/>
      <c r="I1376" s="129"/>
      <c r="J1376" s="128"/>
      <c r="K1376" s="700">
        <f>K1377+K1378+K1379+K1381+K1382</f>
        <v>10.38</v>
      </c>
      <c r="L1376" s="701"/>
      <c r="M1376" s="127">
        <f>K1376*12*I1351</f>
        <v>135060.408</v>
      </c>
    </row>
    <row r="1377" spans="1:13">
      <c r="A1377" s="145" t="s">
        <v>38</v>
      </c>
      <c r="B1377" s="144"/>
      <c r="C1377" s="144"/>
      <c r="D1377" s="144"/>
      <c r="E1377" s="144"/>
      <c r="F1377" s="144"/>
      <c r="G1377" s="144"/>
      <c r="H1377" s="143"/>
      <c r="I1377" s="676" t="s">
        <v>16</v>
      </c>
      <c r="J1377" s="677"/>
      <c r="K1377" s="678">
        <v>2.2400000000000002</v>
      </c>
      <c r="L1377" s="679"/>
      <c r="M1377" s="115">
        <f>K1377*12*I1351</f>
        <v>29145.984</v>
      </c>
    </row>
    <row r="1378" spans="1:13">
      <c r="A1378" s="142" t="s">
        <v>39</v>
      </c>
      <c r="B1378" s="141"/>
      <c r="C1378" s="141"/>
      <c r="D1378" s="141"/>
      <c r="E1378" s="141"/>
      <c r="F1378" s="141"/>
      <c r="G1378" s="141"/>
      <c r="H1378" s="140"/>
      <c r="I1378" s="689" t="s">
        <v>10</v>
      </c>
      <c r="J1378" s="690"/>
      <c r="K1378" s="682">
        <v>5.28</v>
      </c>
      <c r="L1378" s="683"/>
      <c r="M1378" s="115">
        <f>K1378*12*I1351</f>
        <v>68701.247999999992</v>
      </c>
    </row>
    <row r="1379" spans="1:13">
      <c r="A1379" s="137" t="s">
        <v>31</v>
      </c>
      <c r="B1379" s="136"/>
      <c r="C1379" s="136"/>
      <c r="D1379" s="136"/>
      <c r="E1379" s="136"/>
      <c r="F1379" s="136"/>
      <c r="G1379" s="136"/>
      <c r="H1379" s="135"/>
      <c r="I1379" s="680" t="s">
        <v>11</v>
      </c>
      <c r="J1379" s="681"/>
      <c r="K1379" s="682">
        <v>0.6</v>
      </c>
      <c r="L1379" s="683"/>
      <c r="M1379" s="115">
        <f>K1379*12*I1351</f>
        <v>7806.9599999999991</v>
      </c>
    </row>
    <row r="1380" spans="1:13">
      <c r="A1380" s="157" t="s">
        <v>18</v>
      </c>
      <c r="B1380" s="153"/>
      <c r="C1380" s="153"/>
      <c r="D1380" s="153"/>
      <c r="E1380" s="144"/>
      <c r="F1380" s="144"/>
      <c r="G1380" s="144"/>
      <c r="H1380" s="143"/>
      <c r="I1380" s="156"/>
      <c r="J1380" s="155"/>
      <c r="K1380" s="117"/>
      <c r="L1380" s="116"/>
      <c r="M1380" s="115"/>
    </row>
    <row r="1381" spans="1:13">
      <c r="A1381" s="142" t="s">
        <v>32</v>
      </c>
      <c r="B1381" s="141"/>
      <c r="C1381" s="141"/>
      <c r="D1381" s="141"/>
      <c r="E1381" s="141"/>
      <c r="F1381" s="141"/>
      <c r="G1381" s="141"/>
      <c r="H1381" s="140"/>
      <c r="I1381" s="689" t="s">
        <v>8</v>
      </c>
      <c r="J1381" s="690"/>
      <c r="K1381" s="682">
        <v>0.18</v>
      </c>
      <c r="L1381" s="683"/>
      <c r="M1381" s="115">
        <f>K1381*12*I1351</f>
        <v>2342.0880000000002</v>
      </c>
    </row>
    <row r="1382" spans="1:13" ht="15.75" thickBot="1">
      <c r="A1382" s="137" t="s">
        <v>73</v>
      </c>
      <c r="B1382" s="136"/>
      <c r="C1382" s="136"/>
      <c r="D1382" s="136"/>
      <c r="E1382" s="136"/>
      <c r="F1382" s="136"/>
      <c r="G1382" s="136"/>
      <c r="H1382" s="135"/>
      <c r="I1382" s="714" t="s">
        <v>8</v>
      </c>
      <c r="J1382" s="715"/>
      <c r="K1382" s="716">
        <v>2.08</v>
      </c>
      <c r="L1382" s="717"/>
      <c r="M1382" s="115">
        <f>K1382*12*I1351</f>
        <v>27064.128000000001</v>
      </c>
    </row>
    <row r="1383" spans="1:13" ht="15.75" thickBot="1">
      <c r="A1383" s="710" t="s">
        <v>77</v>
      </c>
      <c r="B1383" s="711"/>
      <c r="C1383" s="711"/>
      <c r="D1383" s="711"/>
      <c r="E1383" s="711"/>
      <c r="F1383" s="711"/>
      <c r="G1383" s="711"/>
      <c r="H1383" s="712"/>
      <c r="I1383" s="129"/>
      <c r="J1383" s="128"/>
      <c r="K1383" s="713">
        <f>K1384+K1385+K1387+K1388+K1389+K1390</f>
        <v>2.3200000000000003</v>
      </c>
      <c r="L1383" s="701"/>
      <c r="M1383" s="127">
        <f>K1383*12*I1351</f>
        <v>30186.912000000004</v>
      </c>
    </row>
    <row r="1384" spans="1:13">
      <c r="A1384" s="154" t="s">
        <v>24</v>
      </c>
      <c r="B1384" s="153"/>
      <c r="C1384" s="153"/>
      <c r="D1384" s="153"/>
      <c r="E1384" s="153"/>
      <c r="F1384" s="144"/>
      <c r="G1384" s="144"/>
      <c r="H1384" s="143"/>
      <c r="I1384" s="152"/>
      <c r="J1384" s="118"/>
      <c r="K1384" s="678">
        <v>0.13</v>
      </c>
      <c r="L1384" s="679"/>
      <c r="M1384" s="115">
        <f>K1384*12*I1351</f>
        <v>1691.508</v>
      </c>
    </row>
    <row r="1385" spans="1:13">
      <c r="A1385" s="151" t="s">
        <v>20</v>
      </c>
      <c r="B1385" s="150"/>
      <c r="C1385" s="150"/>
      <c r="D1385" s="150"/>
      <c r="E1385" s="150"/>
      <c r="F1385" s="136"/>
      <c r="G1385" s="136"/>
      <c r="H1385" s="135"/>
      <c r="I1385" s="684" t="s">
        <v>52</v>
      </c>
      <c r="J1385" s="685"/>
      <c r="K1385" s="682">
        <v>1.1100000000000001</v>
      </c>
      <c r="L1385" s="683"/>
      <c r="M1385" s="115">
        <f>K1385*12*I1351</f>
        <v>14442.876</v>
      </c>
    </row>
    <row r="1386" spans="1:13">
      <c r="A1386" s="145" t="s">
        <v>19</v>
      </c>
      <c r="B1386" s="144"/>
      <c r="C1386" s="144"/>
      <c r="D1386" s="144"/>
      <c r="E1386" s="144"/>
      <c r="F1386" s="144"/>
      <c r="G1386" s="144"/>
      <c r="H1386" s="143"/>
      <c r="I1386" s="676" t="s">
        <v>53</v>
      </c>
      <c r="J1386" s="677"/>
      <c r="K1386" s="149"/>
      <c r="L1386" s="116"/>
      <c r="M1386" s="115"/>
    </row>
    <row r="1387" spans="1:13">
      <c r="A1387" s="142" t="s">
        <v>21</v>
      </c>
      <c r="B1387" s="141"/>
      <c r="C1387" s="141"/>
      <c r="D1387" s="141"/>
      <c r="E1387" s="141"/>
      <c r="F1387" s="141"/>
      <c r="G1387" s="141"/>
      <c r="H1387" s="140"/>
      <c r="I1387" s="689" t="s">
        <v>51</v>
      </c>
      <c r="J1387" s="690"/>
      <c r="K1387" s="682">
        <v>0.68</v>
      </c>
      <c r="L1387" s="683"/>
      <c r="M1387" s="115">
        <f>K1387*12*I1351</f>
        <v>8847.887999999999</v>
      </c>
    </row>
    <row r="1388" spans="1:13">
      <c r="A1388" s="142" t="s">
        <v>22</v>
      </c>
      <c r="B1388" s="141"/>
      <c r="C1388" s="141"/>
      <c r="D1388" s="141"/>
      <c r="E1388" s="141"/>
      <c r="F1388" s="141"/>
      <c r="G1388" s="141"/>
      <c r="H1388" s="140"/>
      <c r="I1388" s="689" t="s">
        <v>69</v>
      </c>
      <c r="J1388" s="690"/>
      <c r="K1388" s="682">
        <v>0.17</v>
      </c>
      <c r="L1388" s="683"/>
      <c r="M1388" s="115">
        <f>K1388*12*I1351</f>
        <v>2211.9719999999998</v>
      </c>
    </row>
    <row r="1389" spans="1:13">
      <c r="A1389" s="137" t="s">
        <v>23</v>
      </c>
      <c r="B1389" s="136"/>
      <c r="C1389" s="136"/>
      <c r="D1389" s="136"/>
      <c r="E1389" s="136"/>
      <c r="F1389" s="136"/>
      <c r="G1389" s="136"/>
      <c r="H1389" s="135"/>
      <c r="I1389" s="689" t="s">
        <v>54</v>
      </c>
      <c r="J1389" s="690"/>
      <c r="K1389" s="704">
        <v>0.09</v>
      </c>
      <c r="L1389" s="705"/>
      <c r="M1389" s="115">
        <f>K1389*12*I1351</f>
        <v>1171.0440000000001</v>
      </c>
    </row>
    <row r="1390" spans="1:13" ht="15.75" thickBot="1">
      <c r="A1390" s="137" t="s">
        <v>71</v>
      </c>
      <c r="B1390" s="136"/>
      <c r="C1390" s="136"/>
      <c r="D1390" s="136"/>
      <c r="E1390" s="136"/>
      <c r="F1390" s="136"/>
      <c r="G1390" s="136"/>
      <c r="H1390" s="135"/>
      <c r="I1390" s="714" t="s">
        <v>72</v>
      </c>
      <c r="J1390" s="715"/>
      <c r="K1390" s="723">
        <v>0.14000000000000001</v>
      </c>
      <c r="L1390" s="724"/>
      <c r="M1390" s="148">
        <f>K1390*12*I1351</f>
        <v>1821.624</v>
      </c>
    </row>
    <row r="1391" spans="1:13" ht="15.75" thickBot="1">
      <c r="A1391" s="710" t="s">
        <v>78</v>
      </c>
      <c r="B1391" s="711"/>
      <c r="C1391" s="711"/>
      <c r="D1391" s="711"/>
      <c r="E1391" s="711"/>
      <c r="F1391" s="711"/>
      <c r="G1391" s="711"/>
      <c r="H1391" s="712"/>
      <c r="I1391" s="147"/>
      <c r="J1391" s="146"/>
      <c r="K1391" s="727">
        <f>K1392+K1393+K1394</f>
        <v>1.52</v>
      </c>
      <c r="L1391" s="722"/>
      <c r="M1391" s="127">
        <f>K1391*12*I1351</f>
        <v>19777.632000000001</v>
      </c>
    </row>
    <row r="1392" spans="1:13">
      <c r="A1392" s="145" t="s">
        <v>25</v>
      </c>
      <c r="B1392" s="144"/>
      <c r="C1392" s="144"/>
      <c r="D1392" s="144"/>
      <c r="E1392" s="144"/>
      <c r="F1392" s="144"/>
      <c r="G1392" s="144"/>
      <c r="H1392" s="143"/>
      <c r="I1392" s="728" t="s">
        <v>70</v>
      </c>
      <c r="J1392" s="729"/>
      <c r="K1392" s="730">
        <v>0.73</v>
      </c>
      <c r="L1392" s="731"/>
      <c r="M1392" s="115">
        <f>K1392*12*I1351</f>
        <v>9498.4679999999989</v>
      </c>
    </row>
    <row r="1393" spans="1:13">
      <c r="A1393" s="142" t="s">
        <v>26</v>
      </c>
      <c r="B1393" s="141"/>
      <c r="C1393" s="141"/>
      <c r="D1393" s="141"/>
      <c r="E1393" s="141"/>
      <c r="F1393" s="141"/>
      <c r="G1393" s="141"/>
      <c r="H1393" s="140"/>
      <c r="I1393" s="139" t="s">
        <v>55</v>
      </c>
      <c r="J1393" s="138"/>
      <c r="K1393" s="704">
        <v>0.64</v>
      </c>
      <c r="L1393" s="705"/>
      <c r="M1393" s="115">
        <f>K1393*12*I1351</f>
        <v>8327.4239999999991</v>
      </c>
    </row>
    <row r="1394" spans="1:13" ht="15.75" thickBot="1">
      <c r="A1394" s="137" t="s">
        <v>23</v>
      </c>
      <c r="B1394" s="136"/>
      <c r="C1394" s="136"/>
      <c r="D1394" s="136"/>
      <c r="E1394" s="136"/>
      <c r="F1394" s="136"/>
      <c r="G1394" s="136"/>
      <c r="H1394" s="135"/>
      <c r="I1394" s="714" t="s">
        <v>54</v>
      </c>
      <c r="J1394" s="715"/>
      <c r="K1394" s="723">
        <v>0.15</v>
      </c>
      <c r="L1394" s="724"/>
      <c r="M1394" s="115">
        <f>K1394*12*I1351</f>
        <v>1951.7399999999998</v>
      </c>
    </row>
    <row r="1395" spans="1:13" ht="15.75" thickBot="1">
      <c r="A1395" s="133" t="s">
        <v>79</v>
      </c>
      <c r="B1395" s="132"/>
      <c r="C1395" s="132"/>
      <c r="D1395" s="132"/>
      <c r="E1395" s="132"/>
      <c r="F1395" s="132"/>
      <c r="G1395" s="132"/>
      <c r="H1395" s="131"/>
      <c r="I1395" s="718" t="s">
        <v>56</v>
      </c>
      <c r="J1395" s="719"/>
      <c r="K1395" s="725">
        <v>22.98</v>
      </c>
      <c r="L1395" s="726"/>
      <c r="M1395" s="127">
        <f>K1395*12*I1351</f>
        <v>299006.56799999997</v>
      </c>
    </row>
    <row r="1396" spans="1:13" ht="15.75" thickBot="1">
      <c r="A1396" s="691" t="s">
        <v>80</v>
      </c>
      <c r="B1396" s="692"/>
      <c r="C1396" s="692"/>
      <c r="D1396" s="692"/>
      <c r="E1396" s="692"/>
      <c r="F1396" s="692"/>
      <c r="G1396" s="692"/>
      <c r="H1396" s="693"/>
      <c r="I1396" s="720" t="s">
        <v>13</v>
      </c>
      <c r="J1396" s="721"/>
      <c r="K1396" s="713">
        <v>1.8</v>
      </c>
      <c r="L1396" s="722"/>
      <c r="M1396" s="127">
        <f>K1396*12*I1351</f>
        <v>23420.880000000001</v>
      </c>
    </row>
    <row r="1397" spans="1:13" ht="15.75" thickBot="1">
      <c r="A1397" s="133" t="s">
        <v>81</v>
      </c>
      <c r="B1397" s="132"/>
      <c r="C1397" s="132"/>
      <c r="D1397" s="132"/>
      <c r="E1397" s="132"/>
      <c r="F1397" s="132"/>
      <c r="G1397" s="132"/>
      <c r="H1397" s="131"/>
      <c r="I1397" s="129"/>
      <c r="J1397" s="128"/>
      <c r="K1397" s="713">
        <v>0.08</v>
      </c>
      <c r="L1397" s="722"/>
      <c r="M1397" s="127">
        <f>K1397*12*I1351</f>
        <v>1040.9279999999999</v>
      </c>
    </row>
    <row r="1398" spans="1:13">
      <c r="A1398" s="125" t="s">
        <v>29</v>
      </c>
      <c r="B1398" s="124"/>
      <c r="C1398" s="124"/>
      <c r="D1398" s="124"/>
      <c r="E1398" s="124"/>
      <c r="F1398" s="124"/>
      <c r="G1398" s="124"/>
      <c r="H1398" s="122"/>
      <c r="I1398" s="720" t="s">
        <v>8</v>
      </c>
      <c r="J1398" s="721"/>
      <c r="K1398" s="130"/>
      <c r="L1398" s="120"/>
      <c r="M1398" s="115"/>
    </row>
    <row r="1399" spans="1:13" ht="15.75" thickBot="1">
      <c r="A1399" s="125" t="s">
        <v>30</v>
      </c>
      <c r="B1399" s="124"/>
      <c r="C1399" s="124"/>
      <c r="D1399" s="124"/>
      <c r="E1399" s="124"/>
      <c r="F1399" s="124"/>
      <c r="G1399" s="124"/>
      <c r="H1399" s="122"/>
      <c r="I1399" s="119"/>
      <c r="J1399" s="118"/>
      <c r="K1399" s="130"/>
      <c r="L1399" s="120"/>
      <c r="M1399" s="115"/>
    </row>
    <row r="1400" spans="1:13" ht="15.75" thickBot="1">
      <c r="A1400" s="691" t="s">
        <v>104</v>
      </c>
      <c r="B1400" s="692"/>
      <c r="C1400" s="692"/>
      <c r="D1400" s="692"/>
      <c r="E1400" s="692"/>
      <c r="F1400" s="692"/>
      <c r="G1400" s="692"/>
      <c r="H1400" s="693"/>
      <c r="I1400" s="129"/>
      <c r="J1400" s="128"/>
      <c r="K1400" s="713">
        <v>6.67</v>
      </c>
      <c r="L1400" s="722"/>
      <c r="M1400" s="127">
        <f>K1400*12*I1351</f>
        <v>86787.371999999988</v>
      </c>
    </row>
    <row r="1401" spans="1:13">
      <c r="A1401" s="125" t="s">
        <v>137</v>
      </c>
      <c r="B1401" s="123"/>
      <c r="C1401" s="123"/>
      <c r="D1401" s="123"/>
      <c r="E1401" s="123"/>
      <c r="F1401" s="124"/>
      <c r="G1401" s="123"/>
      <c r="H1401" s="122"/>
      <c r="I1401" s="684" t="s">
        <v>86</v>
      </c>
      <c r="J1401" s="685"/>
      <c r="K1401" s="121"/>
      <c r="L1401" s="120"/>
      <c r="M1401" s="115"/>
    </row>
    <row r="1402" spans="1:13">
      <c r="A1402" s="125" t="s">
        <v>136</v>
      </c>
      <c r="B1402" s="123"/>
      <c r="C1402" s="123"/>
      <c r="D1402" s="123"/>
      <c r="E1402" s="123"/>
      <c r="F1402" s="124"/>
      <c r="G1402" s="123"/>
      <c r="H1402" s="122"/>
      <c r="I1402" s="684" t="s">
        <v>88</v>
      </c>
      <c r="J1402" s="685"/>
      <c r="K1402" s="121"/>
      <c r="L1402" s="120"/>
      <c r="M1402" s="115"/>
    </row>
    <row r="1403" spans="1:13">
      <c r="A1403" s="125" t="s">
        <v>135</v>
      </c>
      <c r="B1403" s="123"/>
      <c r="C1403" s="123"/>
      <c r="D1403" s="123"/>
      <c r="E1403" s="123"/>
      <c r="F1403" s="124"/>
      <c r="G1403" s="123"/>
      <c r="H1403" s="122"/>
      <c r="I1403" s="684" t="s">
        <v>90</v>
      </c>
      <c r="J1403" s="685"/>
      <c r="K1403" s="121"/>
      <c r="L1403" s="120"/>
      <c r="M1403" s="115"/>
    </row>
    <row r="1404" spans="1:13">
      <c r="A1404" s="125" t="s">
        <v>134</v>
      </c>
      <c r="B1404" s="123"/>
      <c r="C1404" s="123"/>
      <c r="D1404" s="123"/>
      <c r="E1404" s="123"/>
      <c r="F1404" s="124"/>
      <c r="G1404" s="123"/>
      <c r="H1404" s="122"/>
      <c r="I1404" s="684" t="s">
        <v>92</v>
      </c>
      <c r="J1404" s="685"/>
      <c r="K1404" s="121"/>
      <c r="L1404" s="120"/>
      <c r="M1404" s="115"/>
    </row>
    <row r="1405" spans="1:13">
      <c r="A1405" s="125" t="s">
        <v>133</v>
      </c>
      <c r="B1405" s="123"/>
      <c r="C1405" s="123"/>
      <c r="D1405" s="123"/>
      <c r="E1405" s="123"/>
      <c r="F1405" s="124"/>
      <c r="G1405" s="123"/>
      <c r="H1405" s="122"/>
      <c r="I1405" s="684" t="s">
        <v>94</v>
      </c>
      <c r="J1405" s="685"/>
      <c r="K1405" s="121"/>
      <c r="L1405" s="120"/>
      <c r="M1405" s="115"/>
    </row>
    <row r="1406" spans="1:13">
      <c r="A1406" s="125" t="s">
        <v>132</v>
      </c>
      <c r="B1406" s="123"/>
      <c r="C1406" s="123"/>
      <c r="D1406" s="123"/>
      <c r="E1406" s="123"/>
      <c r="F1406" s="124"/>
      <c r="G1406" s="123"/>
      <c r="H1406" s="122"/>
      <c r="I1406" s="119"/>
      <c r="J1406" s="118"/>
      <c r="K1406" s="121"/>
      <c r="L1406" s="126"/>
      <c r="M1406" s="115"/>
    </row>
    <row r="1407" spans="1:13">
      <c r="A1407" s="125" t="s">
        <v>131</v>
      </c>
      <c r="B1407" s="123"/>
      <c r="C1407" s="123"/>
      <c r="D1407" s="123"/>
      <c r="E1407" s="123"/>
      <c r="F1407" s="124"/>
      <c r="G1407" s="123"/>
      <c r="H1407" s="122"/>
      <c r="I1407" s="119"/>
      <c r="J1407" s="118"/>
      <c r="K1407" s="121"/>
      <c r="L1407" s="120"/>
      <c r="M1407" s="115"/>
    </row>
    <row r="1408" spans="1:13">
      <c r="A1408" s="125" t="s">
        <v>98</v>
      </c>
      <c r="B1408" s="123"/>
      <c r="C1408" s="123"/>
      <c r="D1408" s="123"/>
      <c r="E1408" s="123"/>
      <c r="F1408" s="124"/>
      <c r="G1408" s="123"/>
      <c r="H1408" s="122"/>
      <c r="I1408" s="119"/>
      <c r="J1408" s="118"/>
      <c r="K1408" s="121"/>
      <c r="L1408" s="120"/>
      <c r="M1408" s="115"/>
    </row>
    <row r="1409" spans="1:13" ht="15.75" thickBot="1">
      <c r="A1409" s="125" t="s">
        <v>130</v>
      </c>
      <c r="B1409" s="123"/>
      <c r="C1409" s="123"/>
      <c r="D1409" s="123"/>
      <c r="E1409" s="123"/>
      <c r="F1409" s="124"/>
      <c r="G1409" s="123"/>
      <c r="H1409" s="122"/>
      <c r="I1409" s="119"/>
      <c r="J1409" s="118"/>
      <c r="K1409" s="121"/>
      <c r="L1409" s="120"/>
      <c r="M1409" s="115"/>
    </row>
    <row r="1410" spans="1:13">
      <c r="A1410" s="114" t="s">
        <v>82</v>
      </c>
      <c r="B1410" s="113"/>
      <c r="C1410" s="113"/>
      <c r="D1410" s="113"/>
      <c r="E1410" s="113"/>
      <c r="F1410" s="113"/>
      <c r="G1410" s="113"/>
      <c r="H1410" s="113"/>
      <c r="I1410" s="720" t="s">
        <v>9</v>
      </c>
      <c r="J1410" s="721"/>
      <c r="K1410" s="112"/>
      <c r="L1410" s="111"/>
      <c r="M1410" s="110"/>
    </row>
    <row r="1411" spans="1:13" ht="15.75" thickBot="1">
      <c r="A1411" s="109" t="s">
        <v>49</v>
      </c>
      <c r="B1411" s="108"/>
      <c r="C1411" s="108"/>
      <c r="D1411" s="108"/>
      <c r="E1411" s="108"/>
      <c r="F1411" s="108"/>
      <c r="G1411" s="108"/>
      <c r="H1411" s="108"/>
      <c r="I1411" s="107"/>
      <c r="J1411" s="106"/>
      <c r="K1411" s="105"/>
      <c r="L1411" s="104"/>
      <c r="M1411" s="103"/>
    </row>
    <row r="1412" spans="1:13" ht="15.75" thickBot="1">
      <c r="A1412" s="691" t="s">
        <v>50</v>
      </c>
      <c r="B1412" s="692"/>
      <c r="C1412" s="692"/>
      <c r="D1412" s="692"/>
      <c r="E1412" s="692"/>
      <c r="F1412" s="692"/>
      <c r="G1412" s="692"/>
      <c r="H1412" s="732"/>
      <c r="I1412" s="733" t="s">
        <v>17</v>
      </c>
      <c r="J1412" s="734"/>
      <c r="K1412" s="735">
        <v>1.64</v>
      </c>
      <c r="L1412" s="736"/>
      <c r="M1412" s="95">
        <f>K1412*12*I1351</f>
        <v>21339.023999999998</v>
      </c>
    </row>
    <row r="1413" spans="1:13" ht="15.75" thickBot="1">
      <c r="A1413" s="750" t="s">
        <v>118</v>
      </c>
      <c r="B1413" s="750"/>
      <c r="C1413" s="750"/>
      <c r="D1413" s="750"/>
      <c r="E1413" s="750"/>
      <c r="F1413" s="750"/>
      <c r="G1413" s="750"/>
      <c r="H1413" s="750"/>
      <c r="I1413" s="720" t="s">
        <v>9</v>
      </c>
      <c r="J1413" s="721"/>
      <c r="K1413" s="755">
        <v>0.48</v>
      </c>
      <c r="L1413" s="755"/>
      <c r="M1413" s="115">
        <f>I1351*12*K1413</f>
        <v>6245.5679999999993</v>
      </c>
    </row>
    <row r="1414" spans="1:13" ht="15.75" thickBot="1">
      <c r="A1414" s="101" t="s">
        <v>117</v>
      </c>
      <c r="B1414" s="100"/>
      <c r="C1414" s="100"/>
      <c r="D1414" s="100"/>
      <c r="E1414" s="100"/>
      <c r="F1414" s="100"/>
      <c r="G1414" s="100"/>
      <c r="H1414" s="100"/>
      <c r="I1414" s="99"/>
      <c r="J1414" s="98"/>
      <c r="K1414" s="735"/>
      <c r="L1414" s="736"/>
      <c r="M1414" s="95"/>
    </row>
    <row r="1415" spans="1:13" ht="15.75" thickBot="1">
      <c r="A1415" s="742" t="s">
        <v>58</v>
      </c>
      <c r="B1415" s="743"/>
      <c r="C1415" s="743"/>
      <c r="D1415" s="743"/>
      <c r="E1415" s="743"/>
      <c r="F1415" s="743"/>
      <c r="G1415" s="743"/>
      <c r="H1415" s="743"/>
      <c r="I1415" s="97"/>
      <c r="J1415" s="96"/>
      <c r="K1415" s="740">
        <f>K1352+K1362+K1375+K1400+K1412+K1414+K1413</f>
        <v>60.41</v>
      </c>
      <c r="L1415" s="741"/>
      <c r="M1415" s="95">
        <f>M1352+M1362+M1375+M1400+M1412+M1414+M1413</f>
        <v>786030.75599999994</v>
      </c>
    </row>
    <row r="1417" spans="1:13" ht="15.75">
      <c r="A1417" s="639" t="s">
        <v>0</v>
      </c>
      <c r="B1417" s="639"/>
      <c r="C1417" s="639"/>
      <c r="D1417" s="639"/>
      <c r="E1417" s="639"/>
      <c r="F1417" s="639"/>
      <c r="G1417" s="639"/>
      <c r="H1417" s="639"/>
      <c r="I1417" s="639"/>
      <c r="J1417" s="639"/>
      <c r="K1417" s="639"/>
      <c r="L1417" s="639"/>
      <c r="M1417" s="149"/>
    </row>
    <row r="1418" spans="1:13" ht="15.75">
      <c r="A1418" s="640" t="s">
        <v>12</v>
      </c>
      <c r="B1418" s="640"/>
      <c r="C1418" s="640"/>
      <c r="D1418" s="640"/>
      <c r="E1418" s="640"/>
      <c r="F1418" s="640"/>
      <c r="G1418" s="640"/>
      <c r="H1418" s="640"/>
      <c r="I1418" s="640"/>
      <c r="J1418" s="640"/>
      <c r="K1418" s="640"/>
      <c r="L1418" s="640"/>
      <c r="M1418" s="149"/>
    </row>
    <row r="1419" spans="1:13" ht="15.75">
      <c r="A1419" s="1"/>
      <c r="B1419" s="1"/>
      <c r="C1419" s="1"/>
      <c r="D1419" s="1"/>
      <c r="E1419" s="1"/>
      <c r="F1419" s="1" t="s">
        <v>169</v>
      </c>
      <c r="G1419" s="1"/>
      <c r="H1419" s="1"/>
      <c r="I1419" s="1"/>
      <c r="J1419" s="1"/>
      <c r="K1419" s="1"/>
      <c r="L1419" s="1"/>
      <c r="M1419" s="149"/>
    </row>
    <row r="1420" spans="1:13">
      <c r="A1420" s="151"/>
      <c r="B1420" s="150"/>
      <c r="C1420" s="694" t="s">
        <v>15</v>
      </c>
      <c r="D1420" s="694"/>
      <c r="E1420" s="694"/>
      <c r="F1420" s="150"/>
      <c r="G1420" s="150"/>
      <c r="H1420" s="190"/>
      <c r="I1420" s="680" t="s">
        <v>1</v>
      </c>
      <c r="J1420" s="681"/>
      <c r="K1420" s="695" t="s">
        <v>2</v>
      </c>
      <c r="L1420" s="696"/>
      <c r="M1420" s="203"/>
    </row>
    <row r="1421" spans="1:13">
      <c r="A1421" s="202"/>
      <c r="B1421" s="177"/>
      <c r="C1421" s="177"/>
      <c r="D1421" s="177"/>
      <c r="E1421" s="177"/>
      <c r="F1421" s="177"/>
      <c r="G1421" s="177"/>
      <c r="H1421" s="178"/>
      <c r="I1421" s="119"/>
      <c r="J1421" s="118"/>
      <c r="K1421" s="698" t="s">
        <v>3</v>
      </c>
      <c r="L1421" s="699"/>
      <c r="M1421" s="201" t="s">
        <v>4</v>
      </c>
    </row>
    <row r="1422" spans="1:13">
      <c r="A1422" s="202"/>
      <c r="B1422" s="177"/>
      <c r="C1422" s="177"/>
      <c r="D1422" s="177"/>
      <c r="E1422" s="177"/>
      <c r="F1422" s="177"/>
      <c r="G1422" s="177"/>
      <c r="H1422" s="178"/>
      <c r="I1422" s="684" t="s">
        <v>5</v>
      </c>
      <c r="J1422" s="685"/>
      <c r="K1422" s="706" t="s">
        <v>6</v>
      </c>
      <c r="L1422" s="707"/>
      <c r="M1422" s="201" t="s">
        <v>7</v>
      </c>
    </row>
    <row r="1423" spans="1:13" ht="16.5" thickBot="1">
      <c r="A1423" s="200"/>
      <c r="B1423" s="173"/>
      <c r="C1423" s="173"/>
      <c r="D1423" s="173"/>
      <c r="E1423" s="173"/>
      <c r="F1423" s="173"/>
      <c r="G1423" s="173"/>
      <c r="H1423" s="172"/>
      <c r="I1423" s="613">
        <v>159.1</v>
      </c>
      <c r="J1423" s="614"/>
      <c r="K1423" s="708"/>
      <c r="L1423" s="709"/>
      <c r="M1423" s="199"/>
    </row>
    <row r="1424" spans="1:13">
      <c r="A1424" s="189" t="s">
        <v>74</v>
      </c>
      <c r="B1424" s="166"/>
      <c r="C1424" s="166"/>
      <c r="D1424" s="166"/>
      <c r="E1424" s="166"/>
      <c r="F1424" s="166"/>
      <c r="G1424" s="166"/>
      <c r="H1424" s="198"/>
      <c r="I1424" s="163"/>
      <c r="J1424" s="162"/>
      <c r="K1424" s="674">
        <f>K1427+K1430</f>
        <v>6.9</v>
      </c>
      <c r="L1424" s="675"/>
      <c r="M1424" s="110">
        <f>K1424*12*I1423</f>
        <v>13173.480000000001</v>
      </c>
    </row>
    <row r="1425" spans="1:13">
      <c r="A1425" s="197" t="s">
        <v>59</v>
      </c>
      <c r="B1425" s="196"/>
      <c r="C1425" s="196"/>
      <c r="D1425" s="196"/>
      <c r="E1425" s="196"/>
      <c r="F1425" s="196"/>
      <c r="G1425" s="196"/>
      <c r="H1425" s="195"/>
      <c r="I1425" s="119"/>
      <c r="J1425" s="118"/>
      <c r="K1425" s="117"/>
      <c r="L1425" s="116"/>
      <c r="M1425" s="194"/>
    </row>
    <row r="1426" spans="1:13" ht="15.75" thickBot="1">
      <c r="A1426" s="185" t="s">
        <v>60</v>
      </c>
      <c r="B1426" s="193"/>
      <c r="C1426" s="193"/>
      <c r="D1426" s="193"/>
      <c r="E1426" s="193"/>
      <c r="F1426" s="193"/>
      <c r="G1426" s="193"/>
      <c r="H1426" s="192"/>
      <c r="I1426" s="158"/>
      <c r="J1426" s="106"/>
      <c r="K1426" s="105"/>
      <c r="L1426" s="104"/>
      <c r="M1426" s="103"/>
    </row>
    <row r="1427" spans="1:13">
      <c r="A1427" s="145" t="s">
        <v>61</v>
      </c>
      <c r="B1427" s="153"/>
      <c r="C1427" s="153"/>
      <c r="D1427" s="153"/>
      <c r="E1427" s="153"/>
      <c r="F1427" s="153"/>
      <c r="G1427" s="153"/>
      <c r="H1427" s="179"/>
      <c r="I1427" s="676" t="s">
        <v>8</v>
      </c>
      <c r="J1427" s="677"/>
      <c r="K1427" s="678">
        <v>4.13</v>
      </c>
      <c r="L1427" s="679"/>
      <c r="M1427" s="115">
        <f>K1427*12*I1423</f>
        <v>7884.9960000000001</v>
      </c>
    </row>
    <row r="1428" spans="1:13">
      <c r="A1428" s="125" t="s">
        <v>68</v>
      </c>
      <c r="B1428" s="177"/>
      <c r="C1428" s="177"/>
      <c r="D1428" s="177"/>
      <c r="E1428" s="177"/>
      <c r="F1428" s="177"/>
      <c r="G1428" s="177"/>
      <c r="H1428" s="178"/>
      <c r="I1428" s="684" t="s">
        <v>57</v>
      </c>
      <c r="J1428" s="685"/>
      <c r="K1428" s="149"/>
      <c r="L1428" s="116"/>
      <c r="M1428" s="115"/>
    </row>
    <row r="1429" spans="1:13">
      <c r="A1429" s="145" t="s">
        <v>67</v>
      </c>
      <c r="B1429" s="153"/>
      <c r="C1429" s="153"/>
      <c r="D1429" s="153"/>
      <c r="E1429" s="153"/>
      <c r="F1429" s="153"/>
      <c r="G1429" s="153"/>
      <c r="H1429" s="179"/>
      <c r="I1429" s="676"/>
      <c r="J1429" s="677"/>
      <c r="K1429" s="149"/>
      <c r="L1429" s="116"/>
      <c r="M1429" s="115"/>
    </row>
    <row r="1430" spans="1:13">
      <c r="A1430" s="145" t="s">
        <v>62</v>
      </c>
      <c r="B1430" s="153"/>
      <c r="C1430" s="153"/>
      <c r="D1430" s="153"/>
      <c r="E1430" s="153"/>
      <c r="F1430" s="153"/>
      <c r="G1430" s="153"/>
      <c r="H1430" s="179"/>
      <c r="I1430" s="689" t="s">
        <v>11</v>
      </c>
      <c r="J1430" s="690"/>
      <c r="K1430" s="682">
        <v>2.77</v>
      </c>
      <c r="L1430" s="683"/>
      <c r="M1430" s="115">
        <f>K1430*12*I1423</f>
        <v>5288.4840000000004</v>
      </c>
    </row>
    <row r="1431" spans="1:13" ht="15.75">
      <c r="A1431" s="142" t="s">
        <v>35</v>
      </c>
      <c r="B1431" s="176"/>
      <c r="C1431" s="176"/>
      <c r="D1431" s="176"/>
      <c r="E1431" s="176"/>
      <c r="F1431" s="176"/>
      <c r="G1431" s="176"/>
      <c r="H1431" s="175"/>
      <c r="I1431" s="684" t="s">
        <v>57</v>
      </c>
      <c r="J1431" s="685"/>
      <c r="K1431" s="1"/>
      <c r="L1431" s="191"/>
      <c r="M1431" s="115"/>
    </row>
    <row r="1432" spans="1:13">
      <c r="A1432" s="137" t="s">
        <v>36</v>
      </c>
      <c r="B1432" s="150"/>
      <c r="C1432" s="150"/>
      <c r="D1432" s="150"/>
      <c r="E1432" s="150"/>
      <c r="F1432" s="150"/>
      <c r="G1432" s="150"/>
      <c r="H1432" s="190"/>
      <c r="I1432" s="684"/>
      <c r="J1432" s="685"/>
      <c r="K1432" s="174"/>
      <c r="L1432" s="116"/>
      <c r="M1432" s="115"/>
    </row>
    <row r="1433" spans="1:13" ht="15.75" thickBot="1">
      <c r="A1433" s="145" t="s">
        <v>37</v>
      </c>
      <c r="B1433" s="144"/>
      <c r="C1433" s="144"/>
      <c r="D1433" s="144"/>
      <c r="E1433" s="144"/>
      <c r="F1433" s="144"/>
      <c r="G1433" s="144"/>
      <c r="H1433" s="143"/>
      <c r="I1433" s="156"/>
      <c r="J1433" s="155"/>
      <c r="K1433" s="704"/>
      <c r="L1433" s="705"/>
      <c r="M1433" s="115"/>
    </row>
    <row r="1434" spans="1:13">
      <c r="A1434" s="189" t="s">
        <v>14</v>
      </c>
      <c r="B1434" s="188"/>
      <c r="C1434" s="188"/>
      <c r="D1434" s="188"/>
      <c r="E1434" s="188"/>
      <c r="F1434" s="188"/>
      <c r="G1434" s="188"/>
      <c r="H1434" s="187"/>
      <c r="I1434" s="163"/>
      <c r="J1434" s="186"/>
      <c r="K1434" s="697">
        <f>K1436+K1441+K1443</f>
        <v>5.6400000000000006</v>
      </c>
      <c r="L1434" s="675"/>
      <c r="M1434" s="110">
        <f>K1434*12*I1423</f>
        <v>10767.888000000001</v>
      </c>
    </row>
    <row r="1435" spans="1:13" ht="15.75" thickBot="1">
      <c r="A1435" s="185" t="s">
        <v>34</v>
      </c>
      <c r="B1435" s="184"/>
      <c r="C1435" s="184"/>
      <c r="D1435" s="184"/>
      <c r="E1435" s="184"/>
      <c r="F1435" s="184"/>
      <c r="G1435" s="184"/>
      <c r="H1435" s="183"/>
      <c r="I1435" s="158"/>
      <c r="J1435" s="182"/>
      <c r="K1435" s="105"/>
      <c r="L1435" s="104"/>
      <c r="M1435" s="103"/>
    </row>
    <row r="1436" spans="1:13">
      <c r="A1436" s="125" t="s">
        <v>65</v>
      </c>
      <c r="B1436" s="124"/>
      <c r="C1436" s="124"/>
      <c r="D1436" s="124"/>
      <c r="E1436" s="124"/>
      <c r="F1436" s="124"/>
      <c r="G1436" s="124"/>
      <c r="H1436" s="122"/>
      <c r="I1436" s="684" t="s">
        <v>8</v>
      </c>
      <c r="J1436" s="685"/>
      <c r="K1436" s="678">
        <v>2.83</v>
      </c>
      <c r="L1436" s="679"/>
      <c r="M1436" s="115">
        <f>K1436*12*I1423</f>
        <v>5403.0360000000001</v>
      </c>
    </row>
    <row r="1437" spans="1:13">
      <c r="A1437" s="145" t="s">
        <v>66</v>
      </c>
      <c r="B1437" s="144"/>
      <c r="C1437" s="144"/>
      <c r="D1437" s="144"/>
      <c r="E1437" s="144"/>
      <c r="F1437" s="144"/>
      <c r="G1437" s="144"/>
      <c r="H1437" s="143"/>
      <c r="I1437" s="181"/>
      <c r="J1437" s="180"/>
      <c r="K1437" s="149"/>
      <c r="L1437" s="116"/>
      <c r="M1437" s="115"/>
    </row>
    <row r="1438" spans="1:13">
      <c r="A1438" s="125" t="s">
        <v>68</v>
      </c>
      <c r="B1438" s="177"/>
      <c r="C1438" s="177"/>
      <c r="D1438" s="177"/>
      <c r="E1438" s="177"/>
      <c r="F1438" s="177"/>
      <c r="G1438" s="177"/>
      <c r="H1438" s="178"/>
      <c r="I1438" s="684" t="s">
        <v>57</v>
      </c>
      <c r="J1438" s="685"/>
      <c r="K1438" s="149"/>
      <c r="L1438" s="116"/>
      <c r="M1438" s="115"/>
    </row>
    <row r="1439" spans="1:13">
      <c r="A1439" s="145" t="s">
        <v>67</v>
      </c>
      <c r="B1439" s="153"/>
      <c r="C1439" s="153"/>
      <c r="D1439" s="153"/>
      <c r="E1439" s="153"/>
      <c r="F1439" s="153"/>
      <c r="G1439" s="153"/>
      <c r="H1439" s="179"/>
      <c r="I1439" s="676"/>
      <c r="J1439" s="677"/>
      <c r="K1439" s="149"/>
      <c r="L1439" s="116"/>
      <c r="M1439" s="115"/>
    </row>
    <row r="1440" spans="1:13">
      <c r="A1440" s="142" t="s">
        <v>63</v>
      </c>
      <c r="B1440" s="176"/>
      <c r="C1440" s="175"/>
      <c r="D1440" s="177"/>
      <c r="E1440" s="177"/>
      <c r="F1440" s="177"/>
      <c r="G1440" s="177"/>
      <c r="H1440" s="178"/>
      <c r="I1440" s="684" t="s">
        <v>57</v>
      </c>
      <c r="J1440" s="685"/>
      <c r="K1440" s="149"/>
      <c r="L1440" s="116"/>
      <c r="M1440" s="115"/>
    </row>
    <row r="1441" spans="1:13">
      <c r="A1441" s="125" t="s">
        <v>64</v>
      </c>
      <c r="B1441" s="177"/>
      <c r="C1441" s="177"/>
      <c r="D1441" s="176"/>
      <c r="E1441" s="176"/>
      <c r="F1441" s="176"/>
      <c r="G1441" s="176"/>
      <c r="H1441" s="175"/>
      <c r="I1441" s="689" t="s">
        <v>11</v>
      </c>
      <c r="J1441" s="690"/>
      <c r="K1441" s="682">
        <v>1.24</v>
      </c>
      <c r="L1441" s="683"/>
      <c r="M1441" s="115">
        <f>K1441*12*I1423</f>
        <v>2367.4079999999999</v>
      </c>
    </row>
    <row r="1442" spans="1:13">
      <c r="A1442" s="137" t="s">
        <v>41</v>
      </c>
      <c r="B1442" s="136"/>
      <c r="C1442" s="136"/>
      <c r="D1442" s="136"/>
      <c r="E1442" s="136"/>
      <c r="F1442" s="136"/>
      <c r="G1442" s="136"/>
      <c r="H1442" s="135"/>
      <c r="I1442" s="680" t="s">
        <v>139</v>
      </c>
      <c r="J1442" s="681"/>
      <c r="K1442" s="149"/>
      <c r="L1442" s="116"/>
      <c r="M1442" s="115"/>
    </row>
    <row r="1443" spans="1:13">
      <c r="A1443" s="137" t="s">
        <v>43</v>
      </c>
      <c r="B1443" s="136"/>
      <c r="C1443" s="136"/>
      <c r="D1443" s="136"/>
      <c r="E1443" s="136"/>
      <c r="F1443" s="136"/>
      <c r="G1443" s="136"/>
      <c r="H1443" s="135"/>
      <c r="I1443" s="680" t="s">
        <v>11</v>
      </c>
      <c r="J1443" s="681"/>
      <c r="K1443" s="682">
        <v>1.57</v>
      </c>
      <c r="L1443" s="683"/>
      <c r="M1443" s="115">
        <f>K1443*12*I1423</f>
        <v>2997.444</v>
      </c>
    </row>
    <row r="1444" spans="1:13">
      <c r="A1444" s="145" t="s">
        <v>44</v>
      </c>
      <c r="B1444" s="144"/>
      <c r="C1444" s="144"/>
      <c r="D1444" s="144"/>
      <c r="E1444" s="144"/>
      <c r="F1444" s="144"/>
      <c r="G1444" s="144"/>
      <c r="H1444" s="143"/>
      <c r="I1444" s="156"/>
      <c r="J1444" s="155"/>
      <c r="K1444" s="149"/>
      <c r="L1444" s="116"/>
      <c r="M1444" s="115"/>
    </row>
    <row r="1445" spans="1:13">
      <c r="A1445" s="137" t="s">
        <v>45</v>
      </c>
      <c r="B1445" s="136"/>
      <c r="C1445" s="136"/>
      <c r="D1445" s="136"/>
      <c r="E1445" s="136"/>
      <c r="F1445" s="136"/>
      <c r="G1445" s="136"/>
      <c r="H1445" s="135"/>
      <c r="I1445" s="684" t="s">
        <v>57</v>
      </c>
      <c r="J1445" s="685"/>
      <c r="K1445" s="149"/>
      <c r="L1445" s="116"/>
      <c r="M1445" s="115"/>
    </row>
    <row r="1446" spans="1:13" ht="15.75" thickBot="1">
      <c r="A1446" s="137" t="s">
        <v>48</v>
      </c>
      <c r="B1446" s="136"/>
      <c r="C1446" s="136"/>
      <c r="D1446" s="136"/>
      <c r="E1446" s="136"/>
      <c r="F1446" s="136"/>
      <c r="G1446" s="136"/>
      <c r="H1446" s="135"/>
      <c r="I1446" s="680" t="s">
        <v>138</v>
      </c>
      <c r="J1446" s="681"/>
      <c r="K1446" s="173"/>
      <c r="L1446" s="172"/>
      <c r="M1446" s="171"/>
    </row>
    <row r="1447" spans="1:13" ht="15.75" thickBot="1">
      <c r="A1447" s="167" t="s">
        <v>75</v>
      </c>
      <c r="B1447" s="166"/>
      <c r="C1447" s="166"/>
      <c r="D1447" s="166"/>
      <c r="E1447" s="166"/>
      <c r="F1447" s="166"/>
      <c r="G1447" s="165"/>
      <c r="H1447" s="164"/>
      <c r="I1447" s="163"/>
      <c r="J1447" s="162"/>
      <c r="K1447" s="688">
        <f>K1448+K1455+K1463+K1467+K1468+K1469</f>
        <v>73.06</v>
      </c>
      <c r="L1447" s="675"/>
      <c r="M1447" s="110">
        <f>M1448+M1455+M1463+M1467+M1468+M1469</f>
        <v>139486.152</v>
      </c>
    </row>
    <row r="1448" spans="1:13" ht="15.75" thickBot="1">
      <c r="A1448" s="691" t="s">
        <v>76</v>
      </c>
      <c r="B1448" s="692"/>
      <c r="C1448" s="692"/>
      <c r="D1448" s="692"/>
      <c r="E1448" s="692"/>
      <c r="F1448" s="692"/>
      <c r="G1448" s="692"/>
      <c r="H1448" s="693"/>
      <c r="I1448" s="129"/>
      <c r="J1448" s="128"/>
      <c r="K1448" s="700">
        <f>K1449+K1450+K1451+K1453+K1454</f>
        <v>8.3000000000000007</v>
      </c>
      <c r="L1448" s="701"/>
      <c r="M1448" s="127">
        <f>K1448*12*I1423</f>
        <v>15846.36</v>
      </c>
    </row>
    <row r="1449" spans="1:13">
      <c r="A1449" s="145" t="s">
        <v>38</v>
      </c>
      <c r="B1449" s="144"/>
      <c r="C1449" s="144"/>
      <c r="D1449" s="144"/>
      <c r="E1449" s="144"/>
      <c r="F1449" s="144"/>
      <c r="G1449" s="144"/>
      <c r="H1449" s="143"/>
      <c r="I1449" s="676" t="s">
        <v>16</v>
      </c>
      <c r="J1449" s="677"/>
      <c r="K1449" s="678">
        <v>2.2400000000000002</v>
      </c>
      <c r="L1449" s="679"/>
      <c r="M1449" s="115">
        <f>K1449*12*I1423</f>
        <v>4276.6080000000002</v>
      </c>
    </row>
    <row r="1450" spans="1:13">
      <c r="A1450" s="142" t="s">
        <v>39</v>
      </c>
      <c r="B1450" s="141"/>
      <c r="C1450" s="141"/>
      <c r="D1450" s="141"/>
      <c r="E1450" s="141"/>
      <c r="F1450" s="141"/>
      <c r="G1450" s="141"/>
      <c r="H1450" s="140"/>
      <c r="I1450" s="689" t="s">
        <v>10</v>
      </c>
      <c r="J1450" s="690"/>
      <c r="K1450" s="682">
        <v>5.28</v>
      </c>
      <c r="L1450" s="683"/>
      <c r="M1450" s="115">
        <f>K1450*12*I1423</f>
        <v>10080.575999999999</v>
      </c>
    </row>
    <row r="1451" spans="1:13">
      <c r="A1451" s="137" t="s">
        <v>31</v>
      </c>
      <c r="B1451" s="136"/>
      <c r="C1451" s="136"/>
      <c r="D1451" s="136"/>
      <c r="E1451" s="136"/>
      <c r="F1451" s="136"/>
      <c r="G1451" s="136"/>
      <c r="H1451" s="135"/>
      <c r="I1451" s="680" t="s">
        <v>11</v>
      </c>
      <c r="J1451" s="681"/>
      <c r="K1451" s="682">
        <v>0.6</v>
      </c>
      <c r="L1451" s="683"/>
      <c r="M1451" s="115">
        <f>K1451*12*I1423</f>
        <v>1145.5199999999998</v>
      </c>
    </row>
    <row r="1452" spans="1:13">
      <c r="A1452" s="157" t="s">
        <v>18</v>
      </c>
      <c r="B1452" s="153"/>
      <c r="C1452" s="153"/>
      <c r="D1452" s="153"/>
      <c r="E1452" s="144"/>
      <c r="F1452" s="144"/>
      <c r="G1452" s="144"/>
      <c r="H1452" s="143"/>
      <c r="I1452" s="156"/>
      <c r="J1452" s="155"/>
      <c r="K1452" s="117"/>
      <c r="L1452" s="116"/>
      <c r="M1452" s="115"/>
    </row>
    <row r="1453" spans="1:13">
      <c r="A1453" s="142" t="s">
        <v>32</v>
      </c>
      <c r="B1453" s="141"/>
      <c r="C1453" s="141"/>
      <c r="D1453" s="141"/>
      <c r="E1453" s="141"/>
      <c r="F1453" s="141"/>
      <c r="G1453" s="141"/>
      <c r="H1453" s="140"/>
      <c r="I1453" s="689" t="s">
        <v>8</v>
      </c>
      <c r="J1453" s="690"/>
      <c r="K1453" s="682">
        <v>0.18</v>
      </c>
      <c r="L1453" s="683"/>
      <c r="M1453" s="115">
        <f>K1453*12*I1423</f>
        <v>343.65600000000001</v>
      </c>
    </row>
    <row r="1454" spans="1:13" ht="15.75" thickBot="1">
      <c r="A1454" s="137" t="s">
        <v>73</v>
      </c>
      <c r="B1454" s="136"/>
      <c r="C1454" s="136"/>
      <c r="D1454" s="136"/>
      <c r="E1454" s="136"/>
      <c r="F1454" s="136"/>
      <c r="G1454" s="136"/>
      <c r="H1454" s="135"/>
      <c r="I1454" s="714" t="s">
        <v>8</v>
      </c>
      <c r="J1454" s="715"/>
      <c r="K1454" s="716"/>
      <c r="L1454" s="717"/>
      <c r="M1454" s="115"/>
    </row>
    <row r="1455" spans="1:13" ht="15.75" thickBot="1">
      <c r="A1455" s="710" t="s">
        <v>77</v>
      </c>
      <c r="B1455" s="711"/>
      <c r="C1455" s="711"/>
      <c r="D1455" s="711"/>
      <c r="E1455" s="711"/>
      <c r="F1455" s="711"/>
      <c r="G1455" s="711"/>
      <c r="H1455" s="712"/>
      <c r="I1455" s="129"/>
      <c r="J1455" s="128"/>
      <c r="K1455" s="713">
        <f>K1456+K1457+K1459+K1460+K1461+K1462</f>
        <v>2.3200000000000003</v>
      </c>
      <c r="L1455" s="701"/>
      <c r="M1455" s="127">
        <f>K1455*12*I1423</f>
        <v>4429.3440000000001</v>
      </c>
    </row>
    <row r="1456" spans="1:13">
      <c r="A1456" s="154" t="s">
        <v>24</v>
      </c>
      <c r="B1456" s="153"/>
      <c r="C1456" s="153"/>
      <c r="D1456" s="153"/>
      <c r="E1456" s="153"/>
      <c r="F1456" s="144"/>
      <c r="G1456" s="144"/>
      <c r="H1456" s="143"/>
      <c r="I1456" s="152"/>
      <c r="J1456" s="118"/>
      <c r="K1456" s="678">
        <v>0.13</v>
      </c>
      <c r="L1456" s="679"/>
      <c r="M1456" s="115">
        <f>K1456*12*I1423</f>
        <v>248.196</v>
      </c>
    </row>
    <row r="1457" spans="1:13">
      <c r="A1457" s="151" t="s">
        <v>20</v>
      </c>
      <c r="B1457" s="150"/>
      <c r="C1457" s="150"/>
      <c r="D1457" s="150"/>
      <c r="E1457" s="150"/>
      <c r="F1457" s="136"/>
      <c r="G1457" s="136"/>
      <c r="H1457" s="135"/>
      <c r="I1457" s="684" t="s">
        <v>52</v>
      </c>
      <c r="J1457" s="685"/>
      <c r="K1457" s="682">
        <v>1.1100000000000001</v>
      </c>
      <c r="L1457" s="683"/>
      <c r="M1457" s="115">
        <f>K1457*12*I1423</f>
        <v>2119.212</v>
      </c>
    </row>
    <row r="1458" spans="1:13">
      <c r="A1458" s="145" t="s">
        <v>19</v>
      </c>
      <c r="B1458" s="144"/>
      <c r="C1458" s="144"/>
      <c r="D1458" s="144"/>
      <c r="E1458" s="144"/>
      <c r="F1458" s="144"/>
      <c r="G1458" s="144"/>
      <c r="H1458" s="143"/>
      <c r="I1458" s="676" t="s">
        <v>53</v>
      </c>
      <c r="J1458" s="677"/>
      <c r="K1458" s="149"/>
      <c r="L1458" s="116"/>
      <c r="M1458" s="115"/>
    </row>
    <row r="1459" spans="1:13">
      <c r="A1459" s="142" t="s">
        <v>21</v>
      </c>
      <c r="B1459" s="141"/>
      <c r="C1459" s="141"/>
      <c r="D1459" s="141"/>
      <c r="E1459" s="141"/>
      <c r="F1459" s="141"/>
      <c r="G1459" s="141"/>
      <c r="H1459" s="140"/>
      <c r="I1459" s="689" t="s">
        <v>51</v>
      </c>
      <c r="J1459" s="690"/>
      <c r="K1459" s="682">
        <v>0.68</v>
      </c>
      <c r="L1459" s="683"/>
      <c r="M1459" s="115">
        <f>K1459*12*I1423</f>
        <v>1298.2560000000001</v>
      </c>
    </row>
    <row r="1460" spans="1:13">
      <c r="A1460" s="142" t="s">
        <v>22</v>
      </c>
      <c r="B1460" s="141"/>
      <c r="C1460" s="141"/>
      <c r="D1460" s="141"/>
      <c r="E1460" s="141"/>
      <c r="F1460" s="141"/>
      <c r="G1460" s="141"/>
      <c r="H1460" s="140"/>
      <c r="I1460" s="689" t="s">
        <v>69</v>
      </c>
      <c r="J1460" s="690"/>
      <c r="K1460" s="682">
        <v>0.17</v>
      </c>
      <c r="L1460" s="683"/>
      <c r="M1460" s="115">
        <f>K1460*12*I1423</f>
        <v>324.56400000000002</v>
      </c>
    </row>
    <row r="1461" spans="1:13">
      <c r="A1461" s="137" t="s">
        <v>23</v>
      </c>
      <c r="B1461" s="136"/>
      <c r="C1461" s="136"/>
      <c r="D1461" s="136"/>
      <c r="E1461" s="136"/>
      <c r="F1461" s="136"/>
      <c r="G1461" s="136"/>
      <c r="H1461" s="135"/>
      <c r="I1461" s="689" t="s">
        <v>54</v>
      </c>
      <c r="J1461" s="690"/>
      <c r="K1461" s="704">
        <v>0.09</v>
      </c>
      <c r="L1461" s="705"/>
      <c r="M1461" s="115">
        <f>K1461*12*I1423</f>
        <v>171.828</v>
      </c>
    </row>
    <row r="1462" spans="1:13" ht="15.75" thickBot="1">
      <c r="A1462" s="137" t="s">
        <v>71</v>
      </c>
      <c r="B1462" s="136"/>
      <c r="C1462" s="136"/>
      <c r="D1462" s="136"/>
      <c r="E1462" s="136"/>
      <c r="F1462" s="136"/>
      <c r="G1462" s="136"/>
      <c r="H1462" s="135"/>
      <c r="I1462" s="714" t="s">
        <v>72</v>
      </c>
      <c r="J1462" s="715"/>
      <c r="K1462" s="723">
        <v>0.14000000000000001</v>
      </c>
      <c r="L1462" s="724"/>
      <c r="M1462" s="148">
        <f>K1462*12*I1423</f>
        <v>267.28800000000001</v>
      </c>
    </row>
    <row r="1463" spans="1:13" ht="15.75" thickBot="1">
      <c r="A1463" s="710" t="s">
        <v>78</v>
      </c>
      <c r="B1463" s="711"/>
      <c r="C1463" s="711"/>
      <c r="D1463" s="711"/>
      <c r="E1463" s="711"/>
      <c r="F1463" s="711"/>
      <c r="G1463" s="711"/>
      <c r="H1463" s="712"/>
      <c r="I1463" s="147"/>
      <c r="J1463" s="146"/>
      <c r="K1463" s="727">
        <f>K1464+K1465+K1466</f>
        <v>1.52</v>
      </c>
      <c r="L1463" s="722"/>
      <c r="M1463" s="127">
        <f>K1463*12*I1423</f>
        <v>2901.9840000000004</v>
      </c>
    </row>
    <row r="1464" spans="1:13">
      <c r="A1464" s="145" t="s">
        <v>25</v>
      </c>
      <c r="B1464" s="144"/>
      <c r="C1464" s="144"/>
      <c r="D1464" s="144"/>
      <c r="E1464" s="144"/>
      <c r="F1464" s="144"/>
      <c r="G1464" s="144"/>
      <c r="H1464" s="143"/>
      <c r="I1464" s="728" t="s">
        <v>70</v>
      </c>
      <c r="J1464" s="729"/>
      <c r="K1464" s="730">
        <v>0.73</v>
      </c>
      <c r="L1464" s="731"/>
      <c r="M1464" s="115">
        <f>K1464*12*I1423</f>
        <v>1393.7159999999999</v>
      </c>
    </row>
    <row r="1465" spans="1:13">
      <c r="A1465" s="142" t="s">
        <v>26</v>
      </c>
      <c r="B1465" s="141"/>
      <c r="C1465" s="141"/>
      <c r="D1465" s="141"/>
      <c r="E1465" s="141"/>
      <c r="F1465" s="141"/>
      <c r="G1465" s="141"/>
      <c r="H1465" s="140"/>
      <c r="I1465" s="139" t="s">
        <v>55</v>
      </c>
      <c r="J1465" s="138"/>
      <c r="K1465" s="704">
        <v>0.64</v>
      </c>
      <c r="L1465" s="705"/>
      <c r="M1465" s="115">
        <f>K1465*12*I1423</f>
        <v>1221.8879999999999</v>
      </c>
    </row>
    <row r="1466" spans="1:13" ht="15.75" thickBot="1">
      <c r="A1466" s="137" t="s">
        <v>23</v>
      </c>
      <c r="B1466" s="136"/>
      <c r="C1466" s="136"/>
      <c r="D1466" s="136"/>
      <c r="E1466" s="136"/>
      <c r="F1466" s="136"/>
      <c r="G1466" s="136"/>
      <c r="H1466" s="135"/>
      <c r="I1466" s="714" t="s">
        <v>54</v>
      </c>
      <c r="J1466" s="715"/>
      <c r="K1466" s="723">
        <v>0.15</v>
      </c>
      <c r="L1466" s="724"/>
      <c r="M1466" s="115">
        <f>K1466*12*I1423</f>
        <v>286.37999999999994</v>
      </c>
    </row>
    <row r="1467" spans="1:13" ht="15.75" thickBot="1">
      <c r="A1467" s="133" t="s">
        <v>79</v>
      </c>
      <c r="B1467" s="132"/>
      <c r="C1467" s="132"/>
      <c r="D1467" s="132"/>
      <c r="E1467" s="132"/>
      <c r="F1467" s="132"/>
      <c r="G1467" s="132"/>
      <c r="H1467" s="131"/>
      <c r="I1467" s="718" t="s">
        <v>56</v>
      </c>
      <c r="J1467" s="719"/>
      <c r="K1467" s="725">
        <v>59.04</v>
      </c>
      <c r="L1467" s="726"/>
      <c r="M1467" s="127">
        <f>K1467*12*I1423</f>
        <v>112719.16800000001</v>
      </c>
    </row>
    <row r="1468" spans="1:13" ht="15.75" thickBot="1">
      <c r="A1468" s="691" t="s">
        <v>80</v>
      </c>
      <c r="B1468" s="692"/>
      <c r="C1468" s="692"/>
      <c r="D1468" s="692"/>
      <c r="E1468" s="692"/>
      <c r="F1468" s="692"/>
      <c r="G1468" s="692"/>
      <c r="H1468" s="693"/>
      <c r="I1468" s="720" t="s">
        <v>13</v>
      </c>
      <c r="J1468" s="721"/>
      <c r="K1468" s="713">
        <v>1.8</v>
      </c>
      <c r="L1468" s="722"/>
      <c r="M1468" s="127">
        <f>K1468*12*I1423</f>
        <v>3436.56</v>
      </c>
    </row>
    <row r="1469" spans="1:13" ht="15.75" thickBot="1">
      <c r="A1469" s="133" t="s">
        <v>81</v>
      </c>
      <c r="B1469" s="132"/>
      <c r="C1469" s="132"/>
      <c r="D1469" s="132"/>
      <c r="E1469" s="132"/>
      <c r="F1469" s="132"/>
      <c r="G1469" s="132"/>
      <c r="H1469" s="131"/>
      <c r="I1469" s="129"/>
      <c r="J1469" s="128"/>
      <c r="K1469" s="713">
        <v>0.08</v>
      </c>
      <c r="L1469" s="722"/>
      <c r="M1469" s="127">
        <f>K1469*12*I1423</f>
        <v>152.73599999999999</v>
      </c>
    </row>
    <row r="1470" spans="1:13">
      <c r="A1470" s="125" t="s">
        <v>29</v>
      </c>
      <c r="B1470" s="124"/>
      <c r="C1470" s="124"/>
      <c r="D1470" s="124"/>
      <c r="E1470" s="124"/>
      <c r="F1470" s="124"/>
      <c r="G1470" s="124"/>
      <c r="H1470" s="122"/>
      <c r="I1470" s="720" t="s">
        <v>8</v>
      </c>
      <c r="J1470" s="721"/>
      <c r="K1470" s="130"/>
      <c r="L1470" s="120"/>
      <c r="M1470" s="115"/>
    </row>
    <row r="1471" spans="1:13" ht="15.75" thickBot="1">
      <c r="A1471" s="125" t="s">
        <v>30</v>
      </c>
      <c r="B1471" s="124"/>
      <c r="C1471" s="124"/>
      <c r="D1471" s="124"/>
      <c r="E1471" s="124"/>
      <c r="F1471" s="124"/>
      <c r="G1471" s="124"/>
      <c r="H1471" s="122"/>
      <c r="I1471" s="119"/>
      <c r="J1471" s="118"/>
      <c r="K1471" s="130"/>
      <c r="L1471" s="120"/>
      <c r="M1471" s="115"/>
    </row>
    <row r="1472" spans="1:13" ht="15.75" thickBot="1">
      <c r="A1472" s="691" t="s">
        <v>104</v>
      </c>
      <c r="B1472" s="692"/>
      <c r="C1472" s="692"/>
      <c r="D1472" s="692"/>
      <c r="E1472" s="692"/>
      <c r="F1472" s="692"/>
      <c r="G1472" s="692"/>
      <c r="H1472" s="693"/>
      <c r="I1472" s="129"/>
      <c r="J1472" s="128"/>
      <c r="K1472" s="713">
        <v>6.67</v>
      </c>
      <c r="L1472" s="722"/>
      <c r="M1472" s="127">
        <f>K1472*12*I1423</f>
        <v>12734.363999999998</v>
      </c>
    </row>
    <row r="1473" spans="1:13">
      <c r="A1473" s="125" t="s">
        <v>137</v>
      </c>
      <c r="B1473" s="123"/>
      <c r="C1473" s="123"/>
      <c r="D1473" s="123"/>
      <c r="E1473" s="123"/>
      <c r="F1473" s="124"/>
      <c r="G1473" s="123"/>
      <c r="H1473" s="122"/>
      <c r="I1473" s="684" t="s">
        <v>86</v>
      </c>
      <c r="J1473" s="685"/>
      <c r="K1473" s="121"/>
      <c r="L1473" s="120"/>
      <c r="M1473" s="115"/>
    </row>
    <row r="1474" spans="1:13">
      <c r="A1474" s="125" t="s">
        <v>136</v>
      </c>
      <c r="B1474" s="123"/>
      <c r="C1474" s="123"/>
      <c r="D1474" s="123"/>
      <c r="E1474" s="123"/>
      <c r="F1474" s="124"/>
      <c r="G1474" s="123"/>
      <c r="H1474" s="122"/>
      <c r="I1474" s="684" t="s">
        <v>88</v>
      </c>
      <c r="J1474" s="685"/>
      <c r="K1474" s="121"/>
      <c r="L1474" s="120"/>
      <c r="M1474" s="115"/>
    </row>
    <row r="1475" spans="1:13">
      <c r="A1475" s="125" t="s">
        <v>135</v>
      </c>
      <c r="B1475" s="123"/>
      <c r="C1475" s="123"/>
      <c r="D1475" s="123"/>
      <c r="E1475" s="123"/>
      <c r="F1475" s="124"/>
      <c r="G1475" s="123"/>
      <c r="H1475" s="122"/>
      <c r="I1475" s="684" t="s">
        <v>90</v>
      </c>
      <c r="J1475" s="685"/>
      <c r="K1475" s="121"/>
      <c r="L1475" s="120"/>
      <c r="M1475" s="115"/>
    </row>
    <row r="1476" spans="1:13">
      <c r="A1476" s="125" t="s">
        <v>134</v>
      </c>
      <c r="B1476" s="123"/>
      <c r="C1476" s="123"/>
      <c r="D1476" s="123"/>
      <c r="E1476" s="123"/>
      <c r="F1476" s="124"/>
      <c r="G1476" s="123"/>
      <c r="H1476" s="122"/>
      <c r="I1476" s="684" t="s">
        <v>92</v>
      </c>
      <c r="J1476" s="685"/>
      <c r="K1476" s="121"/>
      <c r="L1476" s="120"/>
      <c r="M1476" s="115"/>
    </row>
    <row r="1477" spans="1:13">
      <c r="A1477" s="125" t="s">
        <v>133</v>
      </c>
      <c r="B1477" s="123"/>
      <c r="C1477" s="123"/>
      <c r="D1477" s="123"/>
      <c r="E1477" s="123"/>
      <c r="F1477" s="124"/>
      <c r="G1477" s="123"/>
      <c r="H1477" s="122"/>
      <c r="I1477" s="684" t="s">
        <v>94</v>
      </c>
      <c r="J1477" s="685"/>
      <c r="K1477" s="121"/>
      <c r="L1477" s="120"/>
      <c r="M1477" s="115"/>
    </row>
    <row r="1478" spans="1:13">
      <c r="A1478" s="125" t="s">
        <v>132</v>
      </c>
      <c r="B1478" s="123"/>
      <c r="C1478" s="123"/>
      <c r="D1478" s="123"/>
      <c r="E1478" s="123"/>
      <c r="F1478" s="124"/>
      <c r="G1478" s="123"/>
      <c r="H1478" s="122"/>
      <c r="I1478" s="119"/>
      <c r="J1478" s="118"/>
      <c r="K1478" s="121"/>
      <c r="L1478" s="126"/>
      <c r="M1478" s="115"/>
    </row>
    <row r="1479" spans="1:13">
      <c r="A1479" s="125" t="s">
        <v>131</v>
      </c>
      <c r="B1479" s="123"/>
      <c r="C1479" s="123"/>
      <c r="D1479" s="123"/>
      <c r="E1479" s="123"/>
      <c r="F1479" s="124"/>
      <c r="G1479" s="123"/>
      <c r="H1479" s="122"/>
      <c r="I1479" s="119"/>
      <c r="J1479" s="118"/>
      <c r="K1479" s="121"/>
      <c r="L1479" s="120"/>
      <c r="M1479" s="115"/>
    </row>
    <row r="1480" spans="1:13">
      <c r="A1480" s="125" t="s">
        <v>98</v>
      </c>
      <c r="B1480" s="123"/>
      <c r="C1480" s="123"/>
      <c r="D1480" s="123"/>
      <c r="E1480" s="123"/>
      <c r="F1480" s="124"/>
      <c r="G1480" s="123"/>
      <c r="H1480" s="122"/>
      <c r="I1480" s="119"/>
      <c r="J1480" s="118"/>
      <c r="K1480" s="121"/>
      <c r="L1480" s="120"/>
      <c r="M1480" s="115"/>
    </row>
    <row r="1481" spans="1:13" ht="15.75" thickBot="1">
      <c r="A1481" s="125" t="s">
        <v>130</v>
      </c>
      <c r="B1481" s="123"/>
      <c r="C1481" s="123"/>
      <c r="D1481" s="123"/>
      <c r="E1481" s="123"/>
      <c r="F1481" s="124"/>
      <c r="G1481" s="123"/>
      <c r="H1481" s="122"/>
      <c r="I1481" s="119"/>
      <c r="J1481" s="118"/>
      <c r="K1481" s="121"/>
      <c r="L1481" s="120"/>
      <c r="M1481" s="115"/>
    </row>
    <row r="1482" spans="1:13">
      <c r="A1482" s="114" t="s">
        <v>82</v>
      </c>
      <c r="B1482" s="113"/>
      <c r="C1482" s="113"/>
      <c r="D1482" s="113"/>
      <c r="E1482" s="113"/>
      <c r="F1482" s="113"/>
      <c r="G1482" s="113"/>
      <c r="H1482" s="113"/>
      <c r="I1482" s="720" t="s">
        <v>9</v>
      </c>
      <c r="J1482" s="721"/>
      <c r="K1482" s="112"/>
      <c r="L1482" s="111"/>
      <c r="M1482" s="110"/>
    </row>
    <row r="1483" spans="1:13" ht="15.75" thickBot="1">
      <c r="A1483" s="109" t="s">
        <v>49</v>
      </c>
      <c r="B1483" s="108"/>
      <c r="C1483" s="108"/>
      <c r="D1483" s="108"/>
      <c r="E1483" s="108"/>
      <c r="F1483" s="108"/>
      <c r="G1483" s="108"/>
      <c r="H1483" s="108"/>
      <c r="I1483" s="107"/>
      <c r="J1483" s="106"/>
      <c r="K1483" s="105"/>
      <c r="L1483" s="104"/>
      <c r="M1483" s="103"/>
    </row>
    <row r="1484" spans="1:13" ht="15.75" thickBot="1">
      <c r="A1484" s="750" t="s">
        <v>129</v>
      </c>
      <c r="B1484" s="750"/>
      <c r="C1484" s="750"/>
      <c r="D1484" s="750"/>
      <c r="E1484" s="750"/>
      <c r="F1484" s="750"/>
      <c r="G1484" s="750"/>
      <c r="H1484" s="750"/>
      <c r="I1484" s="720" t="s">
        <v>9</v>
      </c>
      <c r="J1484" s="721"/>
      <c r="K1484" s="755">
        <v>1.31</v>
      </c>
      <c r="L1484" s="755"/>
      <c r="M1484" s="115">
        <f>I1423*12*K1484</f>
        <v>2501.0519999999997</v>
      </c>
    </row>
    <row r="1485" spans="1:13" ht="15.75" thickBot="1">
      <c r="A1485" s="742" t="s">
        <v>58</v>
      </c>
      <c r="B1485" s="743"/>
      <c r="C1485" s="743"/>
      <c r="D1485" s="743"/>
      <c r="E1485" s="743"/>
      <c r="F1485" s="743"/>
      <c r="G1485" s="743"/>
      <c r="H1485" s="743"/>
      <c r="I1485" s="97"/>
      <c r="J1485" s="96"/>
      <c r="K1485" s="740">
        <f>K1424+K1434+K1447+K1472+K1484</f>
        <v>93.580000000000013</v>
      </c>
      <c r="L1485" s="741"/>
      <c r="M1485" s="95">
        <f>M1424+M1434+M1447+M1472+M1484</f>
        <v>178662.93600000002</v>
      </c>
    </row>
    <row r="1488" spans="1:13" ht="15.75">
      <c r="A1488" s="639" t="s">
        <v>0</v>
      </c>
      <c r="B1488" s="639"/>
      <c r="C1488" s="639"/>
      <c r="D1488" s="639"/>
      <c r="E1488" s="639"/>
      <c r="F1488" s="639"/>
      <c r="G1488" s="639"/>
      <c r="H1488" s="639"/>
      <c r="I1488" s="639"/>
      <c r="J1488" s="639"/>
      <c r="K1488" s="639"/>
      <c r="L1488" s="639"/>
      <c r="M1488" s="149"/>
    </row>
    <row r="1489" spans="1:13" ht="15.75">
      <c r="A1489" s="640" t="s">
        <v>12</v>
      </c>
      <c r="B1489" s="640"/>
      <c r="C1489" s="640"/>
      <c r="D1489" s="640"/>
      <c r="E1489" s="640"/>
      <c r="F1489" s="640"/>
      <c r="G1489" s="640"/>
      <c r="H1489" s="640"/>
      <c r="I1489" s="640"/>
      <c r="J1489" s="640"/>
      <c r="K1489" s="640"/>
      <c r="L1489" s="640"/>
      <c r="M1489" s="149"/>
    </row>
    <row r="1490" spans="1:13" ht="15.75">
      <c r="A1490" s="1"/>
      <c r="B1490" s="1"/>
      <c r="C1490" s="1"/>
      <c r="D1490" s="1"/>
      <c r="E1490" s="1"/>
      <c r="F1490" s="1" t="s">
        <v>168</v>
      </c>
      <c r="G1490" s="1"/>
      <c r="H1490" s="1"/>
      <c r="I1490" s="1"/>
      <c r="J1490" s="1"/>
      <c r="K1490" s="1"/>
      <c r="L1490" s="1"/>
      <c r="M1490" s="149"/>
    </row>
    <row r="1491" spans="1:13">
      <c r="A1491" s="151"/>
      <c r="B1491" s="150"/>
      <c r="C1491" s="694" t="s">
        <v>15</v>
      </c>
      <c r="D1491" s="694"/>
      <c r="E1491" s="694"/>
      <c r="F1491" s="150"/>
      <c r="G1491" s="150"/>
      <c r="H1491" s="190"/>
      <c r="I1491" s="680" t="s">
        <v>1</v>
      </c>
      <c r="J1491" s="681"/>
      <c r="K1491" s="695" t="s">
        <v>2</v>
      </c>
      <c r="L1491" s="696"/>
      <c r="M1491" s="203"/>
    </row>
    <row r="1492" spans="1:13">
      <c r="A1492" s="202"/>
      <c r="B1492" s="177"/>
      <c r="C1492" s="177"/>
      <c r="D1492" s="177"/>
      <c r="E1492" s="177"/>
      <c r="F1492" s="177"/>
      <c r="G1492" s="177"/>
      <c r="H1492" s="178"/>
      <c r="I1492" s="119"/>
      <c r="J1492" s="118"/>
      <c r="K1492" s="698" t="s">
        <v>3</v>
      </c>
      <c r="L1492" s="699"/>
      <c r="M1492" s="201" t="s">
        <v>4</v>
      </c>
    </row>
    <row r="1493" spans="1:13">
      <c r="A1493" s="202"/>
      <c r="B1493" s="177"/>
      <c r="C1493" s="177"/>
      <c r="D1493" s="177"/>
      <c r="E1493" s="177"/>
      <c r="F1493" s="177"/>
      <c r="G1493" s="177"/>
      <c r="H1493" s="178"/>
      <c r="I1493" s="684" t="s">
        <v>5</v>
      </c>
      <c r="J1493" s="685"/>
      <c r="K1493" s="706" t="s">
        <v>6</v>
      </c>
      <c r="L1493" s="707"/>
      <c r="M1493" s="201" t="s">
        <v>7</v>
      </c>
    </row>
    <row r="1494" spans="1:13" ht="16.5" thickBot="1">
      <c r="A1494" s="200"/>
      <c r="B1494" s="173"/>
      <c r="C1494" s="173"/>
      <c r="D1494" s="173"/>
      <c r="E1494" s="173"/>
      <c r="F1494" s="173"/>
      <c r="G1494" s="173"/>
      <c r="H1494" s="172"/>
      <c r="I1494" s="613">
        <v>1378.7</v>
      </c>
      <c r="J1494" s="614"/>
      <c r="K1494" s="708"/>
      <c r="L1494" s="709"/>
      <c r="M1494" s="199"/>
    </row>
    <row r="1495" spans="1:13">
      <c r="A1495" s="189" t="s">
        <v>74</v>
      </c>
      <c r="B1495" s="166"/>
      <c r="C1495" s="166"/>
      <c r="D1495" s="166"/>
      <c r="E1495" s="166"/>
      <c r="F1495" s="166"/>
      <c r="G1495" s="166"/>
      <c r="H1495" s="198"/>
      <c r="I1495" s="163"/>
      <c r="J1495" s="162"/>
      <c r="K1495" s="674">
        <f>K1498+K1501</f>
        <v>6.9</v>
      </c>
      <c r="L1495" s="675"/>
      <c r="M1495" s="110">
        <f>K1495*12*I1494</f>
        <v>114156.36000000002</v>
      </c>
    </row>
    <row r="1496" spans="1:13">
      <c r="A1496" s="197" t="s">
        <v>59</v>
      </c>
      <c r="B1496" s="196"/>
      <c r="C1496" s="196"/>
      <c r="D1496" s="196"/>
      <c r="E1496" s="196"/>
      <c r="F1496" s="196"/>
      <c r="G1496" s="196"/>
      <c r="H1496" s="195"/>
      <c r="I1496" s="119"/>
      <c r="J1496" s="118"/>
      <c r="K1496" s="117"/>
      <c r="L1496" s="116"/>
      <c r="M1496" s="194"/>
    </row>
    <row r="1497" spans="1:13" ht="15.75" thickBot="1">
      <c r="A1497" s="185" t="s">
        <v>60</v>
      </c>
      <c r="B1497" s="193"/>
      <c r="C1497" s="193"/>
      <c r="D1497" s="193"/>
      <c r="E1497" s="193"/>
      <c r="F1497" s="193"/>
      <c r="G1497" s="193"/>
      <c r="H1497" s="192"/>
      <c r="I1497" s="158"/>
      <c r="J1497" s="106"/>
      <c r="K1497" s="105"/>
      <c r="L1497" s="104"/>
      <c r="M1497" s="103"/>
    </row>
    <row r="1498" spans="1:13">
      <c r="A1498" s="145" t="s">
        <v>61</v>
      </c>
      <c r="B1498" s="153"/>
      <c r="C1498" s="153"/>
      <c r="D1498" s="153"/>
      <c r="E1498" s="153"/>
      <c r="F1498" s="153"/>
      <c r="G1498" s="153"/>
      <c r="H1498" s="179"/>
      <c r="I1498" s="676" t="s">
        <v>8</v>
      </c>
      <c r="J1498" s="677"/>
      <c r="K1498" s="678">
        <v>4.13</v>
      </c>
      <c r="L1498" s="679"/>
      <c r="M1498" s="115">
        <f>K1498*12*I1494</f>
        <v>68328.372000000003</v>
      </c>
    </row>
    <row r="1499" spans="1:13">
      <c r="A1499" s="125" t="s">
        <v>68</v>
      </c>
      <c r="B1499" s="177"/>
      <c r="C1499" s="177"/>
      <c r="D1499" s="177"/>
      <c r="E1499" s="177"/>
      <c r="F1499" s="177"/>
      <c r="G1499" s="177"/>
      <c r="H1499" s="178"/>
      <c r="I1499" s="684" t="s">
        <v>57</v>
      </c>
      <c r="J1499" s="685"/>
      <c r="K1499" s="149"/>
      <c r="L1499" s="116"/>
      <c r="M1499" s="115"/>
    </row>
    <row r="1500" spans="1:13">
      <c r="A1500" s="145" t="s">
        <v>67</v>
      </c>
      <c r="B1500" s="153"/>
      <c r="C1500" s="153"/>
      <c r="D1500" s="153"/>
      <c r="E1500" s="153"/>
      <c r="F1500" s="153"/>
      <c r="G1500" s="153"/>
      <c r="H1500" s="179"/>
      <c r="I1500" s="676"/>
      <c r="J1500" s="677"/>
      <c r="K1500" s="149"/>
      <c r="L1500" s="116"/>
      <c r="M1500" s="115"/>
    </row>
    <row r="1501" spans="1:13">
      <c r="A1501" s="145" t="s">
        <v>62</v>
      </c>
      <c r="B1501" s="153"/>
      <c r="C1501" s="153"/>
      <c r="D1501" s="153"/>
      <c r="E1501" s="153"/>
      <c r="F1501" s="153"/>
      <c r="G1501" s="153"/>
      <c r="H1501" s="179"/>
      <c r="I1501" s="689" t="s">
        <v>11</v>
      </c>
      <c r="J1501" s="690"/>
      <c r="K1501" s="682">
        <v>2.77</v>
      </c>
      <c r="L1501" s="683"/>
      <c r="M1501" s="115">
        <f>K1501*12*I1494</f>
        <v>45827.988000000005</v>
      </c>
    </row>
    <row r="1502" spans="1:13" ht="15.75">
      <c r="A1502" s="142" t="s">
        <v>35</v>
      </c>
      <c r="B1502" s="176"/>
      <c r="C1502" s="176"/>
      <c r="D1502" s="176"/>
      <c r="E1502" s="176"/>
      <c r="F1502" s="176"/>
      <c r="G1502" s="176"/>
      <c r="H1502" s="175"/>
      <c r="I1502" s="684" t="s">
        <v>57</v>
      </c>
      <c r="J1502" s="685"/>
      <c r="K1502" s="1"/>
      <c r="L1502" s="191"/>
      <c r="M1502" s="115"/>
    </row>
    <row r="1503" spans="1:13">
      <c r="A1503" s="137" t="s">
        <v>36</v>
      </c>
      <c r="B1503" s="150"/>
      <c r="C1503" s="150"/>
      <c r="D1503" s="150"/>
      <c r="E1503" s="150"/>
      <c r="F1503" s="150"/>
      <c r="G1503" s="150"/>
      <c r="H1503" s="190"/>
      <c r="I1503" s="684"/>
      <c r="J1503" s="685"/>
      <c r="K1503" s="174"/>
      <c r="L1503" s="116"/>
      <c r="M1503" s="115"/>
    </row>
    <row r="1504" spans="1:13" ht="15.75" thickBot="1">
      <c r="A1504" s="145" t="s">
        <v>37</v>
      </c>
      <c r="B1504" s="144"/>
      <c r="C1504" s="144"/>
      <c r="D1504" s="144"/>
      <c r="E1504" s="144"/>
      <c r="F1504" s="144"/>
      <c r="G1504" s="144"/>
      <c r="H1504" s="143"/>
      <c r="I1504" s="156"/>
      <c r="J1504" s="155"/>
      <c r="K1504" s="704"/>
      <c r="L1504" s="705"/>
      <c r="M1504" s="115"/>
    </row>
    <row r="1505" spans="1:13">
      <c r="A1505" s="189" t="s">
        <v>14</v>
      </c>
      <c r="B1505" s="188"/>
      <c r="C1505" s="188"/>
      <c r="D1505" s="188"/>
      <c r="E1505" s="188"/>
      <c r="F1505" s="188"/>
      <c r="G1505" s="188"/>
      <c r="H1505" s="187"/>
      <c r="I1505" s="163"/>
      <c r="J1505" s="186"/>
      <c r="K1505" s="697">
        <f>K1507+K1512+K1514</f>
        <v>5.6400000000000006</v>
      </c>
      <c r="L1505" s="675"/>
      <c r="M1505" s="110">
        <f>K1505*12*I1494</f>
        <v>93310.416000000012</v>
      </c>
    </row>
    <row r="1506" spans="1:13" ht="15.75" thickBot="1">
      <c r="A1506" s="185" t="s">
        <v>34</v>
      </c>
      <c r="B1506" s="184"/>
      <c r="C1506" s="184"/>
      <c r="D1506" s="184"/>
      <c r="E1506" s="184"/>
      <c r="F1506" s="184"/>
      <c r="G1506" s="184"/>
      <c r="H1506" s="183"/>
      <c r="I1506" s="158"/>
      <c r="J1506" s="182"/>
      <c r="K1506" s="105"/>
      <c r="L1506" s="104"/>
      <c r="M1506" s="103"/>
    </row>
    <row r="1507" spans="1:13">
      <c r="A1507" s="125" t="s">
        <v>65</v>
      </c>
      <c r="B1507" s="124"/>
      <c r="C1507" s="124"/>
      <c r="D1507" s="124"/>
      <c r="E1507" s="124"/>
      <c r="F1507" s="124"/>
      <c r="G1507" s="124"/>
      <c r="H1507" s="122"/>
      <c r="I1507" s="684" t="s">
        <v>8</v>
      </c>
      <c r="J1507" s="685"/>
      <c r="K1507" s="678">
        <v>2.83</v>
      </c>
      <c r="L1507" s="679"/>
      <c r="M1507" s="115">
        <f>K1507*12*I1494</f>
        <v>46820.652000000002</v>
      </c>
    </row>
    <row r="1508" spans="1:13">
      <c r="A1508" s="145" t="s">
        <v>66</v>
      </c>
      <c r="B1508" s="144"/>
      <c r="C1508" s="144"/>
      <c r="D1508" s="144"/>
      <c r="E1508" s="144"/>
      <c r="F1508" s="144"/>
      <c r="G1508" s="144"/>
      <c r="H1508" s="143"/>
      <c r="I1508" s="181"/>
      <c r="J1508" s="180"/>
      <c r="K1508" s="149"/>
      <c r="L1508" s="116"/>
      <c r="M1508" s="115"/>
    </row>
    <row r="1509" spans="1:13">
      <c r="A1509" s="125" t="s">
        <v>68</v>
      </c>
      <c r="B1509" s="177"/>
      <c r="C1509" s="177"/>
      <c r="D1509" s="177"/>
      <c r="E1509" s="177"/>
      <c r="F1509" s="177"/>
      <c r="G1509" s="177"/>
      <c r="H1509" s="178"/>
      <c r="I1509" s="684" t="s">
        <v>57</v>
      </c>
      <c r="J1509" s="685"/>
      <c r="K1509" s="149"/>
      <c r="L1509" s="116"/>
      <c r="M1509" s="115"/>
    </row>
    <row r="1510" spans="1:13">
      <c r="A1510" s="145" t="s">
        <v>67</v>
      </c>
      <c r="B1510" s="153"/>
      <c r="C1510" s="153"/>
      <c r="D1510" s="153"/>
      <c r="E1510" s="153"/>
      <c r="F1510" s="153"/>
      <c r="G1510" s="153"/>
      <c r="H1510" s="179"/>
      <c r="I1510" s="676"/>
      <c r="J1510" s="677"/>
      <c r="K1510" s="149"/>
      <c r="L1510" s="116"/>
      <c r="M1510" s="115"/>
    </row>
    <row r="1511" spans="1:13">
      <c r="A1511" s="142" t="s">
        <v>63</v>
      </c>
      <c r="B1511" s="176"/>
      <c r="C1511" s="175"/>
      <c r="D1511" s="177"/>
      <c r="E1511" s="177"/>
      <c r="F1511" s="177"/>
      <c r="G1511" s="177"/>
      <c r="H1511" s="178"/>
      <c r="I1511" s="684" t="s">
        <v>57</v>
      </c>
      <c r="J1511" s="685"/>
      <c r="K1511" s="149"/>
      <c r="L1511" s="116"/>
      <c r="M1511" s="115"/>
    </row>
    <row r="1512" spans="1:13">
      <c r="A1512" s="125" t="s">
        <v>64</v>
      </c>
      <c r="B1512" s="177"/>
      <c r="C1512" s="177"/>
      <c r="D1512" s="176"/>
      <c r="E1512" s="176"/>
      <c r="F1512" s="176"/>
      <c r="G1512" s="176"/>
      <c r="H1512" s="175"/>
      <c r="I1512" s="689" t="s">
        <v>11</v>
      </c>
      <c r="J1512" s="690"/>
      <c r="K1512" s="682">
        <v>1.24</v>
      </c>
      <c r="L1512" s="683"/>
      <c r="M1512" s="115">
        <f>K1512*12*I1494</f>
        <v>20515.056</v>
      </c>
    </row>
    <row r="1513" spans="1:13">
      <c r="A1513" s="137" t="s">
        <v>41</v>
      </c>
      <c r="B1513" s="136"/>
      <c r="C1513" s="136"/>
      <c r="D1513" s="136"/>
      <c r="E1513" s="136"/>
      <c r="F1513" s="136"/>
      <c r="G1513" s="136"/>
      <c r="H1513" s="135"/>
      <c r="I1513" s="680" t="s">
        <v>139</v>
      </c>
      <c r="J1513" s="681"/>
      <c r="K1513" s="149"/>
      <c r="L1513" s="116"/>
      <c r="M1513" s="115"/>
    </row>
    <row r="1514" spans="1:13">
      <c r="A1514" s="137" t="s">
        <v>43</v>
      </c>
      <c r="B1514" s="136"/>
      <c r="C1514" s="136"/>
      <c r="D1514" s="136"/>
      <c r="E1514" s="136"/>
      <c r="F1514" s="136"/>
      <c r="G1514" s="136"/>
      <c r="H1514" s="135"/>
      <c r="I1514" s="680" t="s">
        <v>11</v>
      </c>
      <c r="J1514" s="681"/>
      <c r="K1514" s="682">
        <v>1.57</v>
      </c>
      <c r="L1514" s="683"/>
      <c r="M1514" s="115">
        <f>K1514*12*I1494</f>
        <v>25974.708000000002</v>
      </c>
    </row>
    <row r="1515" spans="1:13">
      <c r="A1515" s="145" t="s">
        <v>44</v>
      </c>
      <c r="B1515" s="144"/>
      <c r="C1515" s="144"/>
      <c r="D1515" s="144"/>
      <c r="E1515" s="144"/>
      <c r="F1515" s="144"/>
      <c r="G1515" s="144"/>
      <c r="H1515" s="143"/>
      <c r="I1515" s="156"/>
      <c r="J1515" s="155"/>
      <c r="K1515" s="149"/>
      <c r="L1515" s="116"/>
      <c r="M1515" s="115"/>
    </row>
    <row r="1516" spans="1:13">
      <c r="A1516" s="137" t="s">
        <v>45</v>
      </c>
      <c r="B1516" s="136"/>
      <c r="C1516" s="136"/>
      <c r="D1516" s="136"/>
      <c r="E1516" s="136"/>
      <c r="F1516" s="136"/>
      <c r="G1516" s="136"/>
      <c r="H1516" s="135"/>
      <c r="I1516" s="684" t="s">
        <v>57</v>
      </c>
      <c r="J1516" s="685"/>
      <c r="K1516" s="149"/>
      <c r="L1516" s="116"/>
      <c r="M1516" s="115"/>
    </row>
    <row r="1517" spans="1:13" ht="15.75" thickBot="1">
      <c r="A1517" s="137" t="s">
        <v>48</v>
      </c>
      <c r="B1517" s="136"/>
      <c r="C1517" s="136"/>
      <c r="D1517" s="136"/>
      <c r="E1517" s="136"/>
      <c r="F1517" s="136"/>
      <c r="G1517" s="136"/>
      <c r="H1517" s="135"/>
      <c r="I1517" s="680" t="s">
        <v>138</v>
      </c>
      <c r="J1517" s="681"/>
      <c r="K1517" s="173"/>
      <c r="L1517" s="172"/>
      <c r="M1517" s="171"/>
    </row>
    <row r="1518" spans="1:13" ht="15.75" thickBot="1">
      <c r="A1518" s="167" t="s">
        <v>75</v>
      </c>
      <c r="B1518" s="166"/>
      <c r="C1518" s="166"/>
      <c r="D1518" s="166"/>
      <c r="E1518" s="166"/>
      <c r="F1518" s="166"/>
      <c r="G1518" s="165"/>
      <c r="H1518" s="164"/>
      <c r="I1518" s="163"/>
      <c r="J1518" s="162"/>
      <c r="K1518" s="688">
        <f>K1519+K1526+K1534+K1538+K1539+K1540</f>
        <v>42.929999999999993</v>
      </c>
      <c r="L1518" s="675"/>
      <c r="M1518" s="110">
        <f>M1519+M1526+M1534+M1538+M1539+M1540</f>
        <v>710251.09200000018</v>
      </c>
    </row>
    <row r="1519" spans="1:13" ht="15.75" thickBot="1">
      <c r="A1519" s="691" t="s">
        <v>76</v>
      </c>
      <c r="B1519" s="692"/>
      <c r="C1519" s="692"/>
      <c r="D1519" s="692"/>
      <c r="E1519" s="692"/>
      <c r="F1519" s="692"/>
      <c r="G1519" s="692"/>
      <c r="H1519" s="693"/>
      <c r="I1519" s="129"/>
      <c r="J1519" s="128"/>
      <c r="K1519" s="700">
        <f>K1520+K1521+K1522+K1524+K1525</f>
        <v>9.91</v>
      </c>
      <c r="L1519" s="701"/>
      <c r="M1519" s="127">
        <f>K1519*12*I1494</f>
        <v>163955.00400000002</v>
      </c>
    </row>
    <row r="1520" spans="1:13">
      <c r="A1520" s="145" t="s">
        <v>38</v>
      </c>
      <c r="B1520" s="144"/>
      <c r="C1520" s="144"/>
      <c r="D1520" s="144"/>
      <c r="E1520" s="144"/>
      <c r="F1520" s="144"/>
      <c r="G1520" s="144"/>
      <c r="H1520" s="143"/>
      <c r="I1520" s="676" t="s">
        <v>16</v>
      </c>
      <c r="J1520" s="677"/>
      <c r="K1520" s="678">
        <v>2.2400000000000002</v>
      </c>
      <c r="L1520" s="679"/>
      <c r="M1520" s="115">
        <f>K1520*12*I1494</f>
        <v>37059.456000000006</v>
      </c>
    </row>
    <row r="1521" spans="1:13">
      <c r="A1521" s="142" t="s">
        <v>39</v>
      </c>
      <c r="B1521" s="141"/>
      <c r="C1521" s="141"/>
      <c r="D1521" s="141"/>
      <c r="E1521" s="141"/>
      <c r="F1521" s="141"/>
      <c r="G1521" s="141"/>
      <c r="H1521" s="140"/>
      <c r="I1521" s="689" t="s">
        <v>10</v>
      </c>
      <c r="J1521" s="690"/>
      <c r="K1521" s="682">
        <v>5.28</v>
      </c>
      <c r="L1521" s="683"/>
      <c r="M1521" s="115">
        <f>K1521*12*I1494</f>
        <v>87354.432000000001</v>
      </c>
    </row>
    <row r="1522" spans="1:13">
      <c r="A1522" s="137" t="s">
        <v>31</v>
      </c>
      <c r="B1522" s="136"/>
      <c r="C1522" s="136"/>
      <c r="D1522" s="136"/>
      <c r="E1522" s="136"/>
      <c r="F1522" s="136"/>
      <c r="G1522" s="136"/>
      <c r="H1522" s="135"/>
      <c r="I1522" s="680" t="s">
        <v>11</v>
      </c>
      <c r="J1522" s="681"/>
      <c r="K1522" s="682">
        <v>0.6</v>
      </c>
      <c r="L1522" s="683"/>
      <c r="M1522" s="115">
        <f>K1522*12*I1494</f>
        <v>9926.64</v>
      </c>
    </row>
    <row r="1523" spans="1:13">
      <c r="A1523" s="157" t="s">
        <v>18</v>
      </c>
      <c r="B1523" s="153"/>
      <c r="C1523" s="153"/>
      <c r="D1523" s="153"/>
      <c r="E1523" s="144"/>
      <c r="F1523" s="144"/>
      <c r="G1523" s="144"/>
      <c r="H1523" s="143"/>
      <c r="I1523" s="156"/>
      <c r="J1523" s="155"/>
      <c r="K1523" s="117"/>
      <c r="L1523" s="116"/>
      <c r="M1523" s="115"/>
    </row>
    <row r="1524" spans="1:13">
      <c r="A1524" s="142" t="s">
        <v>32</v>
      </c>
      <c r="B1524" s="141"/>
      <c r="C1524" s="141"/>
      <c r="D1524" s="141"/>
      <c r="E1524" s="141"/>
      <c r="F1524" s="141"/>
      <c r="G1524" s="141"/>
      <c r="H1524" s="140"/>
      <c r="I1524" s="689" t="s">
        <v>8</v>
      </c>
      <c r="J1524" s="690"/>
      <c r="K1524" s="682">
        <v>0.18</v>
      </c>
      <c r="L1524" s="683"/>
      <c r="M1524" s="115">
        <f>K1524*12*I1494</f>
        <v>2977.9920000000002</v>
      </c>
    </row>
    <row r="1525" spans="1:13" ht="15.75" thickBot="1">
      <c r="A1525" s="137" t="s">
        <v>73</v>
      </c>
      <c r="B1525" s="136"/>
      <c r="C1525" s="136"/>
      <c r="D1525" s="136"/>
      <c r="E1525" s="136"/>
      <c r="F1525" s="136"/>
      <c r="G1525" s="136"/>
      <c r="H1525" s="135"/>
      <c r="I1525" s="714" t="s">
        <v>8</v>
      </c>
      <c r="J1525" s="715"/>
      <c r="K1525" s="716">
        <v>1.61</v>
      </c>
      <c r="L1525" s="717"/>
      <c r="M1525" s="115">
        <f>K1525*12*I1494</f>
        <v>26636.484</v>
      </c>
    </row>
    <row r="1526" spans="1:13" ht="15.75" thickBot="1">
      <c r="A1526" s="710" t="s">
        <v>77</v>
      </c>
      <c r="B1526" s="711"/>
      <c r="C1526" s="711"/>
      <c r="D1526" s="711"/>
      <c r="E1526" s="711"/>
      <c r="F1526" s="711"/>
      <c r="G1526" s="711"/>
      <c r="H1526" s="712"/>
      <c r="I1526" s="129"/>
      <c r="J1526" s="128"/>
      <c r="K1526" s="713">
        <f>K1527+K1528+K1530+K1531+K1532+K1533</f>
        <v>2.3200000000000003</v>
      </c>
      <c r="L1526" s="701"/>
      <c r="M1526" s="127">
        <f>K1526*12*I1494</f>
        <v>38383.008000000009</v>
      </c>
    </row>
    <row r="1527" spans="1:13">
      <c r="A1527" s="154" t="s">
        <v>24</v>
      </c>
      <c r="B1527" s="153"/>
      <c r="C1527" s="153"/>
      <c r="D1527" s="153"/>
      <c r="E1527" s="153"/>
      <c r="F1527" s="144"/>
      <c r="G1527" s="144"/>
      <c r="H1527" s="143"/>
      <c r="I1527" s="152"/>
      <c r="J1527" s="118"/>
      <c r="K1527" s="678">
        <v>0.13</v>
      </c>
      <c r="L1527" s="679"/>
      <c r="M1527" s="115">
        <f>K1527*12*I1494</f>
        <v>2150.7719999999999</v>
      </c>
    </row>
    <row r="1528" spans="1:13">
      <c r="A1528" s="151" t="s">
        <v>20</v>
      </c>
      <c r="B1528" s="150"/>
      <c r="C1528" s="150"/>
      <c r="D1528" s="150"/>
      <c r="E1528" s="150"/>
      <c r="F1528" s="136"/>
      <c r="G1528" s="136"/>
      <c r="H1528" s="135"/>
      <c r="I1528" s="684" t="s">
        <v>52</v>
      </c>
      <c r="J1528" s="685"/>
      <c r="K1528" s="682">
        <v>1.1100000000000001</v>
      </c>
      <c r="L1528" s="683"/>
      <c r="M1528" s="115">
        <f>K1528*12*I1494</f>
        <v>18364.284</v>
      </c>
    </row>
    <row r="1529" spans="1:13">
      <c r="A1529" s="145" t="s">
        <v>19</v>
      </c>
      <c r="B1529" s="144"/>
      <c r="C1529" s="144"/>
      <c r="D1529" s="144"/>
      <c r="E1529" s="144"/>
      <c r="F1529" s="144"/>
      <c r="G1529" s="144"/>
      <c r="H1529" s="143"/>
      <c r="I1529" s="676" t="s">
        <v>53</v>
      </c>
      <c r="J1529" s="677"/>
      <c r="K1529" s="149"/>
      <c r="L1529" s="116"/>
      <c r="M1529" s="115"/>
    </row>
    <row r="1530" spans="1:13">
      <c r="A1530" s="142" t="s">
        <v>21</v>
      </c>
      <c r="B1530" s="141"/>
      <c r="C1530" s="141"/>
      <c r="D1530" s="141"/>
      <c r="E1530" s="141"/>
      <c r="F1530" s="141"/>
      <c r="G1530" s="141"/>
      <c r="H1530" s="140"/>
      <c r="I1530" s="689" t="s">
        <v>51</v>
      </c>
      <c r="J1530" s="690"/>
      <c r="K1530" s="682">
        <v>0.68</v>
      </c>
      <c r="L1530" s="683"/>
      <c r="M1530" s="115">
        <f>K1530*12*I1494</f>
        <v>11250.192000000001</v>
      </c>
    </row>
    <row r="1531" spans="1:13">
      <c r="A1531" s="142" t="s">
        <v>22</v>
      </c>
      <c r="B1531" s="141"/>
      <c r="C1531" s="141"/>
      <c r="D1531" s="141"/>
      <c r="E1531" s="141"/>
      <c r="F1531" s="141"/>
      <c r="G1531" s="141"/>
      <c r="H1531" s="140"/>
      <c r="I1531" s="689" t="s">
        <v>69</v>
      </c>
      <c r="J1531" s="690"/>
      <c r="K1531" s="682">
        <v>0.17</v>
      </c>
      <c r="L1531" s="683"/>
      <c r="M1531" s="115">
        <f>K1531*12*I1494</f>
        <v>2812.5480000000002</v>
      </c>
    </row>
    <row r="1532" spans="1:13">
      <c r="A1532" s="137" t="s">
        <v>23</v>
      </c>
      <c r="B1532" s="136"/>
      <c r="C1532" s="136"/>
      <c r="D1532" s="136"/>
      <c r="E1532" s="136"/>
      <c r="F1532" s="136"/>
      <c r="G1532" s="136"/>
      <c r="H1532" s="135"/>
      <c r="I1532" s="689" t="s">
        <v>54</v>
      </c>
      <c r="J1532" s="690"/>
      <c r="K1532" s="704">
        <v>0.09</v>
      </c>
      <c r="L1532" s="705"/>
      <c r="M1532" s="115">
        <f>K1532*12*I1494</f>
        <v>1488.9960000000001</v>
      </c>
    </row>
    <row r="1533" spans="1:13" ht="15.75" thickBot="1">
      <c r="A1533" s="137" t="s">
        <v>71</v>
      </c>
      <c r="B1533" s="136"/>
      <c r="C1533" s="136"/>
      <c r="D1533" s="136"/>
      <c r="E1533" s="136"/>
      <c r="F1533" s="136"/>
      <c r="G1533" s="136"/>
      <c r="H1533" s="135"/>
      <c r="I1533" s="714" t="s">
        <v>72</v>
      </c>
      <c r="J1533" s="715"/>
      <c r="K1533" s="723">
        <v>0.14000000000000001</v>
      </c>
      <c r="L1533" s="724"/>
      <c r="M1533" s="148">
        <f>K1533*12*I1494</f>
        <v>2316.2160000000003</v>
      </c>
    </row>
    <row r="1534" spans="1:13" ht="15.75" thickBot="1">
      <c r="A1534" s="710" t="s">
        <v>78</v>
      </c>
      <c r="B1534" s="711"/>
      <c r="C1534" s="711"/>
      <c r="D1534" s="711"/>
      <c r="E1534" s="711"/>
      <c r="F1534" s="711"/>
      <c r="G1534" s="711"/>
      <c r="H1534" s="712"/>
      <c r="I1534" s="147"/>
      <c r="J1534" s="146"/>
      <c r="K1534" s="727">
        <f>K1535+K1536+K1537</f>
        <v>1.52</v>
      </c>
      <c r="L1534" s="722"/>
      <c r="M1534" s="127">
        <f>K1534*12*I1494</f>
        <v>25147.488000000005</v>
      </c>
    </row>
    <row r="1535" spans="1:13">
      <c r="A1535" s="145" t="s">
        <v>25</v>
      </c>
      <c r="B1535" s="144"/>
      <c r="C1535" s="144"/>
      <c r="D1535" s="144"/>
      <c r="E1535" s="144"/>
      <c r="F1535" s="144"/>
      <c r="G1535" s="144"/>
      <c r="H1535" s="143"/>
      <c r="I1535" s="728" t="s">
        <v>70</v>
      </c>
      <c r="J1535" s="729"/>
      <c r="K1535" s="730">
        <v>0.73</v>
      </c>
      <c r="L1535" s="731"/>
      <c r="M1535" s="115">
        <f>K1535*12*I1494</f>
        <v>12077.412</v>
      </c>
    </row>
    <row r="1536" spans="1:13">
      <c r="A1536" s="142" t="s">
        <v>26</v>
      </c>
      <c r="B1536" s="141"/>
      <c r="C1536" s="141"/>
      <c r="D1536" s="141"/>
      <c r="E1536" s="141"/>
      <c r="F1536" s="141"/>
      <c r="G1536" s="141"/>
      <c r="H1536" s="140"/>
      <c r="I1536" s="139" t="s">
        <v>55</v>
      </c>
      <c r="J1536" s="138"/>
      <c r="K1536" s="704">
        <v>0.64</v>
      </c>
      <c r="L1536" s="705"/>
      <c r="M1536" s="115">
        <f>K1536*12*I1494</f>
        <v>10588.415999999999</v>
      </c>
    </row>
    <row r="1537" spans="1:13" ht="15.75" thickBot="1">
      <c r="A1537" s="137" t="s">
        <v>23</v>
      </c>
      <c r="B1537" s="136"/>
      <c r="C1537" s="136"/>
      <c r="D1537" s="136"/>
      <c r="E1537" s="136"/>
      <c r="F1537" s="136"/>
      <c r="G1537" s="136"/>
      <c r="H1537" s="135"/>
      <c r="I1537" s="714" t="s">
        <v>54</v>
      </c>
      <c r="J1537" s="715"/>
      <c r="K1537" s="723">
        <v>0.15</v>
      </c>
      <c r="L1537" s="724"/>
      <c r="M1537" s="115">
        <f>K1537*12*I1494</f>
        <v>2481.66</v>
      </c>
    </row>
    <row r="1538" spans="1:13" ht="15.75" thickBot="1">
      <c r="A1538" s="133" t="s">
        <v>79</v>
      </c>
      <c r="B1538" s="132"/>
      <c r="C1538" s="132"/>
      <c r="D1538" s="132"/>
      <c r="E1538" s="132"/>
      <c r="F1538" s="132"/>
      <c r="G1538" s="132"/>
      <c r="H1538" s="131"/>
      <c r="I1538" s="718" t="s">
        <v>56</v>
      </c>
      <c r="J1538" s="719"/>
      <c r="K1538" s="725">
        <v>27.3</v>
      </c>
      <c r="L1538" s="726"/>
      <c r="M1538" s="127">
        <f>K1538*12*I1494</f>
        <v>451662.12000000005</v>
      </c>
    </row>
    <row r="1539" spans="1:13" ht="15.75" thickBot="1">
      <c r="A1539" s="691" t="s">
        <v>80</v>
      </c>
      <c r="B1539" s="692"/>
      <c r="C1539" s="692"/>
      <c r="D1539" s="692"/>
      <c r="E1539" s="692"/>
      <c r="F1539" s="692"/>
      <c r="G1539" s="692"/>
      <c r="H1539" s="693"/>
      <c r="I1539" s="720" t="s">
        <v>13</v>
      </c>
      <c r="J1539" s="721"/>
      <c r="K1539" s="713">
        <v>1.8</v>
      </c>
      <c r="L1539" s="722"/>
      <c r="M1539" s="127">
        <f>K1539*12*I1494</f>
        <v>29779.920000000002</v>
      </c>
    </row>
    <row r="1540" spans="1:13" ht="15.75" thickBot="1">
      <c r="A1540" s="133" t="s">
        <v>81</v>
      </c>
      <c r="B1540" s="132"/>
      <c r="C1540" s="132"/>
      <c r="D1540" s="132"/>
      <c r="E1540" s="132"/>
      <c r="F1540" s="132"/>
      <c r="G1540" s="132"/>
      <c r="H1540" s="131"/>
      <c r="I1540" s="129"/>
      <c r="J1540" s="128"/>
      <c r="K1540" s="713">
        <v>0.08</v>
      </c>
      <c r="L1540" s="722"/>
      <c r="M1540" s="127">
        <f>K1540*12*I1494</f>
        <v>1323.5519999999999</v>
      </c>
    </row>
    <row r="1541" spans="1:13">
      <c r="A1541" s="125" t="s">
        <v>29</v>
      </c>
      <c r="B1541" s="124"/>
      <c r="C1541" s="124"/>
      <c r="D1541" s="124"/>
      <c r="E1541" s="124"/>
      <c r="F1541" s="124"/>
      <c r="G1541" s="124"/>
      <c r="H1541" s="122"/>
      <c r="I1541" s="720" t="s">
        <v>8</v>
      </c>
      <c r="J1541" s="721"/>
      <c r="K1541" s="130"/>
      <c r="L1541" s="120"/>
      <c r="M1541" s="115"/>
    </row>
    <row r="1542" spans="1:13" ht="15.75" thickBot="1">
      <c r="A1542" s="125" t="s">
        <v>30</v>
      </c>
      <c r="B1542" s="124"/>
      <c r="C1542" s="124"/>
      <c r="D1542" s="124"/>
      <c r="E1542" s="124"/>
      <c r="F1542" s="124"/>
      <c r="G1542" s="124"/>
      <c r="H1542" s="122"/>
      <c r="I1542" s="119"/>
      <c r="J1542" s="118"/>
      <c r="K1542" s="130"/>
      <c r="L1542" s="120"/>
      <c r="M1542" s="115"/>
    </row>
    <row r="1543" spans="1:13" ht="15.75" thickBot="1">
      <c r="A1543" s="691" t="s">
        <v>104</v>
      </c>
      <c r="B1543" s="692"/>
      <c r="C1543" s="692"/>
      <c r="D1543" s="692"/>
      <c r="E1543" s="692"/>
      <c r="F1543" s="692"/>
      <c r="G1543" s="692"/>
      <c r="H1543" s="693"/>
      <c r="I1543" s="129"/>
      <c r="J1543" s="128"/>
      <c r="K1543" s="713">
        <v>6.67</v>
      </c>
      <c r="L1543" s="722"/>
      <c r="M1543" s="127">
        <f>K1543*12*I1494</f>
        <v>110351.14799999999</v>
      </c>
    </row>
    <row r="1544" spans="1:13">
      <c r="A1544" s="125" t="s">
        <v>137</v>
      </c>
      <c r="B1544" s="123"/>
      <c r="C1544" s="123"/>
      <c r="D1544" s="123"/>
      <c r="E1544" s="123"/>
      <c r="F1544" s="124"/>
      <c r="G1544" s="123"/>
      <c r="H1544" s="122"/>
      <c r="I1544" s="684" t="s">
        <v>86</v>
      </c>
      <c r="J1544" s="685"/>
      <c r="K1544" s="121"/>
      <c r="L1544" s="120"/>
      <c r="M1544" s="115"/>
    </row>
    <row r="1545" spans="1:13">
      <c r="A1545" s="125" t="s">
        <v>136</v>
      </c>
      <c r="B1545" s="123"/>
      <c r="C1545" s="123"/>
      <c r="D1545" s="123"/>
      <c r="E1545" s="123"/>
      <c r="F1545" s="124"/>
      <c r="G1545" s="123"/>
      <c r="H1545" s="122"/>
      <c r="I1545" s="684" t="s">
        <v>88</v>
      </c>
      <c r="J1545" s="685"/>
      <c r="K1545" s="121"/>
      <c r="L1545" s="120"/>
      <c r="M1545" s="115"/>
    </row>
    <row r="1546" spans="1:13">
      <c r="A1546" s="125" t="s">
        <v>135</v>
      </c>
      <c r="B1546" s="123"/>
      <c r="C1546" s="123"/>
      <c r="D1546" s="123"/>
      <c r="E1546" s="123"/>
      <c r="F1546" s="124"/>
      <c r="G1546" s="123"/>
      <c r="H1546" s="122"/>
      <c r="I1546" s="684" t="s">
        <v>90</v>
      </c>
      <c r="J1546" s="685"/>
      <c r="K1546" s="121"/>
      <c r="L1546" s="120"/>
      <c r="M1546" s="115"/>
    </row>
    <row r="1547" spans="1:13">
      <c r="A1547" s="125" t="s">
        <v>134</v>
      </c>
      <c r="B1547" s="123"/>
      <c r="C1547" s="123"/>
      <c r="D1547" s="123"/>
      <c r="E1547" s="123"/>
      <c r="F1547" s="124"/>
      <c r="G1547" s="123"/>
      <c r="H1547" s="122"/>
      <c r="I1547" s="684" t="s">
        <v>92</v>
      </c>
      <c r="J1547" s="685"/>
      <c r="K1547" s="121"/>
      <c r="L1547" s="120"/>
      <c r="M1547" s="115"/>
    </row>
    <row r="1548" spans="1:13">
      <c r="A1548" s="125" t="s">
        <v>133</v>
      </c>
      <c r="B1548" s="123"/>
      <c r="C1548" s="123"/>
      <c r="D1548" s="123"/>
      <c r="E1548" s="123"/>
      <c r="F1548" s="124"/>
      <c r="G1548" s="123"/>
      <c r="H1548" s="122"/>
      <c r="I1548" s="684" t="s">
        <v>94</v>
      </c>
      <c r="J1548" s="685"/>
      <c r="K1548" s="121"/>
      <c r="L1548" s="120"/>
      <c r="M1548" s="115"/>
    </row>
    <row r="1549" spans="1:13">
      <c r="A1549" s="125" t="s">
        <v>132</v>
      </c>
      <c r="B1549" s="123"/>
      <c r="C1549" s="123"/>
      <c r="D1549" s="123"/>
      <c r="E1549" s="123"/>
      <c r="F1549" s="124"/>
      <c r="G1549" s="123"/>
      <c r="H1549" s="122"/>
      <c r="I1549" s="119"/>
      <c r="J1549" s="118"/>
      <c r="K1549" s="121"/>
      <c r="L1549" s="126"/>
      <c r="M1549" s="115"/>
    </row>
    <row r="1550" spans="1:13">
      <c r="A1550" s="125" t="s">
        <v>131</v>
      </c>
      <c r="B1550" s="123"/>
      <c r="C1550" s="123"/>
      <c r="D1550" s="123"/>
      <c r="E1550" s="123"/>
      <c r="F1550" s="124"/>
      <c r="G1550" s="123"/>
      <c r="H1550" s="122"/>
      <c r="I1550" s="119"/>
      <c r="J1550" s="118"/>
      <c r="K1550" s="121"/>
      <c r="L1550" s="120"/>
      <c r="M1550" s="115"/>
    </row>
    <row r="1551" spans="1:13">
      <c r="A1551" s="125" t="s">
        <v>98</v>
      </c>
      <c r="B1551" s="123"/>
      <c r="C1551" s="123"/>
      <c r="D1551" s="123"/>
      <c r="E1551" s="123"/>
      <c r="F1551" s="124"/>
      <c r="G1551" s="123"/>
      <c r="H1551" s="122"/>
      <c r="I1551" s="119"/>
      <c r="J1551" s="118"/>
      <c r="K1551" s="121"/>
      <c r="L1551" s="120"/>
      <c r="M1551" s="115"/>
    </row>
    <row r="1552" spans="1:13" ht="15.75" thickBot="1">
      <c r="A1552" s="125" t="s">
        <v>130</v>
      </c>
      <c r="B1552" s="123"/>
      <c r="C1552" s="123"/>
      <c r="D1552" s="123"/>
      <c r="E1552" s="123"/>
      <c r="F1552" s="124"/>
      <c r="G1552" s="123"/>
      <c r="H1552" s="122"/>
      <c r="I1552" s="119"/>
      <c r="J1552" s="118"/>
      <c r="K1552" s="121"/>
      <c r="L1552" s="120"/>
      <c r="M1552" s="115"/>
    </row>
    <row r="1553" spans="1:13">
      <c r="A1553" s="114" t="s">
        <v>82</v>
      </c>
      <c r="B1553" s="113"/>
      <c r="C1553" s="113"/>
      <c r="D1553" s="113"/>
      <c r="E1553" s="113"/>
      <c r="F1553" s="113"/>
      <c r="G1553" s="113"/>
      <c r="H1553" s="113"/>
      <c r="I1553" s="720" t="s">
        <v>9</v>
      </c>
      <c r="J1553" s="721"/>
      <c r="K1553" s="112"/>
      <c r="L1553" s="111"/>
      <c r="M1553" s="110"/>
    </row>
    <row r="1554" spans="1:13" ht="15.75" thickBot="1">
      <c r="A1554" s="109" t="s">
        <v>49</v>
      </c>
      <c r="B1554" s="108"/>
      <c r="C1554" s="108"/>
      <c r="D1554" s="108"/>
      <c r="E1554" s="108"/>
      <c r="F1554" s="108"/>
      <c r="G1554" s="108"/>
      <c r="H1554" s="108"/>
      <c r="I1554" s="107"/>
      <c r="J1554" s="106"/>
      <c r="K1554" s="105"/>
      <c r="L1554" s="104"/>
      <c r="M1554" s="103"/>
    </row>
    <row r="1555" spans="1:13" ht="15.75" thickBot="1">
      <c r="A1555" s="691" t="s">
        <v>50</v>
      </c>
      <c r="B1555" s="692"/>
      <c r="C1555" s="692"/>
      <c r="D1555" s="692"/>
      <c r="E1555" s="692"/>
      <c r="F1555" s="692"/>
      <c r="G1555" s="692"/>
      <c r="H1555" s="732"/>
      <c r="I1555" s="733" t="s">
        <v>17</v>
      </c>
      <c r="J1555" s="734"/>
      <c r="K1555" s="735">
        <v>1.64</v>
      </c>
      <c r="L1555" s="736"/>
      <c r="M1555" s="95">
        <f>K1555*12*I1494</f>
        <v>27132.815999999999</v>
      </c>
    </row>
    <row r="1556" spans="1:13" ht="15.75" thickBot="1">
      <c r="A1556" s="750" t="s">
        <v>118</v>
      </c>
      <c r="B1556" s="750"/>
      <c r="C1556" s="750"/>
      <c r="D1556" s="750"/>
      <c r="E1556" s="750"/>
      <c r="F1556" s="750"/>
      <c r="G1556" s="750"/>
      <c r="H1556" s="750"/>
      <c r="I1556" s="720" t="s">
        <v>9</v>
      </c>
      <c r="J1556" s="721"/>
      <c r="K1556" s="755">
        <v>0.47</v>
      </c>
      <c r="L1556" s="755"/>
      <c r="M1556" s="115">
        <f>I1494*12*K1556</f>
        <v>7775.8680000000004</v>
      </c>
    </row>
    <row r="1557" spans="1:13" ht="15.75" thickBot="1">
      <c r="A1557" s="101" t="s">
        <v>117</v>
      </c>
      <c r="B1557" s="100"/>
      <c r="C1557" s="100"/>
      <c r="D1557" s="100"/>
      <c r="E1557" s="100"/>
      <c r="F1557" s="100"/>
      <c r="G1557" s="100"/>
      <c r="H1557" s="100"/>
      <c r="I1557" s="99"/>
      <c r="J1557" s="98"/>
      <c r="K1557" s="306"/>
      <c r="L1557" s="305"/>
      <c r="M1557" s="95">
        <f>K1557*12*I1494</f>
        <v>0</v>
      </c>
    </row>
    <row r="1558" spans="1:13" ht="15.75" thickBot="1">
      <c r="A1558" s="742" t="s">
        <v>58</v>
      </c>
      <c r="B1558" s="743"/>
      <c r="C1558" s="743"/>
      <c r="D1558" s="743"/>
      <c r="E1558" s="743"/>
      <c r="F1558" s="743"/>
      <c r="G1558" s="743"/>
      <c r="H1558" s="743"/>
      <c r="I1558" s="97"/>
      <c r="J1558" s="96"/>
      <c r="K1558" s="740">
        <f>K1495+K1505+K1518+K1543+K1555+K1557+K1556</f>
        <v>64.25</v>
      </c>
      <c r="L1558" s="741"/>
      <c r="M1558" s="95">
        <f>M1495+M1505+M1518+M1543+M1555+M1557+M1556</f>
        <v>1062977.7000000004</v>
      </c>
    </row>
    <row r="1560" spans="1:13" s="204" customFormat="1" ht="15.75">
      <c r="A1560" s="776" t="s">
        <v>0</v>
      </c>
      <c r="B1560" s="776"/>
      <c r="C1560" s="776"/>
      <c r="D1560" s="776"/>
      <c r="E1560" s="776"/>
      <c r="F1560" s="776"/>
      <c r="G1560" s="776"/>
      <c r="H1560" s="776"/>
      <c r="I1560" s="776"/>
      <c r="J1560" s="776"/>
      <c r="K1560" s="776"/>
      <c r="L1560" s="776"/>
      <c r="M1560" s="255"/>
    </row>
    <row r="1561" spans="1:13" s="204" customFormat="1" ht="15.75">
      <c r="A1561" s="770" t="s">
        <v>12</v>
      </c>
      <c r="B1561" s="770"/>
      <c r="C1561" s="770"/>
      <c r="D1561" s="770"/>
      <c r="E1561" s="770"/>
      <c r="F1561" s="770"/>
      <c r="G1561" s="770"/>
      <c r="H1561" s="770"/>
      <c r="I1561" s="770"/>
      <c r="J1561" s="770"/>
      <c r="K1561" s="770"/>
      <c r="L1561" s="770"/>
      <c r="M1561" s="255"/>
    </row>
    <row r="1562" spans="1:13" s="204" customFormat="1" ht="15.75">
      <c r="A1562" s="292"/>
      <c r="B1562" s="292"/>
      <c r="C1562" s="292"/>
      <c r="D1562" s="292"/>
      <c r="E1562" s="292"/>
      <c r="F1562" s="292" t="s">
        <v>167</v>
      </c>
      <c r="G1562" s="292"/>
      <c r="H1562" s="292"/>
      <c r="I1562" s="292"/>
      <c r="J1562" s="292"/>
      <c r="K1562" s="292"/>
      <c r="L1562" s="292"/>
      <c r="M1562" s="255"/>
    </row>
    <row r="1563" spans="1:13" s="204" customFormat="1">
      <c r="A1563" s="257"/>
      <c r="B1563" s="256"/>
      <c r="C1563" s="771" t="s">
        <v>15</v>
      </c>
      <c r="D1563" s="771"/>
      <c r="E1563" s="771"/>
      <c r="F1563" s="256"/>
      <c r="G1563" s="256"/>
      <c r="H1563" s="290"/>
      <c r="I1563" s="753" t="s">
        <v>1</v>
      </c>
      <c r="J1563" s="754"/>
      <c r="K1563" s="772" t="s">
        <v>2</v>
      </c>
      <c r="L1563" s="773"/>
      <c r="M1563" s="304"/>
    </row>
    <row r="1564" spans="1:13" s="204" customFormat="1">
      <c r="A1564" s="303"/>
      <c r="B1564" s="275"/>
      <c r="C1564" s="275"/>
      <c r="D1564" s="275"/>
      <c r="E1564" s="275"/>
      <c r="F1564" s="275"/>
      <c r="G1564" s="275"/>
      <c r="H1564" s="276"/>
      <c r="I1564" s="228"/>
      <c r="J1564" s="227"/>
      <c r="K1564" s="774" t="s">
        <v>3</v>
      </c>
      <c r="L1564" s="775"/>
      <c r="M1564" s="302" t="s">
        <v>4</v>
      </c>
    </row>
    <row r="1565" spans="1:13" s="204" customFormat="1">
      <c r="A1565" s="303"/>
      <c r="B1565" s="275"/>
      <c r="C1565" s="275"/>
      <c r="D1565" s="275"/>
      <c r="E1565" s="275"/>
      <c r="F1565" s="275"/>
      <c r="G1565" s="275"/>
      <c r="H1565" s="276"/>
      <c r="I1565" s="760" t="s">
        <v>5</v>
      </c>
      <c r="J1565" s="761"/>
      <c r="K1565" s="762" t="s">
        <v>6</v>
      </c>
      <c r="L1565" s="763"/>
      <c r="M1565" s="302" t="s">
        <v>7</v>
      </c>
    </row>
    <row r="1566" spans="1:13" s="204" customFormat="1" ht="16.5" thickBot="1">
      <c r="A1566" s="301"/>
      <c r="B1566" s="272"/>
      <c r="C1566" s="272"/>
      <c r="D1566" s="272"/>
      <c r="E1566" s="272"/>
      <c r="F1566" s="272"/>
      <c r="G1566" s="272"/>
      <c r="H1566" s="271"/>
      <c r="I1566" s="764">
        <v>444</v>
      </c>
      <c r="J1566" s="765"/>
      <c r="K1566" s="766"/>
      <c r="L1566" s="767"/>
      <c r="M1566" s="300"/>
    </row>
    <row r="1567" spans="1:13" s="204" customFormat="1">
      <c r="A1567" s="288" t="s">
        <v>74</v>
      </c>
      <c r="B1567" s="268"/>
      <c r="C1567" s="268"/>
      <c r="D1567" s="268"/>
      <c r="E1567" s="268"/>
      <c r="F1567" s="268"/>
      <c r="G1567" s="268"/>
      <c r="H1567" s="299"/>
      <c r="I1567" s="265"/>
      <c r="J1567" s="264"/>
      <c r="K1567" s="768">
        <f>K1570+K1573</f>
        <v>6.9</v>
      </c>
      <c r="L1567" s="769"/>
      <c r="M1567" s="220">
        <f>K1567*12*I1566</f>
        <v>36763.200000000004</v>
      </c>
    </row>
    <row r="1568" spans="1:13" s="204" customFormat="1">
      <c r="A1568" s="298" t="s">
        <v>59</v>
      </c>
      <c r="B1568" s="297"/>
      <c r="C1568" s="297"/>
      <c r="D1568" s="297"/>
      <c r="E1568" s="297"/>
      <c r="F1568" s="297"/>
      <c r="G1568" s="297"/>
      <c r="H1568" s="296"/>
      <c r="I1568" s="228"/>
      <c r="J1568" s="227"/>
      <c r="K1568" s="261"/>
      <c r="L1568" s="254"/>
      <c r="M1568" s="295"/>
    </row>
    <row r="1569" spans="1:13" s="204" customFormat="1" ht="15.75" thickBot="1">
      <c r="A1569" s="284" t="s">
        <v>60</v>
      </c>
      <c r="B1569" s="294"/>
      <c r="C1569" s="294"/>
      <c r="D1569" s="294"/>
      <c r="E1569" s="294"/>
      <c r="F1569" s="294"/>
      <c r="G1569" s="294"/>
      <c r="H1569" s="293"/>
      <c r="I1569" s="281"/>
      <c r="J1569" s="216"/>
      <c r="K1569" s="215"/>
      <c r="L1569" s="214"/>
      <c r="M1569" s="213"/>
    </row>
    <row r="1570" spans="1:13" s="204" customFormat="1">
      <c r="A1570" s="157" t="s">
        <v>61</v>
      </c>
      <c r="B1570" s="259"/>
      <c r="C1570" s="259"/>
      <c r="D1570" s="259"/>
      <c r="E1570" s="259"/>
      <c r="F1570" s="259"/>
      <c r="G1570" s="259"/>
      <c r="H1570" s="277"/>
      <c r="I1570" s="779" t="s">
        <v>8</v>
      </c>
      <c r="J1570" s="780"/>
      <c r="K1570" s="786">
        <v>4.13</v>
      </c>
      <c r="L1570" s="787"/>
      <c r="M1570" s="212">
        <f>K1570*12*I1566</f>
        <v>22004.639999999999</v>
      </c>
    </row>
    <row r="1571" spans="1:13" s="204" customFormat="1">
      <c r="A1571" s="232" t="s">
        <v>68</v>
      </c>
      <c r="B1571" s="275"/>
      <c r="C1571" s="275"/>
      <c r="D1571" s="275"/>
      <c r="E1571" s="275"/>
      <c r="F1571" s="275"/>
      <c r="G1571" s="275"/>
      <c r="H1571" s="276"/>
      <c r="I1571" s="760" t="s">
        <v>57</v>
      </c>
      <c r="J1571" s="761"/>
      <c r="K1571" s="255"/>
      <c r="L1571" s="254"/>
      <c r="M1571" s="212"/>
    </row>
    <row r="1572" spans="1:13" s="204" customFormat="1">
      <c r="A1572" s="157" t="s">
        <v>67</v>
      </c>
      <c r="B1572" s="259"/>
      <c r="C1572" s="259"/>
      <c r="D1572" s="259"/>
      <c r="E1572" s="259"/>
      <c r="F1572" s="259"/>
      <c r="G1572" s="259"/>
      <c r="H1572" s="277"/>
      <c r="I1572" s="779"/>
      <c r="J1572" s="780"/>
      <c r="K1572" s="255"/>
      <c r="L1572" s="254"/>
      <c r="M1572" s="212"/>
    </row>
    <row r="1573" spans="1:13" s="204" customFormat="1">
      <c r="A1573" s="157" t="s">
        <v>62</v>
      </c>
      <c r="B1573" s="259"/>
      <c r="C1573" s="259"/>
      <c r="D1573" s="259"/>
      <c r="E1573" s="259"/>
      <c r="F1573" s="259"/>
      <c r="G1573" s="259"/>
      <c r="H1573" s="277"/>
      <c r="I1573" s="781" t="s">
        <v>11</v>
      </c>
      <c r="J1573" s="782"/>
      <c r="K1573" s="777">
        <v>2.77</v>
      </c>
      <c r="L1573" s="778"/>
      <c r="M1573" s="212">
        <f>K1573*12*I1566</f>
        <v>14758.560000000001</v>
      </c>
    </row>
    <row r="1574" spans="1:13" s="204" customFormat="1" ht="15.75">
      <c r="A1574" s="248" t="s">
        <v>35</v>
      </c>
      <c r="B1574" s="274"/>
      <c r="C1574" s="274"/>
      <c r="D1574" s="274"/>
      <c r="E1574" s="274"/>
      <c r="F1574" s="274"/>
      <c r="G1574" s="274"/>
      <c r="H1574" s="273"/>
      <c r="I1574" s="760" t="s">
        <v>57</v>
      </c>
      <c r="J1574" s="761"/>
      <c r="K1574" s="292"/>
      <c r="L1574" s="291"/>
      <c r="M1574" s="212"/>
    </row>
    <row r="1575" spans="1:13" s="204" customFormat="1">
      <c r="A1575" s="243" t="s">
        <v>36</v>
      </c>
      <c r="B1575" s="256"/>
      <c r="C1575" s="256"/>
      <c r="D1575" s="256"/>
      <c r="E1575" s="256"/>
      <c r="F1575" s="256"/>
      <c r="G1575" s="256"/>
      <c r="H1575" s="290"/>
      <c r="I1575" s="760"/>
      <c r="J1575" s="761"/>
      <c r="K1575" s="289"/>
      <c r="L1575" s="254"/>
      <c r="M1575" s="212"/>
    </row>
    <row r="1576" spans="1:13" s="204" customFormat="1" ht="15.75" thickBot="1">
      <c r="A1576" s="157" t="s">
        <v>37</v>
      </c>
      <c r="B1576" s="250"/>
      <c r="C1576" s="250"/>
      <c r="D1576" s="250"/>
      <c r="E1576" s="250"/>
      <c r="F1576" s="250"/>
      <c r="G1576" s="250"/>
      <c r="H1576" s="249"/>
      <c r="I1576" s="263"/>
      <c r="J1576" s="262"/>
      <c r="K1576" s="783"/>
      <c r="L1576" s="784"/>
      <c r="M1576" s="212"/>
    </row>
    <row r="1577" spans="1:13" s="204" customFormat="1">
      <c r="A1577" s="288" t="s">
        <v>14</v>
      </c>
      <c r="B1577" s="287"/>
      <c r="C1577" s="287"/>
      <c r="D1577" s="287"/>
      <c r="E1577" s="287"/>
      <c r="F1577" s="287"/>
      <c r="G1577" s="287"/>
      <c r="H1577" s="286"/>
      <c r="I1577" s="265"/>
      <c r="J1577" s="285"/>
      <c r="K1577" s="785">
        <f>K1579+K1584+K1586</f>
        <v>5.6400000000000006</v>
      </c>
      <c r="L1577" s="769"/>
      <c r="M1577" s="220">
        <f>K1577*12*I1566</f>
        <v>30049.920000000002</v>
      </c>
    </row>
    <row r="1578" spans="1:13" s="204" customFormat="1" ht="15.75" thickBot="1">
      <c r="A1578" s="284" t="s">
        <v>34</v>
      </c>
      <c r="B1578" s="283"/>
      <c r="C1578" s="283"/>
      <c r="D1578" s="283"/>
      <c r="E1578" s="283"/>
      <c r="F1578" s="283"/>
      <c r="G1578" s="283"/>
      <c r="H1578" s="282"/>
      <c r="I1578" s="281"/>
      <c r="J1578" s="280"/>
      <c r="K1578" s="215"/>
      <c r="L1578" s="214"/>
      <c r="M1578" s="213"/>
    </row>
    <row r="1579" spans="1:13" s="204" customFormat="1">
      <c r="A1579" s="232" t="s">
        <v>65</v>
      </c>
      <c r="B1579" s="231"/>
      <c r="C1579" s="231"/>
      <c r="D1579" s="231"/>
      <c r="E1579" s="231"/>
      <c r="F1579" s="231"/>
      <c r="G1579" s="231"/>
      <c r="H1579" s="229"/>
      <c r="I1579" s="760" t="s">
        <v>8</v>
      </c>
      <c r="J1579" s="761"/>
      <c r="K1579" s="786">
        <v>2.83</v>
      </c>
      <c r="L1579" s="787"/>
      <c r="M1579" s="212">
        <f>K1579*12*I1566</f>
        <v>15078.24</v>
      </c>
    </row>
    <row r="1580" spans="1:13" s="204" customFormat="1">
      <c r="A1580" s="157" t="s">
        <v>66</v>
      </c>
      <c r="B1580" s="250"/>
      <c r="C1580" s="250"/>
      <c r="D1580" s="250"/>
      <c r="E1580" s="250"/>
      <c r="F1580" s="250"/>
      <c r="G1580" s="250"/>
      <c r="H1580" s="249"/>
      <c r="I1580" s="279"/>
      <c r="J1580" s="278"/>
      <c r="K1580" s="255"/>
      <c r="L1580" s="254"/>
      <c r="M1580" s="212"/>
    </row>
    <row r="1581" spans="1:13" s="204" customFormat="1">
      <c r="A1581" s="232" t="s">
        <v>68</v>
      </c>
      <c r="B1581" s="275"/>
      <c r="C1581" s="275"/>
      <c r="D1581" s="275"/>
      <c r="E1581" s="275"/>
      <c r="F1581" s="275"/>
      <c r="G1581" s="275"/>
      <c r="H1581" s="276"/>
      <c r="I1581" s="760" t="s">
        <v>57</v>
      </c>
      <c r="J1581" s="761"/>
      <c r="K1581" s="255"/>
      <c r="L1581" s="254"/>
      <c r="M1581" s="212"/>
    </row>
    <row r="1582" spans="1:13" s="204" customFormat="1">
      <c r="A1582" s="157" t="s">
        <v>67</v>
      </c>
      <c r="B1582" s="259"/>
      <c r="C1582" s="259"/>
      <c r="D1582" s="259"/>
      <c r="E1582" s="259"/>
      <c r="F1582" s="259"/>
      <c r="G1582" s="259"/>
      <c r="H1582" s="277"/>
      <c r="I1582" s="779"/>
      <c r="J1582" s="780"/>
      <c r="K1582" s="255"/>
      <c r="L1582" s="254"/>
      <c r="M1582" s="212"/>
    </row>
    <row r="1583" spans="1:13" s="204" customFormat="1">
      <c r="A1583" s="248" t="s">
        <v>63</v>
      </c>
      <c r="B1583" s="274"/>
      <c r="C1583" s="273"/>
      <c r="D1583" s="275"/>
      <c r="E1583" s="275"/>
      <c r="F1583" s="275"/>
      <c r="G1583" s="275"/>
      <c r="H1583" s="276"/>
      <c r="I1583" s="760" t="s">
        <v>57</v>
      </c>
      <c r="J1583" s="761"/>
      <c r="K1583" s="255"/>
      <c r="L1583" s="254"/>
      <c r="M1583" s="212"/>
    </row>
    <row r="1584" spans="1:13" s="204" customFormat="1">
      <c r="A1584" s="232" t="s">
        <v>64</v>
      </c>
      <c r="B1584" s="275"/>
      <c r="C1584" s="275"/>
      <c r="D1584" s="274"/>
      <c r="E1584" s="274"/>
      <c r="F1584" s="274"/>
      <c r="G1584" s="274"/>
      <c r="H1584" s="273"/>
      <c r="I1584" s="781" t="s">
        <v>11</v>
      </c>
      <c r="J1584" s="782"/>
      <c r="K1584" s="777">
        <v>1.24</v>
      </c>
      <c r="L1584" s="778"/>
      <c r="M1584" s="212">
        <f>K1584*12*I1566</f>
        <v>6606.7199999999993</v>
      </c>
    </row>
    <row r="1585" spans="1:13" s="204" customFormat="1">
      <c r="A1585" s="243" t="s">
        <v>41</v>
      </c>
      <c r="B1585" s="242"/>
      <c r="C1585" s="242"/>
      <c r="D1585" s="242"/>
      <c r="E1585" s="242"/>
      <c r="F1585" s="242"/>
      <c r="G1585" s="242"/>
      <c r="H1585" s="241"/>
      <c r="I1585" s="753" t="s">
        <v>139</v>
      </c>
      <c r="J1585" s="754"/>
      <c r="K1585" s="255"/>
      <c r="L1585" s="254"/>
      <c r="M1585" s="212"/>
    </row>
    <row r="1586" spans="1:13" s="204" customFormat="1">
      <c r="A1586" s="243" t="s">
        <v>43</v>
      </c>
      <c r="B1586" s="242"/>
      <c r="C1586" s="242"/>
      <c r="D1586" s="242"/>
      <c r="E1586" s="242"/>
      <c r="F1586" s="242"/>
      <c r="G1586" s="242"/>
      <c r="H1586" s="241"/>
      <c r="I1586" s="753" t="s">
        <v>11</v>
      </c>
      <c r="J1586" s="754"/>
      <c r="K1586" s="777">
        <v>1.57</v>
      </c>
      <c r="L1586" s="778"/>
      <c r="M1586" s="212">
        <f>K1586*12*I1566</f>
        <v>8364.9599999999991</v>
      </c>
    </row>
    <row r="1587" spans="1:13" s="204" customFormat="1">
      <c r="A1587" s="157" t="s">
        <v>44</v>
      </c>
      <c r="B1587" s="250"/>
      <c r="C1587" s="250"/>
      <c r="D1587" s="250"/>
      <c r="E1587" s="250"/>
      <c r="F1587" s="250"/>
      <c r="G1587" s="250"/>
      <c r="H1587" s="249"/>
      <c r="I1587" s="263"/>
      <c r="J1587" s="262"/>
      <c r="K1587" s="255"/>
      <c r="L1587" s="254"/>
      <c r="M1587" s="212"/>
    </row>
    <row r="1588" spans="1:13" s="204" customFormat="1">
      <c r="A1588" s="243" t="s">
        <v>45</v>
      </c>
      <c r="B1588" s="242"/>
      <c r="C1588" s="242"/>
      <c r="D1588" s="242"/>
      <c r="E1588" s="242"/>
      <c r="F1588" s="242"/>
      <c r="G1588" s="242"/>
      <c r="H1588" s="241"/>
      <c r="I1588" s="760" t="s">
        <v>57</v>
      </c>
      <c r="J1588" s="761"/>
      <c r="K1588" s="255"/>
      <c r="L1588" s="254"/>
      <c r="M1588" s="212"/>
    </row>
    <row r="1589" spans="1:13" s="204" customFormat="1" ht="15.75" thickBot="1">
      <c r="A1589" s="243" t="s">
        <v>48</v>
      </c>
      <c r="B1589" s="242"/>
      <c r="C1589" s="242"/>
      <c r="D1589" s="242"/>
      <c r="E1589" s="242"/>
      <c r="F1589" s="242"/>
      <c r="G1589" s="242"/>
      <c r="H1589" s="241"/>
      <c r="I1589" s="753" t="s">
        <v>138</v>
      </c>
      <c r="J1589" s="754"/>
      <c r="K1589" s="272"/>
      <c r="L1589" s="271"/>
      <c r="M1589" s="270"/>
    </row>
    <row r="1590" spans="1:13" s="204" customFormat="1" ht="15.75" thickBot="1">
      <c r="A1590" s="269" t="s">
        <v>75</v>
      </c>
      <c r="B1590" s="268"/>
      <c r="C1590" s="268"/>
      <c r="D1590" s="268"/>
      <c r="E1590" s="268"/>
      <c r="F1590" s="268"/>
      <c r="G1590" s="267"/>
      <c r="H1590" s="266"/>
      <c r="I1590" s="265"/>
      <c r="J1590" s="264"/>
      <c r="K1590" s="796">
        <f>K1591+K1598+K1606+K1610+K1611+K1612</f>
        <v>37.299999999999997</v>
      </c>
      <c r="L1590" s="769"/>
      <c r="M1590" s="220">
        <f>M1591+M1598+M1606+M1610+M1611+M1612</f>
        <v>198734.4</v>
      </c>
    </row>
    <row r="1591" spans="1:13" s="204" customFormat="1" ht="15.75" thickBot="1">
      <c r="A1591" s="797" t="s">
        <v>76</v>
      </c>
      <c r="B1591" s="798"/>
      <c r="C1591" s="798"/>
      <c r="D1591" s="798"/>
      <c r="E1591" s="798"/>
      <c r="F1591" s="798"/>
      <c r="G1591" s="798"/>
      <c r="H1591" s="799"/>
      <c r="I1591" s="236"/>
      <c r="J1591" s="235"/>
      <c r="K1591" s="800">
        <f>K1592+K1593+K1594+K1596+K1597</f>
        <v>10.74</v>
      </c>
      <c r="L1591" s="795"/>
      <c r="M1591" s="234">
        <f>K1591*12*I1566</f>
        <v>57222.720000000001</v>
      </c>
    </row>
    <row r="1592" spans="1:13" s="204" customFormat="1">
      <c r="A1592" s="157" t="s">
        <v>38</v>
      </c>
      <c r="B1592" s="250"/>
      <c r="C1592" s="250"/>
      <c r="D1592" s="250"/>
      <c r="E1592" s="250"/>
      <c r="F1592" s="250"/>
      <c r="G1592" s="250"/>
      <c r="H1592" s="249"/>
      <c r="I1592" s="779" t="s">
        <v>16</v>
      </c>
      <c r="J1592" s="780"/>
      <c r="K1592" s="786">
        <v>2.2400000000000002</v>
      </c>
      <c r="L1592" s="787"/>
      <c r="M1592" s="212">
        <f>K1592*12*I1566</f>
        <v>11934.720000000001</v>
      </c>
    </row>
    <row r="1593" spans="1:13" s="204" customFormat="1">
      <c r="A1593" s="248" t="s">
        <v>39</v>
      </c>
      <c r="B1593" s="247"/>
      <c r="C1593" s="247"/>
      <c r="D1593" s="247"/>
      <c r="E1593" s="247"/>
      <c r="F1593" s="247"/>
      <c r="G1593" s="247"/>
      <c r="H1593" s="246"/>
      <c r="I1593" s="781" t="s">
        <v>10</v>
      </c>
      <c r="J1593" s="782"/>
      <c r="K1593" s="777">
        <v>5.28</v>
      </c>
      <c r="L1593" s="778"/>
      <c r="M1593" s="212">
        <f>K1593*12*I1566</f>
        <v>28131.84</v>
      </c>
    </row>
    <row r="1594" spans="1:13" s="204" customFormat="1">
      <c r="A1594" s="243" t="s">
        <v>31</v>
      </c>
      <c r="B1594" s="242"/>
      <c r="C1594" s="242"/>
      <c r="D1594" s="242"/>
      <c r="E1594" s="242"/>
      <c r="F1594" s="242"/>
      <c r="G1594" s="242"/>
      <c r="H1594" s="241"/>
      <c r="I1594" s="753" t="s">
        <v>11</v>
      </c>
      <c r="J1594" s="754"/>
      <c r="K1594" s="777">
        <v>0.6</v>
      </c>
      <c r="L1594" s="778"/>
      <c r="M1594" s="212">
        <f>K1594*12*I1566</f>
        <v>3196.7999999999997</v>
      </c>
    </row>
    <row r="1595" spans="1:13" s="204" customFormat="1">
      <c r="A1595" s="157" t="s">
        <v>18</v>
      </c>
      <c r="B1595" s="259"/>
      <c r="C1595" s="259"/>
      <c r="D1595" s="259"/>
      <c r="E1595" s="250"/>
      <c r="F1595" s="250"/>
      <c r="G1595" s="250"/>
      <c r="H1595" s="249"/>
      <c r="I1595" s="263"/>
      <c r="J1595" s="262"/>
      <c r="K1595" s="261"/>
      <c r="L1595" s="254"/>
      <c r="M1595" s="212"/>
    </row>
    <row r="1596" spans="1:13" s="204" customFormat="1">
      <c r="A1596" s="248" t="s">
        <v>32</v>
      </c>
      <c r="B1596" s="247"/>
      <c r="C1596" s="247"/>
      <c r="D1596" s="247"/>
      <c r="E1596" s="247"/>
      <c r="F1596" s="247"/>
      <c r="G1596" s="247"/>
      <c r="H1596" s="246"/>
      <c r="I1596" s="781" t="s">
        <v>8</v>
      </c>
      <c r="J1596" s="782"/>
      <c r="K1596" s="777">
        <v>0.18</v>
      </c>
      <c r="L1596" s="778"/>
      <c r="M1596" s="212">
        <f>K1596*12*I1566</f>
        <v>959.04000000000008</v>
      </c>
    </row>
    <row r="1597" spans="1:13" s="204" customFormat="1" ht="15.75" thickBot="1">
      <c r="A1597" s="243" t="s">
        <v>73</v>
      </c>
      <c r="B1597" s="242"/>
      <c r="C1597" s="242"/>
      <c r="D1597" s="242"/>
      <c r="E1597" s="242"/>
      <c r="F1597" s="242"/>
      <c r="G1597" s="242"/>
      <c r="H1597" s="241"/>
      <c r="I1597" s="788" t="s">
        <v>8</v>
      </c>
      <c r="J1597" s="789"/>
      <c r="K1597" s="790">
        <v>2.44</v>
      </c>
      <c r="L1597" s="791"/>
      <c r="M1597" s="212">
        <f>K1597*12*I1566</f>
        <v>13000.32</v>
      </c>
    </row>
    <row r="1598" spans="1:13" s="204" customFormat="1" ht="15.75" thickBot="1">
      <c r="A1598" s="792" t="s">
        <v>77</v>
      </c>
      <c r="B1598" s="793"/>
      <c r="C1598" s="793"/>
      <c r="D1598" s="793"/>
      <c r="E1598" s="793"/>
      <c r="F1598" s="793"/>
      <c r="G1598" s="793"/>
      <c r="H1598" s="794"/>
      <c r="I1598" s="236"/>
      <c r="J1598" s="235"/>
      <c r="K1598" s="725">
        <f>K1599+K1600+K1602+K1603+K1604+K1605</f>
        <v>2.3200000000000003</v>
      </c>
      <c r="L1598" s="795"/>
      <c r="M1598" s="234">
        <f>K1598*12*I1566</f>
        <v>12360.960000000001</v>
      </c>
    </row>
    <row r="1599" spans="1:13" s="204" customFormat="1">
      <c r="A1599" s="260" t="s">
        <v>24</v>
      </c>
      <c r="B1599" s="259"/>
      <c r="C1599" s="259"/>
      <c r="D1599" s="259"/>
      <c r="E1599" s="259"/>
      <c r="F1599" s="250"/>
      <c r="G1599" s="250"/>
      <c r="H1599" s="249"/>
      <c r="I1599" s="258"/>
      <c r="J1599" s="227"/>
      <c r="K1599" s="786">
        <v>0.13</v>
      </c>
      <c r="L1599" s="787"/>
      <c r="M1599" s="212">
        <f>K1599*12*I1566</f>
        <v>692.64</v>
      </c>
    </row>
    <row r="1600" spans="1:13" s="204" customFormat="1">
      <c r="A1600" s="257" t="s">
        <v>20</v>
      </c>
      <c r="B1600" s="256"/>
      <c r="C1600" s="256"/>
      <c r="D1600" s="256"/>
      <c r="E1600" s="256"/>
      <c r="F1600" s="242"/>
      <c r="G1600" s="242"/>
      <c r="H1600" s="241"/>
      <c r="I1600" s="760" t="s">
        <v>52</v>
      </c>
      <c r="J1600" s="761"/>
      <c r="K1600" s="777">
        <v>1.1100000000000001</v>
      </c>
      <c r="L1600" s="778"/>
      <c r="M1600" s="212">
        <f>K1600*12*I1566</f>
        <v>5914.08</v>
      </c>
    </row>
    <row r="1601" spans="1:13" s="204" customFormat="1">
      <c r="A1601" s="157" t="s">
        <v>19</v>
      </c>
      <c r="B1601" s="250"/>
      <c r="C1601" s="250"/>
      <c r="D1601" s="250"/>
      <c r="E1601" s="250"/>
      <c r="F1601" s="250"/>
      <c r="G1601" s="250"/>
      <c r="H1601" s="249"/>
      <c r="I1601" s="779" t="s">
        <v>53</v>
      </c>
      <c r="J1601" s="780"/>
      <c r="K1601" s="255"/>
      <c r="L1601" s="254"/>
      <c r="M1601" s="212"/>
    </row>
    <row r="1602" spans="1:13" s="204" customFormat="1">
      <c r="A1602" s="248" t="s">
        <v>21</v>
      </c>
      <c r="B1602" s="247"/>
      <c r="C1602" s="247"/>
      <c r="D1602" s="247"/>
      <c r="E1602" s="247"/>
      <c r="F1602" s="247"/>
      <c r="G1602" s="247"/>
      <c r="H1602" s="246"/>
      <c r="I1602" s="781" t="s">
        <v>51</v>
      </c>
      <c r="J1602" s="782"/>
      <c r="K1602" s="777">
        <v>0.68</v>
      </c>
      <c r="L1602" s="778"/>
      <c r="M1602" s="212">
        <f>K1602*12*I1566</f>
        <v>3623.04</v>
      </c>
    </row>
    <row r="1603" spans="1:13" s="204" customFormat="1">
      <c r="A1603" s="248" t="s">
        <v>22</v>
      </c>
      <c r="B1603" s="247"/>
      <c r="C1603" s="247"/>
      <c r="D1603" s="247"/>
      <c r="E1603" s="247"/>
      <c r="F1603" s="247"/>
      <c r="G1603" s="247"/>
      <c r="H1603" s="246"/>
      <c r="I1603" s="781" t="s">
        <v>69</v>
      </c>
      <c r="J1603" s="782"/>
      <c r="K1603" s="777">
        <v>0.17</v>
      </c>
      <c r="L1603" s="778"/>
      <c r="M1603" s="212">
        <f>K1603*12*I1566</f>
        <v>905.76</v>
      </c>
    </row>
    <row r="1604" spans="1:13" s="204" customFormat="1">
      <c r="A1604" s="243" t="s">
        <v>23</v>
      </c>
      <c r="B1604" s="242"/>
      <c r="C1604" s="242"/>
      <c r="D1604" s="242"/>
      <c r="E1604" s="242"/>
      <c r="F1604" s="242"/>
      <c r="G1604" s="242"/>
      <c r="H1604" s="241"/>
      <c r="I1604" s="781" t="s">
        <v>54</v>
      </c>
      <c r="J1604" s="782"/>
      <c r="K1604" s="783">
        <v>0.09</v>
      </c>
      <c r="L1604" s="784"/>
      <c r="M1604" s="212">
        <f>K1604*12*I1566</f>
        <v>479.52000000000004</v>
      </c>
    </row>
    <row r="1605" spans="1:13" s="204" customFormat="1" ht="15.75" thickBot="1">
      <c r="A1605" s="243" t="s">
        <v>71</v>
      </c>
      <c r="B1605" s="242"/>
      <c r="C1605" s="242"/>
      <c r="D1605" s="242"/>
      <c r="E1605" s="242"/>
      <c r="F1605" s="242"/>
      <c r="G1605" s="242"/>
      <c r="H1605" s="241"/>
      <c r="I1605" s="788" t="s">
        <v>72</v>
      </c>
      <c r="J1605" s="789"/>
      <c r="K1605" s="805">
        <v>0.14000000000000001</v>
      </c>
      <c r="L1605" s="806"/>
      <c r="M1605" s="253">
        <f>K1605*12*I1566</f>
        <v>745.92000000000007</v>
      </c>
    </row>
    <row r="1606" spans="1:13" s="204" customFormat="1" ht="15.75" thickBot="1">
      <c r="A1606" s="792" t="s">
        <v>78</v>
      </c>
      <c r="B1606" s="793"/>
      <c r="C1606" s="793"/>
      <c r="D1606" s="793"/>
      <c r="E1606" s="793"/>
      <c r="F1606" s="793"/>
      <c r="G1606" s="793"/>
      <c r="H1606" s="794"/>
      <c r="I1606" s="252"/>
      <c r="J1606" s="251"/>
      <c r="K1606" s="807">
        <f>K1607+K1608+K1609</f>
        <v>1.52</v>
      </c>
      <c r="L1606" s="726"/>
      <c r="M1606" s="234">
        <f>K1606*12*I1566</f>
        <v>8098.5600000000013</v>
      </c>
    </row>
    <row r="1607" spans="1:13" s="204" customFormat="1">
      <c r="A1607" s="157" t="s">
        <v>25</v>
      </c>
      <c r="B1607" s="250"/>
      <c r="C1607" s="250"/>
      <c r="D1607" s="250"/>
      <c r="E1607" s="250"/>
      <c r="F1607" s="250"/>
      <c r="G1607" s="250"/>
      <c r="H1607" s="249"/>
      <c r="I1607" s="801" t="s">
        <v>70</v>
      </c>
      <c r="J1607" s="802"/>
      <c r="K1607" s="803">
        <v>0.73</v>
      </c>
      <c r="L1607" s="804"/>
      <c r="M1607" s="212">
        <f>K1607*12*I1566</f>
        <v>3889.44</v>
      </c>
    </row>
    <row r="1608" spans="1:13" s="204" customFormat="1">
      <c r="A1608" s="248" t="s">
        <v>26</v>
      </c>
      <c r="B1608" s="247"/>
      <c r="C1608" s="247"/>
      <c r="D1608" s="247"/>
      <c r="E1608" s="247"/>
      <c r="F1608" s="247"/>
      <c r="G1608" s="247"/>
      <c r="H1608" s="246"/>
      <c r="I1608" s="245" t="s">
        <v>55</v>
      </c>
      <c r="J1608" s="244"/>
      <c r="K1608" s="783">
        <v>0.64</v>
      </c>
      <c r="L1608" s="784"/>
      <c r="M1608" s="212">
        <f>K1608*12*I1566</f>
        <v>3409.92</v>
      </c>
    </row>
    <row r="1609" spans="1:13" s="204" customFormat="1" ht="15.75" thickBot="1">
      <c r="A1609" s="243" t="s">
        <v>23</v>
      </c>
      <c r="B1609" s="242"/>
      <c r="C1609" s="242"/>
      <c r="D1609" s="242"/>
      <c r="E1609" s="242"/>
      <c r="F1609" s="242"/>
      <c r="G1609" s="242"/>
      <c r="H1609" s="241"/>
      <c r="I1609" s="788" t="s">
        <v>54</v>
      </c>
      <c r="J1609" s="789"/>
      <c r="K1609" s="805">
        <v>0.15</v>
      </c>
      <c r="L1609" s="806"/>
      <c r="M1609" s="212">
        <f>K1609*12*I1566</f>
        <v>799.19999999999993</v>
      </c>
    </row>
    <row r="1610" spans="1:13" s="204" customFormat="1" ht="15.75" thickBot="1">
      <c r="A1610" s="240" t="s">
        <v>79</v>
      </c>
      <c r="B1610" s="239"/>
      <c r="C1610" s="239"/>
      <c r="D1610" s="239"/>
      <c r="E1610" s="239"/>
      <c r="F1610" s="239"/>
      <c r="G1610" s="239"/>
      <c r="H1610" s="238"/>
      <c r="I1610" s="808" t="s">
        <v>56</v>
      </c>
      <c r="J1610" s="809"/>
      <c r="K1610" s="725">
        <v>20.84</v>
      </c>
      <c r="L1610" s="726"/>
      <c r="M1610" s="234">
        <f>K1610*12*I1566</f>
        <v>111035.51999999999</v>
      </c>
    </row>
    <row r="1611" spans="1:13" s="204" customFormat="1" ht="15.75" thickBot="1">
      <c r="A1611" s="797" t="s">
        <v>80</v>
      </c>
      <c r="B1611" s="798"/>
      <c r="C1611" s="798"/>
      <c r="D1611" s="798"/>
      <c r="E1611" s="798"/>
      <c r="F1611" s="798"/>
      <c r="G1611" s="798"/>
      <c r="H1611" s="799"/>
      <c r="I1611" s="810" t="s">
        <v>13</v>
      </c>
      <c r="J1611" s="811"/>
      <c r="K1611" s="725">
        <v>1.8</v>
      </c>
      <c r="L1611" s="726"/>
      <c r="M1611" s="234">
        <f>K1611*12*I1566</f>
        <v>9590.4000000000015</v>
      </c>
    </row>
    <row r="1612" spans="1:13" s="204" customFormat="1" ht="15.75" thickBot="1">
      <c r="A1612" s="240" t="s">
        <v>81</v>
      </c>
      <c r="B1612" s="239"/>
      <c r="C1612" s="239"/>
      <c r="D1612" s="239"/>
      <c r="E1612" s="239"/>
      <c r="F1612" s="239"/>
      <c r="G1612" s="239"/>
      <c r="H1612" s="238"/>
      <c r="I1612" s="236"/>
      <c r="J1612" s="235"/>
      <c r="K1612" s="725">
        <v>0.08</v>
      </c>
      <c r="L1612" s="726"/>
      <c r="M1612" s="234">
        <f>K1612*12*I1566</f>
        <v>426.24</v>
      </c>
    </row>
    <row r="1613" spans="1:13" s="204" customFormat="1">
      <c r="A1613" s="232" t="s">
        <v>29</v>
      </c>
      <c r="B1613" s="231"/>
      <c r="C1613" s="231"/>
      <c r="D1613" s="231"/>
      <c r="E1613" s="231"/>
      <c r="F1613" s="231"/>
      <c r="G1613" s="231"/>
      <c r="H1613" s="229"/>
      <c r="I1613" s="810" t="s">
        <v>8</v>
      </c>
      <c r="J1613" s="811"/>
      <c r="K1613" s="237"/>
      <c r="L1613" s="225"/>
      <c r="M1613" s="212"/>
    </row>
    <row r="1614" spans="1:13" s="204" customFormat="1" ht="15.75" thickBot="1">
      <c r="A1614" s="232" t="s">
        <v>30</v>
      </c>
      <c r="B1614" s="231"/>
      <c r="C1614" s="231"/>
      <c r="D1614" s="231"/>
      <c r="E1614" s="231"/>
      <c r="F1614" s="231"/>
      <c r="G1614" s="231"/>
      <c r="H1614" s="229"/>
      <c r="I1614" s="228"/>
      <c r="J1614" s="227"/>
      <c r="K1614" s="237"/>
      <c r="L1614" s="225"/>
      <c r="M1614" s="212"/>
    </row>
    <row r="1615" spans="1:13" s="204" customFormat="1" ht="15.75" thickBot="1">
      <c r="A1615" s="797" t="s">
        <v>104</v>
      </c>
      <c r="B1615" s="798"/>
      <c r="C1615" s="798"/>
      <c r="D1615" s="798"/>
      <c r="E1615" s="798"/>
      <c r="F1615" s="798"/>
      <c r="G1615" s="798"/>
      <c r="H1615" s="799"/>
      <c r="I1615" s="236"/>
      <c r="J1615" s="235"/>
      <c r="K1615" s="725">
        <v>6.67</v>
      </c>
      <c r="L1615" s="726"/>
      <c r="M1615" s="234">
        <f>K1615*12*I1566</f>
        <v>35537.759999999995</v>
      </c>
    </row>
    <row r="1616" spans="1:13" s="204" customFormat="1">
      <c r="A1616" s="232" t="s">
        <v>137</v>
      </c>
      <c r="B1616" s="230"/>
      <c r="C1616" s="230"/>
      <c r="D1616" s="230"/>
      <c r="E1616" s="230"/>
      <c r="F1616" s="231"/>
      <c r="G1616" s="230"/>
      <c r="H1616" s="229"/>
      <c r="I1616" s="760" t="s">
        <v>86</v>
      </c>
      <c r="J1616" s="761"/>
      <c r="K1616" s="226"/>
      <c r="L1616" s="225"/>
      <c r="M1616" s="212"/>
    </row>
    <row r="1617" spans="1:13" s="204" customFormat="1">
      <c r="A1617" s="232" t="s">
        <v>136</v>
      </c>
      <c r="B1617" s="230"/>
      <c r="C1617" s="230"/>
      <c r="D1617" s="230"/>
      <c r="E1617" s="230"/>
      <c r="F1617" s="231"/>
      <c r="G1617" s="230"/>
      <c r="H1617" s="229"/>
      <c r="I1617" s="760" t="s">
        <v>88</v>
      </c>
      <c r="J1617" s="761"/>
      <c r="K1617" s="226"/>
      <c r="L1617" s="225"/>
      <c r="M1617" s="212"/>
    </row>
    <row r="1618" spans="1:13" s="204" customFormat="1">
      <c r="A1618" s="232" t="s">
        <v>135</v>
      </c>
      <c r="B1618" s="230"/>
      <c r="C1618" s="230"/>
      <c r="D1618" s="230"/>
      <c r="E1618" s="230"/>
      <c r="F1618" s="231"/>
      <c r="G1618" s="230"/>
      <c r="H1618" s="229"/>
      <c r="I1618" s="760" t="s">
        <v>90</v>
      </c>
      <c r="J1618" s="761"/>
      <c r="K1618" s="226"/>
      <c r="L1618" s="225"/>
      <c r="M1618" s="212"/>
    </row>
    <row r="1619" spans="1:13" s="204" customFormat="1">
      <c r="A1619" s="232" t="s">
        <v>134</v>
      </c>
      <c r="B1619" s="230"/>
      <c r="C1619" s="230"/>
      <c r="D1619" s="230"/>
      <c r="E1619" s="230"/>
      <c r="F1619" s="231"/>
      <c r="G1619" s="230"/>
      <c r="H1619" s="229"/>
      <c r="I1619" s="760" t="s">
        <v>92</v>
      </c>
      <c r="J1619" s="761"/>
      <c r="K1619" s="226"/>
      <c r="L1619" s="225"/>
      <c r="M1619" s="212"/>
    </row>
    <row r="1620" spans="1:13" s="204" customFormat="1">
      <c r="A1620" s="232" t="s">
        <v>133</v>
      </c>
      <c r="B1620" s="230"/>
      <c r="C1620" s="230"/>
      <c r="D1620" s="230"/>
      <c r="E1620" s="230"/>
      <c r="F1620" s="231"/>
      <c r="G1620" s="230"/>
      <c r="H1620" s="229"/>
      <c r="I1620" s="760" t="s">
        <v>94</v>
      </c>
      <c r="J1620" s="761"/>
      <c r="K1620" s="226"/>
      <c r="L1620" s="225"/>
      <c r="M1620" s="212"/>
    </row>
    <row r="1621" spans="1:13" s="204" customFormat="1">
      <c r="A1621" s="232" t="s">
        <v>132</v>
      </c>
      <c r="B1621" s="230"/>
      <c r="C1621" s="230"/>
      <c r="D1621" s="230"/>
      <c r="E1621" s="230"/>
      <c r="F1621" s="231"/>
      <c r="G1621" s="230"/>
      <c r="H1621" s="229"/>
      <c r="I1621" s="228"/>
      <c r="J1621" s="227"/>
      <c r="K1621" s="226"/>
      <c r="L1621" s="233"/>
      <c r="M1621" s="212"/>
    </row>
    <row r="1622" spans="1:13" s="204" customFormat="1">
      <c r="A1622" s="232" t="s">
        <v>131</v>
      </c>
      <c r="B1622" s="230"/>
      <c r="C1622" s="230"/>
      <c r="D1622" s="230"/>
      <c r="E1622" s="230"/>
      <c r="F1622" s="231"/>
      <c r="G1622" s="230"/>
      <c r="H1622" s="229"/>
      <c r="I1622" s="228"/>
      <c r="J1622" s="227"/>
      <c r="K1622" s="226"/>
      <c r="L1622" s="225"/>
      <c r="M1622" s="212"/>
    </row>
    <row r="1623" spans="1:13" s="204" customFormat="1">
      <c r="A1623" s="232" t="s">
        <v>98</v>
      </c>
      <c r="B1623" s="230"/>
      <c r="C1623" s="230"/>
      <c r="D1623" s="230"/>
      <c r="E1623" s="230"/>
      <c r="F1623" s="231"/>
      <c r="G1623" s="230"/>
      <c r="H1623" s="229"/>
      <c r="I1623" s="228"/>
      <c r="J1623" s="227"/>
      <c r="K1623" s="226"/>
      <c r="L1623" s="225"/>
      <c r="M1623" s="212"/>
    </row>
    <row r="1624" spans="1:13" s="204" customFormat="1" ht="15.75" thickBot="1">
      <c r="A1624" s="232" t="s">
        <v>130</v>
      </c>
      <c r="B1624" s="230"/>
      <c r="C1624" s="230"/>
      <c r="D1624" s="230"/>
      <c r="E1624" s="230"/>
      <c r="F1624" s="231"/>
      <c r="G1624" s="230"/>
      <c r="H1624" s="229"/>
      <c r="I1624" s="228"/>
      <c r="J1624" s="227"/>
      <c r="K1624" s="226"/>
      <c r="L1624" s="225"/>
      <c r="M1624" s="212"/>
    </row>
    <row r="1625" spans="1:13" s="204" customFormat="1">
      <c r="A1625" s="224" t="s">
        <v>82</v>
      </c>
      <c r="B1625" s="223"/>
      <c r="C1625" s="223"/>
      <c r="D1625" s="223"/>
      <c r="E1625" s="223"/>
      <c r="F1625" s="223"/>
      <c r="G1625" s="223"/>
      <c r="H1625" s="223"/>
      <c r="I1625" s="810" t="s">
        <v>9</v>
      </c>
      <c r="J1625" s="811"/>
      <c r="K1625" s="222"/>
      <c r="L1625" s="221"/>
      <c r="M1625" s="220"/>
    </row>
    <row r="1626" spans="1:13" s="204" customFormat="1" ht="15.75" thickBot="1">
      <c r="A1626" s="219" t="s">
        <v>49</v>
      </c>
      <c r="B1626" s="218"/>
      <c r="C1626" s="218"/>
      <c r="D1626" s="218"/>
      <c r="E1626" s="218"/>
      <c r="F1626" s="218"/>
      <c r="G1626" s="218"/>
      <c r="H1626" s="218"/>
      <c r="I1626" s="217"/>
      <c r="J1626" s="216"/>
      <c r="K1626" s="215"/>
      <c r="L1626" s="214"/>
      <c r="M1626" s="213"/>
    </row>
    <row r="1627" spans="1:13" s="204" customFormat="1" ht="15.75" thickBot="1">
      <c r="A1627" s="797" t="s">
        <v>50</v>
      </c>
      <c r="B1627" s="798"/>
      <c r="C1627" s="798"/>
      <c r="D1627" s="798"/>
      <c r="E1627" s="798"/>
      <c r="F1627" s="798"/>
      <c r="G1627" s="798"/>
      <c r="H1627" s="817"/>
      <c r="I1627" s="818" t="s">
        <v>17</v>
      </c>
      <c r="J1627" s="819"/>
      <c r="K1627" s="820">
        <v>1.64</v>
      </c>
      <c r="L1627" s="821"/>
      <c r="M1627" s="205">
        <f>K1627*12*I1566</f>
        <v>8737.92</v>
      </c>
    </row>
    <row r="1628" spans="1:13" s="204" customFormat="1" ht="15.75" thickBot="1">
      <c r="A1628" s="822" t="s">
        <v>118</v>
      </c>
      <c r="B1628" s="822"/>
      <c r="C1628" s="822"/>
      <c r="D1628" s="822"/>
      <c r="E1628" s="822"/>
      <c r="F1628" s="822"/>
      <c r="G1628" s="822"/>
      <c r="H1628" s="822"/>
      <c r="I1628" s="810" t="s">
        <v>9</v>
      </c>
      <c r="J1628" s="811"/>
      <c r="K1628" s="812">
        <v>0.47</v>
      </c>
      <c r="L1628" s="812"/>
      <c r="M1628" s="212">
        <f>I1566*12*K1628</f>
        <v>2504.16</v>
      </c>
    </row>
    <row r="1629" spans="1:13" s="204" customFormat="1" ht="15.75" thickBot="1">
      <c r="A1629" s="211" t="s">
        <v>117</v>
      </c>
      <c r="B1629" s="210"/>
      <c r="C1629" s="210"/>
      <c r="D1629" s="210"/>
      <c r="E1629" s="210"/>
      <c r="F1629" s="210"/>
      <c r="G1629" s="210"/>
      <c r="H1629" s="210"/>
      <c r="I1629" s="209"/>
      <c r="J1629" s="208"/>
      <c r="K1629" s="820"/>
      <c r="L1629" s="821"/>
      <c r="M1629" s="205">
        <f>K1629*12*I1566</f>
        <v>0</v>
      </c>
    </row>
    <row r="1630" spans="1:13" s="204" customFormat="1" ht="15.75" thickBot="1">
      <c r="A1630" s="813" t="s">
        <v>58</v>
      </c>
      <c r="B1630" s="814"/>
      <c r="C1630" s="814"/>
      <c r="D1630" s="814"/>
      <c r="E1630" s="814"/>
      <c r="F1630" s="814"/>
      <c r="G1630" s="814"/>
      <c r="H1630" s="814"/>
      <c r="I1630" s="207"/>
      <c r="J1630" s="206"/>
      <c r="K1630" s="815">
        <f>K1567+K1577+K1590+K1615+K1627+K1629+K1628</f>
        <v>58.62</v>
      </c>
      <c r="L1630" s="816"/>
      <c r="M1630" s="205">
        <f>M1567+M1577+M1590+M1615+M1627+M1629+M1628</f>
        <v>312327.36</v>
      </c>
    </row>
    <row r="1632" spans="1:13" ht="15.75">
      <c r="A1632" s="639" t="s">
        <v>0</v>
      </c>
      <c r="B1632" s="639"/>
      <c r="C1632" s="639"/>
      <c r="D1632" s="639"/>
      <c r="E1632" s="639"/>
      <c r="F1632" s="639"/>
      <c r="G1632" s="639"/>
      <c r="H1632" s="639"/>
      <c r="I1632" s="639"/>
      <c r="J1632" s="639"/>
      <c r="K1632" s="639"/>
      <c r="L1632" s="639"/>
      <c r="M1632" s="149"/>
    </row>
    <row r="1633" spans="1:13" ht="15.75">
      <c r="A1633" s="640" t="s">
        <v>12</v>
      </c>
      <c r="B1633" s="640"/>
      <c r="C1633" s="640"/>
      <c r="D1633" s="640"/>
      <c r="E1633" s="640"/>
      <c r="F1633" s="640"/>
      <c r="G1633" s="640"/>
      <c r="H1633" s="640"/>
      <c r="I1633" s="640"/>
      <c r="J1633" s="640"/>
      <c r="K1633" s="640"/>
      <c r="L1633" s="640"/>
      <c r="M1633" s="149"/>
    </row>
    <row r="1634" spans="1:13" ht="15.75">
      <c r="A1634" s="1"/>
      <c r="B1634" s="1"/>
      <c r="C1634" s="1"/>
      <c r="D1634" s="1"/>
      <c r="E1634" s="1"/>
      <c r="F1634" s="1" t="s">
        <v>166</v>
      </c>
      <c r="G1634" s="1"/>
      <c r="H1634" s="1"/>
      <c r="I1634" s="1"/>
      <c r="J1634" s="1"/>
      <c r="K1634" s="1"/>
      <c r="L1634" s="1"/>
      <c r="M1634" s="149"/>
    </row>
    <row r="1635" spans="1:13">
      <c r="A1635" s="151"/>
      <c r="B1635" s="150"/>
      <c r="C1635" s="694" t="s">
        <v>15</v>
      </c>
      <c r="D1635" s="694"/>
      <c r="E1635" s="694"/>
      <c r="F1635" s="150"/>
      <c r="G1635" s="150"/>
      <c r="H1635" s="190"/>
      <c r="I1635" s="680" t="s">
        <v>1</v>
      </c>
      <c r="J1635" s="681"/>
      <c r="K1635" s="695" t="s">
        <v>2</v>
      </c>
      <c r="L1635" s="696"/>
      <c r="M1635" s="203"/>
    </row>
    <row r="1636" spans="1:13">
      <c r="A1636" s="202"/>
      <c r="B1636" s="177"/>
      <c r="C1636" s="177"/>
      <c r="D1636" s="177"/>
      <c r="E1636" s="177"/>
      <c r="F1636" s="177"/>
      <c r="G1636" s="177"/>
      <c r="H1636" s="178"/>
      <c r="I1636" s="119"/>
      <c r="J1636" s="118"/>
      <c r="K1636" s="698" t="s">
        <v>3</v>
      </c>
      <c r="L1636" s="699"/>
      <c r="M1636" s="201" t="s">
        <v>4</v>
      </c>
    </row>
    <row r="1637" spans="1:13">
      <c r="A1637" s="202"/>
      <c r="B1637" s="177"/>
      <c r="C1637" s="177"/>
      <c r="D1637" s="177"/>
      <c r="E1637" s="177"/>
      <c r="F1637" s="177"/>
      <c r="G1637" s="177"/>
      <c r="H1637" s="178"/>
      <c r="I1637" s="684" t="s">
        <v>5</v>
      </c>
      <c r="J1637" s="685"/>
      <c r="K1637" s="706" t="s">
        <v>6</v>
      </c>
      <c r="L1637" s="707"/>
      <c r="M1637" s="201" t="s">
        <v>7</v>
      </c>
    </row>
    <row r="1638" spans="1:13" ht="16.5" thickBot="1">
      <c r="A1638" s="200"/>
      <c r="B1638" s="173"/>
      <c r="C1638" s="173"/>
      <c r="D1638" s="173"/>
      <c r="E1638" s="173"/>
      <c r="F1638" s="173"/>
      <c r="G1638" s="173"/>
      <c r="H1638" s="172"/>
      <c r="I1638" s="613">
        <v>475</v>
      </c>
      <c r="J1638" s="614"/>
      <c r="K1638" s="708"/>
      <c r="L1638" s="709"/>
      <c r="M1638" s="199"/>
    </row>
    <row r="1639" spans="1:13">
      <c r="A1639" s="189" t="s">
        <v>74</v>
      </c>
      <c r="B1639" s="166"/>
      <c r="C1639" s="166"/>
      <c r="D1639" s="166"/>
      <c r="E1639" s="166"/>
      <c r="F1639" s="166"/>
      <c r="G1639" s="166"/>
      <c r="H1639" s="198"/>
      <c r="I1639" s="163"/>
      <c r="J1639" s="162"/>
      <c r="K1639" s="674">
        <f>K1642+K1645</f>
        <v>6.9</v>
      </c>
      <c r="L1639" s="675"/>
      <c r="M1639" s="110">
        <f>K1639*12*I1638</f>
        <v>39330.000000000007</v>
      </c>
    </row>
    <row r="1640" spans="1:13">
      <c r="A1640" s="197" t="s">
        <v>59</v>
      </c>
      <c r="B1640" s="196"/>
      <c r="C1640" s="196"/>
      <c r="D1640" s="196"/>
      <c r="E1640" s="196"/>
      <c r="F1640" s="196"/>
      <c r="G1640" s="196"/>
      <c r="H1640" s="195"/>
      <c r="I1640" s="119"/>
      <c r="J1640" s="118"/>
      <c r="K1640" s="117"/>
      <c r="L1640" s="116"/>
      <c r="M1640" s="194"/>
    </row>
    <row r="1641" spans="1:13" ht="15.75" thickBot="1">
      <c r="A1641" s="185" t="s">
        <v>60</v>
      </c>
      <c r="B1641" s="193"/>
      <c r="C1641" s="193"/>
      <c r="D1641" s="193"/>
      <c r="E1641" s="193"/>
      <c r="F1641" s="193"/>
      <c r="G1641" s="193"/>
      <c r="H1641" s="192"/>
      <c r="I1641" s="158"/>
      <c r="J1641" s="106"/>
      <c r="K1641" s="105"/>
      <c r="L1641" s="104"/>
      <c r="M1641" s="103"/>
    </row>
    <row r="1642" spans="1:13">
      <c r="A1642" s="145" t="s">
        <v>61</v>
      </c>
      <c r="B1642" s="153"/>
      <c r="C1642" s="153"/>
      <c r="D1642" s="153"/>
      <c r="E1642" s="153"/>
      <c r="F1642" s="153"/>
      <c r="G1642" s="153"/>
      <c r="H1642" s="179"/>
      <c r="I1642" s="676" t="s">
        <v>8</v>
      </c>
      <c r="J1642" s="677"/>
      <c r="K1642" s="678">
        <v>4.13</v>
      </c>
      <c r="L1642" s="679"/>
      <c r="M1642" s="115">
        <f>K1642*12*I1638</f>
        <v>23541</v>
      </c>
    </row>
    <row r="1643" spans="1:13">
      <c r="A1643" s="125" t="s">
        <v>68</v>
      </c>
      <c r="B1643" s="177"/>
      <c r="C1643" s="177"/>
      <c r="D1643" s="177"/>
      <c r="E1643" s="177"/>
      <c r="F1643" s="177"/>
      <c r="G1643" s="177"/>
      <c r="H1643" s="178"/>
      <c r="I1643" s="684" t="s">
        <v>57</v>
      </c>
      <c r="J1643" s="685"/>
      <c r="K1643" s="149"/>
      <c r="L1643" s="116"/>
      <c r="M1643" s="115"/>
    </row>
    <row r="1644" spans="1:13">
      <c r="A1644" s="145" t="s">
        <v>67</v>
      </c>
      <c r="B1644" s="153"/>
      <c r="C1644" s="153"/>
      <c r="D1644" s="153"/>
      <c r="E1644" s="153"/>
      <c r="F1644" s="153"/>
      <c r="G1644" s="153"/>
      <c r="H1644" s="179"/>
      <c r="I1644" s="676"/>
      <c r="J1644" s="677"/>
      <c r="K1644" s="149"/>
      <c r="L1644" s="116"/>
      <c r="M1644" s="115"/>
    </row>
    <row r="1645" spans="1:13">
      <c r="A1645" s="145" t="s">
        <v>62</v>
      </c>
      <c r="B1645" s="153"/>
      <c r="C1645" s="153"/>
      <c r="D1645" s="153"/>
      <c r="E1645" s="153"/>
      <c r="F1645" s="153"/>
      <c r="G1645" s="153"/>
      <c r="H1645" s="179"/>
      <c r="I1645" s="689" t="s">
        <v>11</v>
      </c>
      <c r="J1645" s="690"/>
      <c r="K1645" s="682">
        <v>2.77</v>
      </c>
      <c r="L1645" s="683"/>
      <c r="M1645" s="115">
        <f>K1645*12*I1638</f>
        <v>15789.000000000002</v>
      </c>
    </row>
    <row r="1646" spans="1:13" ht="15.75">
      <c r="A1646" s="142" t="s">
        <v>35</v>
      </c>
      <c r="B1646" s="176"/>
      <c r="C1646" s="176"/>
      <c r="D1646" s="176"/>
      <c r="E1646" s="176"/>
      <c r="F1646" s="176"/>
      <c r="G1646" s="176"/>
      <c r="H1646" s="175"/>
      <c r="I1646" s="684" t="s">
        <v>57</v>
      </c>
      <c r="J1646" s="685"/>
      <c r="K1646" s="1"/>
      <c r="L1646" s="191"/>
      <c r="M1646" s="115"/>
    </row>
    <row r="1647" spans="1:13">
      <c r="A1647" s="137" t="s">
        <v>36</v>
      </c>
      <c r="B1647" s="150"/>
      <c r="C1647" s="150"/>
      <c r="D1647" s="150"/>
      <c r="E1647" s="150"/>
      <c r="F1647" s="150"/>
      <c r="G1647" s="150"/>
      <c r="H1647" s="190"/>
      <c r="I1647" s="684"/>
      <c r="J1647" s="685"/>
      <c r="K1647" s="174"/>
      <c r="L1647" s="116"/>
      <c r="M1647" s="115"/>
    </row>
    <row r="1648" spans="1:13" ht="15.75" thickBot="1">
      <c r="A1648" s="145" t="s">
        <v>37</v>
      </c>
      <c r="B1648" s="144"/>
      <c r="C1648" s="144"/>
      <c r="D1648" s="144"/>
      <c r="E1648" s="144"/>
      <c r="F1648" s="144"/>
      <c r="G1648" s="144"/>
      <c r="H1648" s="143"/>
      <c r="I1648" s="156"/>
      <c r="J1648" s="155"/>
      <c r="K1648" s="704"/>
      <c r="L1648" s="705"/>
      <c r="M1648" s="115"/>
    </row>
    <row r="1649" spans="1:13">
      <c r="A1649" s="189" t="s">
        <v>14</v>
      </c>
      <c r="B1649" s="188"/>
      <c r="C1649" s="188"/>
      <c r="D1649" s="188"/>
      <c r="E1649" s="188"/>
      <c r="F1649" s="188"/>
      <c r="G1649" s="188"/>
      <c r="H1649" s="187"/>
      <c r="I1649" s="163"/>
      <c r="J1649" s="186"/>
      <c r="K1649" s="697">
        <f>K1651+K1656+K1658</f>
        <v>5.6400000000000006</v>
      </c>
      <c r="L1649" s="675"/>
      <c r="M1649" s="110">
        <f>K1649*12*I1638</f>
        <v>32148.000000000004</v>
      </c>
    </row>
    <row r="1650" spans="1:13" ht="15.75" thickBot="1">
      <c r="A1650" s="185" t="s">
        <v>34</v>
      </c>
      <c r="B1650" s="184"/>
      <c r="C1650" s="184"/>
      <c r="D1650" s="184"/>
      <c r="E1650" s="184"/>
      <c r="F1650" s="184"/>
      <c r="G1650" s="184"/>
      <c r="H1650" s="183"/>
      <c r="I1650" s="158"/>
      <c r="J1650" s="182"/>
      <c r="K1650" s="105"/>
      <c r="L1650" s="104"/>
      <c r="M1650" s="103"/>
    </row>
    <row r="1651" spans="1:13">
      <c r="A1651" s="125" t="s">
        <v>65</v>
      </c>
      <c r="B1651" s="124"/>
      <c r="C1651" s="124"/>
      <c r="D1651" s="124"/>
      <c r="E1651" s="124"/>
      <c r="F1651" s="124"/>
      <c r="G1651" s="124"/>
      <c r="H1651" s="122"/>
      <c r="I1651" s="684" t="s">
        <v>8</v>
      </c>
      <c r="J1651" s="685"/>
      <c r="K1651" s="678">
        <v>2.83</v>
      </c>
      <c r="L1651" s="679"/>
      <c r="M1651" s="115">
        <f>K1651*12*I1638</f>
        <v>16131</v>
      </c>
    </row>
    <row r="1652" spans="1:13">
      <c r="A1652" s="145" t="s">
        <v>66</v>
      </c>
      <c r="B1652" s="144"/>
      <c r="C1652" s="144"/>
      <c r="D1652" s="144"/>
      <c r="E1652" s="144"/>
      <c r="F1652" s="144"/>
      <c r="G1652" s="144"/>
      <c r="H1652" s="143"/>
      <c r="I1652" s="181"/>
      <c r="J1652" s="180"/>
      <c r="K1652" s="149"/>
      <c r="L1652" s="116"/>
      <c r="M1652" s="115"/>
    </row>
    <row r="1653" spans="1:13">
      <c r="A1653" s="125" t="s">
        <v>68</v>
      </c>
      <c r="B1653" s="177"/>
      <c r="C1653" s="177"/>
      <c r="D1653" s="177"/>
      <c r="E1653" s="177"/>
      <c r="F1653" s="177"/>
      <c r="G1653" s="177"/>
      <c r="H1653" s="178"/>
      <c r="I1653" s="684" t="s">
        <v>57</v>
      </c>
      <c r="J1653" s="685"/>
      <c r="K1653" s="149"/>
      <c r="L1653" s="116"/>
      <c r="M1653" s="115"/>
    </row>
    <row r="1654" spans="1:13">
      <c r="A1654" s="145" t="s">
        <v>67</v>
      </c>
      <c r="B1654" s="153"/>
      <c r="C1654" s="153"/>
      <c r="D1654" s="153"/>
      <c r="E1654" s="153"/>
      <c r="F1654" s="153"/>
      <c r="G1654" s="153"/>
      <c r="H1654" s="179"/>
      <c r="I1654" s="676"/>
      <c r="J1654" s="677"/>
      <c r="K1654" s="149"/>
      <c r="L1654" s="116"/>
      <c r="M1654" s="115"/>
    </row>
    <row r="1655" spans="1:13">
      <c r="A1655" s="142" t="s">
        <v>63</v>
      </c>
      <c r="B1655" s="176"/>
      <c r="C1655" s="175"/>
      <c r="D1655" s="177"/>
      <c r="E1655" s="177"/>
      <c r="F1655" s="177"/>
      <c r="G1655" s="177"/>
      <c r="H1655" s="178"/>
      <c r="I1655" s="684" t="s">
        <v>57</v>
      </c>
      <c r="J1655" s="685"/>
      <c r="K1655" s="149"/>
      <c r="L1655" s="116"/>
      <c r="M1655" s="115"/>
    </row>
    <row r="1656" spans="1:13">
      <c r="A1656" s="125" t="s">
        <v>64</v>
      </c>
      <c r="B1656" s="177"/>
      <c r="C1656" s="177"/>
      <c r="D1656" s="176"/>
      <c r="E1656" s="176"/>
      <c r="F1656" s="176"/>
      <c r="G1656" s="176"/>
      <c r="H1656" s="175"/>
      <c r="I1656" s="689" t="s">
        <v>11</v>
      </c>
      <c r="J1656" s="690"/>
      <c r="K1656" s="682">
        <v>1.24</v>
      </c>
      <c r="L1656" s="683"/>
      <c r="M1656" s="115">
        <f>K1656*12*I1638</f>
        <v>7067.9999999999991</v>
      </c>
    </row>
    <row r="1657" spans="1:13">
      <c r="A1657" s="137" t="s">
        <v>41</v>
      </c>
      <c r="B1657" s="136"/>
      <c r="C1657" s="136"/>
      <c r="D1657" s="136"/>
      <c r="E1657" s="136"/>
      <c r="F1657" s="136"/>
      <c r="G1657" s="136"/>
      <c r="H1657" s="135"/>
      <c r="I1657" s="680" t="s">
        <v>139</v>
      </c>
      <c r="J1657" s="681"/>
      <c r="K1657" s="149"/>
      <c r="L1657" s="116"/>
      <c r="M1657" s="115"/>
    </row>
    <row r="1658" spans="1:13">
      <c r="A1658" s="137" t="s">
        <v>43</v>
      </c>
      <c r="B1658" s="136"/>
      <c r="C1658" s="136"/>
      <c r="D1658" s="136"/>
      <c r="E1658" s="136"/>
      <c r="F1658" s="136"/>
      <c r="G1658" s="136"/>
      <c r="H1658" s="135"/>
      <c r="I1658" s="680" t="s">
        <v>11</v>
      </c>
      <c r="J1658" s="681"/>
      <c r="K1658" s="682">
        <v>1.57</v>
      </c>
      <c r="L1658" s="683"/>
      <c r="M1658" s="115">
        <f>K1658*12*I1638</f>
        <v>8949</v>
      </c>
    </row>
    <row r="1659" spans="1:13">
      <c r="A1659" s="145" t="s">
        <v>44</v>
      </c>
      <c r="B1659" s="144"/>
      <c r="C1659" s="144"/>
      <c r="D1659" s="144"/>
      <c r="E1659" s="144"/>
      <c r="F1659" s="144"/>
      <c r="G1659" s="144"/>
      <c r="H1659" s="143"/>
      <c r="I1659" s="156"/>
      <c r="J1659" s="155"/>
      <c r="K1659" s="149"/>
      <c r="L1659" s="116"/>
      <c r="M1659" s="115"/>
    </row>
    <row r="1660" spans="1:13">
      <c r="A1660" s="137" t="s">
        <v>45</v>
      </c>
      <c r="B1660" s="136"/>
      <c r="C1660" s="136"/>
      <c r="D1660" s="136"/>
      <c r="E1660" s="136"/>
      <c r="F1660" s="136"/>
      <c r="G1660" s="136"/>
      <c r="H1660" s="135"/>
      <c r="I1660" s="684" t="s">
        <v>57</v>
      </c>
      <c r="J1660" s="685"/>
      <c r="K1660" s="149"/>
      <c r="L1660" s="116"/>
      <c r="M1660" s="115"/>
    </row>
    <row r="1661" spans="1:13" ht="15.75" thickBot="1">
      <c r="A1661" s="137" t="s">
        <v>48</v>
      </c>
      <c r="B1661" s="136"/>
      <c r="C1661" s="136"/>
      <c r="D1661" s="136"/>
      <c r="E1661" s="136"/>
      <c r="F1661" s="136"/>
      <c r="G1661" s="136"/>
      <c r="H1661" s="135"/>
      <c r="I1661" s="680" t="s">
        <v>138</v>
      </c>
      <c r="J1661" s="681"/>
      <c r="K1661" s="173"/>
      <c r="L1661" s="172"/>
      <c r="M1661" s="171"/>
    </row>
    <row r="1662" spans="1:13" ht="15.75" thickBot="1">
      <c r="A1662" s="167" t="s">
        <v>75</v>
      </c>
      <c r="B1662" s="166"/>
      <c r="C1662" s="166"/>
      <c r="D1662" s="166"/>
      <c r="E1662" s="166"/>
      <c r="F1662" s="166"/>
      <c r="G1662" s="165"/>
      <c r="H1662" s="164"/>
      <c r="I1662" s="163"/>
      <c r="J1662" s="162"/>
      <c r="K1662" s="688">
        <f>K1663+K1670+K1678+K1682+K1683+K1684</f>
        <v>40.519999999999996</v>
      </c>
      <c r="L1662" s="675"/>
      <c r="M1662" s="110">
        <f>M1663+M1670+M1678+M1682+M1683+M1684</f>
        <v>230964</v>
      </c>
    </row>
    <row r="1663" spans="1:13" ht="15.75" thickBot="1">
      <c r="A1663" s="691" t="s">
        <v>76</v>
      </c>
      <c r="B1663" s="692"/>
      <c r="C1663" s="692"/>
      <c r="D1663" s="692"/>
      <c r="E1663" s="692"/>
      <c r="F1663" s="692"/>
      <c r="G1663" s="692"/>
      <c r="H1663" s="693"/>
      <c r="I1663" s="129"/>
      <c r="J1663" s="128"/>
      <c r="K1663" s="700">
        <f>K1664+K1665+K1666+K1668+K1669</f>
        <v>8.3000000000000007</v>
      </c>
      <c r="L1663" s="701"/>
      <c r="M1663" s="127">
        <f>K1663*12*I1638</f>
        <v>47310.000000000007</v>
      </c>
    </row>
    <row r="1664" spans="1:13">
      <c r="A1664" s="145" t="s">
        <v>38</v>
      </c>
      <c r="B1664" s="144"/>
      <c r="C1664" s="144"/>
      <c r="D1664" s="144"/>
      <c r="E1664" s="144"/>
      <c r="F1664" s="144"/>
      <c r="G1664" s="144"/>
      <c r="H1664" s="143"/>
      <c r="I1664" s="676" t="s">
        <v>16</v>
      </c>
      <c r="J1664" s="677"/>
      <c r="K1664" s="678">
        <v>2.2400000000000002</v>
      </c>
      <c r="L1664" s="679"/>
      <c r="M1664" s="115">
        <f>K1664*12*I1638</f>
        <v>12768.000000000002</v>
      </c>
    </row>
    <row r="1665" spans="1:13">
      <c r="A1665" s="142" t="s">
        <v>39</v>
      </c>
      <c r="B1665" s="141"/>
      <c r="C1665" s="141"/>
      <c r="D1665" s="141"/>
      <c r="E1665" s="141"/>
      <c r="F1665" s="141"/>
      <c r="G1665" s="141"/>
      <c r="H1665" s="140"/>
      <c r="I1665" s="689" t="s">
        <v>10</v>
      </c>
      <c r="J1665" s="690"/>
      <c r="K1665" s="682">
        <v>5.28</v>
      </c>
      <c r="L1665" s="683"/>
      <c r="M1665" s="115">
        <f>K1665*12*I1638</f>
        <v>30096</v>
      </c>
    </row>
    <row r="1666" spans="1:13">
      <c r="A1666" s="137" t="s">
        <v>31</v>
      </c>
      <c r="B1666" s="136"/>
      <c r="C1666" s="136"/>
      <c r="D1666" s="136"/>
      <c r="E1666" s="136"/>
      <c r="F1666" s="136"/>
      <c r="G1666" s="136"/>
      <c r="H1666" s="135"/>
      <c r="I1666" s="680" t="s">
        <v>11</v>
      </c>
      <c r="J1666" s="681"/>
      <c r="K1666" s="682">
        <v>0.6</v>
      </c>
      <c r="L1666" s="683"/>
      <c r="M1666" s="115">
        <f>K1666*12*I1638</f>
        <v>3419.9999999999995</v>
      </c>
    </row>
    <row r="1667" spans="1:13">
      <c r="A1667" s="157" t="s">
        <v>18</v>
      </c>
      <c r="B1667" s="153"/>
      <c r="C1667" s="153"/>
      <c r="D1667" s="153"/>
      <c r="E1667" s="144"/>
      <c r="F1667" s="144"/>
      <c r="G1667" s="144"/>
      <c r="H1667" s="143"/>
      <c r="I1667" s="156"/>
      <c r="J1667" s="155"/>
      <c r="K1667" s="117"/>
      <c r="L1667" s="116"/>
      <c r="M1667" s="115"/>
    </row>
    <row r="1668" spans="1:13">
      <c r="A1668" s="142" t="s">
        <v>32</v>
      </c>
      <c r="B1668" s="141"/>
      <c r="C1668" s="141"/>
      <c r="D1668" s="141"/>
      <c r="E1668" s="141"/>
      <c r="F1668" s="141"/>
      <c r="G1668" s="141"/>
      <c r="H1668" s="140"/>
      <c r="I1668" s="689" t="s">
        <v>8</v>
      </c>
      <c r="J1668" s="690"/>
      <c r="K1668" s="682">
        <v>0.18</v>
      </c>
      <c r="L1668" s="683"/>
      <c r="M1668" s="115">
        <f>K1668*12*I1638</f>
        <v>1026</v>
      </c>
    </row>
    <row r="1669" spans="1:13" ht="15.75" thickBot="1">
      <c r="A1669" s="137" t="s">
        <v>73</v>
      </c>
      <c r="B1669" s="136"/>
      <c r="C1669" s="136"/>
      <c r="D1669" s="136"/>
      <c r="E1669" s="136"/>
      <c r="F1669" s="136"/>
      <c r="G1669" s="136"/>
      <c r="H1669" s="135"/>
      <c r="I1669" s="714" t="s">
        <v>8</v>
      </c>
      <c r="J1669" s="715"/>
      <c r="K1669" s="716"/>
      <c r="L1669" s="717"/>
      <c r="M1669" s="115"/>
    </row>
    <row r="1670" spans="1:13" ht="15.75" thickBot="1">
      <c r="A1670" s="710" t="s">
        <v>77</v>
      </c>
      <c r="B1670" s="711"/>
      <c r="C1670" s="711"/>
      <c r="D1670" s="711"/>
      <c r="E1670" s="711"/>
      <c r="F1670" s="711"/>
      <c r="G1670" s="711"/>
      <c r="H1670" s="712"/>
      <c r="I1670" s="129"/>
      <c r="J1670" s="128"/>
      <c r="K1670" s="713">
        <f>K1671+K1672+K1674+K1675+K1676+K1677</f>
        <v>2.3200000000000003</v>
      </c>
      <c r="L1670" s="701"/>
      <c r="M1670" s="127">
        <f>K1670*12*I1638</f>
        <v>13224.000000000002</v>
      </c>
    </row>
    <row r="1671" spans="1:13">
      <c r="A1671" s="154" t="s">
        <v>24</v>
      </c>
      <c r="B1671" s="153"/>
      <c r="C1671" s="153"/>
      <c r="D1671" s="153"/>
      <c r="E1671" s="153"/>
      <c r="F1671" s="144"/>
      <c r="G1671" s="144"/>
      <c r="H1671" s="143"/>
      <c r="I1671" s="152"/>
      <c r="J1671" s="118"/>
      <c r="K1671" s="678">
        <v>0.13</v>
      </c>
      <c r="L1671" s="679"/>
      <c r="M1671" s="115">
        <f>K1671*12*I1638</f>
        <v>741</v>
      </c>
    </row>
    <row r="1672" spans="1:13">
      <c r="A1672" s="151" t="s">
        <v>20</v>
      </c>
      <c r="B1672" s="150"/>
      <c r="C1672" s="150"/>
      <c r="D1672" s="150"/>
      <c r="E1672" s="150"/>
      <c r="F1672" s="136"/>
      <c r="G1672" s="136"/>
      <c r="H1672" s="135"/>
      <c r="I1672" s="684" t="s">
        <v>52</v>
      </c>
      <c r="J1672" s="685"/>
      <c r="K1672" s="682">
        <v>1.1100000000000001</v>
      </c>
      <c r="L1672" s="683"/>
      <c r="M1672" s="115">
        <f>K1672*12*I1638</f>
        <v>6327</v>
      </c>
    </row>
    <row r="1673" spans="1:13">
      <c r="A1673" s="145" t="s">
        <v>19</v>
      </c>
      <c r="B1673" s="144"/>
      <c r="C1673" s="144"/>
      <c r="D1673" s="144"/>
      <c r="E1673" s="144"/>
      <c r="F1673" s="144"/>
      <c r="G1673" s="144"/>
      <c r="H1673" s="143"/>
      <c r="I1673" s="676" t="s">
        <v>53</v>
      </c>
      <c r="J1673" s="677"/>
      <c r="K1673" s="149"/>
      <c r="L1673" s="116"/>
      <c r="M1673" s="115"/>
    </row>
    <row r="1674" spans="1:13">
      <c r="A1674" s="142" t="s">
        <v>21</v>
      </c>
      <c r="B1674" s="141"/>
      <c r="C1674" s="141"/>
      <c r="D1674" s="141"/>
      <c r="E1674" s="141"/>
      <c r="F1674" s="141"/>
      <c r="G1674" s="141"/>
      <c r="H1674" s="140"/>
      <c r="I1674" s="689" t="s">
        <v>51</v>
      </c>
      <c r="J1674" s="690"/>
      <c r="K1674" s="682">
        <v>0.68</v>
      </c>
      <c r="L1674" s="683"/>
      <c r="M1674" s="115">
        <f>K1674*12*I1638</f>
        <v>3876</v>
      </c>
    </row>
    <row r="1675" spans="1:13">
      <c r="A1675" s="142" t="s">
        <v>22</v>
      </c>
      <c r="B1675" s="141"/>
      <c r="C1675" s="141"/>
      <c r="D1675" s="141"/>
      <c r="E1675" s="141"/>
      <c r="F1675" s="141"/>
      <c r="G1675" s="141"/>
      <c r="H1675" s="140"/>
      <c r="I1675" s="689" t="s">
        <v>69</v>
      </c>
      <c r="J1675" s="690"/>
      <c r="K1675" s="682">
        <v>0.17</v>
      </c>
      <c r="L1675" s="683"/>
      <c r="M1675" s="115">
        <f>K1675*12*I1638</f>
        <v>969</v>
      </c>
    </row>
    <row r="1676" spans="1:13">
      <c r="A1676" s="137" t="s">
        <v>23</v>
      </c>
      <c r="B1676" s="136"/>
      <c r="C1676" s="136"/>
      <c r="D1676" s="136"/>
      <c r="E1676" s="136"/>
      <c r="F1676" s="136"/>
      <c r="G1676" s="136"/>
      <c r="H1676" s="135"/>
      <c r="I1676" s="689" t="s">
        <v>54</v>
      </c>
      <c r="J1676" s="690"/>
      <c r="K1676" s="704">
        <v>0.09</v>
      </c>
      <c r="L1676" s="705"/>
      <c r="M1676" s="115">
        <f>K1676*12*I1638</f>
        <v>513</v>
      </c>
    </row>
    <row r="1677" spans="1:13" ht="15.75" thickBot="1">
      <c r="A1677" s="137" t="s">
        <v>71</v>
      </c>
      <c r="B1677" s="136"/>
      <c r="C1677" s="136"/>
      <c r="D1677" s="136"/>
      <c r="E1677" s="136"/>
      <c r="F1677" s="136"/>
      <c r="G1677" s="136"/>
      <c r="H1677" s="135"/>
      <c r="I1677" s="714" t="s">
        <v>72</v>
      </c>
      <c r="J1677" s="715"/>
      <c r="K1677" s="723">
        <v>0.14000000000000001</v>
      </c>
      <c r="L1677" s="724"/>
      <c r="M1677" s="148">
        <f>K1677*12*I1638</f>
        <v>798.00000000000011</v>
      </c>
    </row>
    <row r="1678" spans="1:13" ht="15.75" thickBot="1">
      <c r="A1678" s="710" t="s">
        <v>78</v>
      </c>
      <c r="B1678" s="711"/>
      <c r="C1678" s="711"/>
      <c r="D1678" s="711"/>
      <c r="E1678" s="711"/>
      <c r="F1678" s="711"/>
      <c r="G1678" s="711"/>
      <c r="H1678" s="712"/>
      <c r="I1678" s="147"/>
      <c r="J1678" s="146"/>
      <c r="K1678" s="727">
        <f>K1679+K1680+K1681</f>
        <v>1.52</v>
      </c>
      <c r="L1678" s="722"/>
      <c r="M1678" s="127">
        <f>K1678*12*I1638</f>
        <v>8664.0000000000018</v>
      </c>
    </row>
    <row r="1679" spans="1:13">
      <c r="A1679" s="145" t="s">
        <v>25</v>
      </c>
      <c r="B1679" s="144"/>
      <c r="C1679" s="144"/>
      <c r="D1679" s="144"/>
      <c r="E1679" s="144"/>
      <c r="F1679" s="144"/>
      <c r="G1679" s="144"/>
      <c r="H1679" s="143"/>
      <c r="I1679" s="728" t="s">
        <v>70</v>
      </c>
      <c r="J1679" s="729"/>
      <c r="K1679" s="730">
        <v>0.73</v>
      </c>
      <c r="L1679" s="731"/>
      <c r="M1679" s="115">
        <f>K1679*12*I1638</f>
        <v>4161</v>
      </c>
    </row>
    <row r="1680" spans="1:13">
      <c r="A1680" s="142" t="s">
        <v>26</v>
      </c>
      <c r="B1680" s="141"/>
      <c r="C1680" s="141"/>
      <c r="D1680" s="141"/>
      <c r="E1680" s="141"/>
      <c r="F1680" s="141"/>
      <c r="G1680" s="141"/>
      <c r="H1680" s="140"/>
      <c r="I1680" s="139" t="s">
        <v>55</v>
      </c>
      <c r="J1680" s="138"/>
      <c r="K1680" s="704">
        <v>0.64</v>
      </c>
      <c r="L1680" s="705"/>
      <c r="M1680" s="115">
        <f>K1680*12*I1638</f>
        <v>3648</v>
      </c>
    </row>
    <row r="1681" spans="1:13" ht="15.75" thickBot="1">
      <c r="A1681" s="137" t="s">
        <v>23</v>
      </c>
      <c r="B1681" s="136"/>
      <c r="C1681" s="136"/>
      <c r="D1681" s="136"/>
      <c r="E1681" s="136"/>
      <c r="F1681" s="136"/>
      <c r="G1681" s="136"/>
      <c r="H1681" s="135"/>
      <c r="I1681" s="714" t="s">
        <v>54</v>
      </c>
      <c r="J1681" s="715"/>
      <c r="K1681" s="723">
        <v>0.15</v>
      </c>
      <c r="L1681" s="724"/>
      <c r="M1681" s="115">
        <f>K1681*12*I1638</f>
        <v>854.99999999999989</v>
      </c>
    </row>
    <row r="1682" spans="1:13" ht="15.75" thickBot="1">
      <c r="A1682" s="133" t="s">
        <v>79</v>
      </c>
      <c r="B1682" s="132"/>
      <c r="C1682" s="132"/>
      <c r="D1682" s="132"/>
      <c r="E1682" s="132"/>
      <c r="F1682" s="132"/>
      <c r="G1682" s="132"/>
      <c r="H1682" s="131"/>
      <c r="I1682" s="718" t="s">
        <v>56</v>
      </c>
      <c r="J1682" s="719"/>
      <c r="K1682" s="725">
        <v>26.5</v>
      </c>
      <c r="L1682" s="726"/>
      <c r="M1682" s="127">
        <f>K1682*12*I1638</f>
        <v>151050</v>
      </c>
    </row>
    <row r="1683" spans="1:13" ht="15.75" thickBot="1">
      <c r="A1683" s="691" t="s">
        <v>80</v>
      </c>
      <c r="B1683" s="692"/>
      <c r="C1683" s="692"/>
      <c r="D1683" s="692"/>
      <c r="E1683" s="692"/>
      <c r="F1683" s="692"/>
      <c r="G1683" s="692"/>
      <c r="H1683" s="693"/>
      <c r="I1683" s="720" t="s">
        <v>13</v>
      </c>
      <c r="J1683" s="721"/>
      <c r="K1683" s="713">
        <v>1.8</v>
      </c>
      <c r="L1683" s="722"/>
      <c r="M1683" s="127">
        <f>K1683*12*I1638</f>
        <v>10260</v>
      </c>
    </row>
    <row r="1684" spans="1:13" ht="15.75" thickBot="1">
      <c r="A1684" s="133" t="s">
        <v>81</v>
      </c>
      <c r="B1684" s="132"/>
      <c r="C1684" s="132"/>
      <c r="D1684" s="132"/>
      <c r="E1684" s="132"/>
      <c r="F1684" s="132"/>
      <c r="G1684" s="132"/>
      <c r="H1684" s="131"/>
      <c r="I1684" s="129"/>
      <c r="J1684" s="128"/>
      <c r="K1684" s="713">
        <v>0.08</v>
      </c>
      <c r="L1684" s="722"/>
      <c r="M1684" s="127">
        <f>K1684*12*I1638</f>
        <v>456</v>
      </c>
    </row>
    <row r="1685" spans="1:13">
      <c r="A1685" s="125" t="s">
        <v>29</v>
      </c>
      <c r="B1685" s="124"/>
      <c r="C1685" s="124"/>
      <c r="D1685" s="124"/>
      <c r="E1685" s="124"/>
      <c r="F1685" s="124"/>
      <c r="G1685" s="124"/>
      <c r="H1685" s="122"/>
      <c r="I1685" s="720" t="s">
        <v>8</v>
      </c>
      <c r="J1685" s="721"/>
      <c r="K1685" s="130"/>
      <c r="L1685" s="120"/>
      <c r="M1685" s="115"/>
    </row>
    <row r="1686" spans="1:13" ht="15.75" thickBot="1">
      <c r="A1686" s="125" t="s">
        <v>30</v>
      </c>
      <c r="B1686" s="124"/>
      <c r="C1686" s="124"/>
      <c r="D1686" s="124"/>
      <c r="E1686" s="124"/>
      <c r="F1686" s="124"/>
      <c r="G1686" s="124"/>
      <c r="H1686" s="122"/>
      <c r="I1686" s="119"/>
      <c r="J1686" s="118"/>
      <c r="K1686" s="130"/>
      <c r="L1686" s="120"/>
      <c r="M1686" s="115"/>
    </row>
    <row r="1687" spans="1:13" ht="15.75" thickBot="1">
      <c r="A1687" s="691" t="s">
        <v>104</v>
      </c>
      <c r="B1687" s="692"/>
      <c r="C1687" s="692"/>
      <c r="D1687" s="692"/>
      <c r="E1687" s="692"/>
      <c r="F1687" s="692"/>
      <c r="G1687" s="692"/>
      <c r="H1687" s="693"/>
      <c r="I1687" s="129"/>
      <c r="J1687" s="128"/>
      <c r="K1687" s="713">
        <v>6.67</v>
      </c>
      <c r="L1687" s="722"/>
      <c r="M1687" s="127">
        <f>K1687*12*I1638</f>
        <v>38018.999999999993</v>
      </c>
    </row>
    <row r="1688" spans="1:13">
      <c r="A1688" s="125" t="s">
        <v>137</v>
      </c>
      <c r="B1688" s="123"/>
      <c r="C1688" s="123"/>
      <c r="D1688" s="123"/>
      <c r="E1688" s="123"/>
      <c r="F1688" s="124"/>
      <c r="G1688" s="123"/>
      <c r="H1688" s="122"/>
      <c r="I1688" s="684" t="s">
        <v>86</v>
      </c>
      <c r="J1688" s="685"/>
      <c r="K1688" s="121"/>
      <c r="L1688" s="120"/>
      <c r="M1688" s="115"/>
    </row>
    <row r="1689" spans="1:13">
      <c r="A1689" s="125" t="s">
        <v>136</v>
      </c>
      <c r="B1689" s="123"/>
      <c r="C1689" s="123"/>
      <c r="D1689" s="123"/>
      <c r="E1689" s="123"/>
      <c r="F1689" s="124"/>
      <c r="G1689" s="123"/>
      <c r="H1689" s="122"/>
      <c r="I1689" s="684" t="s">
        <v>88</v>
      </c>
      <c r="J1689" s="685"/>
      <c r="K1689" s="121"/>
      <c r="L1689" s="120"/>
      <c r="M1689" s="115"/>
    </row>
    <row r="1690" spans="1:13">
      <c r="A1690" s="125" t="s">
        <v>135</v>
      </c>
      <c r="B1690" s="123"/>
      <c r="C1690" s="123"/>
      <c r="D1690" s="123"/>
      <c r="E1690" s="123"/>
      <c r="F1690" s="124"/>
      <c r="G1690" s="123"/>
      <c r="H1690" s="122"/>
      <c r="I1690" s="684" t="s">
        <v>90</v>
      </c>
      <c r="J1690" s="685"/>
      <c r="K1690" s="121"/>
      <c r="L1690" s="120"/>
      <c r="M1690" s="115"/>
    </row>
    <row r="1691" spans="1:13">
      <c r="A1691" s="125" t="s">
        <v>134</v>
      </c>
      <c r="B1691" s="123"/>
      <c r="C1691" s="123"/>
      <c r="D1691" s="123"/>
      <c r="E1691" s="123"/>
      <c r="F1691" s="124"/>
      <c r="G1691" s="123"/>
      <c r="H1691" s="122"/>
      <c r="I1691" s="684" t="s">
        <v>92</v>
      </c>
      <c r="J1691" s="685"/>
      <c r="K1691" s="121"/>
      <c r="L1691" s="120"/>
      <c r="M1691" s="115"/>
    </row>
    <row r="1692" spans="1:13">
      <c r="A1692" s="125" t="s">
        <v>133</v>
      </c>
      <c r="B1692" s="123"/>
      <c r="C1692" s="123"/>
      <c r="D1692" s="123"/>
      <c r="E1692" s="123"/>
      <c r="F1692" s="124"/>
      <c r="G1692" s="123"/>
      <c r="H1692" s="122"/>
      <c r="I1692" s="684" t="s">
        <v>94</v>
      </c>
      <c r="J1692" s="685"/>
      <c r="K1692" s="121"/>
      <c r="L1692" s="120"/>
      <c r="M1692" s="115"/>
    </row>
    <row r="1693" spans="1:13">
      <c r="A1693" s="125" t="s">
        <v>132</v>
      </c>
      <c r="B1693" s="123"/>
      <c r="C1693" s="123"/>
      <c r="D1693" s="123"/>
      <c r="E1693" s="123"/>
      <c r="F1693" s="124"/>
      <c r="G1693" s="123"/>
      <c r="H1693" s="122"/>
      <c r="I1693" s="119"/>
      <c r="J1693" s="118"/>
      <c r="K1693" s="121"/>
      <c r="L1693" s="126"/>
      <c r="M1693" s="115"/>
    </row>
    <row r="1694" spans="1:13">
      <c r="A1694" s="125" t="s">
        <v>131</v>
      </c>
      <c r="B1694" s="123"/>
      <c r="C1694" s="123"/>
      <c r="D1694" s="123"/>
      <c r="E1694" s="123"/>
      <c r="F1694" s="124"/>
      <c r="G1694" s="123"/>
      <c r="H1694" s="122"/>
      <c r="I1694" s="119"/>
      <c r="J1694" s="118"/>
      <c r="K1694" s="121"/>
      <c r="L1694" s="120"/>
      <c r="M1694" s="115"/>
    </row>
    <row r="1695" spans="1:13">
      <c r="A1695" s="125" t="s">
        <v>98</v>
      </c>
      <c r="B1695" s="123"/>
      <c r="C1695" s="123"/>
      <c r="D1695" s="123"/>
      <c r="E1695" s="123"/>
      <c r="F1695" s="124"/>
      <c r="G1695" s="123"/>
      <c r="H1695" s="122"/>
      <c r="I1695" s="119"/>
      <c r="J1695" s="118"/>
      <c r="K1695" s="121"/>
      <c r="L1695" s="120"/>
      <c r="M1695" s="115"/>
    </row>
    <row r="1696" spans="1:13" ht="15.75" thickBot="1">
      <c r="A1696" s="125" t="s">
        <v>130</v>
      </c>
      <c r="B1696" s="123"/>
      <c r="C1696" s="123"/>
      <c r="D1696" s="123"/>
      <c r="E1696" s="123"/>
      <c r="F1696" s="124"/>
      <c r="G1696" s="123"/>
      <c r="H1696" s="122"/>
      <c r="I1696" s="119"/>
      <c r="J1696" s="118"/>
      <c r="K1696" s="121"/>
      <c r="L1696" s="120"/>
      <c r="M1696" s="115"/>
    </row>
    <row r="1697" spans="1:13">
      <c r="A1697" s="114" t="s">
        <v>82</v>
      </c>
      <c r="B1697" s="113"/>
      <c r="C1697" s="113"/>
      <c r="D1697" s="113"/>
      <c r="E1697" s="113"/>
      <c r="F1697" s="113"/>
      <c r="G1697" s="113"/>
      <c r="H1697" s="113"/>
      <c r="I1697" s="720" t="s">
        <v>9</v>
      </c>
      <c r="J1697" s="721"/>
      <c r="K1697" s="112"/>
      <c r="L1697" s="111"/>
      <c r="M1697" s="110"/>
    </row>
    <row r="1698" spans="1:13" ht="15.75" thickBot="1">
      <c r="A1698" s="109" t="s">
        <v>49</v>
      </c>
      <c r="B1698" s="108"/>
      <c r="C1698" s="108"/>
      <c r="D1698" s="108"/>
      <c r="E1698" s="108"/>
      <c r="F1698" s="108"/>
      <c r="G1698" s="108"/>
      <c r="H1698" s="108"/>
      <c r="I1698" s="107"/>
      <c r="J1698" s="106"/>
      <c r="K1698" s="105"/>
      <c r="L1698" s="104"/>
      <c r="M1698" s="103"/>
    </row>
    <row r="1699" spans="1:13" ht="15.75" thickBot="1">
      <c r="A1699" s="750" t="s">
        <v>129</v>
      </c>
      <c r="B1699" s="750"/>
      <c r="C1699" s="750"/>
      <c r="D1699" s="750"/>
      <c r="E1699" s="750"/>
      <c r="F1699" s="750"/>
      <c r="G1699" s="750"/>
      <c r="H1699" s="750"/>
      <c r="I1699" s="720" t="s">
        <v>9</v>
      </c>
      <c r="J1699" s="721"/>
      <c r="K1699" s="755">
        <v>0.45</v>
      </c>
      <c r="L1699" s="755"/>
      <c r="M1699" s="115">
        <f>I1638*12*K1699</f>
        <v>2565</v>
      </c>
    </row>
    <row r="1700" spans="1:13" ht="15.75" thickBot="1">
      <c r="A1700" s="742" t="s">
        <v>58</v>
      </c>
      <c r="B1700" s="743"/>
      <c r="C1700" s="743"/>
      <c r="D1700" s="743"/>
      <c r="E1700" s="743"/>
      <c r="F1700" s="743"/>
      <c r="G1700" s="743"/>
      <c r="H1700" s="743"/>
      <c r="I1700" s="97"/>
      <c r="J1700" s="96"/>
      <c r="K1700" s="740">
        <f>K1639+K1649+K1662+K1687+K1699</f>
        <v>60.18</v>
      </c>
      <c r="L1700" s="741"/>
      <c r="M1700" s="95">
        <f>M1639+M1649+M1662+M1687</f>
        <v>340461</v>
      </c>
    </row>
    <row r="1702" spans="1:13" ht="15.75">
      <c r="A1702" s="639" t="s">
        <v>0</v>
      </c>
      <c r="B1702" s="639"/>
      <c r="C1702" s="639"/>
      <c r="D1702" s="639"/>
      <c r="E1702" s="639"/>
      <c r="F1702" s="639"/>
      <c r="G1702" s="639"/>
      <c r="H1702" s="639"/>
      <c r="I1702" s="639"/>
      <c r="J1702" s="639"/>
      <c r="K1702" s="639"/>
      <c r="L1702" s="639"/>
      <c r="M1702" s="149"/>
    </row>
    <row r="1703" spans="1:13" ht="15.75">
      <c r="A1703" s="640" t="s">
        <v>12</v>
      </c>
      <c r="B1703" s="640"/>
      <c r="C1703" s="640"/>
      <c r="D1703" s="640"/>
      <c r="E1703" s="640"/>
      <c r="F1703" s="640"/>
      <c r="G1703" s="640"/>
      <c r="H1703" s="640"/>
      <c r="I1703" s="640"/>
      <c r="J1703" s="640"/>
      <c r="K1703" s="640"/>
      <c r="L1703" s="640"/>
      <c r="M1703" s="149"/>
    </row>
    <row r="1704" spans="1:13" ht="15.75">
      <c r="A1704" s="1"/>
      <c r="B1704" s="1"/>
      <c r="C1704" s="1"/>
      <c r="D1704" s="1"/>
      <c r="E1704" s="1"/>
      <c r="F1704" s="1" t="s">
        <v>165</v>
      </c>
      <c r="G1704" s="1"/>
      <c r="H1704" s="1"/>
      <c r="I1704" s="1"/>
      <c r="J1704" s="1"/>
      <c r="K1704" s="1"/>
      <c r="L1704" s="1"/>
      <c r="M1704" s="149"/>
    </row>
    <row r="1705" spans="1:13">
      <c r="A1705" s="151"/>
      <c r="B1705" s="150"/>
      <c r="C1705" s="694" t="s">
        <v>15</v>
      </c>
      <c r="D1705" s="694"/>
      <c r="E1705" s="694"/>
      <c r="F1705" s="150"/>
      <c r="G1705" s="150"/>
      <c r="H1705" s="190"/>
      <c r="I1705" s="680" t="s">
        <v>1</v>
      </c>
      <c r="J1705" s="681"/>
      <c r="K1705" s="695" t="s">
        <v>2</v>
      </c>
      <c r="L1705" s="696"/>
      <c r="M1705" s="203"/>
    </row>
    <row r="1706" spans="1:13">
      <c r="A1706" s="202"/>
      <c r="B1706" s="177"/>
      <c r="C1706" s="177"/>
      <c r="D1706" s="177"/>
      <c r="E1706" s="177"/>
      <c r="F1706" s="177"/>
      <c r="G1706" s="177"/>
      <c r="H1706" s="178"/>
      <c r="I1706" s="119"/>
      <c r="J1706" s="118"/>
      <c r="K1706" s="698" t="s">
        <v>3</v>
      </c>
      <c r="L1706" s="699"/>
      <c r="M1706" s="201" t="s">
        <v>4</v>
      </c>
    </row>
    <row r="1707" spans="1:13">
      <c r="A1707" s="202"/>
      <c r="B1707" s="177"/>
      <c r="C1707" s="177"/>
      <c r="D1707" s="177"/>
      <c r="E1707" s="177"/>
      <c r="F1707" s="177"/>
      <c r="G1707" s="177"/>
      <c r="H1707" s="178"/>
      <c r="I1707" s="684" t="s">
        <v>5</v>
      </c>
      <c r="J1707" s="685"/>
      <c r="K1707" s="706" t="s">
        <v>6</v>
      </c>
      <c r="L1707" s="707"/>
      <c r="M1707" s="201" t="s">
        <v>7</v>
      </c>
    </row>
    <row r="1708" spans="1:13" ht="16.5" thickBot="1">
      <c r="A1708" s="200"/>
      <c r="B1708" s="173"/>
      <c r="C1708" s="173"/>
      <c r="D1708" s="173"/>
      <c r="E1708" s="173"/>
      <c r="F1708" s="173"/>
      <c r="G1708" s="173"/>
      <c r="H1708" s="172"/>
      <c r="I1708" s="613">
        <v>391.1</v>
      </c>
      <c r="J1708" s="614"/>
      <c r="K1708" s="708"/>
      <c r="L1708" s="709"/>
      <c r="M1708" s="199"/>
    </row>
    <row r="1709" spans="1:13">
      <c r="A1709" s="189" t="s">
        <v>74</v>
      </c>
      <c r="B1709" s="166"/>
      <c r="C1709" s="166"/>
      <c r="D1709" s="166"/>
      <c r="E1709" s="166"/>
      <c r="F1709" s="166"/>
      <c r="G1709" s="166"/>
      <c r="H1709" s="198"/>
      <c r="I1709" s="163"/>
      <c r="J1709" s="162"/>
      <c r="K1709" s="674">
        <f>K1712+K1715</f>
        <v>6.9</v>
      </c>
      <c r="L1709" s="675"/>
      <c r="M1709" s="110">
        <f>K1709*12*I1708</f>
        <v>32383.080000000005</v>
      </c>
    </row>
    <row r="1710" spans="1:13">
      <c r="A1710" s="197" t="s">
        <v>59</v>
      </c>
      <c r="B1710" s="196"/>
      <c r="C1710" s="196"/>
      <c r="D1710" s="196"/>
      <c r="E1710" s="196"/>
      <c r="F1710" s="196"/>
      <c r="G1710" s="196"/>
      <c r="H1710" s="195"/>
      <c r="I1710" s="119"/>
      <c r="J1710" s="118"/>
      <c r="K1710" s="117"/>
      <c r="L1710" s="116"/>
      <c r="M1710" s="194"/>
    </row>
    <row r="1711" spans="1:13" ht="15.75" thickBot="1">
      <c r="A1711" s="185" t="s">
        <v>60</v>
      </c>
      <c r="B1711" s="193"/>
      <c r="C1711" s="193"/>
      <c r="D1711" s="193"/>
      <c r="E1711" s="193"/>
      <c r="F1711" s="193"/>
      <c r="G1711" s="193"/>
      <c r="H1711" s="192"/>
      <c r="I1711" s="158"/>
      <c r="J1711" s="106"/>
      <c r="K1711" s="105"/>
      <c r="L1711" s="104"/>
      <c r="M1711" s="103"/>
    </row>
    <row r="1712" spans="1:13">
      <c r="A1712" s="145" t="s">
        <v>61</v>
      </c>
      <c r="B1712" s="153"/>
      <c r="C1712" s="153"/>
      <c r="D1712" s="153"/>
      <c r="E1712" s="153"/>
      <c r="F1712" s="153"/>
      <c r="G1712" s="153"/>
      <c r="H1712" s="179"/>
      <c r="I1712" s="676" t="s">
        <v>8</v>
      </c>
      <c r="J1712" s="677"/>
      <c r="K1712" s="678">
        <v>4.13</v>
      </c>
      <c r="L1712" s="679"/>
      <c r="M1712" s="115">
        <f>K1712*12*I1708</f>
        <v>19382.916000000001</v>
      </c>
    </row>
    <row r="1713" spans="1:13">
      <c r="A1713" s="125" t="s">
        <v>68</v>
      </c>
      <c r="B1713" s="177"/>
      <c r="C1713" s="177"/>
      <c r="D1713" s="177"/>
      <c r="E1713" s="177"/>
      <c r="F1713" s="177"/>
      <c r="G1713" s="177"/>
      <c r="H1713" s="178"/>
      <c r="I1713" s="684" t="s">
        <v>57</v>
      </c>
      <c r="J1713" s="685"/>
      <c r="K1713" s="149"/>
      <c r="L1713" s="116"/>
      <c r="M1713" s="115"/>
    </row>
    <row r="1714" spans="1:13">
      <c r="A1714" s="145" t="s">
        <v>67</v>
      </c>
      <c r="B1714" s="153"/>
      <c r="C1714" s="153"/>
      <c r="D1714" s="153"/>
      <c r="E1714" s="153"/>
      <c r="F1714" s="153"/>
      <c r="G1714" s="153"/>
      <c r="H1714" s="179"/>
      <c r="I1714" s="676"/>
      <c r="J1714" s="677"/>
      <c r="K1714" s="149"/>
      <c r="L1714" s="116"/>
      <c r="M1714" s="115"/>
    </row>
    <row r="1715" spans="1:13">
      <c r="A1715" s="145" t="s">
        <v>62</v>
      </c>
      <c r="B1715" s="153"/>
      <c r="C1715" s="153"/>
      <c r="D1715" s="153"/>
      <c r="E1715" s="153"/>
      <c r="F1715" s="153"/>
      <c r="G1715" s="153"/>
      <c r="H1715" s="179"/>
      <c r="I1715" s="689" t="s">
        <v>11</v>
      </c>
      <c r="J1715" s="690"/>
      <c r="K1715" s="682">
        <v>2.77</v>
      </c>
      <c r="L1715" s="683"/>
      <c r="M1715" s="115">
        <f>K1715*12*I1708</f>
        <v>13000.164000000001</v>
      </c>
    </row>
    <row r="1716" spans="1:13" ht="15.75">
      <c r="A1716" s="142" t="s">
        <v>35</v>
      </c>
      <c r="B1716" s="176"/>
      <c r="C1716" s="176"/>
      <c r="D1716" s="176"/>
      <c r="E1716" s="176"/>
      <c r="F1716" s="176"/>
      <c r="G1716" s="176"/>
      <c r="H1716" s="175"/>
      <c r="I1716" s="684" t="s">
        <v>57</v>
      </c>
      <c r="J1716" s="685"/>
      <c r="K1716" s="1"/>
      <c r="L1716" s="191"/>
      <c r="M1716" s="115"/>
    </row>
    <row r="1717" spans="1:13">
      <c r="A1717" s="137" t="s">
        <v>36</v>
      </c>
      <c r="B1717" s="150"/>
      <c r="C1717" s="150"/>
      <c r="D1717" s="150"/>
      <c r="E1717" s="150"/>
      <c r="F1717" s="150"/>
      <c r="G1717" s="150"/>
      <c r="H1717" s="190"/>
      <c r="I1717" s="684"/>
      <c r="J1717" s="685"/>
      <c r="K1717" s="174"/>
      <c r="L1717" s="116"/>
      <c r="M1717" s="115"/>
    </row>
    <row r="1718" spans="1:13" ht="15.75" thickBot="1">
      <c r="A1718" s="145" t="s">
        <v>37</v>
      </c>
      <c r="B1718" s="144"/>
      <c r="C1718" s="144"/>
      <c r="D1718" s="144"/>
      <c r="E1718" s="144"/>
      <c r="F1718" s="144"/>
      <c r="G1718" s="144"/>
      <c r="H1718" s="143"/>
      <c r="I1718" s="156"/>
      <c r="J1718" s="155"/>
      <c r="K1718" s="704"/>
      <c r="L1718" s="705"/>
      <c r="M1718" s="115"/>
    </row>
    <row r="1719" spans="1:13">
      <c r="A1719" s="189" t="s">
        <v>14</v>
      </c>
      <c r="B1719" s="188"/>
      <c r="C1719" s="188"/>
      <c r="D1719" s="188"/>
      <c r="E1719" s="188"/>
      <c r="F1719" s="188"/>
      <c r="G1719" s="188"/>
      <c r="H1719" s="187"/>
      <c r="I1719" s="163"/>
      <c r="J1719" s="186"/>
      <c r="K1719" s="697">
        <f>K1721+K1726+K1728</f>
        <v>5.6400000000000006</v>
      </c>
      <c r="L1719" s="675"/>
      <c r="M1719" s="110">
        <f>K1719*12*I1708</f>
        <v>26469.648000000005</v>
      </c>
    </row>
    <row r="1720" spans="1:13" ht="15.75" thickBot="1">
      <c r="A1720" s="185" t="s">
        <v>34</v>
      </c>
      <c r="B1720" s="184"/>
      <c r="C1720" s="184"/>
      <c r="D1720" s="184"/>
      <c r="E1720" s="184"/>
      <c r="F1720" s="184"/>
      <c r="G1720" s="184"/>
      <c r="H1720" s="183"/>
      <c r="I1720" s="158"/>
      <c r="J1720" s="182"/>
      <c r="K1720" s="105"/>
      <c r="L1720" s="104"/>
      <c r="M1720" s="103"/>
    </row>
    <row r="1721" spans="1:13">
      <c r="A1721" s="125" t="s">
        <v>65</v>
      </c>
      <c r="B1721" s="124"/>
      <c r="C1721" s="124"/>
      <c r="D1721" s="124"/>
      <c r="E1721" s="124"/>
      <c r="F1721" s="124"/>
      <c r="G1721" s="124"/>
      <c r="H1721" s="122"/>
      <c r="I1721" s="684" t="s">
        <v>8</v>
      </c>
      <c r="J1721" s="685"/>
      <c r="K1721" s="678">
        <v>2.83</v>
      </c>
      <c r="L1721" s="679"/>
      <c r="M1721" s="115">
        <f>K1721*12*I1708</f>
        <v>13281.756000000001</v>
      </c>
    </row>
    <row r="1722" spans="1:13">
      <c r="A1722" s="145" t="s">
        <v>66</v>
      </c>
      <c r="B1722" s="144"/>
      <c r="C1722" s="144"/>
      <c r="D1722" s="144"/>
      <c r="E1722" s="144"/>
      <c r="F1722" s="144"/>
      <c r="G1722" s="144"/>
      <c r="H1722" s="143"/>
      <c r="I1722" s="181"/>
      <c r="J1722" s="180"/>
      <c r="K1722" s="149"/>
      <c r="L1722" s="116"/>
      <c r="M1722" s="115"/>
    </row>
    <row r="1723" spans="1:13">
      <c r="A1723" s="125" t="s">
        <v>68</v>
      </c>
      <c r="B1723" s="177"/>
      <c r="C1723" s="177"/>
      <c r="D1723" s="177"/>
      <c r="E1723" s="177"/>
      <c r="F1723" s="177"/>
      <c r="G1723" s="177"/>
      <c r="H1723" s="178"/>
      <c r="I1723" s="684" t="s">
        <v>57</v>
      </c>
      <c r="J1723" s="685"/>
      <c r="K1723" s="149"/>
      <c r="L1723" s="116"/>
      <c r="M1723" s="115"/>
    </row>
    <row r="1724" spans="1:13">
      <c r="A1724" s="145" t="s">
        <v>67</v>
      </c>
      <c r="B1724" s="153"/>
      <c r="C1724" s="153"/>
      <c r="D1724" s="153"/>
      <c r="E1724" s="153"/>
      <c r="F1724" s="153"/>
      <c r="G1724" s="153"/>
      <c r="H1724" s="179"/>
      <c r="I1724" s="676"/>
      <c r="J1724" s="677"/>
      <c r="K1724" s="149"/>
      <c r="L1724" s="116"/>
      <c r="M1724" s="115"/>
    </row>
    <row r="1725" spans="1:13">
      <c r="A1725" s="142" t="s">
        <v>63</v>
      </c>
      <c r="B1725" s="176"/>
      <c r="C1725" s="175"/>
      <c r="D1725" s="177"/>
      <c r="E1725" s="177"/>
      <c r="F1725" s="177"/>
      <c r="G1725" s="177"/>
      <c r="H1725" s="178"/>
      <c r="I1725" s="684" t="s">
        <v>57</v>
      </c>
      <c r="J1725" s="685"/>
      <c r="K1725" s="149"/>
      <c r="L1725" s="116"/>
      <c r="M1725" s="115"/>
    </row>
    <row r="1726" spans="1:13">
      <c r="A1726" s="125" t="s">
        <v>64</v>
      </c>
      <c r="B1726" s="177"/>
      <c r="C1726" s="177"/>
      <c r="D1726" s="176"/>
      <c r="E1726" s="176"/>
      <c r="F1726" s="176"/>
      <c r="G1726" s="176"/>
      <c r="H1726" s="175"/>
      <c r="I1726" s="689" t="s">
        <v>11</v>
      </c>
      <c r="J1726" s="690"/>
      <c r="K1726" s="682">
        <v>1.24</v>
      </c>
      <c r="L1726" s="683"/>
      <c r="M1726" s="115">
        <f>K1726*12*I1708</f>
        <v>5819.5680000000002</v>
      </c>
    </row>
    <row r="1727" spans="1:13">
      <c r="A1727" s="137" t="s">
        <v>41</v>
      </c>
      <c r="B1727" s="136"/>
      <c r="C1727" s="136"/>
      <c r="D1727" s="136"/>
      <c r="E1727" s="136"/>
      <c r="F1727" s="136"/>
      <c r="G1727" s="136"/>
      <c r="H1727" s="135"/>
      <c r="I1727" s="680" t="s">
        <v>139</v>
      </c>
      <c r="J1727" s="681"/>
      <c r="K1727" s="149"/>
      <c r="L1727" s="116"/>
      <c r="M1727" s="115"/>
    </row>
    <row r="1728" spans="1:13">
      <c r="A1728" s="137" t="s">
        <v>43</v>
      </c>
      <c r="B1728" s="136"/>
      <c r="C1728" s="136"/>
      <c r="D1728" s="136"/>
      <c r="E1728" s="136"/>
      <c r="F1728" s="136"/>
      <c r="G1728" s="136"/>
      <c r="H1728" s="135"/>
      <c r="I1728" s="680" t="s">
        <v>11</v>
      </c>
      <c r="J1728" s="681"/>
      <c r="K1728" s="682">
        <v>1.57</v>
      </c>
      <c r="L1728" s="683"/>
      <c r="M1728" s="115">
        <f>K1728*12*I1708</f>
        <v>7368.3240000000005</v>
      </c>
    </row>
    <row r="1729" spans="1:13">
      <c r="A1729" s="145" t="s">
        <v>44</v>
      </c>
      <c r="B1729" s="144"/>
      <c r="C1729" s="144"/>
      <c r="D1729" s="144"/>
      <c r="E1729" s="144"/>
      <c r="F1729" s="144"/>
      <c r="G1729" s="144"/>
      <c r="H1729" s="143"/>
      <c r="I1729" s="156"/>
      <c r="J1729" s="155"/>
      <c r="K1729" s="149"/>
      <c r="L1729" s="116"/>
      <c r="M1729" s="115"/>
    </row>
    <row r="1730" spans="1:13">
      <c r="A1730" s="137" t="s">
        <v>45</v>
      </c>
      <c r="B1730" s="136"/>
      <c r="C1730" s="136"/>
      <c r="D1730" s="136"/>
      <c r="E1730" s="136"/>
      <c r="F1730" s="136"/>
      <c r="G1730" s="136"/>
      <c r="H1730" s="135"/>
      <c r="I1730" s="684" t="s">
        <v>57</v>
      </c>
      <c r="J1730" s="685"/>
      <c r="K1730" s="149"/>
      <c r="L1730" s="116"/>
      <c r="M1730" s="115"/>
    </row>
    <row r="1731" spans="1:13" ht="15.75" thickBot="1">
      <c r="A1731" s="137" t="s">
        <v>48</v>
      </c>
      <c r="B1731" s="136"/>
      <c r="C1731" s="136"/>
      <c r="D1731" s="136"/>
      <c r="E1731" s="136"/>
      <c r="F1731" s="136"/>
      <c r="G1731" s="136"/>
      <c r="H1731" s="135"/>
      <c r="I1731" s="680" t="s">
        <v>138</v>
      </c>
      <c r="J1731" s="681"/>
      <c r="K1731" s="173"/>
      <c r="L1731" s="172"/>
      <c r="M1731" s="171"/>
    </row>
    <row r="1732" spans="1:13" ht="15.75" thickBot="1">
      <c r="A1732" s="167" t="s">
        <v>75</v>
      </c>
      <c r="B1732" s="166"/>
      <c r="C1732" s="166"/>
      <c r="D1732" s="166"/>
      <c r="E1732" s="166"/>
      <c r="F1732" s="166"/>
      <c r="G1732" s="165"/>
      <c r="H1732" s="164"/>
      <c r="I1732" s="163"/>
      <c r="J1732" s="162"/>
      <c r="K1732" s="688">
        <f>K1733+K1740+K1748+K1752+K1753+K1754</f>
        <v>29.69</v>
      </c>
      <c r="L1732" s="675"/>
      <c r="M1732" s="110">
        <f>M1733+M1740+M1748+M1752+M1753+M1754</f>
        <v>139341.10800000004</v>
      </c>
    </row>
    <row r="1733" spans="1:13" ht="15.75" thickBot="1">
      <c r="A1733" s="691" t="s">
        <v>76</v>
      </c>
      <c r="B1733" s="692"/>
      <c r="C1733" s="692"/>
      <c r="D1733" s="692"/>
      <c r="E1733" s="692"/>
      <c r="F1733" s="692"/>
      <c r="G1733" s="692"/>
      <c r="H1733" s="693"/>
      <c r="I1733" s="129"/>
      <c r="J1733" s="128"/>
      <c r="K1733" s="700">
        <f>K1734+K1735+K1736+K1738+K1739</f>
        <v>11.07</v>
      </c>
      <c r="L1733" s="701"/>
      <c r="M1733" s="127">
        <f>K1733*12*I1708</f>
        <v>51953.724000000002</v>
      </c>
    </row>
    <row r="1734" spans="1:13">
      <c r="A1734" s="145" t="s">
        <v>38</v>
      </c>
      <c r="B1734" s="144"/>
      <c r="C1734" s="144"/>
      <c r="D1734" s="144"/>
      <c r="E1734" s="144"/>
      <c r="F1734" s="144"/>
      <c r="G1734" s="144"/>
      <c r="H1734" s="143"/>
      <c r="I1734" s="676" t="s">
        <v>16</v>
      </c>
      <c r="J1734" s="677"/>
      <c r="K1734" s="678">
        <v>2.2400000000000002</v>
      </c>
      <c r="L1734" s="679"/>
      <c r="M1734" s="115">
        <f>K1734*12*I1708</f>
        <v>10512.768000000002</v>
      </c>
    </row>
    <row r="1735" spans="1:13">
      <c r="A1735" s="142" t="s">
        <v>39</v>
      </c>
      <c r="B1735" s="141"/>
      <c r="C1735" s="141"/>
      <c r="D1735" s="141"/>
      <c r="E1735" s="141"/>
      <c r="F1735" s="141"/>
      <c r="G1735" s="141"/>
      <c r="H1735" s="140"/>
      <c r="I1735" s="689" t="s">
        <v>10</v>
      </c>
      <c r="J1735" s="690"/>
      <c r="K1735" s="682">
        <v>5.28</v>
      </c>
      <c r="L1735" s="683"/>
      <c r="M1735" s="115">
        <f>K1735*12*I1708</f>
        <v>24780.096000000001</v>
      </c>
    </row>
    <row r="1736" spans="1:13">
      <c r="A1736" s="137" t="s">
        <v>31</v>
      </c>
      <c r="B1736" s="136"/>
      <c r="C1736" s="136"/>
      <c r="D1736" s="136"/>
      <c r="E1736" s="136"/>
      <c r="F1736" s="136"/>
      <c r="G1736" s="136"/>
      <c r="H1736" s="135"/>
      <c r="I1736" s="680" t="s">
        <v>11</v>
      </c>
      <c r="J1736" s="681"/>
      <c r="K1736" s="682">
        <v>0.6</v>
      </c>
      <c r="L1736" s="683"/>
      <c r="M1736" s="115">
        <f>K1736*12*I1708</f>
        <v>2815.92</v>
      </c>
    </row>
    <row r="1737" spans="1:13">
      <c r="A1737" s="157" t="s">
        <v>18</v>
      </c>
      <c r="B1737" s="153"/>
      <c r="C1737" s="153"/>
      <c r="D1737" s="153"/>
      <c r="E1737" s="144"/>
      <c r="F1737" s="144"/>
      <c r="G1737" s="144"/>
      <c r="H1737" s="143"/>
      <c r="I1737" s="156"/>
      <c r="J1737" s="155"/>
      <c r="K1737" s="117"/>
      <c r="L1737" s="116"/>
      <c r="M1737" s="115"/>
    </row>
    <row r="1738" spans="1:13">
      <c r="A1738" s="142" t="s">
        <v>32</v>
      </c>
      <c r="B1738" s="141"/>
      <c r="C1738" s="141"/>
      <c r="D1738" s="141"/>
      <c r="E1738" s="141"/>
      <c r="F1738" s="141"/>
      <c r="G1738" s="141"/>
      <c r="H1738" s="140"/>
      <c r="I1738" s="689" t="s">
        <v>8</v>
      </c>
      <c r="J1738" s="690"/>
      <c r="K1738" s="682">
        <v>0.18</v>
      </c>
      <c r="L1738" s="683"/>
      <c r="M1738" s="115">
        <f>K1738*12*I1708</f>
        <v>844.77600000000007</v>
      </c>
    </row>
    <row r="1739" spans="1:13" ht="15.75" thickBot="1">
      <c r="A1739" s="137" t="s">
        <v>73</v>
      </c>
      <c r="B1739" s="136"/>
      <c r="C1739" s="136"/>
      <c r="D1739" s="136"/>
      <c r="E1739" s="136"/>
      <c r="F1739" s="136"/>
      <c r="G1739" s="136"/>
      <c r="H1739" s="135"/>
      <c r="I1739" s="714" t="s">
        <v>8</v>
      </c>
      <c r="J1739" s="715"/>
      <c r="K1739" s="716">
        <v>2.77</v>
      </c>
      <c r="L1739" s="717"/>
      <c r="M1739" s="115">
        <f>K1739*12*I1708</f>
        <v>13000.164000000001</v>
      </c>
    </row>
    <row r="1740" spans="1:13" ht="15.75" thickBot="1">
      <c r="A1740" s="710" t="s">
        <v>77</v>
      </c>
      <c r="B1740" s="711"/>
      <c r="C1740" s="711"/>
      <c r="D1740" s="711"/>
      <c r="E1740" s="711"/>
      <c r="F1740" s="711"/>
      <c r="G1740" s="711"/>
      <c r="H1740" s="712"/>
      <c r="I1740" s="129"/>
      <c r="J1740" s="128"/>
      <c r="K1740" s="713">
        <f>K1741+K1742+K1744+K1745+K1746+K1747</f>
        <v>2.3200000000000003</v>
      </c>
      <c r="L1740" s="701"/>
      <c r="M1740" s="127">
        <f>K1740*12*I1708</f>
        <v>10888.224000000002</v>
      </c>
    </row>
    <row r="1741" spans="1:13">
      <c r="A1741" s="154" t="s">
        <v>24</v>
      </c>
      <c r="B1741" s="153"/>
      <c r="C1741" s="153"/>
      <c r="D1741" s="153"/>
      <c r="E1741" s="153"/>
      <c r="F1741" s="144"/>
      <c r="G1741" s="144"/>
      <c r="H1741" s="143"/>
      <c r="I1741" s="152"/>
      <c r="J1741" s="118"/>
      <c r="K1741" s="678">
        <v>0.13</v>
      </c>
      <c r="L1741" s="679"/>
      <c r="M1741" s="115">
        <f>K1741*12*I1708</f>
        <v>610.1160000000001</v>
      </c>
    </row>
    <row r="1742" spans="1:13">
      <c r="A1742" s="151" t="s">
        <v>20</v>
      </c>
      <c r="B1742" s="150"/>
      <c r="C1742" s="150"/>
      <c r="D1742" s="150"/>
      <c r="E1742" s="150"/>
      <c r="F1742" s="136"/>
      <c r="G1742" s="136"/>
      <c r="H1742" s="135"/>
      <c r="I1742" s="684" t="s">
        <v>52</v>
      </c>
      <c r="J1742" s="685"/>
      <c r="K1742" s="682">
        <v>1.1100000000000001</v>
      </c>
      <c r="L1742" s="683"/>
      <c r="M1742" s="115">
        <f>K1742*12*I1708</f>
        <v>5209.4520000000002</v>
      </c>
    </row>
    <row r="1743" spans="1:13">
      <c r="A1743" s="145" t="s">
        <v>19</v>
      </c>
      <c r="B1743" s="144"/>
      <c r="C1743" s="144"/>
      <c r="D1743" s="144"/>
      <c r="E1743" s="144"/>
      <c r="F1743" s="144"/>
      <c r="G1743" s="144"/>
      <c r="H1743" s="143"/>
      <c r="I1743" s="676" t="s">
        <v>53</v>
      </c>
      <c r="J1743" s="677"/>
      <c r="K1743" s="149"/>
      <c r="L1743" s="116"/>
      <c r="M1743" s="115"/>
    </row>
    <row r="1744" spans="1:13">
      <c r="A1744" s="142" t="s">
        <v>21</v>
      </c>
      <c r="B1744" s="141"/>
      <c r="C1744" s="141"/>
      <c r="D1744" s="141"/>
      <c r="E1744" s="141"/>
      <c r="F1744" s="141"/>
      <c r="G1744" s="141"/>
      <c r="H1744" s="140"/>
      <c r="I1744" s="689" t="s">
        <v>51</v>
      </c>
      <c r="J1744" s="690"/>
      <c r="K1744" s="682">
        <v>0.68</v>
      </c>
      <c r="L1744" s="683"/>
      <c r="M1744" s="115">
        <f>K1744*12*I1708</f>
        <v>3191.3760000000002</v>
      </c>
    </row>
    <row r="1745" spans="1:13">
      <c r="A1745" s="142" t="s">
        <v>22</v>
      </c>
      <c r="B1745" s="141"/>
      <c r="C1745" s="141"/>
      <c r="D1745" s="141"/>
      <c r="E1745" s="141"/>
      <c r="F1745" s="141"/>
      <c r="G1745" s="141"/>
      <c r="H1745" s="140"/>
      <c r="I1745" s="689" t="s">
        <v>69</v>
      </c>
      <c r="J1745" s="690"/>
      <c r="K1745" s="682">
        <v>0.17</v>
      </c>
      <c r="L1745" s="683"/>
      <c r="M1745" s="115">
        <f>K1745*12*I1708</f>
        <v>797.84400000000005</v>
      </c>
    </row>
    <row r="1746" spans="1:13">
      <c r="A1746" s="137" t="s">
        <v>23</v>
      </c>
      <c r="B1746" s="136"/>
      <c r="C1746" s="136"/>
      <c r="D1746" s="136"/>
      <c r="E1746" s="136"/>
      <c r="F1746" s="136"/>
      <c r="G1746" s="136"/>
      <c r="H1746" s="135"/>
      <c r="I1746" s="689" t="s">
        <v>54</v>
      </c>
      <c r="J1746" s="690"/>
      <c r="K1746" s="704">
        <v>0.09</v>
      </c>
      <c r="L1746" s="705"/>
      <c r="M1746" s="115">
        <f>K1746*12*I1708</f>
        <v>422.38800000000003</v>
      </c>
    </row>
    <row r="1747" spans="1:13" ht="15.75" thickBot="1">
      <c r="A1747" s="137" t="s">
        <v>71</v>
      </c>
      <c r="B1747" s="136"/>
      <c r="C1747" s="136"/>
      <c r="D1747" s="136"/>
      <c r="E1747" s="136"/>
      <c r="F1747" s="136"/>
      <c r="G1747" s="136"/>
      <c r="H1747" s="135"/>
      <c r="I1747" s="714" t="s">
        <v>72</v>
      </c>
      <c r="J1747" s="715"/>
      <c r="K1747" s="723">
        <v>0.14000000000000001</v>
      </c>
      <c r="L1747" s="724"/>
      <c r="M1747" s="148">
        <f>K1747*12*I1708</f>
        <v>657.04800000000012</v>
      </c>
    </row>
    <row r="1748" spans="1:13" ht="15.75" thickBot="1">
      <c r="A1748" s="710" t="s">
        <v>78</v>
      </c>
      <c r="B1748" s="711"/>
      <c r="C1748" s="711"/>
      <c r="D1748" s="711"/>
      <c r="E1748" s="711"/>
      <c r="F1748" s="711"/>
      <c r="G1748" s="711"/>
      <c r="H1748" s="712"/>
      <c r="I1748" s="147"/>
      <c r="J1748" s="146"/>
      <c r="K1748" s="727">
        <f>K1749+K1750+K1751</f>
        <v>1.52</v>
      </c>
      <c r="L1748" s="722"/>
      <c r="M1748" s="127">
        <f>K1748*12*I1708</f>
        <v>7133.6640000000016</v>
      </c>
    </row>
    <row r="1749" spans="1:13">
      <c r="A1749" s="145" t="s">
        <v>25</v>
      </c>
      <c r="B1749" s="144"/>
      <c r="C1749" s="144"/>
      <c r="D1749" s="144"/>
      <c r="E1749" s="144"/>
      <c r="F1749" s="144"/>
      <c r="G1749" s="144"/>
      <c r="H1749" s="143"/>
      <c r="I1749" s="728" t="s">
        <v>70</v>
      </c>
      <c r="J1749" s="729"/>
      <c r="K1749" s="730">
        <v>0.73</v>
      </c>
      <c r="L1749" s="731"/>
      <c r="M1749" s="115">
        <f>K1749*12*I1708</f>
        <v>3426.0360000000001</v>
      </c>
    </row>
    <row r="1750" spans="1:13">
      <c r="A1750" s="142" t="s">
        <v>26</v>
      </c>
      <c r="B1750" s="141"/>
      <c r="C1750" s="141"/>
      <c r="D1750" s="141"/>
      <c r="E1750" s="141"/>
      <c r="F1750" s="141"/>
      <c r="G1750" s="141"/>
      <c r="H1750" s="140"/>
      <c r="I1750" s="139" t="s">
        <v>55</v>
      </c>
      <c r="J1750" s="138"/>
      <c r="K1750" s="704">
        <v>0.64</v>
      </c>
      <c r="L1750" s="705"/>
      <c r="M1750" s="115">
        <f>K1750*12*I1708</f>
        <v>3003.6480000000001</v>
      </c>
    </row>
    <row r="1751" spans="1:13" ht="15.75" thickBot="1">
      <c r="A1751" s="137" t="s">
        <v>23</v>
      </c>
      <c r="B1751" s="136"/>
      <c r="C1751" s="136"/>
      <c r="D1751" s="136"/>
      <c r="E1751" s="136"/>
      <c r="F1751" s="136"/>
      <c r="G1751" s="136"/>
      <c r="H1751" s="135"/>
      <c r="I1751" s="714" t="s">
        <v>54</v>
      </c>
      <c r="J1751" s="715"/>
      <c r="K1751" s="723">
        <v>0.15</v>
      </c>
      <c r="L1751" s="724"/>
      <c r="M1751" s="115">
        <f>K1751*12*I1708</f>
        <v>703.98</v>
      </c>
    </row>
    <row r="1752" spans="1:13" ht="15.75" thickBot="1">
      <c r="A1752" s="133" t="s">
        <v>79</v>
      </c>
      <c r="B1752" s="132"/>
      <c r="C1752" s="132"/>
      <c r="D1752" s="132"/>
      <c r="E1752" s="132"/>
      <c r="F1752" s="132"/>
      <c r="G1752" s="132"/>
      <c r="H1752" s="131"/>
      <c r="I1752" s="718" t="s">
        <v>56</v>
      </c>
      <c r="J1752" s="719"/>
      <c r="K1752" s="725">
        <v>12.9</v>
      </c>
      <c r="L1752" s="726"/>
      <c r="M1752" s="127">
        <f>K1752*12*I1708</f>
        <v>60542.280000000006</v>
      </c>
    </row>
    <row r="1753" spans="1:13" ht="15.75" thickBot="1">
      <c r="A1753" s="691" t="s">
        <v>80</v>
      </c>
      <c r="B1753" s="692"/>
      <c r="C1753" s="692"/>
      <c r="D1753" s="692"/>
      <c r="E1753" s="692"/>
      <c r="F1753" s="692"/>
      <c r="G1753" s="692"/>
      <c r="H1753" s="693"/>
      <c r="I1753" s="720" t="s">
        <v>13</v>
      </c>
      <c r="J1753" s="721"/>
      <c r="K1753" s="713">
        <v>1.8</v>
      </c>
      <c r="L1753" s="722"/>
      <c r="M1753" s="127">
        <f>K1753*12*I1708</f>
        <v>8447.76</v>
      </c>
    </row>
    <row r="1754" spans="1:13" ht="15.75" thickBot="1">
      <c r="A1754" s="133" t="s">
        <v>81</v>
      </c>
      <c r="B1754" s="132"/>
      <c r="C1754" s="132"/>
      <c r="D1754" s="132"/>
      <c r="E1754" s="132"/>
      <c r="F1754" s="132"/>
      <c r="G1754" s="132"/>
      <c r="H1754" s="131"/>
      <c r="I1754" s="129"/>
      <c r="J1754" s="128"/>
      <c r="K1754" s="713">
        <v>0.08</v>
      </c>
      <c r="L1754" s="722"/>
      <c r="M1754" s="127">
        <f>K1754*12*I1708</f>
        <v>375.45600000000002</v>
      </c>
    </row>
    <row r="1755" spans="1:13">
      <c r="A1755" s="125" t="s">
        <v>29</v>
      </c>
      <c r="B1755" s="124"/>
      <c r="C1755" s="124"/>
      <c r="D1755" s="124"/>
      <c r="E1755" s="124"/>
      <c r="F1755" s="124"/>
      <c r="G1755" s="124"/>
      <c r="H1755" s="122"/>
      <c r="I1755" s="720" t="s">
        <v>8</v>
      </c>
      <c r="J1755" s="721"/>
      <c r="K1755" s="130"/>
      <c r="L1755" s="120"/>
      <c r="M1755" s="115"/>
    </row>
    <row r="1756" spans="1:13" ht="15.75" thickBot="1">
      <c r="A1756" s="125" t="s">
        <v>30</v>
      </c>
      <c r="B1756" s="124"/>
      <c r="C1756" s="124"/>
      <c r="D1756" s="124"/>
      <c r="E1756" s="124"/>
      <c r="F1756" s="124"/>
      <c r="G1756" s="124"/>
      <c r="H1756" s="122"/>
      <c r="I1756" s="119"/>
      <c r="J1756" s="118"/>
      <c r="K1756" s="130"/>
      <c r="L1756" s="120"/>
      <c r="M1756" s="115"/>
    </row>
    <row r="1757" spans="1:13" ht="15.75" thickBot="1">
      <c r="A1757" s="691" t="s">
        <v>104</v>
      </c>
      <c r="B1757" s="692"/>
      <c r="C1757" s="692"/>
      <c r="D1757" s="692"/>
      <c r="E1757" s="692"/>
      <c r="F1757" s="692"/>
      <c r="G1757" s="692"/>
      <c r="H1757" s="693"/>
      <c r="I1757" s="129"/>
      <c r="J1757" s="128"/>
      <c r="K1757" s="713">
        <v>6.67</v>
      </c>
      <c r="L1757" s="722"/>
      <c r="M1757" s="127">
        <f>K1757*12*I1708</f>
        <v>31303.644</v>
      </c>
    </row>
    <row r="1758" spans="1:13">
      <c r="A1758" s="125" t="s">
        <v>137</v>
      </c>
      <c r="B1758" s="123"/>
      <c r="C1758" s="123"/>
      <c r="D1758" s="123"/>
      <c r="E1758" s="123"/>
      <c r="F1758" s="124"/>
      <c r="G1758" s="123"/>
      <c r="H1758" s="122"/>
      <c r="I1758" s="684" t="s">
        <v>86</v>
      </c>
      <c r="J1758" s="685"/>
      <c r="K1758" s="121"/>
      <c r="L1758" s="120"/>
      <c r="M1758" s="115"/>
    </row>
    <row r="1759" spans="1:13">
      <c r="A1759" s="125" t="s">
        <v>136</v>
      </c>
      <c r="B1759" s="123"/>
      <c r="C1759" s="123"/>
      <c r="D1759" s="123"/>
      <c r="E1759" s="123"/>
      <c r="F1759" s="124"/>
      <c r="G1759" s="123"/>
      <c r="H1759" s="122"/>
      <c r="I1759" s="684" t="s">
        <v>88</v>
      </c>
      <c r="J1759" s="685"/>
      <c r="K1759" s="121"/>
      <c r="L1759" s="120"/>
      <c r="M1759" s="115"/>
    </row>
    <row r="1760" spans="1:13">
      <c r="A1760" s="125" t="s">
        <v>135</v>
      </c>
      <c r="B1760" s="123"/>
      <c r="C1760" s="123"/>
      <c r="D1760" s="123"/>
      <c r="E1760" s="123"/>
      <c r="F1760" s="124"/>
      <c r="G1760" s="123"/>
      <c r="H1760" s="122"/>
      <c r="I1760" s="684" t="s">
        <v>90</v>
      </c>
      <c r="J1760" s="685"/>
      <c r="K1760" s="121"/>
      <c r="L1760" s="120"/>
      <c r="M1760" s="115"/>
    </row>
    <row r="1761" spans="1:13">
      <c r="A1761" s="125" t="s">
        <v>134</v>
      </c>
      <c r="B1761" s="123"/>
      <c r="C1761" s="123"/>
      <c r="D1761" s="123"/>
      <c r="E1761" s="123"/>
      <c r="F1761" s="124"/>
      <c r="G1761" s="123"/>
      <c r="H1761" s="122"/>
      <c r="I1761" s="684" t="s">
        <v>92</v>
      </c>
      <c r="J1761" s="685"/>
      <c r="K1761" s="121"/>
      <c r="L1761" s="120"/>
      <c r="M1761" s="115"/>
    </row>
    <row r="1762" spans="1:13">
      <c r="A1762" s="125" t="s">
        <v>133</v>
      </c>
      <c r="B1762" s="123"/>
      <c r="C1762" s="123"/>
      <c r="D1762" s="123"/>
      <c r="E1762" s="123"/>
      <c r="F1762" s="124"/>
      <c r="G1762" s="123"/>
      <c r="H1762" s="122"/>
      <c r="I1762" s="684" t="s">
        <v>94</v>
      </c>
      <c r="J1762" s="685"/>
      <c r="K1762" s="121"/>
      <c r="L1762" s="120"/>
      <c r="M1762" s="115"/>
    </row>
    <row r="1763" spans="1:13">
      <c r="A1763" s="125" t="s">
        <v>132</v>
      </c>
      <c r="B1763" s="123"/>
      <c r="C1763" s="123"/>
      <c r="D1763" s="123"/>
      <c r="E1763" s="123"/>
      <c r="F1763" s="124"/>
      <c r="G1763" s="123"/>
      <c r="H1763" s="122"/>
      <c r="I1763" s="119"/>
      <c r="J1763" s="118"/>
      <c r="K1763" s="121"/>
      <c r="L1763" s="126"/>
      <c r="M1763" s="115"/>
    </row>
    <row r="1764" spans="1:13">
      <c r="A1764" s="125" t="s">
        <v>131</v>
      </c>
      <c r="B1764" s="123"/>
      <c r="C1764" s="123"/>
      <c r="D1764" s="123"/>
      <c r="E1764" s="123"/>
      <c r="F1764" s="124"/>
      <c r="G1764" s="123"/>
      <c r="H1764" s="122"/>
      <c r="I1764" s="119"/>
      <c r="J1764" s="118"/>
      <c r="K1764" s="121"/>
      <c r="L1764" s="120"/>
      <c r="M1764" s="115"/>
    </row>
    <row r="1765" spans="1:13">
      <c r="A1765" s="125" t="s">
        <v>98</v>
      </c>
      <c r="B1765" s="123"/>
      <c r="C1765" s="123"/>
      <c r="D1765" s="123"/>
      <c r="E1765" s="123"/>
      <c r="F1765" s="124"/>
      <c r="G1765" s="123"/>
      <c r="H1765" s="122"/>
      <c r="I1765" s="119"/>
      <c r="J1765" s="118"/>
      <c r="K1765" s="121"/>
      <c r="L1765" s="120"/>
      <c r="M1765" s="115"/>
    </row>
    <row r="1766" spans="1:13" ht="15.75" thickBot="1">
      <c r="A1766" s="125" t="s">
        <v>130</v>
      </c>
      <c r="B1766" s="123"/>
      <c r="C1766" s="123"/>
      <c r="D1766" s="123"/>
      <c r="E1766" s="123"/>
      <c r="F1766" s="124"/>
      <c r="G1766" s="123"/>
      <c r="H1766" s="122"/>
      <c r="I1766" s="119"/>
      <c r="J1766" s="118"/>
      <c r="K1766" s="121"/>
      <c r="L1766" s="120"/>
      <c r="M1766" s="115"/>
    </row>
    <row r="1767" spans="1:13">
      <c r="A1767" s="114" t="s">
        <v>82</v>
      </c>
      <c r="B1767" s="113"/>
      <c r="C1767" s="113"/>
      <c r="D1767" s="113"/>
      <c r="E1767" s="113"/>
      <c r="F1767" s="113"/>
      <c r="G1767" s="113"/>
      <c r="H1767" s="113"/>
      <c r="I1767" s="720" t="s">
        <v>9</v>
      </c>
      <c r="J1767" s="721"/>
      <c r="K1767" s="112"/>
      <c r="L1767" s="111"/>
      <c r="M1767" s="110"/>
    </row>
    <row r="1768" spans="1:13" ht="15.75" thickBot="1">
      <c r="A1768" s="109" t="s">
        <v>49</v>
      </c>
      <c r="B1768" s="108"/>
      <c r="C1768" s="108"/>
      <c r="D1768" s="108"/>
      <c r="E1768" s="108"/>
      <c r="F1768" s="108"/>
      <c r="G1768" s="108"/>
      <c r="H1768" s="108"/>
      <c r="I1768" s="107"/>
      <c r="J1768" s="106"/>
      <c r="K1768" s="105"/>
      <c r="L1768" s="104"/>
      <c r="M1768" s="103"/>
    </row>
    <row r="1769" spans="1:13" ht="15.75" thickBot="1">
      <c r="A1769" s="691" t="s">
        <v>50</v>
      </c>
      <c r="B1769" s="692"/>
      <c r="C1769" s="692"/>
      <c r="D1769" s="692"/>
      <c r="E1769" s="692"/>
      <c r="F1769" s="692"/>
      <c r="G1769" s="692"/>
      <c r="H1769" s="732"/>
      <c r="I1769" s="733" t="s">
        <v>17</v>
      </c>
      <c r="J1769" s="734"/>
      <c r="K1769" s="735">
        <v>1.64</v>
      </c>
      <c r="L1769" s="736"/>
      <c r="M1769" s="95">
        <f>K1769*12*I1708</f>
        <v>7696.848</v>
      </c>
    </row>
    <row r="1770" spans="1:13" ht="15.75" thickBot="1">
      <c r="A1770" s="750" t="s">
        <v>118</v>
      </c>
      <c r="B1770" s="750"/>
      <c r="C1770" s="750"/>
      <c r="D1770" s="750"/>
      <c r="E1770" s="750"/>
      <c r="F1770" s="750"/>
      <c r="G1770" s="750"/>
      <c r="H1770" s="750"/>
      <c r="I1770" s="720" t="s">
        <v>9</v>
      </c>
      <c r="J1770" s="721"/>
      <c r="K1770" s="755">
        <v>0.53</v>
      </c>
      <c r="L1770" s="755"/>
      <c r="M1770" s="115">
        <f>I1708*12*K1770</f>
        <v>2487.3960000000006</v>
      </c>
    </row>
    <row r="1771" spans="1:13" ht="15.75" thickBot="1">
      <c r="A1771" s="101" t="s">
        <v>117</v>
      </c>
      <c r="B1771" s="100"/>
      <c r="C1771" s="100"/>
      <c r="D1771" s="100"/>
      <c r="E1771" s="100"/>
      <c r="F1771" s="100"/>
      <c r="G1771" s="100"/>
      <c r="H1771" s="100"/>
      <c r="I1771" s="99"/>
      <c r="J1771" s="98"/>
      <c r="K1771" s="735"/>
      <c r="L1771" s="736"/>
      <c r="M1771" s="95"/>
    </row>
    <row r="1772" spans="1:13" ht="15.75" thickBot="1">
      <c r="A1772" s="742" t="s">
        <v>58</v>
      </c>
      <c r="B1772" s="743"/>
      <c r="C1772" s="743"/>
      <c r="D1772" s="743"/>
      <c r="E1772" s="743"/>
      <c r="F1772" s="743"/>
      <c r="G1772" s="743"/>
      <c r="H1772" s="743"/>
      <c r="I1772" s="97"/>
      <c r="J1772" s="96"/>
      <c r="K1772" s="740">
        <f>K1709+K1719+K1732+K1757+K1769+K1771+K1770</f>
        <v>51.070000000000007</v>
      </c>
      <c r="L1772" s="741"/>
      <c r="M1772" s="95">
        <f>M1709+M1719+M1732+M1757+M1769+M1771+M1770</f>
        <v>239681.72400000005</v>
      </c>
    </row>
    <row r="1774" spans="1:13" ht="15.75">
      <c r="A1774" s="639" t="s">
        <v>0</v>
      </c>
      <c r="B1774" s="639"/>
      <c r="C1774" s="639"/>
      <c r="D1774" s="639"/>
      <c r="E1774" s="639"/>
      <c r="F1774" s="639"/>
      <c r="G1774" s="639"/>
      <c r="H1774" s="639"/>
      <c r="I1774" s="639"/>
      <c r="J1774" s="639"/>
      <c r="K1774" s="639"/>
      <c r="L1774" s="639"/>
      <c r="M1774" s="149"/>
    </row>
    <row r="1775" spans="1:13" ht="15.75">
      <c r="A1775" s="640" t="s">
        <v>12</v>
      </c>
      <c r="B1775" s="640"/>
      <c r="C1775" s="640"/>
      <c r="D1775" s="640"/>
      <c r="E1775" s="640"/>
      <c r="F1775" s="640"/>
      <c r="G1775" s="640"/>
      <c r="H1775" s="640"/>
      <c r="I1775" s="640"/>
      <c r="J1775" s="640"/>
      <c r="K1775" s="640"/>
      <c r="L1775" s="640"/>
      <c r="M1775" s="149"/>
    </row>
    <row r="1776" spans="1:13" ht="15.75">
      <c r="A1776" s="1"/>
      <c r="B1776" s="1"/>
      <c r="C1776" s="1"/>
      <c r="D1776" s="1"/>
      <c r="E1776" s="1"/>
      <c r="F1776" s="1" t="s">
        <v>164</v>
      </c>
      <c r="G1776" s="1"/>
      <c r="H1776" s="1"/>
      <c r="I1776" s="1"/>
      <c r="J1776" s="1"/>
      <c r="K1776" s="1"/>
      <c r="L1776" s="1"/>
      <c r="M1776" s="149"/>
    </row>
    <row r="1777" spans="1:13">
      <c r="A1777" s="151"/>
      <c r="B1777" s="150"/>
      <c r="C1777" s="694" t="s">
        <v>15</v>
      </c>
      <c r="D1777" s="694"/>
      <c r="E1777" s="694"/>
      <c r="F1777" s="150"/>
      <c r="G1777" s="150"/>
      <c r="H1777" s="190"/>
      <c r="I1777" s="680" t="s">
        <v>1</v>
      </c>
      <c r="J1777" s="681"/>
      <c r="K1777" s="695" t="s">
        <v>2</v>
      </c>
      <c r="L1777" s="696"/>
      <c r="M1777" s="203"/>
    </row>
    <row r="1778" spans="1:13">
      <c r="A1778" s="202"/>
      <c r="B1778" s="177"/>
      <c r="C1778" s="177"/>
      <c r="D1778" s="177"/>
      <c r="E1778" s="177"/>
      <c r="F1778" s="177"/>
      <c r="G1778" s="177"/>
      <c r="H1778" s="178"/>
      <c r="I1778" s="119"/>
      <c r="J1778" s="118"/>
      <c r="K1778" s="698" t="s">
        <v>3</v>
      </c>
      <c r="L1778" s="699"/>
      <c r="M1778" s="201" t="s">
        <v>4</v>
      </c>
    </row>
    <row r="1779" spans="1:13">
      <c r="A1779" s="202"/>
      <c r="B1779" s="177"/>
      <c r="C1779" s="177"/>
      <c r="D1779" s="177"/>
      <c r="E1779" s="177"/>
      <c r="F1779" s="177"/>
      <c r="G1779" s="177"/>
      <c r="H1779" s="178"/>
      <c r="I1779" s="684" t="s">
        <v>5</v>
      </c>
      <c r="J1779" s="685"/>
      <c r="K1779" s="706" t="s">
        <v>6</v>
      </c>
      <c r="L1779" s="707"/>
      <c r="M1779" s="201" t="s">
        <v>7</v>
      </c>
    </row>
    <row r="1780" spans="1:13" ht="16.5" thickBot="1">
      <c r="A1780" s="200"/>
      <c r="B1780" s="173"/>
      <c r="C1780" s="173"/>
      <c r="D1780" s="173"/>
      <c r="E1780" s="173"/>
      <c r="F1780" s="173"/>
      <c r="G1780" s="173"/>
      <c r="H1780" s="172"/>
      <c r="I1780" s="613">
        <v>706.8</v>
      </c>
      <c r="J1780" s="614"/>
      <c r="K1780" s="708"/>
      <c r="L1780" s="709"/>
      <c r="M1780" s="199"/>
    </row>
    <row r="1781" spans="1:13">
      <c r="A1781" s="189" t="s">
        <v>74</v>
      </c>
      <c r="B1781" s="166"/>
      <c r="C1781" s="166"/>
      <c r="D1781" s="166"/>
      <c r="E1781" s="166"/>
      <c r="F1781" s="166"/>
      <c r="G1781" s="166"/>
      <c r="H1781" s="198"/>
      <c r="I1781" s="163"/>
      <c r="J1781" s="162"/>
      <c r="K1781" s="674">
        <f>K1784+K1787</f>
        <v>6.9</v>
      </c>
      <c r="L1781" s="675"/>
      <c r="M1781" s="110">
        <f>K1781*12*I1780</f>
        <v>58523.040000000001</v>
      </c>
    </row>
    <row r="1782" spans="1:13">
      <c r="A1782" s="197" t="s">
        <v>59</v>
      </c>
      <c r="B1782" s="196"/>
      <c r="C1782" s="196"/>
      <c r="D1782" s="196"/>
      <c r="E1782" s="196"/>
      <c r="F1782" s="196"/>
      <c r="G1782" s="196"/>
      <c r="H1782" s="195"/>
      <c r="I1782" s="119"/>
      <c r="J1782" s="118"/>
      <c r="K1782" s="117"/>
      <c r="L1782" s="116"/>
      <c r="M1782" s="194"/>
    </row>
    <row r="1783" spans="1:13" ht="15.75" thickBot="1">
      <c r="A1783" s="185" t="s">
        <v>60</v>
      </c>
      <c r="B1783" s="193"/>
      <c r="C1783" s="193"/>
      <c r="D1783" s="193"/>
      <c r="E1783" s="193"/>
      <c r="F1783" s="193"/>
      <c r="G1783" s="193"/>
      <c r="H1783" s="192"/>
      <c r="I1783" s="158"/>
      <c r="J1783" s="106"/>
      <c r="K1783" s="105"/>
      <c r="L1783" s="104"/>
      <c r="M1783" s="103"/>
    </row>
    <row r="1784" spans="1:13">
      <c r="A1784" s="145" t="s">
        <v>61</v>
      </c>
      <c r="B1784" s="153"/>
      <c r="C1784" s="153"/>
      <c r="D1784" s="153"/>
      <c r="E1784" s="153"/>
      <c r="F1784" s="153"/>
      <c r="G1784" s="153"/>
      <c r="H1784" s="179"/>
      <c r="I1784" s="676" t="s">
        <v>8</v>
      </c>
      <c r="J1784" s="677"/>
      <c r="K1784" s="678">
        <v>4.13</v>
      </c>
      <c r="L1784" s="679"/>
      <c r="M1784" s="115">
        <f>K1784*12*I1780</f>
        <v>35029.008000000002</v>
      </c>
    </row>
    <row r="1785" spans="1:13">
      <c r="A1785" s="125" t="s">
        <v>68</v>
      </c>
      <c r="B1785" s="177"/>
      <c r="C1785" s="177"/>
      <c r="D1785" s="177"/>
      <c r="E1785" s="177"/>
      <c r="F1785" s="177"/>
      <c r="G1785" s="177"/>
      <c r="H1785" s="178"/>
      <c r="I1785" s="684" t="s">
        <v>57</v>
      </c>
      <c r="J1785" s="685"/>
      <c r="K1785" s="149"/>
      <c r="L1785" s="116"/>
      <c r="M1785" s="115"/>
    </row>
    <row r="1786" spans="1:13">
      <c r="A1786" s="145" t="s">
        <v>67</v>
      </c>
      <c r="B1786" s="153"/>
      <c r="C1786" s="153"/>
      <c r="D1786" s="153"/>
      <c r="E1786" s="153"/>
      <c r="F1786" s="153"/>
      <c r="G1786" s="153"/>
      <c r="H1786" s="179"/>
      <c r="I1786" s="676"/>
      <c r="J1786" s="677"/>
      <c r="K1786" s="149"/>
      <c r="L1786" s="116"/>
      <c r="M1786" s="115"/>
    </row>
    <row r="1787" spans="1:13">
      <c r="A1787" s="145" t="s">
        <v>62</v>
      </c>
      <c r="B1787" s="153"/>
      <c r="C1787" s="153"/>
      <c r="D1787" s="153"/>
      <c r="E1787" s="153"/>
      <c r="F1787" s="153"/>
      <c r="G1787" s="153"/>
      <c r="H1787" s="179"/>
      <c r="I1787" s="689" t="s">
        <v>11</v>
      </c>
      <c r="J1787" s="690"/>
      <c r="K1787" s="682">
        <v>2.77</v>
      </c>
      <c r="L1787" s="683"/>
      <c r="M1787" s="115">
        <f>K1787*12*I1780</f>
        <v>23494.031999999999</v>
      </c>
    </row>
    <row r="1788" spans="1:13" ht="15.75">
      <c r="A1788" s="142" t="s">
        <v>35</v>
      </c>
      <c r="B1788" s="176"/>
      <c r="C1788" s="176"/>
      <c r="D1788" s="176"/>
      <c r="E1788" s="176"/>
      <c r="F1788" s="176"/>
      <c r="G1788" s="176"/>
      <c r="H1788" s="175"/>
      <c r="I1788" s="684" t="s">
        <v>57</v>
      </c>
      <c r="J1788" s="685"/>
      <c r="K1788" s="1"/>
      <c r="L1788" s="191"/>
      <c r="M1788" s="115"/>
    </row>
    <row r="1789" spans="1:13">
      <c r="A1789" s="137" t="s">
        <v>36</v>
      </c>
      <c r="B1789" s="150"/>
      <c r="C1789" s="150"/>
      <c r="D1789" s="150"/>
      <c r="E1789" s="150"/>
      <c r="F1789" s="150"/>
      <c r="G1789" s="150"/>
      <c r="H1789" s="190"/>
      <c r="I1789" s="684"/>
      <c r="J1789" s="685"/>
      <c r="K1789" s="174"/>
      <c r="L1789" s="116"/>
      <c r="M1789" s="115"/>
    </row>
    <row r="1790" spans="1:13" ht="15.75" thickBot="1">
      <c r="A1790" s="145" t="s">
        <v>37</v>
      </c>
      <c r="B1790" s="144"/>
      <c r="C1790" s="144"/>
      <c r="D1790" s="144"/>
      <c r="E1790" s="144"/>
      <c r="F1790" s="144"/>
      <c r="G1790" s="144"/>
      <c r="H1790" s="143"/>
      <c r="I1790" s="156"/>
      <c r="J1790" s="155"/>
      <c r="K1790" s="704"/>
      <c r="L1790" s="705"/>
      <c r="M1790" s="115"/>
    </row>
    <row r="1791" spans="1:13">
      <c r="A1791" s="189" t="s">
        <v>14</v>
      </c>
      <c r="B1791" s="188"/>
      <c r="C1791" s="188"/>
      <c r="D1791" s="188"/>
      <c r="E1791" s="188"/>
      <c r="F1791" s="188"/>
      <c r="G1791" s="188"/>
      <c r="H1791" s="187"/>
      <c r="I1791" s="163"/>
      <c r="J1791" s="186"/>
      <c r="K1791" s="697">
        <f>K1793+K1798+K1800</f>
        <v>5.6400000000000006</v>
      </c>
      <c r="L1791" s="675"/>
      <c r="M1791" s="110">
        <f>K1791*12*I1780</f>
        <v>47836.224000000002</v>
      </c>
    </row>
    <row r="1792" spans="1:13" ht="15.75" thickBot="1">
      <c r="A1792" s="185" t="s">
        <v>34</v>
      </c>
      <c r="B1792" s="184"/>
      <c r="C1792" s="184"/>
      <c r="D1792" s="184"/>
      <c r="E1792" s="184"/>
      <c r="F1792" s="184"/>
      <c r="G1792" s="184"/>
      <c r="H1792" s="183"/>
      <c r="I1792" s="158"/>
      <c r="J1792" s="182"/>
      <c r="K1792" s="105"/>
      <c r="L1792" s="104"/>
      <c r="M1792" s="103"/>
    </row>
    <row r="1793" spans="1:13">
      <c r="A1793" s="125" t="s">
        <v>65</v>
      </c>
      <c r="B1793" s="124"/>
      <c r="C1793" s="124"/>
      <c r="D1793" s="124"/>
      <c r="E1793" s="124"/>
      <c r="F1793" s="124"/>
      <c r="G1793" s="124"/>
      <c r="H1793" s="122"/>
      <c r="I1793" s="684" t="s">
        <v>8</v>
      </c>
      <c r="J1793" s="685"/>
      <c r="K1793" s="678">
        <v>2.83</v>
      </c>
      <c r="L1793" s="679"/>
      <c r="M1793" s="115">
        <f>K1793*12*I1780</f>
        <v>24002.928</v>
      </c>
    </row>
    <row r="1794" spans="1:13">
      <c r="A1794" s="145" t="s">
        <v>66</v>
      </c>
      <c r="B1794" s="144"/>
      <c r="C1794" s="144"/>
      <c r="D1794" s="144"/>
      <c r="E1794" s="144"/>
      <c r="F1794" s="144"/>
      <c r="G1794" s="144"/>
      <c r="H1794" s="143"/>
      <c r="I1794" s="181"/>
      <c r="J1794" s="180"/>
      <c r="K1794" s="149"/>
      <c r="L1794" s="116"/>
      <c r="M1794" s="115"/>
    </row>
    <row r="1795" spans="1:13">
      <c r="A1795" s="125" t="s">
        <v>68</v>
      </c>
      <c r="B1795" s="177"/>
      <c r="C1795" s="177"/>
      <c r="D1795" s="177"/>
      <c r="E1795" s="177"/>
      <c r="F1795" s="177"/>
      <c r="G1795" s="177"/>
      <c r="H1795" s="178"/>
      <c r="I1795" s="684" t="s">
        <v>57</v>
      </c>
      <c r="J1795" s="685"/>
      <c r="K1795" s="149"/>
      <c r="L1795" s="116"/>
      <c r="M1795" s="115"/>
    </row>
    <row r="1796" spans="1:13">
      <c r="A1796" s="145" t="s">
        <v>67</v>
      </c>
      <c r="B1796" s="153"/>
      <c r="C1796" s="153"/>
      <c r="D1796" s="153"/>
      <c r="E1796" s="153"/>
      <c r="F1796" s="153"/>
      <c r="G1796" s="153"/>
      <c r="H1796" s="179"/>
      <c r="I1796" s="676"/>
      <c r="J1796" s="677"/>
      <c r="K1796" s="149"/>
      <c r="L1796" s="116"/>
      <c r="M1796" s="115"/>
    </row>
    <row r="1797" spans="1:13">
      <c r="A1797" s="142" t="s">
        <v>63</v>
      </c>
      <c r="B1797" s="176"/>
      <c r="C1797" s="175"/>
      <c r="D1797" s="177"/>
      <c r="E1797" s="177"/>
      <c r="F1797" s="177"/>
      <c r="G1797" s="177"/>
      <c r="H1797" s="178"/>
      <c r="I1797" s="684" t="s">
        <v>57</v>
      </c>
      <c r="J1797" s="685"/>
      <c r="K1797" s="149"/>
      <c r="L1797" s="116"/>
      <c r="M1797" s="115"/>
    </row>
    <row r="1798" spans="1:13">
      <c r="A1798" s="125" t="s">
        <v>64</v>
      </c>
      <c r="B1798" s="177"/>
      <c r="C1798" s="177"/>
      <c r="D1798" s="176"/>
      <c r="E1798" s="176"/>
      <c r="F1798" s="176"/>
      <c r="G1798" s="176"/>
      <c r="H1798" s="175"/>
      <c r="I1798" s="689" t="s">
        <v>11</v>
      </c>
      <c r="J1798" s="690"/>
      <c r="K1798" s="682">
        <v>1.24</v>
      </c>
      <c r="L1798" s="683"/>
      <c r="M1798" s="115">
        <f>K1798*12*I1780</f>
        <v>10517.183999999999</v>
      </c>
    </row>
    <row r="1799" spans="1:13">
      <c r="A1799" s="137" t="s">
        <v>41</v>
      </c>
      <c r="B1799" s="136"/>
      <c r="C1799" s="136"/>
      <c r="D1799" s="136"/>
      <c r="E1799" s="136"/>
      <c r="F1799" s="136"/>
      <c r="G1799" s="136"/>
      <c r="H1799" s="135"/>
      <c r="I1799" s="680" t="s">
        <v>139</v>
      </c>
      <c r="J1799" s="681"/>
      <c r="K1799" s="149"/>
      <c r="L1799" s="116"/>
      <c r="M1799" s="115"/>
    </row>
    <row r="1800" spans="1:13">
      <c r="A1800" s="137" t="s">
        <v>43</v>
      </c>
      <c r="B1800" s="136"/>
      <c r="C1800" s="136"/>
      <c r="D1800" s="136"/>
      <c r="E1800" s="136"/>
      <c r="F1800" s="136"/>
      <c r="G1800" s="136"/>
      <c r="H1800" s="135"/>
      <c r="I1800" s="680" t="s">
        <v>11</v>
      </c>
      <c r="J1800" s="681"/>
      <c r="K1800" s="682">
        <v>1.57</v>
      </c>
      <c r="L1800" s="683"/>
      <c r="M1800" s="115">
        <f>K1800*12*I1780</f>
        <v>13316.111999999999</v>
      </c>
    </row>
    <row r="1801" spans="1:13">
      <c r="A1801" s="145" t="s">
        <v>44</v>
      </c>
      <c r="B1801" s="144"/>
      <c r="C1801" s="144"/>
      <c r="D1801" s="144"/>
      <c r="E1801" s="144"/>
      <c r="F1801" s="144"/>
      <c r="G1801" s="144"/>
      <c r="H1801" s="143"/>
      <c r="I1801" s="156"/>
      <c r="J1801" s="155"/>
      <c r="K1801" s="149"/>
      <c r="L1801" s="116"/>
      <c r="M1801" s="115"/>
    </row>
    <row r="1802" spans="1:13">
      <c r="A1802" s="137" t="s">
        <v>45</v>
      </c>
      <c r="B1802" s="136"/>
      <c r="C1802" s="136"/>
      <c r="D1802" s="136"/>
      <c r="E1802" s="136"/>
      <c r="F1802" s="136"/>
      <c r="G1802" s="136"/>
      <c r="H1802" s="135"/>
      <c r="I1802" s="684" t="s">
        <v>57</v>
      </c>
      <c r="J1802" s="685"/>
      <c r="K1802" s="149"/>
      <c r="L1802" s="116"/>
      <c r="M1802" s="115"/>
    </row>
    <row r="1803" spans="1:13" ht="15.75" thickBot="1">
      <c r="A1803" s="137" t="s">
        <v>48</v>
      </c>
      <c r="B1803" s="136"/>
      <c r="C1803" s="136"/>
      <c r="D1803" s="136"/>
      <c r="E1803" s="136"/>
      <c r="F1803" s="136"/>
      <c r="G1803" s="136"/>
      <c r="H1803" s="135"/>
      <c r="I1803" s="680" t="s">
        <v>138</v>
      </c>
      <c r="J1803" s="681"/>
      <c r="K1803" s="173"/>
      <c r="L1803" s="172"/>
      <c r="M1803" s="171"/>
    </row>
    <row r="1804" spans="1:13" ht="15.75" thickBot="1">
      <c r="A1804" s="167" t="s">
        <v>75</v>
      </c>
      <c r="B1804" s="166"/>
      <c r="C1804" s="166"/>
      <c r="D1804" s="166"/>
      <c r="E1804" s="166"/>
      <c r="F1804" s="166"/>
      <c r="G1804" s="165"/>
      <c r="H1804" s="164"/>
      <c r="I1804" s="163"/>
      <c r="J1804" s="162"/>
      <c r="K1804" s="688">
        <f>K1805+K1812+K1820+K1824+K1825+K1826</f>
        <v>41.839999999999996</v>
      </c>
      <c r="L1804" s="675"/>
      <c r="M1804" s="110">
        <f>M1805+M1812+M1820+M1824+M1825+M1826</f>
        <v>354870.14400000003</v>
      </c>
    </row>
    <row r="1805" spans="1:13" ht="15.75" thickBot="1">
      <c r="A1805" s="691" t="s">
        <v>76</v>
      </c>
      <c r="B1805" s="692"/>
      <c r="C1805" s="692"/>
      <c r="D1805" s="692"/>
      <c r="E1805" s="692"/>
      <c r="F1805" s="692"/>
      <c r="G1805" s="692"/>
      <c r="H1805" s="693"/>
      <c r="I1805" s="129"/>
      <c r="J1805" s="128"/>
      <c r="K1805" s="700">
        <f>K1806+K1807+K1808+K1810+K1811</f>
        <v>8.3000000000000007</v>
      </c>
      <c r="L1805" s="701"/>
      <c r="M1805" s="127">
        <f>K1805*12*I1780</f>
        <v>70397.279999999999</v>
      </c>
    </row>
    <row r="1806" spans="1:13">
      <c r="A1806" s="145" t="s">
        <v>38</v>
      </c>
      <c r="B1806" s="144"/>
      <c r="C1806" s="144"/>
      <c r="D1806" s="144"/>
      <c r="E1806" s="144"/>
      <c r="F1806" s="144"/>
      <c r="G1806" s="144"/>
      <c r="H1806" s="143"/>
      <c r="I1806" s="676" t="s">
        <v>16</v>
      </c>
      <c r="J1806" s="677"/>
      <c r="K1806" s="678">
        <v>2.2400000000000002</v>
      </c>
      <c r="L1806" s="679"/>
      <c r="M1806" s="115">
        <f>K1806*12*I1780</f>
        <v>18998.784</v>
      </c>
    </row>
    <row r="1807" spans="1:13">
      <c r="A1807" s="142" t="s">
        <v>39</v>
      </c>
      <c r="B1807" s="141"/>
      <c r="C1807" s="141"/>
      <c r="D1807" s="141"/>
      <c r="E1807" s="141"/>
      <c r="F1807" s="141"/>
      <c r="G1807" s="141"/>
      <c r="H1807" s="140"/>
      <c r="I1807" s="689" t="s">
        <v>10</v>
      </c>
      <c r="J1807" s="690"/>
      <c r="K1807" s="682">
        <v>5.28</v>
      </c>
      <c r="L1807" s="683"/>
      <c r="M1807" s="115">
        <f>K1807*12*I1780</f>
        <v>44782.847999999998</v>
      </c>
    </row>
    <row r="1808" spans="1:13">
      <c r="A1808" s="137" t="s">
        <v>31</v>
      </c>
      <c r="B1808" s="136"/>
      <c r="C1808" s="136"/>
      <c r="D1808" s="136"/>
      <c r="E1808" s="136"/>
      <c r="F1808" s="136"/>
      <c r="G1808" s="136"/>
      <c r="H1808" s="135"/>
      <c r="I1808" s="680" t="s">
        <v>11</v>
      </c>
      <c r="J1808" s="681"/>
      <c r="K1808" s="682">
        <v>0.6</v>
      </c>
      <c r="L1808" s="683"/>
      <c r="M1808" s="115">
        <f>K1808*12*I1780</f>
        <v>5088.9599999999991</v>
      </c>
    </row>
    <row r="1809" spans="1:13">
      <c r="A1809" s="157" t="s">
        <v>18</v>
      </c>
      <c r="B1809" s="153"/>
      <c r="C1809" s="153"/>
      <c r="D1809" s="153"/>
      <c r="E1809" s="144"/>
      <c r="F1809" s="144"/>
      <c r="G1809" s="144"/>
      <c r="H1809" s="143"/>
      <c r="I1809" s="156"/>
      <c r="J1809" s="155"/>
      <c r="K1809" s="117"/>
      <c r="L1809" s="116"/>
      <c r="M1809" s="115"/>
    </row>
    <row r="1810" spans="1:13">
      <c r="A1810" s="142" t="s">
        <v>32</v>
      </c>
      <c r="B1810" s="141"/>
      <c r="C1810" s="141"/>
      <c r="D1810" s="141"/>
      <c r="E1810" s="141"/>
      <c r="F1810" s="141"/>
      <c r="G1810" s="141"/>
      <c r="H1810" s="140"/>
      <c r="I1810" s="689" t="s">
        <v>8</v>
      </c>
      <c r="J1810" s="690"/>
      <c r="K1810" s="682">
        <v>0.18</v>
      </c>
      <c r="L1810" s="683"/>
      <c r="M1810" s="115">
        <f>K1810*12*I1780</f>
        <v>1526.6880000000001</v>
      </c>
    </row>
    <row r="1811" spans="1:13" ht="15.75" thickBot="1">
      <c r="A1811" s="137" t="s">
        <v>73</v>
      </c>
      <c r="B1811" s="136"/>
      <c r="C1811" s="136"/>
      <c r="D1811" s="136"/>
      <c r="E1811" s="136"/>
      <c r="F1811" s="136"/>
      <c r="G1811" s="136"/>
      <c r="H1811" s="135"/>
      <c r="I1811" s="714" t="s">
        <v>8</v>
      </c>
      <c r="J1811" s="715"/>
      <c r="K1811" s="716"/>
      <c r="L1811" s="717"/>
      <c r="M1811" s="115"/>
    </row>
    <row r="1812" spans="1:13" ht="15.75" thickBot="1">
      <c r="A1812" s="710" t="s">
        <v>77</v>
      </c>
      <c r="B1812" s="711"/>
      <c r="C1812" s="711"/>
      <c r="D1812" s="711"/>
      <c r="E1812" s="711"/>
      <c r="F1812" s="711"/>
      <c r="G1812" s="711"/>
      <c r="H1812" s="712"/>
      <c r="I1812" s="129"/>
      <c r="J1812" s="128"/>
      <c r="K1812" s="713">
        <f>K1813+K1814+K1816+K1817+K1818+K1819</f>
        <v>2.3200000000000003</v>
      </c>
      <c r="L1812" s="701"/>
      <c r="M1812" s="127">
        <f>K1812*12*I1780</f>
        <v>19677.312000000002</v>
      </c>
    </row>
    <row r="1813" spans="1:13">
      <c r="A1813" s="154" t="s">
        <v>24</v>
      </c>
      <c r="B1813" s="153"/>
      <c r="C1813" s="153"/>
      <c r="D1813" s="153"/>
      <c r="E1813" s="153"/>
      <c r="F1813" s="144"/>
      <c r="G1813" s="144"/>
      <c r="H1813" s="143"/>
      <c r="I1813" s="152"/>
      <c r="J1813" s="118"/>
      <c r="K1813" s="678">
        <v>0.13</v>
      </c>
      <c r="L1813" s="679"/>
      <c r="M1813" s="115">
        <f>K1813*12*I1780</f>
        <v>1102.6079999999999</v>
      </c>
    </row>
    <row r="1814" spans="1:13">
      <c r="A1814" s="151" t="s">
        <v>20</v>
      </c>
      <c r="B1814" s="150"/>
      <c r="C1814" s="150"/>
      <c r="D1814" s="150"/>
      <c r="E1814" s="150"/>
      <c r="F1814" s="136"/>
      <c r="G1814" s="136"/>
      <c r="H1814" s="135"/>
      <c r="I1814" s="684" t="s">
        <v>52</v>
      </c>
      <c r="J1814" s="685"/>
      <c r="K1814" s="682">
        <v>1.1100000000000001</v>
      </c>
      <c r="L1814" s="683"/>
      <c r="M1814" s="115">
        <f>K1814*12*I1780</f>
        <v>9414.5759999999991</v>
      </c>
    </row>
    <row r="1815" spans="1:13">
      <c r="A1815" s="145" t="s">
        <v>19</v>
      </c>
      <c r="B1815" s="144"/>
      <c r="C1815" s="144"/>
      <c r="D1815" s="144"/>
      <c r="E1815" s="144"/>
      <c r="F1815" s="144"/>
      <c r="G1815" s="144"/>
      <c r="H1815" s="143"/>
      <c r="I1815" s="676" t="s">
        <v>53</v>
      </c>
      <c r="J1815" s="677"/>
      <c r="K1815" s="149"/>
      <c r="L1815" s="116"/>
      <c r="M1815" s="115"/>
    </row>
    <row r="1816" spans="1:13">
      <c r="A1816" s="142" t="s">
        <v>21</v>
      </c>
      <c r="B1816" s="141"/>
      <c r="C1816" s="141"/>
      <c r="D1816" s="141"/>
      <c r="E1816" s="141"/>
      <c r="F1816" s="141"/>
      <c r="G1816" s="141"/>
      <c r="H1816" s="140"/>
      <c r="I1816" s="689" t="s">
        <v>51</v>
      </c>
      <c r="J1816" s="690"/>
      <c r="K1816" s="682">
        <v>0.68</v>
      </c>
      <c r="L1816" s="683"/>
      <c r="M1816" s="115">
        <f>K1816*12*I1780</f>
        <v>5767.4879999999994</v>
      </c>
    </row>
    <row r="1817" spans="1:13">
      <c r="A1817" s="142" t="s">
        <v>22</v>
      </c>
      <c r="B1817" s="141"/>
      <c r="C1817" s="141"/>
      <c r="D1817" s="141"/>
      <c r="E1817" s="141"/>
      <c r="F1817" s="141"/>
      <c r="G1817" s="141"/>
      <c r="H1817" s="140"/>
      <c r="I1817" s="689" t="s">
        <v>69</v>
      </c>
      <c r="J1817" s="690"/>
      <c r="K1817" s="682">
        <v>0.17</v>
      </c>
      <c r="L1817" s="683"/>
      <c r="M1817" s="115">
        <f>K1817*12*I1780</f>
        <v>1441.8719999999998</v>
      </c>
    </row>
    <row r="1818" spans="1:13">
      <c r="A1818" s="137" t="s">
        <v>23</v>
      </c>
      <c r="B1818" s="136"/>
      <c r="C1818" s="136"/>
      <c r="D1818" s="136"/>
      <c r="E1818" s="136"/>
      <c r="F1818" s="136"/>
      <c r="G1818" s="136"/>
      <c r="H1818" s="135"/>
      <c r="I1818" s="689" t="s">
        <v>54</v>
      </c>
      <c r="J1818" s="690"/>
      <c r="K1818" s="704">
        <v>0.09</v>
      </c>
      <c r="L1818" s="705"/>
      <c r="M1818" s="115">
        <f>K1818*12*I1780</f>
        <v>763.34400000000005</v>
      </c>
    </row>
    <row r="1819" spans="1:13" ht="15.75" thickBot="1">
      <c r="A1819" s="137" t="s">
        <v>71</v>
      </c>
      <c r="B1819" s="136"/>
      <c r="C1819" s="136"/>
      <c r="D1819" s="136"/>
      <c r="E1819" s="136"/>
      <c r="F1819" s="136"/>
      <c r="G1819" s="136"/>
      <c r="H1819" s="135"/>
      <c r="I1819" s="714" t="s">
        <v>72</v>
      </c>
      <c r="J1819" s="715"/>
      <c r="K1819" s="723">
        <v>0.14000000000000001</v>
      </c>
      <c r="L1819" s="724"/>
      <c r="M1819" s="148">
        <f>K1819*12*I1780</f>
        <v>1187.424</v>
      </c>
    </row>
    <row r="1820" spans="1:13" ht="15.75" thickBot="1">
      <c r="A1820" s="710" t="s">
        <v>78</v>
      </c>
      <c r="B1820" s="711"/>
      <c r="C1820" s="711"/>
      <c r="D1820" s="711"/>
      <c r="E1820" s="711"/>
      <c r="F1820" s="711"/>
      <c r="G1820" s="711"/>
      <c r="H1820" s="712"/>
      <c r="I1820" s="147"/>
      <c r="J1820" s="146"/>
      <c r="K1820" s="727">
        <f>K1821+K1822+K1823</f>
        <v>1.52</v>
      </c>
      <c r="L1820" s="722"/>
      <c r="M1820" s="127">
        <f>K1820*12*I1780</f>
        <v>12892.032000000001</v>
      </c>
    </row>
    <row r="1821" spans="1:13">
      <c r="A1821" s="145" t="s">
        <v>25</v>
      </c>
      <c r="B1821" s="144"/>
      <c r="C1821" s="144"/>
      <c r="D1821" s="144"/>
      <c r="E1821" s="144"/>
      <c r="F1821" s="144"/>
      <c r="G1821" s="144"/>
      <c r="H1821" s="143"/>
      <c r="I1821" s="728" t="s">
        <v>70</v>
      </c>
      <c r="J1821" s="729"/>
      <c r="K1821" s="730">
        <v>0.73</v>
      </c>
      <c r="L1821" s="731"/>
      <c r="M1821" s="115">
        <f>K1821*12*I1780</f>
        <v>6191.5679999999993</v>
      </c>
    </row>
    <row r="1822" spans="1:13">
      <c r="A1822" s="142" t="s">
        <v>26</v>
      </c>
      <c r="B1822" s="141"/>
      <c r="C1822" s="141"/>
      <c r="D1822" s="141"/>
      <c r="E1822" s="141"/>
      <c r="F1822" s="141"/>
      <c r="G1822" s="141"/>
      <c r="H1822" s="140"/>
      <c r="I1822" s="139" t="s">
        <v>55</v>
      </c>
      <c r="J1822" s="138"/>
      <c r="K1822" s="704">
        <v>0.64</v>
      </c>
      <c r="L1822" s="705"/>
      <c r="M1822" s="115">
        <f>K1822*12*I1780</f>
        <v>5428.2239999999993</v>
      </c>
    </row>
    <row r="1823" spans="1:13" ht="15.75" thickBot="1">
      <c r="A1823" s="137" t="s">
        <v>23</v>
      </c>
      <c r="B1823" s="136"/>
      <c r="C1823" s="136"/>
      <c r="D1823" s="136"/>
      <c r="E1823" s="136"/>
      <c r="F1823" s="136"/>
      <c r="G1823" s="136"/>
      <c r="H1823" s="135"/>
      <c r="I1823" s="714" t="s">
        <v>54</v>
      </c>
      <c r="J1823" s="715"/>
      <c r="K1823" s="723">
        <v>0.15</v>
      </c>
      <c r="L1823" s="724"/>
      <c r="M1823" s="115">
        <f>K1823*12*I1780</f>
        <v>1272.2399999999998</v>
      </c>
    </row>
    <row r="1824" spans="1:13" ht="15.75" thickBot="1">
      <c r="A1824" s="133" t="s">
        <v>79</v>
      </c>
      <c r="B1824" s="132"/>
      <c r="C1824" s="132"/>
      <c r="D1824" s="132"/>
      <c r="E1824" s="132"/>
      <c r="F1824" s="132"/>
      <c r="G1824" s="132"/>
      <c r="H1824" s="131"/>
      <c r="I1824" s="718" t="s">
        <v>56</v>
      </c>
      <c r="J1824" s="719"/>
      <c r="K1824" s="725">
        <v>27.82</v>
      </c>
      <c r="L1824" s="726"/>
      <c r="M1824" s="127">
        <f>K1824*12*I1780</f>
        <v>235958.11199999999</v>
      </c>
    </row>
    <row r="1825" spans="1:13" ht="15.75" thickBot="1">
      <c r="A1825" s="691" t="s">
        <v>80</v>
      </c>
      <c r="B1825" s="692"/>
      <c r="C1825" s="692"/>
      <c r="D1825" s="692"/>
      <c r="E1825" s="692"/>
      <c r="F1825" s="692"/>
      <c r="G1825" s="692"/>
      <c r="H1825" s="693"/>
      <c r="I1825" s="720" t="s">
        <v>13</v>
      </c>
      <c r="J1825" s="721"/>
      <c r="K1825" s="713">
        <v>1.8</v>
      </c>
      <c r="L1825" s="722"/>
      <c r="M1825" s="127">
        <f>K1825*12*I1780</f>
        <v>15266.88</v>
      </c>
    </row>
    <row r="1826" spans="1:13" ht="15.75" thickBot="1">
      <c r="A1826" s="133" t="s">
        <v>81</v>
      </c>
      <c r="B1826" s="132"/>
      <c r="C1826" s="132"/>
      <c r="D1826" s="132"/>
      <c r="E1826" s="132"/>
      <c r="F1826" s="132"/>
      <c r="G1826" s="132"/>
      <c r="H1826" s="131"/>
      <c r="I1826" s="129"/>
      <c r="J1826" s="128"/>
      <c r="K1826" s="713">
        <v>0.08</v>
      </c>
      <c r="L1826" s="722"/>
      <c r="M1826" s="127">
        <f>K1826*12*I1780</f>
        <v>678.52799999999991</v>
      </c>
    </row>
    <row r="1827" spans="1:13">
      <c r="A1827" s="125" t="s">
        <v>29</v>
      </c>
      <c r="B1827" s="124"/>
      <c r="C1827" s="124"/>
      <c r="D1827" s="124"/>
      <c r="E1827" s="124"/>
      <c r="F1827" s="124"/>
      <c r="G1827" s="124"/>
      <c r="H1827" s="122"/>
      <c r="I1827" s="720" t="s">
        <v>8</v>
      </c>
      <c r="J1827" s="721"/>
      <c r="K1827" s="130"/>
      <c r="L1827" s="120"/>
      <c r="M1827" s="115"/>
    </row>
    <row r="1828" spans="1:13" ht="15.75" thickBot="1">
      <c r="A1828" s="125" t="s">
        <v>30</v>
      </c>
      <c r="B1828" s="124"/>
      <c r="C1828" s="124"/>
      <c r="D1828" s="124"/>
      <c r="E1828" s="124"/>
      <c r="F1828" s="124"/>
      <c r="G1828" s="124"/>
      <c r="H1828" s="122"/>
      <c r="I1828" s="119"/>
      <c r="J1828" s="118"/>
      <c r="K1828" s="130"/>
      <c r="L1828" s="120"/>
      <c r="M1828" s="115"/>
    </row>
    <row r="1829" spans="1:13" ht="15.75" thickBot="1">
      <c r="A1829" s="691" t="s">
        <v>104</v>
      </c>
      <c r="B1829" s="692"/>
      <c r="C1829" s="692"/>
      <c r="D1829" s="692"/>
      <c r="E1829" s="692"/>
      <c r="F1829" s="692"/>
      <c r="G1829" s="692"/>
      <c r="H1829" s="693"/>
      <c r="I1829" s="129"/>
      <c r="J1829" s="128"/>
      <c r="K1829" s="713">
        <v>6.67</v>
      </c>
      <c r="L1829" s="722"/>
      <c r="M1829" s="127">
        <f>K1829*12*I1780</f>
        <v>56572.27199999999</v>
      </c>
    </row>
    <row r="1830" spans="1:13">
      <c r="A1830" s="125" t="s">
        <v>137</v>
      </c>
      <c r="B1830" s="123"/>
      <c r="C1830" s="123"/>
      <c r="D1830" s="123"/>
      <c r="E1830" s="123"/>
      <c r="F1830" s="124"/>
      <c r="G1830" s="123"/>
      <c r="H1830" s="122"/>
      <c r="I1830" s="684" t="s">
        <v>86</v>
      </c>
      <c r="J1830" s="685"/>
      <c r="K1830" s="121"/>
      <c r="L1830" s="120"/>
      <c r="M1830" s="115"/>
    </row>
    <row r="1831" spans="1:13">
      <c r="A1831" s="125" t="s">
        <v>136</v>
      </c>
      <c r="B1831" s="123"/>
      <c r="C1831" s="123"/>
      <c r="D1831" s="123"/>
      <c r="E1831" s="123"/>
      <c r="F1831" s="124"/>
      <c r="G1831" s="123"/>
      <c r="H1831" s="122"/>
      <c r="I1831" s="684" t="s">
        <v>88</v>
      </c>
      <c r="J1831" s="685"/>
      <c r="K1831" s="121"/>
      <c r="L1831" s="120"/>
      <c r="M1831" s="115"/>
    </row>
    <row r="1832" spans="1:13">
      <c r="A1832" s="125" t="s">
        <v>135</v>
      </c>
      <c r="B1832" s="123"/>
      <c r="C1832" s="123"/>
      <c r="D1832" s="123"/>
      <c r="E1832" s="123"/>
      <c r="F1832" s="124"/>
      <c r="G1832" s="123"/>
      <c r="H1832" s="122"/>
      <c r="I1832" s="684" t="s">
        <v>90</v>
      </c>
      <c r="J1832" s="685"/>
      <c r="K1832" s="121"/>
      <c r="L1832" s="120"/>
      <c r="M1832" s="115"/>
    </row>
    <row r="1833" spans="1:13">
      <c r="A1833" s="125" t="s">
        <v>134</v>
      </c>
      <c r="B1833" s="123"/>
      <c r="C1833" s="123"/>
      <c r="D1833" s="123"/>
      <c r="E1833" s="123"/>
      <c r="F1833" s="124"/>
      <c r="G1833" s="123"/>
      <c r="H1833" s="122"/>
      <c r="I1833" s="684" t="s">
        <v>92</v>
      </c>
      <c r="J1833" s="685"/>
      <c r="K1833" s="121"/>
      <c r="L1833" s="120"/>
      <c r="M1833" s="115"/>
    </row>
    <row r="1834" spans="1:13">
      <c r="A1834" s="125" t="s">
        <v>133</v>
      </c>
      <c r="B1834" s="123"/>
      <c r="C1834" s="123"/>
      <c r="D1834" s="123"/>
      <c r="E1834" s="123"/>
      <c r="F1834" s="124"/>
      <c r="G1834" s="123"/>
      <c r="H1834" s="122"/>
      <c r="I1834" s="684" t="s">
        <v>94</v>
      </c>
      <c r="J1834" s="685"/>
      <c r="K1834" s="121"/>
      <c r="L1834" s="120"/>
      <c r="M1834" s="115"/>
    </row>
    <row r="1835" spans="1:13">
      <c r="A1835" s="125" t="s">
        <v>132</v>
      </c>
      <c r="B1835" s="123"/>
      <c r="C1835" s="123"/>
      <c r="D1835" s="123"/>
      <c r="E1835" s="123"/>
      <c r="F1835" s="124"/>
      <c r="G1835" s="123"/>
      <c r="H1835" s="122"/>
      <c r="I1835" s="119"/>
      <c r="J1835" s="118"/>
      <c r="K1835" s="121"/>
      <c r="L1835" s="126"/>
      <c r="M1835" s="115"/>
    </row>
    <row r="1836" spans="1:13">
      <c r="A1836" s="125" t="s">
        <v>131</v>
      </c>
      <c r="B1836" s="123"/>
      <c r="C1836" s="123"/>
      <c r="D1836" s="123"/>
      <c r="E1836" s="123"/>
      <c r="F1836" s="124"/>
      <c r="G1836" s="123"/>
      <c r="H1836" s="122"/>
      <c r="I1836" s="119"/>
      <c r="J1836" s="118"/>
      <c r="K1836" s="121"/>
      <c r="L1836" s="120"/>
      <c r="M1836" s="115"/>
    </row>
    <row r="1837" spans="1:13">
      <c r="A1837" s="125" t="s">
        <v>98</v>
      </c>
      <c r="B1837" s="123"/>
      <c r="C1837" s="123"/>
      <c r="D1837" s="123"/>
      <c r="E1837" s="123"/>
      <c r="F1837" s="124"/>
      <c r="G1837" s="123"/>
      <c r="H1837" s="122"/>
      <c r="I1837" s="119"/>
      <c r="J1837" s="118"/>
      <c r="K1837" s="121"/>
      <c r="L1837" s="120"/>
      <c r="M1837" s="115"/>
    </row>
    <row r="1838" spans="1:13" ht="15.75" thickBot="1">
      <c r="A1838" s="125" t="s">
        <v>130</v>
      </c>
      <c r="B1838" s="123"/>
      <c r="C1838" s="123"/>
      <c r="D1838" s="123"/>
      <c r="E1838" s="123"/>
      <c r="F1838" s="124"/>
      <c r="G1838" s="123"/>
      <c r="H1838" s="122"/>
      <c r="I1838" s="119"/>
      <c r="J1838" s="118"/>
      <c r="K1838" s="121"/>
      <c r="L1838" s="120"/>
      <c r="M1838" s="115"/>
    </row>
    <row r="1839" spans="1:13">
      <c r="A1839" s="114" t="s">
        <v>82</v>
      </c>
      <c r="B1839" s="113"/>
      <c r="C1839" s="113"/>
      <c r="D1839" s="113"/>
      <c r="E1839" s="113"/>
      <c r="F1839" s="113"/>
      <c r="G1839" s="113"/>
      <c r="H1839" s="113"/>
      <c r="I1839" s="720" t="s">
        <v>9</v>
      </c>
      <c r="J1839" s="721"/>
      <c r="K1839" s="112"/>
      <c r="L1839" s="111"/>
      <c r="M1839" s="110"/>
    </row>
    <row r="1840" spans="1:13" ht="15.75" thickBot="1">
      <c r="A1840" s="109" t="s">
        <v>49</v>
      </c>
      <c r="B1840" s="108"/>
      <c r="C1840" s="108"/>
      <c r="D1840" s="108"/>
      <c r="E1840" s="108"/>
      <c r="F1840" s="108"/>
      <c r="G1840" s="108"/>
      <c r="H1840" s="108"/>
      <c r="I1840" s="107"/>
      <c r="J1840" s="106"/>
      <c r="K1840" s="105"/>
      <c r="L1840" s="104"/>
      <c r="M1840" s="103"/>
    </row>
    <row r="1841" spans="1:13" ht="15.75" thickBot="1">
      <c r="A1841" s="750" t="s">
        <v>129</v>
      </c>
      <c r="B1841" s="750"/>
      <c r="C1841" s="750"/>
      <c r="D1841" s="750"/>
      <c r="E1841" s="750"/>
      <c r="F1841" s="750"/>
      <c r="G1841" s="750"/>
      <c r="H1841" s="750"/>
      <c r="I1841" s="720" t="s">
        <v>9</v>
      </c>
      <c r="J1841" s="721"/>
      <c r="K1841" s="755">
        <v>0.3</v>
      </c>
      <c r="L1841" s="755"/>
      <c r="M1841" s="115">
        <f>I1780*12*K1841</f>
        <v>2544.4799999999996</v>
      </c>
    </row>
    <row r="1842" spans="1:13" ht="15.75" thickBot="1">
      <c r="A1842" s="742" t="s">
        <v>58</v>
      </c>
      <c r="B1842" s="743"/>
      <c r="C1842" s="743"/>
      <c r="D1842" s="743"/>
      <c r="E1842" s="743"/>
      <c r="F1842" s="743"/>
      <c r="G1842" s="743"/>
      <c r="H1842" s="743"/>
      <c r="I1842" s="97"/>
      <c r="J1842" s="96"/>
      <c r="K1842" s="740">
        <f>K1781+K1791+K1804+K1829+K1841</f>
        <v>61.349999999999994</v>
      </c>
      <c r="L1842" s="741"/>
      <c r="M1842" s="95">
        <f>M1781+M1791+M1804+M1829+M1841</f>
        <v>520346.16000000003</v>
      </c>
    </row>
    <row r="1844" spans="1:13" ht="15.75">
      <c r="A1844" s="639" t="s">
        <v>0</v>
      </c>
      <c r="B1844" s="639"/>
      <c r="C1844" s="639"/>
      <c r="D1844" s="639"/>
      <c r="E1844" s="639"/>
      <c r="F1844" s="639"/>
      <c r="G1844" s="639"/>
      <c r="H1844" s="639"/>
      <c r="I1844" s="639"/>
      <c r="J1844" s="639"/>
      <c r="K1844" s="639"/>
      <c r="L1844" s="639"/>
      <c r="M1844" s="149"/>
    </row>
    <row r="1845" spans="1:13" ht="15.75">
      <c r="A1845" s="640" t="s">
        <v>12</v>
      </c>
      <c r="B1845" s="640"/>
      <c r="C1845" s="640"/>
      <c r="D1845" s="640"/>
      <c r="E1845" s="640"/>
      <c r="F1845" s="640"/>
      <c r="G1845" s="640"/>
      <c r="H1845" s="640"/>
      <c r="I1845" s="640"/>
      <c r="J1845" s="640"/>
      <c r="K1845" s="640"/>
      <c r="L1845" s="640"/>
      <c r="M1845" s="149"/>
    </row>
    <row r="1846" spans="1:13" ht="15.75">
      <c r="A1846" s="1"/>
      <c r="B1846" s="1"/>
      <c r="C1846" s="1"/>
      <c r="D1846" s="1"/>
      <c r="E1846" s="1"/>
      <c r="F1846" s="1" t="s">
        <v>163</v>
      </c>
      <c r="G1846" s="1"/>
      <c r="H1846" s="1"/>
      <c r="I1846" s="1"/>
      <c r="J1846" s="1"/>
      <c r="K1846" s="1"/>
      <c r="L1846" s="1"/>
      <c r="M1846" s="149"/>
    </row>
    <row r="1847" spans="1:13">
      <c r="A1847" s="151"/>
      <c r="B1847" s="150"/>
      <c r="C1847" s="694" t="s">
        <v>15</v>
      </c>
      <c r="D1847" s="694"/>
      <c r="E1847" s="694"/>
      <c r="F1847" s="150"/>
      <c r="G1847" s="150"/>
      <c r="H1847" s="190"/>
      <c r="I1847" s="680" t="s">
        <v>1</v>
      </c>
      <c r="J1847" s="681"/>
      <c r="K1847" s="695" t="s">
        <v>2</v>
      </c>
      <c r="L1847" s="696"/>
      <c r="M1847" s="203"/>
    </row>
    <row r="1848" spans="1:13">
      <c r="A1848" s="202"/>
      <c r="B1848" s="177"/>
      <c r="C1848" s="177"/>
      <c r="D1848" s="177"/>
      <c r="E1848" s="177"/>
      <c r="F1848" s="177"/>
      <c r="G1848" s="177"/>
      <c r="H1848" s="178"/>
      <c r="I1848" s="119"/>
      <c r="J1848" s="118"/>
      <c r="K1848" s="698" t="s">
        <v>3</v>
      </c>
      <c r="L1848" s="699"/>
      <c r="M1848" s="201" t="s">
        <v>4</v>
      </c>
    </row>
    <row r="1849" spans="1:13">
      <c r="A1849" s="202"/>
      <c r="B1849" s="177"/>
      <c r="C1849" s="177"/>
      <c r="D1849" s="177"/>
      <c r="E1849" s="177"/>
      <c r="F1849" s="177"/>
      <c r="G1849" s="177"/>
      <c r="H1849" s="178"/>
      <c r="I1849" s="684" t="s">
        <v>5</v>
      </c>
      <c r="J1849" s="685"/>
      <c r="K1849" s="706" t="s">
        <v>6</v>
      </c>
      <c r="L1849" s="707"/>
      <c r="M1849" s="201" t="s">
        <v>7</v>
      </c>
    </row>
    <row r="1850" spans="1:13" ht="16.5" thickBot="1">
      <c r="A1850" s="200"/>
      <c r="B1850" s="173"/>
      <c r="C1850" s="173"/>
      <c r="D1850" s="173"/>
      <c r="E1850" s="173"/>
      <c r="F1850" s="173"/>
      <c r="G1850" s="173"/>
      <c r="H1850" s="172"/>
      <c r="I1850" s="613">
        <v>379.8</v>
      </c>
      <c r="J1850" s="614"/>
      <c r="K1850" s="708"/>
      <c r="L1850" s="709"/>
      <c r="M1850" s="199"/>
    </row>
    <row r="1851" spans="1:13">
      <c r="A1851" s="189" t="s">
        <v>74</v>
      </c>
      <c r="B1851" s="166"/>
      <c r="C1851" s="166"/>
      <c r="D1851" s="166"/>
      <c r="E1851" s="166"/>
      <c r="F1851" s="166"/>
      <c r="G1851" s="166"/>
      <c r="H1851" s="198"/>
      <c r="I1851" s="163"/>
      <c r="J1851" s="162"/>
      <c r="K1851" s="674">
        <f>K1854+K1857</f>
        <v>6.9</v>
      </c>
      <c r="L1851" s="675"/>
      <c r="M1851" s="110">
        <f>K1851*12*I1850</f>
        <v>31447.440000000006</v>
      </c>
    </row>
    <row r="1852" spans="1:13">
      <c r="A1852" s="197" t="s">
        <v>59</v>
      </c>
      <c r="B1852" s="196"/>
      <c r="C1852" s="196"/>
      <c r="D1852" s="196"/>
      <c r="E1852" s="196"/>
      <c r="F1852" s="196"/>
      <c r="G1852" s="196"/>
      <c r="H1852" s="195"/>
      <c r="I1852" s="119"/>
      <c r="J1852" s="118"/>
      <c r="K1852" s="117"/>
      <c r="L1852" s="116"/>
      <c r="M1852" s="194"/>
    </row>
    <row r="1853" spans="1:13" ht="15.75" thickBot="1">
      <c r="A1853" s="185" t="s">
        <v>60</v>
      </c>
      <c r="B1853" s="193"/>
      <c r="C1853" s="193"/>
      <c r="D1853" s="193"/>
      <c r="E1853" s="193"/>
      <c r="F1853" s="193"/>
      <c r="G1853" s="193"/>
      <c r="H1853" s="192"/>
      <c r="I1853" s="158"/>
      <c r="J1853" s="106"/>
      <c r="K1853" s="105"/>
      <c r="L1853" s="104"/>
      <c r="M1853" s="103"/>
    </row>
    <row r="1854" spans="1:13">
      <c r="A1854" s="145" t="s">
        <v>61</v>
      </c>
      <c r="B1854" s="153"/>
      <c r="C1854" s="153"/>
      <c r="D1854" s="153"/>
      <c r="E1854" s="153"/>
      <c r="F1854" s="153"/>
      <c r="G1854" s="153"/>
      <c r="H1854" s="179"/>
      <c r="I1854" s="676" t="s">
        <v>8</v>
      </c>
      <c r="J1854" s="677"/>
      <c r="K1854" s="678">
        <v>4.13</v>
      </c>
      <c r="L1854" s="679"/>
      <c r="M1854" s="115">
        <f>K1854*12*I1850</f>
        <v>18822.888000000003</v>
      </c>
    </row>
    <row r="1855" spans="1:13">
      <c r="A1855" s="125" t="s">
        <v>68</v>
      </c>
      <c r="B1855" s="177"/>
      <c r="C1855" s="177"/>
      <c r="D1855" s="177"/>
      <c r="E1855" s="177"/>
      <c r="F1855" s="177"/>
      <c r="G1855" s="177"/>
      <c r="H1855" s="178"/>
      <c r="I1855" s="684" t="s">
        <v>57</v>
      </c>
      <c r="J1855" s="685"/>
      <c r="K1855" s="149"/>
      <c r="L1855" s="116"/>
      <c r="M1855" s="115"/>
    </row>
    <row r="1856" spans="1:13">
      <c r="A1856" s="145" t="s">
        <v>67</v>
      </c>
      <c r="B1856" s="153"/>
      <c r="C1856" s="153"/>
      <c r="D1856" s="153"/>
      <c r="E1856" s="153"/>
      <c r="F1856" s="153"/>
      <c r="G1856" s="153"/>
      <c r="H1856" s="179"/>
      <c r="I1856" s="676"/>
      <c r="J1856" s="677"/>
      <c r="K1856" s="149"/>
      <c r="L1856" s="116"/>
      <c r="M1856" s="115"/>
    </row>
    <row r="1857" spans="1:13">
      <c r="A1857" s="145" t="s">
        <v>62</v>
      </c>
      <c r="B1857" s="153"/>
      <c r="C1857" s="153"/>
      <c r="D1857" s="153"/>
      <c r="E1857" s="153"/>
      <c r="F1857" s="153"/>
      <c r="G1857" s="153"/>
      <c r="H1857" s="179"/>
      <c r="I1857" s="689" t="s">
        <v>11</v>
      </c>
      <c r="J1857" s="690"/>
      <c r="K1857" s="682">
        <v>2.77</v>
      </c>
      <c r="L1857" s="683"/>
      <c r="M1857" s="115">
        <f>K1857*12*I1850</f>
        <v>12624.552000000001</v>
      </c>
    </row>
    <row r="1858" spans="1:13" ht="15.75">
      <c r="A1858" s="142" t="s">
        <v>35</v>
      </c>
      <c r="B1858" s="176"/>
      <c r="C1858" s="176"/>
      <c r="D1858" s="176"/>
      <c r="E1858" s="176"/>
      <c r="F1858" s="176"/>
      <c r="G1858" s="176"/>
      <c r="H1858" s="175"/>
      <c r="I1858" s="684" t="s">
        <v>57</v>
      </c>
      <c r="J1858" s="685"/>
      <c r="K1858" s="1"/>
      <c r="L1858" s="191"/>
      <c r="M1858" s="115"/>
    </row>
    <row r="1859" spans="1:13">
      <c r="A1859" s="137" t="s">
        <v>36</v>
      </c>
      <c r="B1859" s="150"/>
      <c r="C1859" s="150"/>
      <c r="D1859" s="150"/>
      <c r="E1859" s="150"/>
      <c r="F1859" s="150"/>
      <c r="G1859" s="150"/>
      <c r="H1859" s="190"/>
      <c r="I1859" s="684"/>
      <c r="J1859" s="685"/>
      <c r="K1859" s="174"/>
      <c r="L1859" s="116"/>
      <c r="M1859" s="115"/>
    </row>
    <row r="1860" spans="1:13" ht="15.75" thickBot="1">
      <c r="A1860" s="145" t="s">
        <v>37</v>
      </c>
      <c r="B1860" s="144"/>
      <c r="C1860" s="144"/>
      <c r="D1860" s="144"/>
      <c r="E1860" s="144"/>
      <c r="F1860" s="144"/>
      <c r="G1860" s="144"/>
      <c r="H1860" s="143"/>
      <c r="I1860" s="156"/>
      <c r="J1860" s="155"/>
      <c r="K1860" s="704"/>
      <c r="L1860" s="705"/>
      <c r="M1860" s="115"/>
    </row>
    <row r="1861" spans="1:13">
      <c r="A1861" s="189" t="s">
        <v>14</v>
      </c>
      <c r="B1861" s="188"/>
      <c r="C1861" s="188"/>
      <c r="D1861" s="188"/>
      <c r="E1861" s="188"/>
      <c r="F1861" s="188"/>
      <c r="G1861" s="188"/>
      <c r="H1861" s="187"/>
      <c r="I1861" s="163"/>
      <c r="J1861" s="186"/>
      <c r="K1861" s="697">
        <f>K1863+K1868+K1870</f>
        <v>5.6400000000000006</v>
      </c>
      <c r="L1861" s="675"/>
      <c r="M1861" s="110">
        <f>K1861*12*I1850</f>
        <v>25704.864000000005</v>
      </c>
    </row>
    <row r="1862" spans="1:13" ht="15.75" thickBot="1">
      <c r="A1862" s="185" t="s">
        <v>34</v>
      </c>
      <c r="B1862" s="184"/>
      <c r="C1862" s="184"/>
      <c r="D1862" s="184"/>
      <c r="E1862" s="184"/>
      <c r="F1862" s="184"/>
      <c r="G1862" s="184"/>
      <c r="H1862" s="183"/>
      <c r="I1862" s="158"/>
      <c r="J1862" s="182"/>
      <c r="K1862" s="105"/>
      <c r="L1862" s="104"/>
      <c r="M1862" s="103"/>
    </row>
    <row r="1863" spans="1:13">
      <c r="A1863" s="125" t="s">
        <v>65</v>
      </c>
      <c r="B1863" s="124"/>
      <c r="C1863" s="124"/>
      <c r="D1863" s="124"/>
      <c r="E1863" s="124"/>
      <c r="F1863" s="124"/>
      <c r="G1863" s="124"/>
      <c r="H1863" s="122"/>
      <c r="I1863" s="684" t="s">
        <v>8</v>
      </c>
      <c r="J1863" s="685"/>
      <c r="K1863" s="678">
        <v>2.83</v>
      </c>
      <c r="L1863" s="679"/>
      <c r="M1863" s="115">
        <f>K1863*12*I1850</f>
        <v>12898.008</v>
      </c>
    </row>
    <row r="1864" spans="1:13">
      <c r="A1864" s="145" t="s">
        <v>66</v>
      </c>
      <c r="B1864" s="144"/>
      <c r="C1864" s="144"/>
      <c r="D1864" s="144"/>
      <c r="E1864" s="144"/>
      <c r="F1864" s="144"/>
      <c r="G1864" s="144"/>
      <c r="H1864" s="143"/>
      <c r="I1864" s="181"/>
      <c r="J1864" s="180"/>
      <c r="K1864" s="149"/>
      <c r="L1864" s="116"/>
      <c r="M1864" s="115"/>
    </row>
    <row r="1865" spans="1:13">
      <c r="A1865" s="125" t="s">
        <v>68</v>
      </c>
      <c r="B1865" s="177"/>
      <c r="C1865" s="177"/>
      <c r="D1865" s="177"/>
      <c r="E1865" s="177"/>
      <c r="F1865" s="177"/>
      <c r="G1865" s="177"/>
      <c r="H1865" s="178"/>
      <c r="I1865" s="684" t="s">
        <v>57</v>
      </c>
      <c r="J1865" s="685"/>
      <c r="K1865" s="149"/>
      <c r="L1865" s="116"/>
      <c r="M1865" s="115"/>
    </row>
    <row r="1866" spans="1:13">
      <c r="A1866" s="145" t="s">
        <v>67</v>
      </c>
      <c r="B1866" s="153"/>
      <c r="C1866" s="153"/>
      <c r="D1866" s="153"/>
      <c r="E1866" s="153"/>
      <c r="F1866" s="153"/>
      <c r="G1866" s="153"/>
      <c r="H1866" s="179"/>
      <c r="I1866" s="676"/>
      <c r="J1866" s="677"/>
      <c r="K1866" s="149"/>
      <c r="L1866" s="116"/>
      <c r="M1866" s="115"/>
    </row>
    <row r="1867" spans="1:13">
      <c r="A1867" s="142" t="s">
        <v>63</v>
      </c>
      <c r="B1867" s="176"/>
      <c r="C1867" s="175"/>
      <c r="D1867" s="177"/>
      <c r="E1867" s="177"/>
      <c r="F1867" s="177"/>
      <c r="G1867" s="177"/>
      <c r="H1867" s="178"/>
      <c r="I1867" s="684" t="s">
        <v>57</v>
      </c>
      <c r="J1867" s="685"/>
      <c r="K1867" s="149"/>
      <c r="L1867" s="116"/>
      <c r="M1867" s="115"/>
    </row>
    <row r="1868" spans="1:13">
      <c r="A1868" s="125" t="s">
        <v>64</v>
      </c>
      <c r="B1868" s="177"/>
      <c r="C1868" s="177"/>
      <c r="D1868" s="176"/>
      <c r="E1868" s="176"/>
      <c r="F1868" s="176"/>
      <c r="G1868" s="176"/>
      <c r="H1868" s="175"/>
      <c r="I1868" s="689" t="s">
        <v>11</v>
      </c>
      <c r="J1868" s="690"/>
      <c r="K1868" s="682">
        <v>1.24</v>
      </c>
      <c r="L1868" s="683"/>
      <c r="M1868" s="115">
        <f>K1868*12*I1850</f>
        <v>5651.424</v>
      </c>
    </row>
    <row r="1869" spans="1:13">
      <c r="A1869" s="137" t="s">
        <v>41</v>
      </c>
      <c r="B1869" s="136"/>
      <c r="C1869" s="136"/>
      <c r="D1869" s="136"/>
      <c r="E1869" s="136"/>
      <c r="F1869" s="136"/>
      <c r="G1869" s="136"/>
      <c r="H1869" s="135"/>
      <c r="I1869" s="680" t="s">
        <v>139</v>
      </c>
      <c r="J1869" s="681"/>
      <c r="K1869" s="149"/>
      <c r="L1869" s="116"/>
      <c r="M1869" s="115"/>
    </row>
    <row r="1870" spans="1:13">
      <c r="A1870" s="137" t="s">
        <v>43</v>
      </c>
      <c r="B1870" s="136"/>
      <c r="C1870" s="136"/>
      <c r="D1870" s="136"/>
      <c r="E1870" s="136"/>
      <c r="F1870" s="136"/>
      <c r="G1870" s="136"/>
      <c r="H1870" s="135"/>
      <c r="I1870" s="680" t="s">
        <v>11</v>
      </c>
      <c r="J1870" s="681"/>
      <c r="K1870" s="682">
        <v>1.57</v>
      </c>
      <c r="L1870" s="683"/>
      <c r="M1870" s="115">
        <f>K1870*12*I1850</f>
        <v>7155.4319999999998</v>
      </c>
    </row>
    <row r="1871" spans="1:13">
      <c r="A1871" s="145" t="s">
        <v>44</v>
      </c>
      <c r="B1871" s="144"/>
      <c r="C1871" s="144"/>
      <c r="D1871" s="144"/>
      <c r="E1871" s="144"/>
      <c r="F1871" s="144"/>
      <c r="G1871" s="144"/>
      <c r="H1871" s="143"/>
      <c r="I1871" s="156"/>
      <c r="J1871" s="155"/>
      <c r="K1871" s="149"/>
      <c r="L1871" s="116"/>
      <c r="M1871" s="115"/>
    </row>
    <row r="1872" spans="1:13">
      <c r="A1872" s="137" t="s">
        <v>45</v>
      </c>
      <c r="B1872" s="136"/>
      <c r="C1872" s="136"/>
      <c r="D1872" s="136"/>
      <c r="E1872" s="136"/>
      <c r="F1872" s="136"/>
      <c r="G1872" s="136"/>
      <c r="H1872" s="135"/>
      <c r="I1872" s="684" t="s">
        <v>57</v>
      </c>
      <c r="J1872" s="685"/>
      <c r="K1872" s="149"/>
      <c r="L1872" s="116"/>
      <c r="M1872" s="115"/>
    </row>
    <row r="1873" spans="1:13" ht="15.75" thickBot="1">
      <c r="A1873" s="137" t="s">
        <v>48</v>
      </c>
      <c r="B1873" s="136"/>
      <c r="C1873" s="136"/>
      <c r="D1873" s="136"/>
      <c r="E1873" s="136"/>
      <c r="F1873" s="136"/>
      <c r="G1873" s="136"/>
      <c r="H1873" s="135"/>
      <c r="I1873" s="680" t="s">
        <v>138</v>
      </c>
      <c r="J1873" s="681"/>
      <c r="K1873" s="173"/>
      <c r="L1873" s="172"/>
      <c r="M1873" s="171"/>
    </row>
    <row r="1874" spans="1:13" ht="15.75" thickBot="1">
      <c r="A1874" s="167" t="s">
        <v>75</v>
      </c>
      <c r="B1874" s="166"/>
      <c r="C1874" s="166"/>
      <c r="D1874" s="166"/>
      <c r="E1874" s="166"/>
      <c r="F1874" s="166"/>
      <c r="G1874" s="165"/>
      <c r="H1874" s="164"/>
      <c r="I1874" s="163"/>
      <c r="J1874" s="162"/>
      <c r="K1874" s="688">
        <f>K1875+K1882+K1890+K1894+K1895+K1896</f>
        <v>40.799999999999997</v>
      </c>
      <c r="L1874" s="675"/>
      <c r="M1874" s="110">
        <f>M1875+M1882+M1890+M1894+M1895+M1896</f>
        <v>185950.08000000002</v>
      </c>
    </row>
    <row r="1875" spans="1:13" ht="15.75" thickBot="1">
      <c r="A1875" s="691" t="s">
        <v>76</v>
      </c>
      <c r="B1875" s="692"/>
      <c r="C1875" s="692"/>
      <c r="D1875" s="692"/>
      <c r="E1875" s="692"/>
      <c r="F1875" s="692"/>
      <c r="G1875" s="692"/>
      <c r="H1875" s="693"/>
      <c r="I1875" s="129"/>
      <c r="J1875" s="128"/>
      <c r="K1875" s="700">
        <f>K1876+K1877+K1878+K1880+K1881</f>
        <v>12.25</v>
      </c>
      <c r="L1875" s="701"/>
      <c r="M1875" s="127">
        <f>K1875*12*I1850</f>
        <v>55830.6</v>
      </c>
    </row>
    <row r="1876" spans="1:13">
      <c r="A1876" s="145" t="s">
        <v>38</v>
      </c>
      <c r="B1876" s="144"/>
      <c r="C1876" s="144"/>
      <c r="D1876" s="144"/>
      <c r="E1876" s="144"/>
      <c r="F1876" s="144"/>
      <c r="G1876" s="144"/>
      <c r="H1876" s="143"/>
      <c r="I1876" s="676" t="s">
        <v>16</v>
      </c>
      <c r="J1876" s="677"/>
      <c r="K1876" s="678">
        <v>2.2400000000000002</v>
      </c>
      <c r="L1876" s="679"/>
      <c r="M1876" s="115">
        <f>K1876*12*I1850</f>
        <v>10209.024000000001</v>
      </c>
    </row>
    <row r="1877" spans="1:13">
      <c r="A1877" s="142" t="s">
        <v>39</v>
      </c>
      <c r="B1877" s="141"/>
      <c r="C1877" s="141"/>
      <c r="D1877" s="141"/>
      <c r="E1877" s="141"/>
      <c r="F1877" s="141"/>
      <c r="G1877" s="141"/>
      <c r="H1877" s="140"/>
      <c r="I1877" s="689" t="s">
        <v>10</v>
      </c>
      <c r="J1877" s="690"/>
      <c r="K1877" s="682">
        <v>5.28</v>
      </c>
      <c r="L1877" s="683"/>
      <c r="M1877" s="115">
        <f>K1877*12*I1850</f>
        <v>24064.128000000001</v>
      </c>
    </row>
    <row r="1878" spans="1:13">
      <c r="A1878" s="137" t="s">
        <v>31</v>
      </c>
      <c r="B1878" s="136"/>
      <c r="C1878" s="136"/>
      <c r="D1878" s="136"/>
      <c r="E1878" s="136"/>
      <c r="F1878" s="136"/>
      <c r="G1878" s="136"/>
      <c r="H1878" s="135"/>
      <c r="I1878" s="680" t="s">
        <v>11</v>
      </c>
      <c r="J1878" s="681"/>
      <c r="K1878" s="682">
        <v>0.6</v>
      </c>
      <c r="L1878" s="683"/>
      <c r="M1878" s="115">
        <f>K1878*12*I1850</f>
        <v>2734.56</v>
      </c>
    </row>
    <row r="1879" spans="1:13">
      <c r="A1879" s="157" t="s">
        <v>18</v>
      </c>
      <c r="B1879" s="153"/>
      <c r="C1879" s="153"/>
      <c r="D1879" s="153"/>
      <c r="E1879" s="144"/>
      <c r="F1879" s="144"/>
      <c r="G1879" s="144"/>
      <c r="H1879" s="143"/>
      <c r="I1879" s="156"/>
      <c r="J1879" s="155"/>
      <c r="K1879" s="117"/>
      <c r="L1879" s="116"/>
      <c r="M1879" s="115"/>
    </row>
    <row r="1880" spans="1:13">
      <c r="A1880" s="142" t="s">
        <v>32</v>
      </c>
      <c r="B1880" s="141"/>
      <c r="C1880" s="141"/>
      <c r="D1880" s="141"/>
      <c r="E1880" s="141"/>
      <c r="F1880" s="141"/>
      <c r="G1880" s="141"/>
      <c r="H1880" s="140"/>
      <c r="I1880" s="689" t="s">
        <v>8</v>
      </c>
      <c r="J1880" s="690"/>
      <c r="K1880" s="682">
        <v>0.18</v>
      </c>
      <c r="L1880" s="683"/>
      <c r="M1880" s="115">
        <f>K1880*12*I1850</f>
        <v>820.36800000000005</v>
      </c>
    </row>
    <row r="1881" spans="1:13" ht="15.75" thickBot="1">
      <c r="A1881" s="137" t="s">
        <v>73</v>
      </c>
      <c r="B1881" s="136"/>
      <c r="C1881" s="136"/>
      <c r="D1881" s="136"/>
      <c r="E1881" s="136"/>
      <c r="F1881" s="136"/>
      <c r="G1881" s="136"/>
      <c r="H1881" s="135"/>
      <c r="I1881" s="714" t="s">
        <v>8</v>
      </c>
      <c r="J1881" s="715"/>
      <c r="K1881" s="716">
        <v>3.95</v>
      </c>
      <c r="L1881" s="717"/>
      <c r="M1881" s="115">
        <f>K1881*12*I1850</f>
        <v>18002.520000000004</v>
      </c>
    </row>
    <row r="1882" spans="1:13" ht="15.75" thickBot="1">
      <c r="A1882" s="710" t="s">
        <v>77</v>
      </c>
      <c r="B1882" s="711"/>
      <c r="C1882" s="711"/>
      <c r="D1882" s="711"/>
      <c r="E1882" s="711"/>
      <c r="F1882" s="711"/>
      <c r="G1882" s="711"/>
      <c r="H1882" s="712"/>
      <c r="I1882" s="129"/>
      <c r="J1882" s="128"/>
      <c r="K1882" s="713">
        <f>K1883+K1884+K1886+K1887+K1888+K1889</f>
        <v>2.3200000000000003</v>
      </c>
      <c r="L1882" s="701"/>
      <c r="M1882" s="127">
        <f>K1882*12*I1850</f>
        <v>10573.632000000001</v>
      </c>
    </row>
    <row r="1883" spans="1:13">
      <c r="A1883" s="154" t="s">
        <v>24</v>
      </c>
      <c r="B1883" s="153"/>
      <c r="C1883" s="153"/>
      <c r="D1883" s="153"/>
      <c r="E1883" s="153"/>
      <c r="F1883" s="144"/>
      <c r="G1883" s="144"/>
      <c r="H1883" s="143"/>
      <c r="I1883" s="152"/>
      <c r="J1883" s="118"/>
      <c r="K1883" s="678">
        <v>0.13</v>
      </c>
      <c r="L1883" s="679"/>
      <c r="M1883" s="115">
        <f>K1883*12*I1850</f>
        <v>592.48800000000006</v>
      </c>
    </row>
    <row r="1884" spans="1:13">
      <c r="A1884" s="151" t="s">
        <v>20</v>
      </c>
      <c r="B1884" s="150"/>
      <c r="C1884" s="150"/>
      <c r="D1884" s="150"/>
      <c r="E1884" s="150"/>
      <c r="F1884" s="136"/>
      <c r="G1884" s="136"/>
      <c r="H1884" s="135"/>
      <c r="I1884" s="684" t="s">
        <v>52</v>
      </c>
      <c r="J1884" s="685"/>
      <c r="K1884" s="682">
        <v>1.1100000000000001</v>
      </c>
      <c r="L1884" s="683"/>
      <c r="M1884" s="115">
        <f>K1884*12*I1850</f>
        <v>5058.9360000000006</v>
      </c>
    </row>
    <row r="1885" spans="1:13">
      <c r="A1885" s="145" t="s">
        <v>19</v>
      </c>
      <c r="B1885" s="144"/>
      <c r="C1885" s="144"/>
      <c r="D1885" s="144"/>
      <c r="E1885" s="144"/>
      <c r="F1885" s="144"/>
      <c r="G1885" s="144"/>
      <c r="H1885" s="143"/>
      <c r="I1885" s="676" t="s">
        <v>53</v>
      </c>
      <c r="J1885" s="677"/>
      <c r="K1885" s="149"/>
      <c r="L1885" s="116"/>
      <c r="M1885" s="115"/>
    </row>
    <row r="1886" spans="1:13">
      <c r="A1886" s="142" t="s">
        <v>21</v>
      </c>
      <c r="B1886" s="141"/>
      <c r="C1886" s="141"/>
      <c r="D1886" s="141"/>
      <c r="E1886" s="141"/>
      <c r="F1886" s="141"/>
      <c r="G1886" s="141"/>
      <c r="H1886" s="140"/>
      <c r="I1886" s="689" t="s">
        <v>51</v>
      </c>
      <c r="J1886" s="690"/>
      <c r="K1886" s="682">
        <v>0.68</v>
      </c>
      <c r="L1886" s="683"/>
      <c r="M1886" s="115">
        <f>K1886*12*I1850</f>
        <v>3099.1680000000001</v>
      </c>
    </row>
    <row r="1887" spans="1:13">
      <c r="A1887" s="142" t="s">
        <v>22</v>
      </c>
      <c r="B1887" s="141"/>
      <c r="C1887" s="141"/>
      <c r="D1887" s="141"/>
      <c r="E1887" s="141"/>
      <c r="F1887" s="141"/>
      <c r="G1887" s="141"/>
      <c r="H1887" s="140"/>
      <c r="I1887" s="689" t="s">
        <v>69</v>
      </c>
      <c r="J1887" s="690"/>
      <c r="K1887" s="682">
        <v>0.17</v>
      </c>
      <c r="L1887" s="683"/>
      <c r="M1887" s="115">
        <f>K1887*12*I1850</f>
        <v>774.79200000000003</v>
      </c>
    </row>
    <row r="1888" spans="1:13">
      <c r="A1888" s="137" t="s">
        <v>23</v>
      </c>
      <c r="B1888" s="136"/>
      <c r="C1888" s="136"/>
      <c r="D1888" s="136"/>
      <c r="E1888" s="136"/>
      <c r="F1888" s="136"/>
      <c r="G1888" s="136"/>
      <c r="H1888" s="135"/>
      <c r="I1888" s="689" t="s">
        <v>54</v>
      </c>
      <c r="J1888" s="690"/>
      <c r="K1888" s="704">
        <v>0.09</v>
      </c>
      <c r="L1888" s="705"/>
      <c r="M1888" s="115">
        <f>K1888*12*I1850</f>
        <v>410.18400000000003</v>
      </c>
    </row>
    <row r="1889" spans="1:13" ht="15.75" thickBot="1">
      <c r="A1889" s="137" t="s">
        <v>71</v>
      </c>
      <c r="B1889" s="136"/>
      <c r="C1889" s="136"/>
      <c r="D1889" s="136"/>
      <c r="E1889" s="136"/>
      <c r="F1889" s="136"/>
      <c r="G1889" s="136"/>
      <c r="H1889" s="135"/>
      <c r="I1889" s="714" t="s">
        <v>72</v>
      </c>
      <c r="J1889" s="715"/>
      <c r="K1889" s="723">
        <v>0.14000000000000001</v>
      </c>
      <c r="L1889" s="724"/>
      <c r="M1889" s="148">
        <f>K1889*12*I1850</f>
        <v>638.06400000000008</v>
      </c>
    </row>
    <row r="1890" spans="1:13" ht="15.75" thickBot="1">
      <c r="A1890" s="710" t="s">
        <v>78</v>
      </c>
      <c r="B1890" s="711"/>
      <c r="C1890" s="711"/>
      <c r="D1890" s="711"/>
      <c r="E1890" s="711"/>
      <c r="F1890" s="711"/>
      <c r="G1890" s="711"/>
      <c r="H1890" s="712"/>
      <c r="I1890" s="147"/>
      <c r="J1890" s="146"/>
      <c r="K1890" s="727">
        <f>K1891+K1892+K1893</f>
        <v>1.52</v>
      </c>
      <c r="L1890" s="722"/>
      <c r="M1890" s="127">
        <f>K1890*12*I1850</f>
        <v>6927.5520000000006</v>
      </c>
    </row>
    <row r="1891" spans="1:13">
      <c r="A1891" s="145" t="s">
        <v>25</v>
      </c>
      <c r="B1891" s="144"/>
      <c r="C1891" s="144"/>
      <c r="D1891" s="144"/>
      <c r="E1891" s="144"/>
      <c r="F1891" s="144"/>
      <c r="G1891" s="144"/>
      <c r="H1891" s="143"/>
      <c r="I1891" s="728" t="s">
        <v>70</v>
      </c>
      <c r="J1891" s="729"/>
      <c r="K1891" s="730">
        <v>0.73</v>
      </c>
      <c r="L1891" s="731"/>
      <c r="M1891" s="115">
        <f>K1891*12*I1850</f>
        <v>3327.0480000000002</v>
      </c>
    </row>
    <row r="1892" spans="1:13">
      <c r="A1892" s="142" t="s">
        <v>26</v>
      </c>
      <c r="B1892" s="141"/>
      <c r="C1892" s="141"/>
      <c r="D1892" s="141"/>
      <c r="E1892" s="141"/>
      <c r="F1892" s="141"/>
      <c r="G1892" s="141"/>
      <c r="H1892" s="140"/>
      <c r="I1892" s="139" t="s">
        <v>55</v>
      </c>
      <c r="J1892" s="138"/>
      <c r="K1892" s="704">
        <v>0.64</v>
      </c>
      <c r="L1892" s="705"/>
      <c r="M1892" s="115">
        <f>K1892*12*I1850</f>
        <v>2916.864</v>
      </c>
    </row>
    <row r="1893" spans="1:13" ht="15.75" thickBot="1">
      <c r="A1893" s="137" t="s">
        <v>23</v>
      </c>
      <c r="B1893" s="136"/>
      <c r="C1893" s="136"/>
      <c r="D1893" s="136"/>
      <c r="E1893" s="136"/>
      <c r="F1893" s="136"/>
      <c r="G1893" s="136"/>
      <c r="H1893" s="135"/>
      <c r="I1893" s="714" t="s">
        <v>54</v>
      </c>
      <c r="J1893" s="715"/>
      <c r="K1893" s="723">
        <v>0.15</v>
      </c>
      <c r="L1893" s="724"/>
      <c r="M1893" s="115">
        <f>K1893*12*I1850</f>
        <v>683.64</v>
      </c>
    </row>
    <row r="1894" spans="1:13" ht="15.75" thickBot="1">
      <c r="A1894" s="133" t="s">
        <v>79</v>
      </c>
      <c r="B1894" s="132"/>
      <c r="C1894" s="132"/>
      <c r="D1894" s="132"/>
      <c r="E1894" s="132"/>
      <c r="F1894" s="132"/>
      <c r="G1894" s="132"/>
      <c r="H1894" s="131"/>
      <c r="I1894" s="718" t="s">
        <v>56</v>
      </c>
      <c r="J1894" s="719"/>
      <c r="K1894" s="725">
        <v>22.83</v>
      </c>
      <c r="L1894" s="726"/>
      <c r="M1894" s="127">
        <f>K1894*12*I1850</f>
        <v>104050.008</v>
      </c>
    </row>
    <row r="1895" spans="1:13" ht="15.75" thickBot="1">
      <c r="A1895" s="691" t="s">
        <v>80</v>
      </c>
      <c r="B1895" s="692"/>
      <c r="C1895" s="692"/>
      <c r="D1895" s="692"/>
      <c r="E1895" s="692"/>
      <c r="F1895" s="692"/>
      <c r="G1895" s="692"/>
      <c r="H1895" s="693"/>
      <c r="I1895" s="720" t="s">
        <v>13</v>
      </c>
      <c r="J1895" s="721"/>
      <c r="K1895" s="713">
        <v>1.8</v>
      </c>
      <c r="L1895" s="722"/>
      <c r="M1895" s="127">
        <f>K1895*12*I1850</f>
        <v>8203.68</v>
      </c>
    </row>
    <row r="1896" spans="1:13" ht="15.75" thickBot="1">
      <c r="A1896" s="133" t="s">
        <v>81</v>
      </c>
      <c r="B1896" s="132"/>
      <c r="C1896" s="132"/>
      <c r="D1896" s="132"/>
      <c r="E1896" s="132"/>
      <c r="F1896" s="132"/>
      <c r="G1896" s="132"/>
      <c r="H1896" s="131"/>
      <c r="I1896" s="129"/>
      <c r="J1896" s="128"/>
      <c r="K1896" s="713">
        <v>0.08</v>
      </c>
      <c r="L1896" s="722"/>
      <c r="M1896" s="127">
        <f>K1896*12*I1850</f>
        <v>364.608</v>
      </c>
    </row>
    <row r="1897" spans="1:13">
      <c r="A1897" s="125" t="s">
        <v>29</v>
      </c>
      <c r="B1897" s="124"/>
      <c r="C1897" s="124"/>
      <c r="D1897" s="124"/>
      <c r="E1897" s="124"/>
      <c r="F1897" s="124"/>
      <c r="G1897" s="124"/>
      <c r="H1897" s="122"/>
      <c r="I1897" s="720" t="s">
        <v>8</v>
      </c>
      <c r="J1897" s="721"/>
      <c r="K1897" s="130"/>
      <c r="L1897" s="120"/>
      <c r="M1897" s="115"/>
    </row>
    <row r="1898" spans="1:13" ht="15.75" thickBot="1">
      <c r="A1898" s="125" t="s">
        <v>30</v>
      </c>
      <c r="B1898" s="124"/>
      <c r="C1898" s="124"/>
      <c r="D1898" s="124"/>
      <c r="E1898" s="124"/>
      <c r="F1898" s="124"/>
      <c r="G1898" s="124"/>
      <c r="H1898" s="122"/>
      <c r="I1898" s="119"/>
      <c r="J1898" s="118"/>
      <c r="K1898" s="130"/>
      <c r="L1898" s="120"/>
      <c r="M1898" s="115"/>
    </row>
    <row r="1899" spans="1:13" ht="15.75" thickBot="1">
      <c r="A1899" s="691" t="s">
        <v>104</v>
      </c>
      <c r="B1899" s="692"/>
      <c r="C1899" s="692"/>
      <c r="D1899" s="692"/>
      <c r="E1899" s="692"/>
      <c r="F1899" s="692"/>
      <c r="G1899" s="692"/>
      <c r="H1899" s="693"/>
      <c r="I1899" s="129"/>
      <c r="J1899" s="128"/>
      <c r="K1899" s="713">
        <v>6.67</v>
      </c>
      <c r="L1899" s="722"/>
      <c r="M1899" s="127">
        <f>K1899*12*I1850</f>
        <v>30399.191999999999</v>
      </c>
    </row>
    <row r="1900" spans="1:13">
      <c r="A1900" s="125" t="s">
        <v>137</v>
      </c>
      <c r="B1900" s="123"/>
      <c r="C1900" s="123"/>
      <c r="D1900" s="123"/>
      <c r="E1900" s="123"/>
      <c r="F1900" s="124"/>
      <c r="G1900" s="123"/>
      <c r="H1900" s="122"/>
      <c r="I1900" s="684" t="s">
        <v>86</v>
      </c>
      <c r="J1900" s="685"/>
      <c r="K1900" s="121"/>
      <c r="L1900" s="120"/>
      <c r="M1900" s="115"/>
    </row>
    <row r="1901" spans="1:13">
      <c r="A1901" s="125" t="s">
        <v>136</v>
      </c>
      <c r="B1901" s="123"/>
      <c r="C1901" s="123"/>
      <c r="D1901" s="123"/>
      <c r="E1901" s="123"/>
      <c r="F1901" s="124"/>
      <c r="G1901" s="123"/>
      <c r="H1901" s="122"/>
      <c r="I1901" s="684" t="s">
        <v>88</v>
      </c>
      <c r="J1901" s="685"/>
      <c r="K1901" s="121"/>
      <c r="L1901" s="120"/>
      <c r="M1901" s="115"/>
    </row>
    <row r="1902" spans="1:13">
      <c r="A1902" s="125" t="s">
        <v>135</v>
      </c>
      <c r="B1902" s="123"/>
      <c r="C1902" s="123"/>
      <c r="D1902" s="123"/>
      <c r="E1902" s="123"/>
      <c r="F1902" s="124"/>
      <c r="G1902" s="123"/>
      <c r="H1902" s="122"/>
      <c r="I1902" s="684" t="s">
        <v>90</v>
      </c>
      <c r="J1902" s="685"/>
      <c r="K1902" s="121"/>
      <c r="L1902" s="120"/>
      <c r="M1902" s="115"/>
    </row>
    <row r="1903" spans="1:13">
      <c r="A1903" s="125" t="s">
        <v>134</v>
      </c>
      <c r="B1903" s="123"/>
      <c r="C1903" s="123"/>
      <c r="D1903" s="123"/>
      <c r="E1903" s="123"/>
      <c r="F1903" s="124"/>
      <c r="G1903" s="123"/>
      <c r="H1903" s="122"/>
      <c r="I1903" s="684" t="s">
        <v>92</v>
      </c>
      <c r="J1903" s="685"/>
      <c r="K1903" s="121"/>
      <c r="L1903" s="120"/>
      <c r="M1903" s="115"/>
    </row>
    <row r="1904" spans="1:13">
      <c r="A1904" s="125" t="s">
        <v>133</v>
      </c>
      <c r="B1904" s="123"/>
      <c r="C1904" s="123"/>
      <c r="D1904" s="123"/>
      <c r="E1904" s="123"/>
      <c r="F1904" s="124"/>
      <c r="G1904" s="123"/>
      <c r="H1904" s="122"/>
      <c r="I1904" s="684" t="s">
        <v>94</v>
      </c>
      <c r="J1904" s="685"/>
      <c r="K1904" s="121"/>
      <c r="L1904" s="120"/>
      <c r="M1904" s="115"/>
    </row>
    <row r="1905" spans="1:13">
      <c r="A1905" s="125" t="s">
        <v>132</v>
      </c>
      <c r="B1905" s="123"/>
      <c r="C1905" s="123"/>
      <c r="D1905" s="123"/>
      <c r="E1905" s="123"/>
      <c r="F1905" s="124"/>
      <c r="G1905" s="123"/>
      <c r="H1905" s="122"/>
      <c r="I1905" s="119"/>
      <c r="J1905" s="118"/>
      <c r="K1905" s="121"/>
      <c r="L1905" s="126"/>
      <c r="M1905" s="115"/>
    </row>
    <row r="1906" spans="1:13">
      <c r="A1906" s="125" t="s">
        <v>131</v>
      </c>
      <c r="B1906" s="123"/>
      <c r="C1906" s="123"/>
      <c r="D1906" s="123"/>
      <c r="E1906" s="123"/>
      <c r="F1906" s="124"/>
      <c r="G1906" s="123"/>
      <c r="H1906" s="122"/>
      <c r="I1906" s="119"/>
      <c r="J1906" s="118"/>
      <c r="K1906" s="121"/>
      <c r="L1906" s="120"/>
      <c r="M1906" s="115"/>
    </row>
    <row r="1907" spans="1:13">
      <c r="A1907" s="125" t="s">
        <v>98</v>
      </c>
      <c r="B1907" s="123"/>
      <c r="C1907" s="123"/>
      <c r="D1907" s="123"/>
      <c r="E1907" s="123"/>
      <c r="F1907" s="124"/>
      <c r="G1907" s="123"/>
      <c r="H1907" s="122"/>
      <c r="I1907" s="119"/>
      <c r="J1907" s="118"/>
      <c r="K1907" s="121"/>
      <c r="L1907" s="120"/>
      <c r="M1907" s="115"/>
    </row>
    <row r="1908" spans="1:13" ht="15.75" thickBot="1">
      <c r="A1908" s="125" t="s">
        <v>130</v>
      </c>
      <c r="B1908" s="123"/>
      <c r="C1908" s="123"/>
      <c r="D1908" s="123"/>
      <c r="E1908" s="123"/>
      <c r="F1908" s="124"/>
      <c r="G1908" s="123"/>
      <c r="H1908" s="122"/>
      <c r="I1908" s="119"/>
      <c r="J1908" s="118"/>
      <c r="K1908" s="121"/>
      <c r="L1908" s="120"/>
      <c r="M1908" s="115"/>
    </row>
    <row r="1909" spans="1:13">
      <c r="A1909" s="114" t="s">
        <v>82</v>
      </c>
      <c r="B1909" s="113"/>
      <c r="C1909" s="113"/>
      <c r="D1909" s="113"/>
      <c r="E1909" s="113"/>
      <c r="F1909" s="113"/>
      <c r="G1909" s="113"/>
      <c r="H1909" s="113"/>
      <c r="I1909" s="720" t="s">
        <v>9</v>
      </c>
      <c r="J1909" s="721"/>
      <c r="K1909" s="112"/>
      <c r="L1909" s="111"/>
      <c r="M1909" s="110"/>
    </row>
    <row r="1910" spans="1:13" ht="15.75" thickBot="1">
      <c r="A1910" s="109" t="s">
        <v>49</v>
      </c>
      <c r="B1910" s="108"/>
      <c r="C1910" s="108"/>
      <c r="D1910" s="108"/>
      <c r="E1910" s="108"/>
      <c r="F1910" s="108"/>
      <c r="G1910" s="108"/>
      <c r="H1910" s="108"/>
      <c r="I1910" s="107"/>
      <c r="J1910" s="106"/>
      <c r="K1910" s="105"/>
      <c r="L1910" s="104"/>
      <c r="M1910" s="103"/>
    </row>
    <row r="1911" spans="1:13" ht="15.75" thickBot="1">
      <c r="A1911" s="750" t="s">
        <v>129</v>
      </c>
      <c r="B1911" s="750"/>
      <c r="C1911" s="750"/>
      <c r="D1911" s="750"/>
      <c r="E1911" s="750"/>
      <c r="F1911" s="750"/>
      <c r="G1911" s="750"/>
      <c r="H1911" s="750"/>
      <c r="I1911" s="720" t="s">
        <v>9</v>
      </c>
      <c r="J1911" s="721"/>
      <c r="K1911" s="755">
        <v>0.55000000000000004</v>
      </c>
      <c r="L1911" s="755"/>
      <c r="M1911" s="115">
        <f>I1850*12*K1911</f>
        <v>2506.6800000000003</v>
      </c>
    </row>
    <row r="1912" spans="1:13" ht="15.75" thickBot="1">
      <c r="A1912" s="742" t="s">
        <v>58</v>
      </c>
      <c r="B1912" s="743"/>
      <c r="C1912" s="743"/>
      <c r="D1912" s="743"/>
      <c r="E1912" s="743"/>
      <c r="F1912" s="743"/>
      <c r="G1912" s="743"/>
      <c r="H1912" s="743"/>
      <c r="I1912" s="97"/>
      <c r="J1912" s="96"/>
      <c r="K1912" s="823">
        <f>K1851+K1861+K1874+K1899+K1911</f>
        <v>60.559999999999995</v>
      </c>
      <c r="L1912" s="824"/>
      <c r="M1912" s="127">
        <f>M1851+M1861+M1874+M1899+M1911</f>
        <v>276008.25599999999</v>
      </c>
    </row>
    <row r="1914" spans="1:13" ht="15.75">
      <c r="A1914" s="639" t="s">
        <v>0</v>
      </c>
      <c r="B1914" s="639"/>
      <c r="C1914" s="639"/>
      <c r="D1914" s="639"/>
      <c r="E1914" s="639"/>
      <c r="F1914" s="639"/>
      <c r="G1914" s="639"/>
      <c r="H1914" s="639"/>
      <c r="I1914" s="639"/>
      <c r="J1914" s="639"/>
      <c r="K1914" s="639"/>
      <c r="L1914" s="639"/>
      <c r="M1914" s="149"/>
    </row>
    <row r="1915" spans="1:13" ht="15.75">
      <c r="A1915" s="640" t="s">
        <v>12</v>
      </c>
      <c r="B1915" s="640"/>
      <c r="C1915" s="640"/>
      <c r="D1915" s="640"/>
      <c r="E1915" s="640"/>
      <c r="F1915" s="640"/>
      <c r="G1915" s="640"/>
      <c r="H1915" s="640"/>
      <c r="I1915" s="640"/>
      <c r="J1915" s="640"/>
      <c r="K1915" s="640"/>
      <c r="L1915" s="640"/>
      <c r="M1915" s="149"/>
    </row>
    <row r="1916" spans="1:13" ht="15.75">
      <c r="A1916" s="1"/>
      <c r="B1916" s="1"/>
      <c r="C1916" s="1"/>
      <c r="D1916" s="1"/>
      <c r="E1916" s="1"/>
      <c r="F1916" s="1" t="s">
        <v>162</v>
      </c>
      <c r="G1916" s="1"/>
      <c r="H1916" s="1"/>
      <c r="I1916" s="1"/>
      <c r="J1916" s="1"/>
      <c r="K1916" s="1"/>
      <c r="L1916" s="1"/>
      <c r="M1916" s="149"/>
    </row>
    <row r="1917" spans="1:13">
      <c r="A1917" s="151"/>
      <c r="B1917" s="150"/>
      <c r="C1917" s="694" t="s">
        <v>15</v>
      </c>
      <c r="D1917" s="694"/>
      <c r="E1917" s="694"/>
      <c r="F1917" s="150"/>
      <c r="G1917" s="150"/>
      <c r="H1917" s="190"/>
      <c r="I1917" s="680" t="s">
        <v>1</v>
      </c>
      <c r="J1917" s="681"/>
      <c r="K1917" s="695" t="s">
        <v>2</v>
      </c>
      <c r="L1917" s="696"/>
      <c r="M1917" s="203"/>
    </row>
    <row r="1918" spans="1:13">
      <c r="A1918" s="202"/>
      <c r="B1918" s="177"/>
      <c r="C1918" s="177"/>
      <c r="D1918" s="177"/>
      <c r="E1918" s="177"/>
      <c r="F1918" s="177"/>
      <c r="G1918" s="177"/>
      <c r="H1918" s="178"/>
      <c r="I1918" s="119"/>
      <c r="J1918" s="118"/>
      <c r="K1918" s="698" t="s">
        <v>3</v>
      </c>
      <c r="L1918" s="699"/>
      <c r="M1918" s="201" t="s">
        <v>4</v>
      </c>
    </row>
    <row r="1919" spans="1:13">
      <c r="A1919" s="202"/>
      <c r="B1919" s="177"/>
      <c r="C1919" s="177"/>
      <c r="D1919" s="177"/>
      <c r="E1919" s="177"/>
      <c r="F1919" s="177"/>
      <c r="G1919" s="177"/>
      <c r="H1919" s="178"/>
      <c r="I1919" s="684" t="s">
        <v>5</v>
      </c>
      <c r="J1919" s="685"/>
      <c r="K1919" s="706" t="s">
        <v>6</v>
      </c>
      <c r="L1919" s="707"/>
      <c r="M1919" s="201" t="s">
        <v>7</v>
      </c>
    </row>
    <row r="1920" spans="1:13" ht="16.5" thickBot="1">
      <c r="A1920" s="200"/>
      <c r="B1920" s="173"/>
      <c r="C1920" s="173"/>
      <c r="D1920" s="173"/>
      <c r="E1920" s="173"/>
      <c r="F1920" s="173"/>
      <c r="G1920" s="173"/>
      <c r="H1920" s="172"/>
      <c r="I1920" s="613">
        <v>347.4</v>
      </c>
      <c r="J1920" s="614"/>
      <c r="K1920" s="708"/>
      <c r="L1920" s="709"/>
      <c r="M1920" s="199"/>
    </row>
    <row r="1921" spans="1:13">
      <c r="A1921" s="189" t="s">
        <v>74</v>
      </c>
      <c r="B1921" s="166"/>
      <c r="C1921" s="166"/>
      <c r="D1921" s="166"/>
      <c r="E1921" s="166"/>
      <c r="F1921" s="166"/>
      <c r="G1921" s="166"/>
      <c r="H1921" s="198"/>
      <c r="I1921" s="163"/>
      <c r="J1921" s="162"/>
      <c r="K1921" s="674">
        <f>K1924+K1927</f>
        <v>6.9</v>
      </c>
      <c r="L1921" s="675"/>
      <c r="M1921" s="110">
        <f>K1921*12*I1920</f>
        <v>28764.720000000001</v>
      </c>
    </row>
    <row r="1922" spans="1:13">
      <c r="A1922" s="197" t="s">
        <v>59</v>
      </c>
      <c r="B1922" s="196"/>
      <c r="C1922" s="196"/>
      <c r="D1922" s="196"/>
      <c r="E1922" s="196"/>
      <c r="F1922" s="196"/>
      <c r="G1922" s="196"/>
      <c r="H1922" s="195"/>
      <c r="I1922" s="119"/>
      <c r="J1922" s="118"/>
      <c r="K1922" s="117"/>
      <c r="L1922" s="116"/>
      <c r="M1922" s="194"/>
    </row>
    <row r="1923" spans="1:13" ht="15.75" thickBot="1">
      <c r="A1923" s="185" t="s">
        <v>60</v>
      </c>
      <c r="B1923" s="193"/>
      <c r="C1923" s="193"/>
      <c r="D1923" s="193"/>
      <c r="E1923" s="193"/>
      <c r="F1923" s="193"/>
      <c r="G1923" s="193"/>
      <c r="H1923" s="192"/>
      <c r="I1923" s="158"/>
      <c r="J1923" s="106"/>
      <c r="K1923" s="105"/>
      <c r="L1923" s="104"/>
      <c r="M1923" s="103"/>
    </row>
    <row r="1924" spans="1:13">
      <c r="A1924" s="145" t="s">
        <v>61</v>
      </c>
      <c r="B1924" s="153"/>
      <c r="C1924" s="153"/>
      <c r="D1924" s="153"/>
      <c r="E1924" s="153"/>
      <c r="F1924" s="153"/>
      <c r="G1924" s="153"/>
      <c r="H1924" s="179"/>
      <c r="I1924" s="676" t="s">
        <v>8</v>
      </c>
      <c r="J1924" s="677"/>
      <c r="K1924" s="678">
        <v>4.13</v>
      </c>
      <c r="L1924" s="679"/>
      <c r="M1924" s="115">
        <f>K1924*12*I1920</f>
        <v>17217.144</v>
      </c>
    </row>
    <row r="1925" spans="1:13">
      <c r="A1925" s="125" t="s">
        <v>68</v>
      </c>
      <c r="B1925" s="177"/>
      <c r="C1925" s="177"/>
      <c r="D1925" s="177"/>
      <c r="E1925" s="177"/>
      <c r="F1925" s="177"/>
      <c r="G1925" s="177"/>
      <c r="H1925" s="178"/>
      <c r="I1925" s="684" t="s">
        <v>57</v>
      </c>
      <c r="J1925" s="685"/>
      <c r="K1925" s="149"/>
      <c r="L1925" s="116"/>
      <c r="M1925" s="115"/>
    </row>
    <row r="1926" spans="1:13">
      <c r="A1926" s="145" t="s">
        <v>67</v>
      </c>
      <c r="B1926" s="153"/>
      <c r="C1926" s="153"/>
      <c r="D1926" s="153"/>
      <c r="E1926" s="153"/>
      <c r="F1926" s="153"/>
      <c r="G1926" s="153"/>
      <c r="H1926" s="179"/>
      <c r="I1926" s="676"/>
      <c r="J1926" s="677"/>
      <c r="K1926" s="149"/>
      <c r="L1926" s="116"/>
      <c r="M1926" s="115"/>
    </row>
    <row r="1927" spans="1:13">
      <c r="A1927" s="145" t="s">
        <v>62</v>
      </c>
      <c r="B1927" s="153"/>
      <c r="C1927" s="153"/>
      <c r="D1927" s="153"/>
      <c r="E1927" s="153"/>
      <c r="F1927" s="153"/>
      <c r="G1927" s="153"/>
      <c r="H1927" s="179"/>
      <c r="I1927" s="689" t="s">
        <v>11</v>
      </c>
      <c r="J1927" s="690"/>
      <c r="K1927" s="682">
        <v>2.77</v>
      </c>
      <c r="L1927" s="683"/>
      <c r="M1927" s="115">
        <f>K1927*12*I1920</f>
        <v>11547.575999999999</v>
      </c>
    </row>
    <row r="1928" spans="1:13" ht="15.75">
      <c r="A1928" s="142" t="s">
        <v>35</v>
      </c>
      <c r="B1928" s="176"/>
      <c r="C1928" s="176"/>
      <c r="D1928" s="176"/>
      <c r="E1928" s="176"/>
      <c r="F1928" s="176"/>
      <c r="G1928" s="176"/>
      <c r="H1928" s="175"/>
      <c r="I1928" s="684" t="s">
        <v>57</v>
      </c>
      <c r="J1928" s="685"/>
      <c r="K1928" s="1"/>
      <c r="L1928" s="191"/>
      <c r="M1928" s="115"/>
    </row>
    <row r="1929" spans="1:13">
      <c r="A1929" s="137" t="s">
        <v>36</v>
      </c>
      <c r="B1929" s="150"/>
      <c r="C1929" s="150"/>
      <c r="D1929" s="150"/>
      <c r="E1929" s="150"/>
      <c r="F1929" s="150"/>
      <c r="G1929" s="150"/>
      <c r="H1929" s="190"/>
      <c r="I1929" s="684"/>
      <c r="J1929" s="685"/>
      <c r="K1929" s="174"/>
      <c r="L1929" s="116"/>
      <c r="M1929" s="115"/>
    </row>
    <row r="1930" spans="1:13" ht="15.75" thickBot="1">
      <c r="A1930" s="145" t="s">
        <v>37</v>
      </c>
      <c r="B1930" s="144"/>
      <c r="C1930" s="144"/>
      <c r="D1930" s="144"/>
      <c r="E1930" s="144"/>
      <c r="F1930" s="144"/>
      <c r="G1930" s="144"/>
      <c r="H1930" s="143"/>
      <c r="I1930" s="156"/>
      <c r="J1930" s="155"/>
      <c r="K1930" s="704"/>
      <c r="L1930" s="705"/>
      <c r="M1930" s="115"/>
    </row>
    <row r="1931" spans="1:13">
      <c r="A1931" s="189" t="s">
        <v>14</v>
      </c>
      <c r="B1931" s="188"/>
      <c r="C1931" s="188"/>
      <c r="D1931" s="188"/>
      <c r="E1931" s="188"/>
      <c r="F1931" s="188"/>
      <c r="G1931" s="188"/>
      <c r="H1931" s="187"/>
      <c r="I1931" s="163"/>
      <c r="J1931" s="186"/>
      <c r="K1931" s="697">
        <f>K1933+K1938+K1940</f>
        <v>5.6400000000000006</v>
      </c>
      <c r="L1931" s="675"/>
      <c r="M1931" s="110">
        <f>K1931*12*I1920</f>
        <v>23512.031999999999</v>
      </c>
    </row>
    <row r="1932" spans="1:13" ht="15.75" thickBot="1">
      <c r="A1932" s="185" t="s">
        <v>34</v>
      </c>
      <c r="B1932" s="184"/>
      <c r="C1932" s="184"/>
      <c r="D1932" s="184"/>
      <c r="E1932" s="184"/>
      <c r="F1932" s="184"/>
      <c r="G1932" s="184"/>
      <c r="H1932" s="183"/>
      <c r="I1932" s="158"/>
      <c r="J1932" s="182"/>
      <c r="K1932" s="105"/>
      <c r="L1932" s="104"/>
      <c r="M1932" s="103"/>
    </row>
    <row r="1933" spans="1:13">
      <c r="A1933" s="125" t="s">
        <v>65</v>
      </c>
      <c r="B1933" s="124"/>
      <c r="C1933" s="124"/>
      <c r="D1933" s="124"/>
      <c r="E1933" s="124"/>
      <c r="F1933" s="124"/>
      <c r="G1933" s="124"/>
      <c r="H1933" s="122"/>
      <c r="I1933" s="684" t="s">
        <v>8</v>
      </c>
      <c r="J1933" s="685"/>
      <c r="K1933" s="678">
        <v>2.83</v>
      </c>
      <c r="L1933" s="679"/>
      <c r="M1933" s="115">
        <f>K1933*12*I1920</f>
        <v>11797.704</v>
      </c>
    </row>
    <row r="1934" spans="1:13">
      <c r="A1934" s="145" t="s">
        <v>66</v>
      </c>
      <c r="B1934" s="144"/>
      <c r="C1934" s="144"/>
      <c r="D1934" s="144"/>
      <c r="E1934" s="144"/>
      <c r="F1934" s="144"/>
      <c r="G1934" s="144"/>
      <c r="H1934" s="143"/>
      <c r="I1934" s="181"/>
      <c r="J1934" s="180"/>
      <c r="K1934" s="149"/>
      <c r="L1934" s="116"/>
      <c r="M1934" s="115"/>
    </row>
    <row r="1935" spans="1:13">
      <c r="A1935" s="125" t="s">
        <v>68</v>
      </c>
      <c r="B1935" s="177"/>
      <c r="C1935" s="177"/>
      <c r="D1935" s="177"/>
      <c r="E1935" s="177"/>
      <c r="F1935" s="177"/>
      <c r="G1935" s="177"/>
      <c r="H1935" s="178"/>
      <c r="I1935" s="684" t="s">
        <v>57</v>
      </c>
      <c r="J1935" s="685"/>
      <c r="K1935" s="149"/>
      <c r="L1935" s="116"/>
      <c r="M1935" s="115"/>
    </row>
    <row r="1936" spans="1:13">
      <c r="A1936" s="145" t="s">
        <v>67</v>
      </c>
      <c r="B1936" s="153"/>
      <c r="C1936" s="153"/>
      <c r="D1936" s="153"/>
      <c r="E1936" s="153"/>
      <c r="F1936" s="153"/>
      <c r="G1936" s="153"/>
      <c r="H1936" s="179"/>
      <c r="I1936" s="676"/>
      <c r="J1936" s="677"/>
      <c r="K1936" s="149"/>
      <c r="L1936" s="116"/>
      <c r="M1936" s="115"/>
    </row>
    <row r="1937" spans="1:13">
      <c r="A1937" s="142" t="s">
        <v>63</v>
      </c>
      <c r="B1937" s="176"/>
      <c r="C1937" s="175"/>
      <c r="D1937" s="177"/>
      <c r="E1937" s="177"/>
      <c r="F1937" s="177"/>
      <c r="G1937" s="177"/>
      <c r="H1937" s="178"/>
      <c r="I1937" s="684" t="s">
        <v>57</v>
      </c>
      <c r="J1937" s="685"/>
      <c r="K1937" s="149"/>
      <c r="L1937" s="116"/>
      <c r="M1937" s="115"/>
    </row>
    <row r="1938" spans="1:13">
      <c r="A1938" s="125" t="s">
        <v>64</v>
      </c>
      <c r="B1938" s="177"/>
      <c r="C1938" s="177"/>
      <c r="D1938" s="176"/>
      <c r="E1938" s="176"/>
      <c r="F1938" s="176"/>
      <c r="G1938" s="176"/>
      <c r="H1938" s="175"/>
      <c r="I1938" s="689" t="s">
        <v>11</v>
      </c>
      <c r="J1938" s="690"/>
      <c r="K1938" s="682">
        <v>1.24</v>
      </c>
      <c r="L1938" s="683"/>
      <c r="M1938" s="115">
        <f>K1938*12*I1920</f>
        <v>5169.311999999999</v>
      </c>
    </row>
    <row r="1939" spans="1:13">
      <c r="A1939" s="137" t="s">
        <v>41</v>
      </c>
      <c r="B1939" s="136"/>
      <c r="C1939" s="136"/>
      <c r="D1939" s="136"/>
      <c r="E1939" s="136"/>
      <c r="F1939" s="136"/>
      <c r="G1939" s="136"/>
      <c r="H1939" s="135"/>
      <c r="I1939" s="680" t="s">
        <v>139</v>
      </c>
      <c r="J1939" s="681"/>
      <c r="K1939" s="149"/>
      <c r="L1939" s="116"/>
      <c r="M1939" s="115"/>
    </row>
    <row r="1940" spans="1:13">
      <c r="A1940" s="137" t="s">
        <v>43</v>
      </c>
      <c r="B1940" s="136"/>
      <c r="C1940" s="136"/>
      <c r="D1940" s="136"/>
      <c r="E1940" s="136"/>
      <c r="F1940" s="136"/>
      <c r="G1940" s="136"/>
      <c r="H1940" s="135"/>
      <c r="I1940" s="680" t="s">
        <v>11</v>
      </c>
      <c r="J1940" s="681"/>
      <c r="K1940" s="682">
        <v>1.57</v>
      </c>
      <c r="L1940" s="683"/>
      <c r="M1940" s="115">
        <f>K1940*12*I1920</f>
        <v>6545.0159999999996</v>
      </c>
    </row>
    <row r="1941" spans="1:13">
      <c r="A1941" s="145" t="s">
        <v>44</v>
      </c>
      <c r="B1941" s="144"/>
      <c r="C1941" s="144"/>
      <c r="D1941" s="144"/>
      <c r="E1941" s="144"/>
      <c r="F1941" s="144"/>
      <c r="G1941" s="144"/>
      <c r="H1941" s="143"/>
      <c r="I1941" s="156"/>
      <c r="J1941" s="155"/>
      <c r="K1941" s="149"/>
      <c r="L1941" s="116"/>
      <c r="M1941" s="115"/>
    </row>
    <row r="1942" spans="1:13">
      <c r="A1942" s="137" t="s">
        <v>45</v>
      </c>
      <c r="B1942" s="136"/>
      <c r="C1942" s="136"/>
      <c r="D1942" s="136"/>
      <c r="E1942" s="136"/>
      <c r="F1942" s="136"/>
      <c r="G1942" s="136"/>
      <c r="H1942" s="135"/>
      <c r="I1942" s="684" t="s">
        <v>57</v>
      </c>
      <c r="J1942" s="685"/>
      <c r="K1942" s="149"/>
      <c r="L1942" s="116"/>
      <c r="M1942" s="115"/>
    </row>
    <row r="1943" spans="1:13" ht="15.75" thickBot="1">
      <c r="A1943" s="137" t="s">
        <v>48</v>
      </c>
      <c r="B1943" s="136"/>
      <c r="C1943" s="136"/>
      <c r="D1943" s="136"/>
      <c r="E1943" s="136"/>
      <c r="F1943" s="136"/>
      <c r="G1943" s="136"/>
      <c r="H1943" s="135"/>
      <c r="I1943" s="680" t="s">
        <v>138</v>
      </c>
      <c r="J1943" s="681"/>
      <c r="K1943" s="173"/>
      <c r="L1943" s="172"/>
      <c r="M1943" s="171"/>
    </row>
    <row r="1944" spans="1:13" ht="15.75" thickBot="1">
      <c r="A1944" s="167" t="s">
        <v>75</v>
      </c>
      <c r="B1944" s="166"/>
      <c r="C1944" s="166"/>
      <c r="D1944" s="166"/>
      <c r="E1944" s="166"/>
      <c r="F1944" s="166"/>
      <c r="G1944" s="165"/>
      <c r="H1944" s="164"/>
      <c r="I1944" s="163"/>
      <c r="J1944" s="162"/>
      <c r="K1944" s="688">
        <f>K1945+K1952+K1960+K1964+K1965+K1966</f>
        <v>28.68</v>
      </c>
      <c r="L1944" s="675"/>
      <c r="M1944" s="110">
        <f>M1945+M1952+M1960+M1964+M1965+M1966</f>
        <v>119561.18399999999</v>
      </c>
    </row>
    <row r="1945" spans="1:13" ht="15.75" thickBot="1">
      <c r="A1945" s="691" t="s">
        <v>76</v>
      </c>
      <c r="B1945" s="692"/>
      <c r="C1945" s="692"/>
      <c r="D1945" s="692"/>
      <c r="E1945" s="692"/>
      <c r="F1945" s="692"/>
      <c r="G1945" s="692"/>
      <c r="H1945" s="693"/>
      <c r="I1945" s="129"/>
      <c r="J1945" s="128"/>
      <c r="K1945" s="700">
        <f>K1946+K1947+K1948+K1950+K1951</f>
        <v>8.3000000000000007</v>
      </c>
      <c r="L1945" s="701"/>
      <c r="M1945" s="127">
        <f>K1945*12*I1920</f>
        <v>34601.040000000001</v>
      </c>
    </row>
    <row r="1946" spans="1:13">
      <c r="A1946" s="145" t="s">
        <v>38</v>
      </c>
      <c r="B1946" s="144"/>
      <c r="C1946" s="144"/>
      <c r="D1946" s="144"/>
      <c r="E1946" s="144"/>
      <c r="F1946" s="144"/>
      <c r="G1946" s="144"/>
      <c r="H1946" s="143"/>
      <c r="I1946" s="676" t="s">
        <v>16</v>
      </c>
      <c r="J1946" s="677"/>
      <c r="K1946" s="678">
        <v>2.2400000000000002</v>
      </c>
      <c r="L1946" s="679"/>
      <c r="M1946" s="115">
        <f>K1946*12*I1920</f>
        <v>9338.112000000001</v>
      </c>
    </row>
    <row r="1947" spans="1:13">
      <c r="A1947" s="142" t="s">
        <v>39</v>
      </c>
      <c r="B1947" s="141"/>
      <c r="C1947" s="141"/>
      <c r="D1947" s="141"/>
      <c r="E1947" s="141"/>
      <c r="F1947" s="141"/>
      <c r="G1947" s="141"/>
      <c r="H1947" s="140"/>
      <c r="I1947" s="689" t="s">
        <v>10</v>
      </c>
      <c r="J1947" s="690"/>
      <c r="K1947" s="682">
        <v>5.28</v>
      </c>
      <c r="L1947" s="683"/>
      <c r="M1947" s="115">
        <f>K1947*12*I1920</f>
        <v>22011.263999999999</v>
      </c>
    </row>
    <row r="1948" spans="1:13">
      <c r="A1948" s="137" t="s">
        <v>31</v>
      </c>
      <c r="B1948" s="136"/>
      <c r="C1948" s="136"/>
      <c r="D1948" s="136"/>
      <c r="E1948" s="136"/>
      <c r="F1948" s="136"/>
      <c r="G1948" s="136"/>
      <c r="H1948" s="135"/>
      <c r="I1948" s="680" t="s">
        <v>11</v>
      </c>
      <c r="J1948" s="681"/>
      <c r="K1948" s="682">
        <v>0.6</v>
      </c>
      <c r="L1948" s="683"/>
      <c r="M1948" s="115">
        <f>K1948*12*I1920</f>
        <v>2501.2799999999997</v>
      </c>
    </row>
    <row r="1949" spans="1:13">
      <c r="A1949" s="157" t="s">
        <v>18</v>
      </c>
      <c r="B1949" s="153"/>
      <c r="C1949" s="153"/>
      <c r="D1949" s="153"/>
      <c r="E1949" s="144"/>
      <c r="F1949" s="144"/>
      <c r="G1949" s="144"/>
      <c r="H1949" s="143"/>
      <c r="I1949" s="156"/>
      <c r="J1949" s="155"/>
      <c r="K1949" s="117"/>
      <c r="L1949" s="116"/>
      <c r="M1949" s="115"/>
    </row>
    <row r="1950" spans="1:13">
      <c r="A1950" s="142" t="s">
        <v>32</v>
      </c>
      <c r="B1950" s="141"/>
      <c r="C1950" s="141"/>
      <c r="D1950" s="141"/>
      <c r="E1950" s="141"/>
      <c r="F1950" s="141"/>
      <c r="G1950" s="141"/>
      <c r="H1950" s="140"/>
      <c r="I1950" s="689" t="s">
        <v>8</v>
      </c>
      <c r="J1950" s="690"/>
      <c r="K1950" s="682">
        <v>0.18</v>
      </c>
      <c r="L1950" s="683"/>
      <c r="M1950" s="115">
        <f>K1950*12*I1920</f>
        <v>750.38400000000001</v>
      </c>
    </row>
    <row r="1951" spans="1:13" ht="15.75" thickBot="1">
      <c r="A1951" s="137" t="s">
        <v>73</v>
      </c>
      <c r="B1951" s="136"/>
      <c r="C1951" s="136"/>
      <c r="D1951" s="136"/>
      <c r="E1951" s="136"/>
      <c r="F1951" s="136"/>
      <c r="G1951" s="136"/>
      <c r="H1951" s="135"/>
      <c r="I1951" s="714" t="s">
        <v>8</v>
      </c>
      <c r="J1951" s="715"/>
      <c r="K1951" s="716"/>
      <c r="L1951" s="717"/>
      <c r="M1951" s="115"/>
    </row>
    <row r="1952" spans="1:13" ht="15.75" thickBot="1">
      <c r="A1952" s="710" t="s">
        <v>77</v>
      </c>
      <c r="B1952" s="711"/>
      <c r="C1952" s="711"/>
      <c r="D1952" s="711"/>
      <c r="E1952" s="711"/>
      <c r="F1952" s="711"/>
      <c r="G1952" s="711"/>
      <c r="H1952" s="712"/>
      <c r="I1952" s="129"/>
      <c r="J1952" s="128"/>
      <c r="K1952" s="713">
        <f>K1953+K1954+K1956+K1957+K1958+K1959</f>
        <v>2.3200000000000003</v>
      </c>
      <c r="L1952" s="701"/>
      <c r="M1952" s="127">
        <f>K1952*12*I1920</f>
        <v>9671.616</v>
      </c>
    </row>
    <row r="1953" spans="1:13">
      <c r="A1953" s="154" t="s">
        <v>24</v>
      </c>
      <c r="B1953" s="153"/>
      <c r="C1953" s="153"/>
      <c r="D1953" s="153"/>
      <c r="E1953" s="153"/>
      <c r="F1953" s="144"/>
      <c r="G1953" s="144"/>
      <c r="H1953" s="143"/>
      <c r="I1953" s="152"/>
      <c r="J1953" s="118"/>
      <c r="K1953" s="678">
        <v>0.13</v>
      </c>
      <c r="L1953" s="679"/>
      <c r="M1953" s="115">
        <f>K1953*12*I1920</f>
        <v>541.94399999999996</v>
      </c>
    </row>
    <row r="1954" spans="1:13">
      <c r="A1954" s="151" t="s">
        <v>20</v>
      </c>
      <c r="B1954" s="150"/>
      <c r="C1954" s="150"/>
      <c r="D1954" s="150"/>
      <c r="E1954" s="150"/>
      <c r="F1954" s="136"/>
      <c r="G1954" s="136"/>
      <c r="H1954" s="135"/>
      <c r="I1954" s="684" t="s">
        <v>52</v>
      </c>
      <c r="J1954" s="685"/>
      <c r="K1954" s="682">
        <v>1.1100000000000001</v>
      </c>
      <c r="L1954" s="683"/>
      <c r="M1954" s="115">
        <f>K1954*12*I1920</f>
        <v>4627.3679999999995</v>
      </c>
    </row>
    <row r="1955" spans="1:13">
      <c r="A1955" s="145" t="s">
        <v>19</v>
      </c>
      <c r="B1955" s="144"/>
      <c r="C1955" s="144"/>
      <c r="D1955" s="144"/>
      <c r="E1955" s="144"/>
      <c r="F1955" s="144"/>
      <c r="G1955" s="144"/>
      <c r="H1955" s="143"/>
      <c r="I1955" s="676" t="s">
        <v>53</v>
      </c>
      <c r="J1955" s="677"/>
      <c r="K1955" s="149"/>
      <c r="L1955" s="116"/>
      <c r="M1955" s="115"/>
    </row>
    <row r="1956" spans="1:13">
      <c r="A1956" s="142" t="s">
        <v>21</v>
      </c>
      <c r="B1956" s="141"/>
      <c r="C1956" s="141"/>
      <c r="D1956" s="141"/>
      <c r="E1956" s="141"/>
      <c r="F1956" s="141"/>
      <c r="G1956" s="141"/>
      <c r="H1956" s="140"/>
      <c r="I1956" s="689" t="s">
        <v>51</v>
      </c>
      <c r="J1956" s="690"/>
      <c r="K1956" s="682">
        <v>0.68</v>
      </c>
      <c r="L1956" s="683"/>
      <c r="M1956" s="115">
        <f>K1956*12*I1920</f>
        <v>2834.7839999999997</v>
      </c>
    </row>
    <row r="1957" spans="1:13">
      <c r="A1957" s="142" t="s">
        <v>22</v>
      </c>
      <c r="B1957" s="141"/>
      <c r="C1957" s="141"/>
      <c r="D1957" s="141"/>
      <c r="E1957" s="141"/>
      <c r="F1957" s="141"/>
      <c r="G1957" s="141"/>
      <c r="H1957" s="140"/>
      <c r="I1957" s="689" t="s">
        <v>69</v>
      </c>
      <c r="J1957" s="690"/>
      <c r="K1957" s="682">
        <v>0.17</v>
      </c>
      <c r="L1957" s="683"/>
      <c r="M1957" s="115">
        <f>K1957*12*I1920</f>
        <v>708.69599999999991</v>
      </c>
    </row>
    <row r="1958" spans="1:13">
      <c r="A1958" s="137" t="s">
        <v>23</v>
      </c>
      <c r="B1958" s="136"/>
      <c r="C1958" s="136"/>
      <c r="D1958" s="136"/>
      <c r="E1958" s="136"/>
      <c r="F1958" s="136"/>
      <c r="G1958" s="136"/>
      <c r="H1958" s="135"/>
      <c r="I1958" s="689" t="s">
        <v>54</v>
      </c>
      <c r="J1958" s="690"/>
      <c r="K1958" s="704">
        <v>0.09</v>
      </c>
      <c r="L1958" s="705"/>
      <c r="M1958" s="115">
        <f>K1958*12*I1920</f>
        <v>375.19200000000001</v>
      </c>
    </row>
    <row r="1959" spans="1:13" ht="15.75" thickBot="1">
      <c r="A1959" s="137" t="s">
        <v>71</v>
      </c>
      <c r="B1959" s="136"/>
      <c r="C1959" s="136"/>
      <c r="D1959" s="136"/>
      <c r="E1959" s="136"/>
      <c r="F1959" s="136"/>
      <c r="G1959" s="136"/>
      <c r="H1959" s="135"/>
      <c r="I1959" s="714" t="s">
        <v>72</v>
      </c>
      <c r="J1959" s="715"/>
      <c r="K1959" s="723">
        <v>0.14000000000000001</v>
      </c>
      <c r="L1959" s="724"/>
      <c r="M1959" s="148">
        <f>K1959*12*I1920</f>
        <v>583.63200000000006</v>
      </c>
    </row>
    <row r="1960" spans="1:13" ht="15.75" thickBot="1">
      <c r="A1960" s="710" t="s">
        <v>78</v>
      </c>
      <c r="B1960" s="711"/>
      <c r="C1960" s="711"/>
      <c r="D1960" s="711"/>
      <c r="E1960" s="711"/>
      <c r="F1960" s="711"/>
      <c r="G1960" s="711"/>
      <c r="H1960" s="712"/>
      <c r="I1960" s="147"/>
      <c r="J1960" s="146"/>
      <c r="K1960" s="727">
        <f>K1961+K1962+K1963</f>
        <v>1.52</v>
      </c>
      <c r="L1960" s="722"/>
      <c r="M1960" s="127">
        <f>K1960*12*I1920</f>
        <v>6336.576</v>
      </c>
    </row>
    <row r="1961" spans="1:13">
      <c r="A1961" s="145" t="s">
        <v>25</v>
      </c>
      <c r="B1961" s="144"/>
      <c r="C1961" s="144"/>
      <c r="D1961" s="144"/>
      <c r="E1961" s="144"/>
      <c r="F1961" s="144"/>
      <c r="G1961" s="144"/>
      <c r="H1961" s="143"/>
      <c r="I1961" s="728" t="s">
        <v>70</v>
      </c>
      <c r="J1961" s="729"/>
      <c r="K1961" s="730">
        <v>0.73</v>
      </c>
      <c r="L1961" s="731"/>
      <c r="M1961" s="115">
        <f>K1961*12*I1920</f>
        <v>3043.2239999999997</v>
      </c>
    </row>
    <row r="1962" spans="1:13">
      <c r="A1962" s="142" t="s">
        <v>26</v>
      </c>
      <c r="B1962" s="141"/>
      <c r="C1962" s="141"/>
      <c r="D1962" s="141"/>
      <c r="E1962" s="141"/>
      <c r="F1962" s="141"/>
      <c r="G1962" s="141"/>
      <c r="H1962" s="140"/>
      <c r="I1962" s="139" t="s">
        <v>55</v>
      </c>
      <c r="J1962" s="138"/>
      <c r="K1962" s="704">
        <v>0.64</v>
      </c>
      <c r="L1962" s="705"/>
      <c r="M1962" s="115">
        <f>K1962*12*I1920</f>
        <v>2668.0319999999997</v>
      </c>
    </row>
    <row r="1963" spans="1:13" ht="15.75" thickBot="1">
      <c r="A1963" s="137" t="s">
        <v>23</v>
      </c>
      <c r="B1963" s="136"/>
      <c r="C1963" s="136"/>
      <c r="D1963" s="136"/>
      <c r="E1963" s="136"/>
      <c r="F1963" s="136"/>
      <c r="G1963" s="136"/>
      <c r="H1963" s="135"/>
      <c r="I1963" s="714" t="s">
        <v>54</v>
      </c>
      <c r="J1963" s="715"/>
      <c r="K1963" s="723">
        <v>0.15</v>
      </c>
      <c r="L1963" s="724"/>
      <c r="M1963" s="115">
        <f>K1963*12*I1920</f>
        <v>625.31999999999994</v>
      </c>
    </row>
    <row r="1964" spans="1:13" ht="15.75" thickBot="1">
      <c r="A1964" s="133" t="s">
        <v>79</v>
      </c>
      <c r="B1964" s="132"/>
      <c r="C1964" s="132"/>
      <c r="D1964" s="132"/>
      <c r="E1964" s="132"/>
      <c r="F1964" s="132"/>
      <c r="G1964" s="132"/>
      <c r="H1964" s="131"/>
      <c r="I1964" s="718" t="s">
        <v>56</v>
      </c>
      <c r="J1964" s="719"/>
      <c r="K1964" s="725">
        <v>14.66</v>
      </c>
      <c r="L1964" s="726"/>
      <c r="M1964" s="127">
        <f>K1964*12*I1920</f>
        <v>61114.608</v>
      </c>
    </row>
    <row r="1965" spans="1:13" ht="15.75" thickBot="1">
      <c r="A1965" s="691" t="s">
        <v>80</v>
      </c>
      <c r="B1965" s="692"/>
      <c r="C1965" s="692"/>
      <c r="D1965" s="692"/>
      <c r="E1965" s="692"/>
      <c r="F1965" s="692"/>
      <c r="G1965" s="692"/>
      <c r="H1965" s="693"/>
      <c r="I1965" s="720" t="s">
        <v>13</v>
      </c>
      <c r="J1965" s="721"/>
      <c r="K1965" s="713">
        <v>1.8</v>
      </c>
      <c r="L1965" s="722"/>
      <c r="M1965" s="127">
        <f>K1965*12*I1920</f>
        <v>7503.84</v>
      </c>
    </row>
    <row r="1966" spans="1:13" ht="15.75" thickBot="1">
      <c r="A1966" s="133" t="s">
        <v>81</v>
      </c>
      <c r="B1966" s="132"/>
      <c r="C1966" s="132"/>
      <c r="D1966" s="132"/>
      <c r="E1966" s="132"/>
      <c r="F1966" s="132"/>
      <c r="G1966" s="132"/>
      <c r="H1966" s="131"/>
      <c r="I1966" s="129"/>
      <c r="J1966" s="128"/>
      <c r="K1966" s="713">
        <v>0.08</v>
      </c>
      <c r="L1966" s="722"/>
      <c r="M1966" s="127">
        <f>K1966*12*I1920</f>
        <v>333.50399999999996</v>
      </c>
    </row>
    <row r="1967" spans="1:13">
      <c r="A1967" s="125" t="s">
        <v>29</v>
      </c>
      <c r="B1967" s="124"/>
      <c r="C1967" s="124"/>
      <c r="D1967" s="124"/>
      <c r="E1967" s="124"/>
      <c r="F1967" s="124"/>
      <c r="G1967" s="124"/>
      <c r="H1967" s="122"/>
      <c r="I1967" s="720" t="s">
        <v>8</v>
      </c>
      <c r="J1967" s="721"/>
      <c r="K1967" s="130"/>
      <c r="L1967" s="120"/>
      <c r="M1967" s="115"/>
    </row>
    <row r="1968" spans="1:13" ht="15.75" thickBot="1">
      <c r="A1968" s="125" t="s">
        <v>30</v>
      </c>
      <c r="B1968" s="124"/>
      <c r="C1968" s="124"/>
      <c r="D1968" s="124"/>
      <c r="E1968" s="124"/>
      <c r="F1968" s="124"/>
      <c r="G1968" s="124"/>
      <c r="H1968" s="122"/>
      <c r="I1968" s="119"/>
      <c r="J1968" s="118"/>
      <c r="K1968" s="130"/>
      <c r="L1968" s="120"/>
      <c r="M1968" s="115"/>
    </row>
    <row r="1969" spans="1:13" ht="15.75" thickBot="1">
      <c r="A1969" s="691" t="s">
        <v>104</v>
      </c>
      <c r="B1969" s="692"/>
      <c r="C1969" s="692"/>
      <c r="D1969" s="692"/>
      <c r="E1969" s="692"/>
      <c r="F1969" s="692"/>
      <c r="G1969" s="692"/>
      <c r="H1969" s="693"/>
      <c r="I1969" s="129"/>
      <c r="J1969" s="128"/>
      <c r="K1969" s="713">
        <v>6.67</v>
      </c>
      <c r="L1969" s="722"/>
      <c r="M1969" s="127">
        <f>K1969*12*I1920</f>
        <v>27805.895999999997</v>
      </c>
    </row>
    <row r="1970" spans="1:13">
      <c r="A1970" s="125" t="s">
        <v>137</v>
      </c>
      <c r="B1970" s="123"/>
      <c r="C1970" s="123"/>
      <c r="D1970" s="123"/>
      <c r="E1970" s="123"/>
      <c r="F1970" s="124"/>
      <c r="G1970" s="123"/>
      <c r="H1970" s="122"/>
      <c r="I1970" s="684" t="s">
        <v>86</v>
      </c>
      <c r="J1970" s="685"/>
      <c r="K1970" s="121"/>
      <c r="L1970" s="120"/>
      <c r="M1970" s="115"/>
    </row>
    <row r="1971" spans="1:13">
      <c r="A1971" s="125" t="s">
        <v>136</v>
      </c>
      <c r="B1971" s="123"/>
      <c r="C1971" s="123"/>
      <c r="D1971" s="123"/>
      <c r="E1971" s="123"/>
      <c r="F1971" s="124"/>
      <c r="G1971" s="123"/>
      <c r="H1971" s="122"/>
      <c r="I1971" s="684" t="s">
        <v>88</v>
      </c>
      <c r="J1971" s="685"/>
      <c r="K1971" s="121"/>
      <c r="L1971" s="120"/>
      <c r="M1971" s="115"/>
    </row>
    <row r="1972" spans="1:13">
      <c r="A1972" s="125" t="s">
        <v>135</v>
      </c>
      <c r="B1972" s="123"/>
      <c r="C1972" s="123"/>
      <c r="D1972" s="123"/>
      <c r="E1972" s="123"/>
      <c r="F1972" s="124"/>
      <c r="G1972" s="123"/>
      <c r="H1972" s="122"/>
      <c r="I1972" s="684" t="s">
        <v>90</v>
      </c>
      <c r="J1972" s="685"/>
      <c r="K1972" s="121"/>
      <c r="L1972" s="120"/>
      <c r="M1972" s="115"/>
    </row>
    <row r="1973" spans="1:13">
      <c r="A1973" s="125" t="s">
        <v>134</v>
      </c>
      <c r="B1973" s="123"/>
      <c r="C1973" s="123"/>
      <c r="D1973" s="123"/>
      <c r="E1973" s="123"/>
      <c r="F1973" s="124"/>
      <c r="G1973" s="123"/>
      <c r="H1973" s="122"/>
      <c r="I1973" s="684" t="s">
        <v>92</v>
      </c>
      <c r="J1973" s="685"/>
      <c r="K1973" s="121"/>
      <c r="L1973" s="120"/>
      <c r="M1973" s="115"/>
    </row>
    <row r="1974" spans="1:13">
      <c r="A1974" s="125" t="s">
        <v>133</v>
      </c>
      <c r="B1974" s="123"/>
      <c r="C1974" s="123"/>
      <c r="D1974" s="123"/>
      <c r="E1974" s="123"/>
      <c r="F1974" s="124"/>
      <c r="G1974" s="123"/>
      <c r="H1974" s="122"/>
      <c r="I1974" s="684" t="s">
        <v>94</v>
      </c>
      <c r="J1974" s="685"/>
      <c r="K1974" s="121"/>
      <c r="L1974" s="120"/>
      <c r="M1974" s="115"/>
    </row>
    <row r="1975" spans="1:13">
      <c r="A1975" s="125" t="s">
        <v>132</v>
      </c>
      <c r="B1975" s="123"/>
      <c r="C1975" s="123"/>
      <c r="D1975" s="123"/>
      <c r="E1975" s="123"/>
      <c r="F1975" s="124"/>
      <c r="G1975" s="123"/>
      <c r="H1975" s="122"/>
      <c r="I1975" s="119"/>
      <c r="J1975" s="118"/>
      <c r="K1975" s="121"/>
      <c r="L1975" s="126"/>
      <c r="M1975" s="115"/>
    </row>
    <row r="1976" spans="1:13">
      <c r="A1976" s="125" t="s">
        <v>131</v>
      </c>
      <c r="B1976" s="123"/>
      <c r="C1976" s="123"/>
      <c r="D1976" s="123"/>
      <c r="E1976" s="123"/>
      <c r="F1976" s="124"/>
      <c r="G1976" s="123"/>
      <c r="H1976" s="122"/>
      <c r="I1976" s="119"/>
      <c r="J1976" s="118"/>
      <c r="K1976" s="121"/>
      <c r="L1976" s="120"/>
      <c r="M1976" s="115"/>
    </row>
    <row r="1977" spans="1:13">
      <c r="A1977" s="125" t="s">
        <v>98</v>
      </c>
      <c r="B1977" s="123"/>
      <c r="C1977" s="123"/>
      <c r="D1977" s="123"/>
      <c r="E1977" s="123"/>
      <c r="F1977" s="124"/>
      <c r="G1977" s="123"/>
      <c r="H1977" s="122"/>
      <c r="I1977" s="119"/>
      <c r="J1977" s="118"/>
      <c r="K1977" s="121"/>
      <c r="L1977" s="120"/>
      <c r="M1977" s="115"/>
    </row>
    <row r="1978" spans="1:13" ht="15.75" thickBot="1">
      <c r="A1978" s="125" t="s">
        <v>130</v>
      </c>
      <c r="B1978" s="123"/>
      <c r="C1978" s="123"/>
      <c r="D1978" s="123"/>
      <c r="E1978" s="123"/>
      <c r="F1978" s="124"/>
      <c r="G1978" s="123"/>
      <c r="H1978" s="122"/>
      <c r="I1978" s="119"/>
      <c r="J1978" s="118"/>
      <c r="K1978" s="121"/>
      <c r="L1978" s="120"/>
      <c r="M1978" s="115"/>
    </row>
    <row r="1979" spans="1:13">
      <c r="A1979" s="114" t="s">
        <v>82</v>
      </c>
      <c r="B1979" s="113"/>
      <c r="C1979" s="113"/>
      <c r="D1979" s="113"/>
      <c r="E1979" s="113"/>
      <c r="F1979" s="113"/>
      <c r="G1979" s="113"/>
      <c r="H1979" s="113"/>
      <c r="I1979" s="720" t="s">
        <v>9</v>
      </c>
      <c r="J1979" s="721"/>
      <c r="K1979" s="112"/>
      <c r="L1979" s="111"/>
      <c r="M1979" s="110"/>
    </row>
    <row r="1980" spans="1:13" ht="15.75" thickBot="1">
      <c r="A1980" s="109" t="s">
        <v>49</v>
      </c>
      <c r="B1980" s="108"/>
      <c r="C1980" s="108"/>
      <c r="D1980" s="108"/>
      <c r="E1980" s="108"/>
      <c r="F1980" s="108"/>
      <c r="G1980" s="108"/>
      <c r="H1980" s="108"/>
      <c r="I1980" s="107"/>
      <c r="J1980" s="106"/>
      <c r="K1980" s="105"/>
      <c r="L1980" s="104"/>
      <c r="M1980" s="103"/>
    </row>
    <row r="1981" spans="1:13" ht="15.75" thickBot="1">
      <c r="A1981" s="750" t="s">
        <v>129</v>
      </c>
      <c r="B1981" s="750"/>
      <c r="C1981" s="750"/>
      <c r="D1981" s="750"/>
      <c r="E1981" s="750"/>
      <c r="F1981" s="750"/>
      <c r="G1981" s="750"/>
      <c r="H1981" s="750"/>
      <c r="I1981" s="720" t="s">
        <v>9</v>
      </c>
      <c r="J1981" s="721"/>
      <c r="K1981" s="755">
        <v>0.6</v>
      </c>
      <c r="L1981" s="755"/>
      <c r="M1981" s="115">
        <f>I1920*12*K1981</f>
        <v>2501.2799999999993</v>
      </c>
    </row>
    <row r="1982" spans="1:13" ht="15.75" thickBot="1">
      <c r="A1982" s="742" t="s">
        <v>58</v>
      </c>
      <c r="B1982" s="743"/>
      <c r="C1982" s="743"/>
      <c r="D1982" s="743"/>
      <c r="E1982" s="743"/>
      <c r="F1982" s="743"/>
      <c r="G1982" s="743"/>
      <c r="H1982" s="743"/>
      <c r="I1982" s="97"/>
      <c r="J1982" s="96"/>
      <c r="K1982" s="740">
        <f>K1921+K1931+K1944+K1969+K1981</f>
        <v>48.49</v>
      </c>
      <c r="L1982" s="741"/>
      <c r="M1982" s="95">
        <f>M1921+M1931+M1944+M1969+M1981</f>
        <v>202145.11199999999</v>
      </c>
    </row>
    <row r="1985" spans="1:13" ht="15.75">
      <c r="A1985" s="639" t="s">
        <v>0</v>
      </c>
      <c r="B1985" s="639"/>
      <c r="C1985" s="639"/>
      <c r="D1985" s="639"/>
      <c r="E1985" s="639"/>
      <c r="F1985" s="639"/>
      <c r="G1985" s="639"/>
      <c r="H1985" s="639"/>
      <c r="I1985" s="639"/>
      <c r="J1985" s="639"/>
      <c r="K1985" s="639"/>
      <c r="L1985" s="639"/>
      <c r="M1985" s="149"/>
    </row>
    <row r="1986" spans="1:13" ht="15.75">
      <c r="A1986" s="640" t="s">
        <v>12</v>
      </c>
      <c r="B1986" s="640"/>
      <c r="C1986" s="640"/>
      <c r="D1986" s="640"/>
      <c r="E1986" s="640"/>
      <c r="F1986" s="640"/>
      <c r="G1986" s="640"/>
      <c r="H1986" s="640"/>
      <c r="I1986" s="640"/>
      <c r="J1986" s="640"/>
      <c r="K1986" s="640"/>
      <c r="L1986" s="640"/>
      <c r="M1986" s="149"/>
    </row>
    <row r="1987" spans="1:13" ht="15.75">
      <c r="A1987" s="1"/>
      <c r="B1987" s="1"/>
      <c r="C1987" s="1"/>
      <c r="D1987" s="1"/>
      <c r="E1987" s="1"/>
      <c r="F1987" s="1" t="s">
        <v>161</v>
      </c>
      <c r="G1987" s="1"/>
      <c r="H1987" s="1"/>
      <c r="I1987" s="1"/>
      <c r="J1987" s="1"/>
      <c r="K1987" s="1"/>
      <c r="L1987" s="1"/>
      <c r="M1987" s="149"/>
    </row>
    <row r="1988" spans="1:13">
      <c r="A1988" s="151"/>
      <c r="B1988" s="150"/>
      <c r="C1988" s="694" t="s">
        <v>15</v>
      </c>
      <c r="D1988" s="694"/>
      <c r="E1988" s="694"/>
      <c r="F1988" s="150"/>
      <c r="G1988" s="150"/>
      <c r="H1988" s="190"/>
      <c r="I1988" s="680" t="s">
        <v>1</v>
      </c>
      <c r="J1988" s="681"/>
      <c r="K1988" s="695" t="s">
        <v>2</v>
      </c>
      <c r="L1988" s="696"/>
      <c r="M1988" s="203"/>
    </row>
    <row r="1989" spans="1:13">
      <c r="A1989" s="202"/>
      <c r="B1989" s="177"/>
      <c r="C1989" s="177"/>
      <c r="D1989" s="177"/>
      <c r="E1989" s="177"/>
      <c r="F1989" s="177"/>
      <c r="G1989" s="177"/>
      <c r="H1989" s="178"/>
      <c r="I1989" s="119"/>
      <c r="J1989" s="118"/>
      <c r="K1989" s="698" t="s">
        <v>3</v>
      </c>
      <c r="L1989" s="699"/>
      <c r="M1989" s="201" t="s">
        <v>4</v>
      </c>
    </row>
    <row r="1990" spans="1:13">
      <c r="A1990" s="202"/>
      <c r="B1990" s="177"/>
      <c r="C1990" s="177"/>
      <c r="D1990" s="177"/>
      <c r="E1990" s="177"/>
      <c r="F1990" s="177"/>
      <c r="G1990" s="177"/>
      <c r="H1990" s="178"/>
      <c r="I1990" s="684" t="s">
        <v>5</v>
      </c>
      <c r="J1990" s="685"/>
      <c r="K1990" s="706" t="s">
        <v>6</v>
      </c>
      <c r="L1990" s="707"/>
      <c r="M1990" s="201" t="s">
        <v>7</v>
      </c>
    </row>
    <row r="1991" spans="1:13" ht="16.5" thickBot="1">
      <c r="A1991" s="200"/>
      <c r="B1991" s="173"/>
      <c r="C1991" s="173"/>
      <c r="D1991" s="173"/>
      <c r="E1991" s="173"/>
      <c r="F1991" s="173"/>
      <c r="G1991" s="173"/>
      <c r="H1991" s="172"/>
      <c r="I1991" s="613">
        <v>376</v>
      </c>
      <c r="J1991" s="614"/>
      <c r="K1991" s="708"/>
      <c r="L1991" s="709"/>
      <c r="M1991" s="199"/>
    </row>
    <row r="1992" spans="1:13">
      <c r="A1992" s="189" t="s">
        <v>74</v>
      </c>
      <c r="B1992" s="166"/>
      <c r="C1992" s="166"/>
      <c r="D1992" s="166"/>
      <c r="E1992" s="166"/>
      <c r="F1992" s="166"/>
      <c r="G1992" s="166"/>
      <c r="H1992" s="198"/>
      <c r="I1992" s="163"/>
      <c r="J1992" s="162"/>
      <c r="K1992" s="674">
        <f>K1995+K1998</f>
        <v>6.9</v>
      </c>
      <c r="L1992" s="675"/>
      <c r="M1992" s="110">
        <f>K1992*12*I1991</f>
        <v>31132.800000000003</v>
      </c>
    </row>
    <row r="1993" spans="1:13">
      <c r="A1993" s="197" t="s">
        <v>59</v>
      </c>
      <c r="B1993" s="196"/>
      <c r="C1993" s="196"/>
      <c r="D1993" s="196"/>
      <c r="E1993" s="196"/>
      <c r="F1993" s="196"/>
      <c r="G1993" s="196"/>
      <c r="H1993" s="195"/>
      <c r="I1993" s="119"/>
      <c r="J1993" s="118"/>
      <c r="K1993" s="117"/>
      <c r="L1993" s="116"/>
      <c r="M1993" s="194"/>
    </row>
    <row r="1994" spans="1:13" ht="15.75" thickBot="1">
      <c r="A1994" s="185" t="s">
        <v>60</v>
      </c>
      <c r="B1994" s="193"/>
      <c r="C1994" s="193"/>
      <c r="D1994" s="193"/>
      <c r="E1994" s="193"/>
      <c r="F1994" s="193"/>
      <c r="G1994" s="193"/>
      <c r="H1994" s="192"/>
      <c r="I1994" s="158"/>
      <c r="J1994" s="106"/>
      <c r="K1994" s="105"/>
      <c r="L1994" s="104"/>
      <c r="M1994" s="103"/>
    </row>
    <row r="1995" spans="1:13">
      <c r="A1995" s="145" t="s">
        <v>61</v>
      </c>
      <c r="B1995" s="153"/>
      <c r="C1995" s="153"/>
      <c r="D1995" s="153"/>
      <c r="E1995" s="153"/>
      <c r="F1995" s="153"/>
      <c r="G1995" s="153"/>
      <c r="H1995" s="179"/>
      <c r="I1995" s="676" t="s">
        <v>8</v>
      </c>
      <c r="J1995" s="677"/>
      <c r="K1995" s="678">
        <v>4.13</v>
      </c>
      <c r="L1995" s="679"/>
      <c r="M1995" s="115">
        <f>K1995*12*I1991</f>
        <v>18634.560000000001</v>
      </c>
    </row>
    <row r="1996" spans="1:13">
      <c r="A1996" s="125" t="s">
        <v>68</v>
      </c>
      <c r="B1996" s="177"/>
      <c r="C1996" s="177"/>
      <c r="D1996" s="177"/>
      <c r="E1996" s="177"/>
      <c r="F1996" s="177"/>
      <c r="G1996" s="177"/>
      <c r="H1996" s="178"/>
      <c r="I1996" s="684" t="s">
        <v>57</v>
      </c>
      <c r="J1996" s="685"/>
      <c r="K1996" s="149"/>
      <c r="L1996" s="116"/>
      <c r="M1996" s="115"/>
    </row>
    <row r="1997" spans="1:13">
      <c r="A1997" s="145" t="s">
        <v>67</v>
      </c>
      <c r="B1997" s="153"/>
      <c r="C1997" s="153"/>
      <c r="D1997" s="153"/>
      <c r="E1997" s="153"/>
      <c r="F1997" s="153"/>
      <c r="G1997" s="153"/>
      <c r="H1997" s="179"/>
      <c r="I1997" s="676"/>
      <c r="J1997" s="677"/>
      <c r="K1997" s="149"/>
      <c r="L1997" s="116"/>
      <c r="M1997" s="115"/>
    </row>
    <row r="1998" spans="1:13">
      <c r="A1998" s="145" t="s">
        <v>62</v>
      </c>
      <c r="B1998" s="153"/>
      <c r="C1998" s="153"/>
      <c r="D1998" s="153"/>
      <c r="E1998" s="153"/>
      <c r="F1998" s="153"/>
      <c r="G1998" s="153"/>
      <c r="H1998" s="179"/>
      <c r="I1998" s="689" t="s">
        <v>11</v>
      </c>
      <c r="J1998" s="690"/>
      <c r="K1998" s="682">
        <v>2.77</v>
      </c>
      <c r="L1998" s="683"/>
      <c r="M1998" s="115">
        <f>K1998*12*I1991</f>
        <v>12498.240000000002</v>
      </c>
    </row>
    <row r="1999" spans="1:13" ht="15.75">
      <c r="A1999" s="142" t="s">
        <v>35</v>
      </c>
      <c r="B1999" s="176"/>
      <c r="C1999" s="176"/>
      <c r="D1999" s="176"/>
      <c r="E1999" s="176"/>
      <c r="F1999" s="176"/>
      <c r="G1999" s="176"/>
      <c r="H1999" s="175"/>
      <c r="I1999" s="684" t="s">
        <v>57</v>
      </c>
      <c r="J1999" s="685"/>
      <c r="K1999" s="1"/>
      <c r="L1999" s="191"/>
      <c r="M1999" s="115"/>
    </row>
    <row r="2000" spans="1:13">
      <c r="A2000" s="137" t="s">
        <v>36</v>
      </c>
      <c r="B2000" s="150"/>
      <c r="C2000" s="150"/>
      <c r="D2000" s="150"/>
      <c r="E2000" s="150"/>
      <c r="F2000" s="150"/>
      <c r="G2000" s="150"/>
      <c r="H2000" s="190"/>
      <c r="I2000" s="684"/>
      <c r="J2000" s="685"/>
      <c r="K2000" s="174"/>
      <c r="L2000" s="116"/>
      <c r="M2000" s="115"/>
    </row>
    <row r="2001" spans="1:13" ht="15.75" thickBot="1">
      <c r="A2001" s="145" t="s">
        <v>37</v>
      </c>
      <c r="B2001" s="144"/>
      <c r="C2001" s="144"/>
      <c r="D2001" s="144"/>
      <c r="E2001" s="144"/>
      <c r="F2001" s="144"/>
      <c r="G2001" s="144"/>
      <c r="H2001" s="143"/>
      <c r="I2001" s="156"/>
      <c r="J2001" s="155"/>
      <c r="K2001" s="704"/>
      <c r="L2001" s="705"/>
      <c r="M2001" s="115"/>
    </row>
    <row r="2002" spans="1:13">
      <c r="A2002" s="189" t="s">
        <v>14</v>
      </c>
      <c r="B2002" s="188"/>
      <c r="C2002" s="188"/>
      <c r="D2002" s="188"/>
      <c r="E2002" s="188"/>
      <c r="F2002" s="188"/>
      <c r="G2002" s="188"/>
      <c r="H2002" s="187"/>
      <c r="I2002" s="163"/>
      <c r="J2002" s="186"/>
      <c r="K2002" s="697">
        <f>K2004+K2009+K2011</f>
        <v>5.6400000000000006</v>
      </c>
      <c r="L2002" s="675"/>
      <c r="M2002" s="110">
        <f>K2002*12*I1991</f>
        <v>25447.680000000004</v>
      </c>
    </row>
    <row r="2003" spans="1:13" ht="15.75" thickBot="1">
      <c r="A2003" s="185" t="s">
        <v>34</v>
      </c>
      <c r="B2003" s="184"/>
      <c r="C2003" s="184"/>
      <c r="D2003" s="184"/>
      <c r="E2003" s="184"/>
      <c r="F2003" s="184"/>
      <c r="G2003" s="184"/>
      <c r="H2003" s="183"/>
      <c r="I2003" s="158"/>
      <c r="J2003" s="182"/>
      <c r="K2003" s="105"/>
      <c r="L2003" s="104"/>
      <c r="M2003" s="103"/>
    </row>
    <row r="2004" spans="1:13">
      <c r="A2004" s="125" t="s">
        <v>65</v>
      </c>
      <c r="B2004" s="124"/>
      <c r="C2004" s="124"/>
      <c r="D2004" s="124"/>
      <c r="E2004" s="124"/>
      <c r="F2004" s="124"/>
      <c r="G2004" s="124"/>
      <c r="H2004" s="122"/>
      <c r="I2004" s="684" t="s">
        <v>8</v>
      </c>
      <c r="J2004" s="685"/>
      <c r="K2004" s="678">
        <v>2.83</v>
      </c>
      <c r="L2004" s="679"/>
      <c r="M2004" s="115">
        <f>K2004*12*I1991</f>
        <v>12768.960000000001</v>
      </c>
    </row>
    <row r="2005" spans="1:13">
      <c r="A2005" s="145" t="s">
        <v>66</v>
      </c>
      <c r="B2005" s="144"/>
      <c r="C2005" s="144"/>
      <c r="D2005" s="144"/>
      <c r="E2005" s="144"/>
      <c r="F2005" s="144"/>
      <c r="G2005" s="144"/>
      <c r="H2005" s="143"/>
      <c r="I2005" s="181"/>
      <c r="J2005" s="180"/>
      <c r="K2005" s="149"/>
      <c r="L2005" s="116"/>
      <c r="M2005" s="115"/>
    </row>
    <row r="2006" spans="1:13">
      <c r="A2006" s="125" t="s">
        <v>68</v>
      </c>
      <c r="B2006" s="177"/>
      <c r="C2006" s="177"/>
      <c r="D2006" s="177"/>
      <c r="E2006" s="177"/>
      <c r="F2006" s="177"/>
      <c r="G2006" s="177"/>
      <c r="H2006" s="178"/>
      <c r="I2006" s="684" t="s">
        <v>57</v>
      </c>
      <c r="J2006" s="685"/>
      <c r="K2006" s="149"/>
      <c r="L2006" s="116"/>
      <c r="M2006" s="115"/>
    </row>
    <row r="2007" spans="1:13">
      <c r="A2007" s="145" t="s">
        <v>67</v>
      </c>
      <c r="B2007" s="153"/>
      <c r="C2007" s="153"/>
      <c r="D2007" s="153"/>
      <c r="E2007" s="153"/>
      <c r="F2007" s="153"/>
      <c r="G2007" s="153"/>
      <c r="H2007" s="179"/>
      <c r="I2007" s="676"/>
      <c r="J2007" s="677"/>
      <c r="K2007" s="149"/>
      <c r="L2007" s="116"/>
      <c r="M2007" s="115"/>
    </row>
    <row r="2008" spans="1:13">
      <c r="A2008" s="142" t="s">
        <v>63</v>
      </c>
      <c r="B2008" s="176"/>
      <c r="C2008" s="175"/>
      <c r="D2008" s="177"/>
      <c r="E2008" s="177"/>
      <c r="F2008" s="177"/>
      <c r="G2008" s="177"/>
      <c r="H2008" s="178"/>
      <c r="I2008" s="684" t="s">
        <v>57</v>
      </c>
      <c r="J2008" s="685"/>
      <c r="K2008" s="149"/>
      <c r="L2008" s="116"/>
      <c r="M2008" s="115"/>
    </row>
    <row r="2009" spans="1:13">
      <c r="A2009" s="125" t="s">
        <v>64</v>
      </c>
      <c r="B2009" s="177"/>
      <c r="C2009" s="177"/>
      <c r="D2009" s="176"/>
      <c r="E2009" s="176"/>
      <c r="F2009" s="176"/>
      <c r="G2009" s="176"/>
      <c r="H2009" s="175"/>
      <c r="I2009" s="689" t="s">
        <v>11</v>
      </c>
      <c r="J2009" s="690"/>
      <c r="K2009" s="682">
        <v>1.24</v>
      </c>
      <c r="L2009" s="683"/>
      <c r="M2009" s="115">
        <f>K2009*12*I1991</f>
        <v>5594.8799999999992</v>
      </c>
    </row>
    <row r="2010" spans="1:13">
      <c r="A2010" s="137" t="s">
        <v>41</v>
      </c>
      <c r="B2010" s="136"/>
      <c r="C2010" s="136"/>
      <c r="D2010" s="136"/>
      <c r="E2010" s="136"/>
      <c r="F2010" s="136"/>
      <c r="G2010" s="136"/>
      <c r="H2010" s="135"/>
      <c r="I2010" s="680" t="s">
        <v>139</v>
      </c>
      <c r="J2010" s="681"/>
      <c r="K2010" s="149"/>
      <c r="L2010" s="116"/>
      <c r="M2010" s="115"/>
    </row>
    <row r="2011" spans="1:13">
      <c r="A2011" s="137" t="s">
        <v>43</v>
      </c>
      <c r="B2011" s="136"/>
      <c r="C2011" s="136"/>
      <c r="D2011" s="136"/>
      <c r="E2011" s="136"/>
      <c r="F2011" s="136"/>
      <c r="G2011" s="136"/>
      <c r="H2011" s="135"/>
      <c r="I2011" s="680" t="s">
        <v>11</v>
      </c>
      <c r="J2011" s="681"/>
      <c r="K2011" s="682">
        <v>1.57</v>
      </c>
      <c r="L2011" s="683"/>
      <c r="M2011" s="115">
        <f>K2011*12*I1991</f>
        <v>7083.84</v>
      </c>
    </row>
    <row r="2012" spans="1:13">
      <c r="A2012" s="145" t="s">
        <v>44</v>
      </c>
      <c r="B2012" s="144"/>
      <c r="C2012" s="144"/>
      <c r="D2012" s="144"/>
      <c r="E2012" s="144"/>
      <c r="F2012" s="144"/>
      <c r="G2012" s="144"/>
      <c r="H2012" s="143"/>
      <c r="I2012" s="156"/>
      <c r="J2012" s="155"/>
      <c r="K2012" s="149"/>
      <c r="L2012" s="116"/>
      <c r="M2012" s="115"/>
    </row>
    <row r="2013" spans="1:13">
      <c r="A2013" s="137" t="s">
        <v>45</v>
      </c>
      <c r="B2013" s="136"/>
      <c r="C2013" s="136"/>
      <c r="D2013" s="136"/>
      <c r="E2013" s="136"/>
      <c r="F2013" s="136"/>
      <c r="G2013" s="136"/>
      <c r="H2013" s="135"/>
      <c r="I2013" s="684" t="s">
        <v>57</v>
      </c>
      <c r="J2013" s="685"/>
      <c r="K2013" s="149"/>
      <c r="L2013" s="116"/>
      <c r="M2013" s="115"/>
    </row>
    <row r="2014" spans="1:13" ht="15.75" thickBot="1">
      <c r="A2014" s="137" t="s">
        <v>48</v>
      </c>
      <c r="B2014" s="136"/>
      <c r="C2014" s="136"/>
      <c r="D2014" s="136"/>
      <c r="E2014" s="136"/>
      <c r="F2014" s="136"/>
      <c r="G2014" s="136"/>
      <c r="H2014" s="135"/>
      <c r="I2014" s="680" t="s">
        <v>138</v>
      </c>
      <c r="J2014" s="681"/>
      <c r="K2014" s="173"/>
      <c r="L2014" s="172"/>
      <c r="M2014" s="171"/>
    </row>
    <row r="2015" spans="1:13" ht="15.75" thickBot="1">
      <c r="A2015" s="167" t="s">
        <v>75</v>
      </c>
      <c r="B2015" s="166"/>
      <c r="C2015" s="166"/>
      <c r="D2015" s="166"/>
      <c r="E2015" s="166"/>
      <c r="F2015" s="166"/>
      <c r="G2015" s="165"/>
      <c r="H2015" s="164"/>
      <c r="I2015" s="163"/>
      <c r="J2015" s="162"/>
      <c r="K2015" s="688">
        <f>K2016+K2023+K2031+K2035+K2036</f>
        <v>15.340000000000002</v>
      </c>
      <c r="L2015" s="675"/>
      <c r="M2015" s="110">
        <f>M2016+M2023+M2031+M2035+M2036</f>
        <v>69214.080000000016</v>
      </c>
    </row>
    <row r="2016" spans="1:13" ht="15.75" thickBot="1">
      <c r="A2016" s="691" t="s">
        <v>76</v>
      </c>
      <c r="B2016" s="692"/>
      <c r="C2016" s="692"/>
      <c r="D2016" s="692"/>
      <c r="E2016" s="692"/>
      <c r="F2016" s="692"/>
      <c r="G2016" s="692"/>
      <c r="H2016" s="693"/>
      <c r="I2016" s="129"/>
      <c r="J2016" s="128"/>
      <c r="K2016" s="700">
        <f>K2017+K2018+K2019+K2021+K2022</f>
        <v>9.620000000000001</v>
      </c>
      <c r="L2016" s="701"/>
      <c r="M2016" s="127">
        <f>K2016*12*I1991</f>
        <v>43405.440000000002</v>
      </c>
    </row>
    <row r="2017" spans="1:13">
      <c r="A2017" s="145" t="s">
        <v>38</v>
      </c>
      <c r="B2017" s="144"/>
      <c r="C2017" s="144"/>
      <c r="D2017" s="144"/>
      <c r="E2017" s="144"/>
      <c r="F2017" s="144"/>
      <c r="G2017" s="144"/>
      <c r="H2017" s="143"/>
      <c r="I2017" s="676" t="s">
        <v>16</v>
      </c>
      <c r="J2017" s="677"/>
      <c r="K2017" s="678">
        <v>2.2400000000000002</v>
      </c>
      <c r="L2017" s="679"/>
      <c r="M2017" s="115">
        <f>K2017*12*I1991</f>
        <v>10106.880000000001</v>
      </c>
    </row>
    <row r="2018" spans="1:13">
      <c r="A2018" s="142" t="s">
        <v>39</v>
      </c>
      <c r="B2018" s="141"/>
      <c r="C2018" s="141"/>
      <c r="D2018" s="141"/>
      <c r="E2018" s="141"/>
      <c r="F2018" s="141"/>
      <c r="G2018" s="141"/>
      <c r="H2018" s="140"/>
      <c r="I2018" s="689" t="s">
        <v>10</v>
      </c>
      <c r="J2018" s="690"/>
      <c r="K2018" s="682">
        <v>5.28</v>
      </c>
      <c r="L2018" s="683"/>
      <c r="M2018" s="115">
        <f>K2018*12*I1991</f>
        <v>23823.360000000001</v>
      </c>
    </row>
    <row r="2019" spans="1:13">
      <c r="A2019" s="137" t="s">
        <v>31</v>
      </c>
      <c r="B2019" s="136"/>
      <c r="C2019" s="136"/>
      <c r="D2019" s="136"/>
      <c r="E2019" s="136"/>
      <c r="F2019" s="136"/>
      <c r="G2019" s="136"/>
      <c r="H2019" s="135"/>
      <c r="I2019" s="680" t="s">
        <v>11</v>
      </c>
      <c r="J2019" s="681"/>
      <c r="K2019" s="682">
        <v>0.6</v>
      </c>
      <c r="L2019" s="683"/>
      <c r="M2019" s="115">
        <f>K2019*12*I1991</f>
        <v>2707.2</v>
      </c>
    </row>
    <row r="2020" spans="1:13">
      <c r="A2020" s="157" t="s">
        <v>18</v>
      </c>
      <c r="B2020" s="153"/>
      <c r="C2020" s="153"/>
      <c r="D2020" s="153"/>
      <c r="E2020" s="144"/>
      <c r="F2020" s="144"/>
      <c r="G2020" s="144"/>
      <c r="H2020" s="143"/>
      <c r="I2020" s="156"/>
      <c r="J2020" s="155"/>
      <c r="K2020" s="117"/>
      <c r="L2020" s="116"/>
      <c r="M2020" s="115"/>
    </row>
    <row r="2021" spans="1:13">
      <c r="A2021" s="142" t="s">
        <v>32</v>
      </c>
      <c r="B2021" s="141"/>
      <c r="C2021" s="141"/>
      <c r="D2021" s="141"/>
      <c r="E2021" s="141"/>
      <c r="F2021" s="141"/>
      <c r="G2021" s="141"/>
      <c r="H2021" s="140"/>
      <c r="I2021" s="689" t="s">
        <v>8</v>
      </c>
      <c r="J2021" s="690"/>
      <c r="K2021" s="682">
        <v>0.18</v>
      </c>
      <c r="L2021" s="683"/>
      <c r="M2021" s="115">
        <f>K2021*12*I1991</f>
        <v>812.16000000000008</v>
      </c>
    </row>
    <row r="2022" spans="1:13" ht="15.75" thickBot="1">
      <c r="A2022" s="137" t="s">
        <v>73</v>
      </c>
      <c r="B2022" s="136"/>
      <c r="C2022" s="136"/>
      <c r="D2022" s="136"/>
      <c r="E2022" s="136"/>
      <c r="F2022" s="136"/>
      <c r="G2022" s="136"/>
      <c r="H2022" s="135"/>
      <c r="I2022" s="714" t="s">
        <v>8</v>
      </c>
      <c r="J2022" s="715"/>
      <c r="K2022" s="716">
        <v>1.32</v>
      </c>
      <c r="L2022" s="717"/>
      <c r="M2022" s="115">
        <f>K2022*12*I1991</f>
        <v>5955.84</v>
      </c>
    </row>
    <row r="2023" spans="1:13" ht="15.75" thickBot="1">
      <c r="A2023" s="710" t="s">
        <v>77</v>
      </c>
      <c r="B2023" s="711"/>
      <c r="C2023" s="711"/>
      <c r="D2023" s="711"/>
      <c r="E2023" s="711"/>
      <c r="F2023" s="711"/>
      <c r="G2023" s="711"/>
      <c r="H2023" s="712"/>
      <c r="I2023" s="129"/>
      <c r="J2023" s="128"/>
      <c r="K2023" s="713">
        <f>K2024+K2025+K2027+K2028+K2029+K2030</f>
        <v>2.3200000000000003</v>
      </c>
      <c r="L2023" s="701"/>
      <c r="M2023" s="127">
        <f>K2023*12*I1991</f>
        <v>10467.840000000002</v>
      </c>
    </row>
    <row r="2024" spans="1:13">
      <c r="A2024" s="154" t="s">
        <v>24</v>
      </c>
      <c r="B2024" s="153"/>
      <c r="C2024" s="153"/>
      <c r="D2024" s="153"/>
      <c r="E2024" s="153"/>
      <c r="F2024" s="144"/>
      <c r="G2024" s="144"/>
      <c r="H2024" s="143"/>
      <c r="I2024" s="152"/>
      <c r="J2024" s="118"/>
      <c r="K2024" s="678">
        <v>0.13</v>
      </c>
      <c r="L2024" s="679"/>
      <c r="M2024" s="115">
        <f>K2024*12*I1991</f>
        <v>586.56000000000006</v>
      </c>
    </row>
    <row r="2025" spans="1:13">
      <c r="A2025" s="151" t="s">
        <v>20</v>
      </c>
      <c r="B2025" s="150"/>
      <c r="C2025" s="150"/>
      <c r="D2025" s="150"/>
      <c r="E2025" s="150"/>
      <c r="F2025" s="136"/>
      <c r="G2025" s="136"/>
      <c r="H2025" s="135"/>
      <c r="I2025" s="684" t="s">
        <v>52</v>
      </c>
      <c r="J2025" s="685"/>
      <c r="K2025" s="682">
        <v>1.1100000000000001</v>
      </c>
      <c r="L2025" s="683"/>
      <c r="M2025" s="115">
        <f>K2025*12*I1991</f>
        <v>5008.32</v>
      </c>
    </row>
    <row r="2026" spans="1:13">
      <c r="A2026" s="145" t="s">
        <v>19</v>
      </c>
      <c r="B2026" s="144"/>
      <c r="C2026" s="144"/>
      <c r="D2026" s="144"/>
      <c r="E2026" s="144"/>
      <c r="F2026" s="144"/>
      <c r="G2026" s="144"/>
      <c r="H2026" s="143"/>
      <c r="I2026" s="676" t="s">
        <v>53</v>
      </c>
      <c r="J2026" s="677"/>
      <c r="K2026" s="149"/>
      <c r="L2026" s="116"/>
      <c r="M2026" s="115"/>
    </row>
    <row r="2027" spans="1:13">
      <c r="A2027" s="142" t="s">
        <v>21</v>
      </c>
      <c r="B2027" s="141"/>
      <c r="C2027" s="141"/>
      <c r="D2027" s="141"/>
      <c r="E2027" s="141"/>
      <c r="F2027" s="141"/>
      <c r="G2027" s="141"/>
      <c r="H2027" s="140"/>
      <c r="I2027" s="689" t="s">
        <v>51</v>
      </c>
      <c r="J2027" s="690"/>
      <c r="K2027" s="682">
        <v>0.68</v>
      </c>
      <c r="L2027" s="683"/>
      <c r="M2027" s="115">
        <f>K2027*12*I1991</f>
        <v>3068.16</v>
      </c>
    </row>
    <row r="2028" spans="1:13">
      <c r="A2028" s="142" t="s">
        <v>22</v>
      </c>
      <c r="B2028" s="141"/>
      <c r="C2028" s="141"/>
      <c r="D2028" s="141"/>
      <c r="E2028" s="141"/>
      <c r="F2028" s="141"/>
      <c r="G2028" s="141"/>
      <c r="H2028" s="140"/>
      <c r="I2028" s="689" t="s">
        <v>69</v>
      </c>
      <c r="J2028" s="690"/>
      <c r="K2028" s="682">
        <v>0.17</v>
      </c>
      <c r="L2028" s="683"/>
      <c r="M2028" s="115">
        <f>K2028*12*I1991</f>
        <v>767.04</v>
      </c>
    </row>
    <row r="2029" spans="1:13">
      <c r="A2029" s="137" t="s">
        <v>23</v>
      </c>
      <c r="B2029" s="136"/>
      <c r="C2029" s="136"/>
      <c r="D2029" s="136"/>
      <c r="E2029" s="136"/>
      <c r="F2029" s="136"/>
      <c r="G2029" s="136"/>
      <c r="H2029" s="135"/>
      <c r="I2029" s="689" t="s">
        <v>54</v>
      </c>
      <c r="J2029" s="690"/>
      <c r="K2029" s="704">
        <v>0.09</v>
      </c>
      <c r="L2029" s="705"/>
      <c r="M2029" s="115">
        <f>K2029*12*I1991</f>
        <v>406.08000000000004</v>
      </c>
    </row>
    <row r="2030" spans="1:13" ht="15.75" thickBot="1">
      <c r="A2030" s="137" t="s">
        <v>71</v>
      </c>
      <c r="B2030" s="136"/>
      <c r="C2030" s="136"/>
      <c r="D2030" s="136"/>
      <c r="E2030" s="136"/>
      <c r="F2030" s="136"/>
      <c r="G2030" s="136"/>
      <c r="H2030" s="135"/>
      <c r="I2030" s="714" t="s">
        <v>72</v>
      </c>
      <c r="J2030" s="715"/>
      <c r="K2030" s="723">
        <v>0.14000000000000001</v>
      </c>
      <c r="L2030" s="724"/>
      <c r="M2030" s="148">
        <f>K2030*12*I1991</f>
        <v>631.68000000000006</v>
      </c>
    </row>
    <row r="2031" spans="1:13" ht="15.75" thickBot="1">
      <c r="A2031" s="710" t="s">
        <v>78</v>
      </c>
      <c r="B2031" s="711"/>
      <c r="C2031" s="711"/>
      <c r="D2031" s="711"/>
      <c r="E2031" s="711"/>
      <c r="F2031" s="711"/>
      <c r="G2031" s="711"/>
      <c r="H2031" s="712"/>
      <c r="I2031" s="147"/>
      <c r="J2031" s="146"/>
      <c r="K2031" s="727">
        <f>K2032+K2033+K2034</f>
        <v>1.52</v>
      </c>
      <c r="L2031" s="722"/>
      <c r="M2031" s="127">
        <f>K2031*12*I1991</f>
        <v>6858.2400000000007</v>
      </c>
    </row>
    <row r="2032" spans="1:13">
      <c r="A2032" s="145" t="s">
        <v>25</v>
      </c>
      <c r="B2032" s="144"/>
      <c r="C2032" s="144"/>
      <c r="D2032" s="144"/>
      <c r="E2032" s="144"/>
      <c r="F2032" s="144"/>
      <c r="G2032" s="144"/>
      <c r="H2032" s="143"/>
      <c r="I2032" s="728" t="s">
        <v>70</v>
      </c>
      <c r="J2032" s="729"/>
      <c r="K2032" s="730">
        <v>0.73</v>
      </c>
      <c r="L2032" s="731"/>
      <c r="M2032" s="115">
        <f>K2032*12*I1991</f>
        <v>3293.7599999999998</v>
      </c>
    </row>
    <row r="2033" spans="1:13">
      <c r="A2033" s="142" t="s">
        <v>26</v>
      </c>
      <c r="B2033" s="141"/>
      <c r="C2033" s="141"/>
      <c r="D2033" s="141"/>
      <c r="E2033" s="141"/>
      <c r="F2033" s="141"/>
      <c r="G2033" s="141"/>
      <c r="H2033" s="140"/>
      <c r="I2033" s="139" t="s">
        <v>55</v>
      </c>
      <c r="J2033" s="138"/>
      <c r="K2033" s="704">
        <v>0.64</v>
      </c>
      <c r="L2033" s="705"/>
      <c r="M2033" s="115">
        <f>K2033*12*I1991</f>
        <v>2887.68</v>
      </c>
    </row>
    <row r="2034" spans="1:13" ht="15.75" thickBot="1">
      <c r="A2034" s="137" t="s">
        <v>23</v>
      </c>
      <c r="B2034" s="136"/>
      <c r="C2034" s="136"/>
      <c r="D2034" s="136"/>
      <c r="E2034" s="136"/>
      <c r="F2034" s="136"/>
      <c r="G2034" s="136"/>
      <c r="H2034" s="135"/>
      <c r="I2034" s="714" t="s">
        <v>54</v>
      </c>
      <c r="J2034" s="715"/>
      <c r="K2034" s="723">
        <v>0.15</v>
      </c>
      <c r="L2034" s="724"/>
      <c r="M2034" s="115">
        <f>K2034*12*I1991</f>
        <v>676.8</v>
      </c>
    </row>
    <row r="2035" spans="1:13" ht="15.75" thickBot="1">
      <c r="A2035" s="691" t="s">
        <v>148</v>
      </c>
      <c r="B2035" s="692"/>
      <c r="C2035" s="692"/>
      <c r="D2035" s="692"/>
      <c r="E2035" s="692"/>
      <c r="F2035" s="692"/>
      <c r="G2035" s="692"/>
      <c r="H2035" s="693"/>
      <c r="I2035" s="720" t="s">
        <v>13</v>
      </c>
      <c r="J2035" s="721"/>
      <c r="K2035" s="713">
        <v>1.8</v>
      </c>
      <c r="L2035" s="722"/>
      <c r="M2035" s="127">
        <f>K2035*12*I1991</f>
        <v>8121.6</v>
      </c>
    </row>
    <row r="2036" spans="1:13" ht="15.75" thickBot="1">
      <c r="A2036" s="133" t="s">
        <v>147</v>
      </c>
      <c r="B2036" s="132"/>
      <c r="C2036" s="132"/>
      <c r="D2036" s="132"/>
      <c r="E2036" s="132"/>
      <c r="F2036" s="132"/>
      <c r="G2036" s="132"/>
      <c r="H2036" s="131"/>
      <c r="I2036" s="129"/>
      <c r="J2036" s="128"/>
      <c r="K2036" s="713">
        <v>0.08</v>
      </c>
      <c r="L2036" s="722"/>
      <c r="M2036" s="127">
        <f>K2036*12*I1991</f>
        <v>360.96</v>
      </c>
    </row>
    <row r="2037" spans="1:13">
      <c r="A2037" s="125" t="s">
        <v>29</v>
      </c>
      <c r="B2037" s="124"/>
      <c r="C2037" s="124"/>
      <c r="D2037" s="124"/>
      <c r="E2037" s="124"/>
      <c r="F2037" s="124"/>
      <c r="G2037" s="124"/>
      <c r="H2037" s="122"/>
      <c r="I2037" s="720" t="s">
        <v>8</v>
      </c>
      <c r="J2037" s="721"/>
      <c r="K2037" s="130"/>
      <c r="L2037" s="120"/>
      <c r="M2037" s="115"/>
    </row>
    <row r="2038" spans="1:13" ht="15.75" thickBot="1">
      <c r="A2038" s="125" t="s">
        <v>30</v>
      </c>
      <c r="B2038" s="124"/>
      <c r="C2038" s="124"/>
      <c r="D2038" s="124"/>
      <c r="E2038" s="124"/>
      <c r="F2038" s="124"/>
      <c r="G2038" s="124"/>
      <c r="H2038" s="122"/>
      <c r="I2038" s="119"/>
      <c r="J2038" s="118"/>
      <c r="K2038" s="130"/>
      <c r="L2038" s="120"/>
      <c r="M2038" s="115"/>
    </row>
    <row r="2039" spans="1:13" ht="15.75" thickBot="1">
      <c r="A2039" s="691" t="s">
        <v>104</v>
      </c>
      <c r="B2039" s="692"/>
      <c r="C2039" s="692"/>
      <c r="D2039" s="692"/>
      <c r="E2039" s="692"/>
      <c r="F2039" s="692"/>
      <c r="G2039" s="692"/>
      <c r="H2039" s="693"/>
      <c r="I2039" s="129"/>
      <c r="J2039" s="128"/>
      <c r="K2039" s="713">
        <v>6.67</v>
      </c>
      <c r="L2039" s="722"/>
      <c r="M2039" s="127">
        <f>K2039*12*I1991</f>
        <v>30095.039999999997</v>
      </c>
    </row>
    <row r="2040" spans="1:13">
      <c r="A2040" s="125" t="s">
        <v>137</v>
      </c>
      <c r="B2040" s="123"/>
      <c r="C2040" s="123"/>
      <c r="D2040" s="123"/>
      <c r="E2040" s="123"/>
      <c r="F2040" s="124"/>
      <c r="G2040" s="123"/>
      <c r="H2040" s="122"/>
      <c r="I2040" s="684" t="s">
        <v>86</v>
      </c>
      <c r="J2040" s="685"/>
      <c r="K2040" s="121"/>
      <c r="L2040" s="120"/>
      <c r="M2040" s="115"/>
    </row>
    <row r="2041" spans="1:13">
      <c r="A2041" s="125" t="s">
        <v>136</v>
      </c>
      <c r="B2041" s="123"/>
      <c r="C2041" s="123"/>
      <c r="D2041" s="123"/>
      <c r="E2041" s="123"/>
      <c r="F2041" s="124"/>
      <c r="G2041" s="123"/>
      <c r="H2041" s="122"/>
      <c r="I2041" s="684" t="s">
        <v>88</v>
      </c>
      <c r="J2041" s="685"/>
      <c r="K2041" s="121"/>
      <c r="L2041" s="120"/>
      <c r="M2041" s="115"/>
    </row>
    <row r="2042" spans="1:13">
      <c r="A2042" s="125" t="s">
        <v>135</v>
      </c>
      <c r="B2042" s="123"/>
      <c r="C2042" s="123"/>
      <c r="D2042" s="123"/>
      <c r="E2042" s="123"/>
      <c r="F2042" s="124"/>
      <c r="G2042" s="123"/>
      <c r="H2042" s="122"/>
      <c r="I2042" s="684" t="s">
        <v>90</v>
      </c>
      <c r="J2042" s="685"/>
      <c r="K2042" s="121"/>
      <c r="L2042" s="120"/>
      <c r="M2042" s="115"/>
    </row>
    <row r="2043" spans="1:13">
      <c r="A2043" s="125" t="s">
        <v>134</v>
      </c>
      <c r="B2043" s="123"/>
      <c r="C2043" s="123"/>
      <c r="D2043" s="123"/>
      <c r="E2043" s="123"/>
      <c r="F2043" s="124"/>
      <c r="G2043" s="123"/>
      <c r="H2043" s="122"/>
      <c r="I2043" s="684" t="s">
        <v>92</v>
      </c>
      <c r="J2043" s="685"/>
      <c r="K2043" s="121"/>
      <c r="L2043" s="120"/>
      <c r="M2043" s="115"/>
    </row>
    <row r="2044" spans="1:13">
      <c r="A2044" s="125" t="s">
        <v>133</v>
      </c>
      <c r="B2044" s="123"/>
      <c r="C2044" s="123"/>
      <c r="D2044" s="123"/>
      <c r="E2044" s="123"/>
      <c r="F2044" s="124"/>
      <c r="G2044" s="123"/>
      <c r="H2044" s="122"/>
      <c r="I2044" s="684" t="s">
        <v>94</v>
      </c>
      <c r="J2044" s="685"/>
      <c r="K2044" s="121"/>
      <c r="L2044" s="120"/>
      <c r="M2044" s="115"/>
    </row>
    <row r="2045" spans="1:13">
      <c r="A2045" s="125" t="s">
        <v>132</v>
      </c>
      <c r="B2045" s="123"/>
      <c r="C2045" s="123"/>
      <c r="D2045" s="123"/>
      <c r="E2045" s="123"/>
      <c r="F2045" s="124"/>
      <c r="G2045" s="123"/>
      <c r="H2045" s="122"/>
      <c r="I2045" s="119"/>
      <c r="J2045" s="118"/>
      <c r="K2045" s="121"/>
      <c r="L2045" s="126"/>
      <c r="M2045" s="115"/>
    </row>
    <row r="2046" spans="1:13">
      <c r="A2046" s="125" t="s">
        <v>131</v>
      </c>
      <c r="B2046" s="123"/>
      <c r="C2046" s="123"/>
      <c r="D2046" s="123"/>
      <c r="E2046" s="123"/>
      <c r="F2046" s="124"/>
      <c r="G2046" s="123"/>
      <c r="H2046" s="122"/>
      <c r="I2046" s="119"/>
      <c r="J2046" s="118"/>
      <c r="K2046" s="121"/>
      <c r="L2046" s="120"/>
      <c r="M2046" s="115"/>
    </row>
    <row r="2047" spans="1:13">
      <c r="A2047" s="125" t="s">
        <v>98</v>
      </c>
      <c r="B2047" s="123"/>
      <c r="C2047" s="123"/>
      <c r="D2047" s="123"/>
      <c r="E2047" s="123"/>
      <c r="F2047" s="124"/>
      <c r="G2047" s="123"/>
      <c r="H2047" s="122"/>
      <c r="I2047" s="119"/>
      <c r="J2047" s="118"/>
      <c r="K2047" s="121"/>
      <c r="L2047" s="120"/>
      <c r="M2047" s="115"/>
    </row>
    <row r="2048" spans="1:13" ht="15.75" thickBot="1">
      <c r="A2048" s="125" t="s">
        <v>130</v>
      </c>
      <c r="B2048" s="123"/>
      <c r="C2048" s="123"/>
      <c r="D2048" s="123"/>
      <c r="E2048" s="123"/>
      <c r="F2048" s="124"/>
      <c r="G2048" s="123"/>
      <c r="H2048" s="122"/>
      <c r="I2048" s="119"/>
      <c r="J2048" s="118"/>
      <c r="K2048" s="121"/>
      <c r="L2048" s="120"/>
      <c r="M2048" s="115"/>
    </row>
    <row r="2049" spans="1:13">
      <c r="A2049" s="114" t="s">
        <v>82</v>
      </c>
      <c r="B2049" s="113"/>
      <c r="C2049" s="113"/>
      <c r="D2049" s="113"/>
      <c r="E2049" s="113"/>
      <c r="F2049" s="113"/>
      <c r="G2049" s="113"/>
      <c r="H2049" s="113"/>
      <c r="I2049" s="720" t="s">
        <v>9</v>
      </c>
      <c r="J2049" s="721"/>
      <c r="K2049" s="112"/>
      <c r="L2049" s="111"/>
      <c r="M2049" s="110"/>
    </row>
    <row r="2050" spans="1:13" ht="15.75" thickBot="1">
      <c r="A2050" s="109" t="s">
        <v>49</v>
      </c>
      <c r="B2050" s="108"/>
      <c r="C2050" s="108"/>
      <c r="D2050" s="108"/>
      <c r="E2050" s="108"/>
      <c r="F2050" s="108"/>
      <c r="G2050" s="108"/>
      <c r="H2050" s="108"/>
      <c r="I2050" s="107"/>
      <c r="J2050" s="106"/>
      <c r="K2050" s="105"/>
      <c r="L2050" s="104"/>
      <c r="M2050" s="103"/>
    </row>
    <row r="2051" spans="1:13" ht="15.75" thickBot="1">
      <c r="A2051" s="750" t="s">
        <v>129</v>
      </c>
      <c r="B2051" s="750"/>
      <c r="C2051" s="750"/>
      <c r="D2051" s="750"/>
      <c r="E2051" s="750"/>
      <c r="F2051" s="750"/>
      <c r="G2051" s="750"/>
      <c r="H2051" s="750"/>
      <c r="I2051" s="720" t="s">
        <v>9</v>
      </c>
      <c r="J2051" s="721"/>
      <c r="K2051" s="755">
        <v>0.56000000000000005</v>
      </c>
      <c r="L2051" s="755"/>
      <c r="M2051" s="115">
        <f>K2051*I1991*12</f>
        <v>2526.7200000000003</v>
      </c>
    </row>
    <row r="2052" spans="1:13" ht="15.75" thickBot="1">
      <c r="A2052" s="742" t="s">
        <v>58</v>
      </c>
      <c r="B2052" s="743"/>
      <c r="C2052" s="743"/>
      <c r="D2052" s="743"/>
      <c r="E2052" s="743"/>
      <c r="F2052" s="743"/>
      <c r="G2052" s="743"/>
      <c r="H2052" s="743"/>
      <c r="I2052" s="97"/>
      <c r="J2052" s="96"/>
      <c r="K2052" s="740">
        <f>K1992+K2002+K2015+K2039+K2051</f>
        <v>35.110000000000007</v>
      </c>
      <c r="L2052" s="741"/>
      <c r="M2052" s="95">
        <f>M1992+M2002+M2015+M2039+M2051</f>
        <v>158416.32000000004</v>
      </c>
    </row>
    <row r="2055" spans="1:13" ht="15.75">
      <c r="A2055" s="639" t="s">
        <v>0</v>
      </c>
      <c r="B2055" s="639"/>
      <c r="C2055" s="639"/>
      <c r="D2055" s="639"/>
      <c r="E2055" s="639"/>
      <c r="F2055" s="639"/>
      <c r="G2055" s="639"/>
      <c r="H2055" s="639"/>
      <c r="I2055" s="639"/>
      <c r="J2055" s="639"/>
      <c r="K2055" s="639"/>
      <c r="L2055" s="639"/>
      <c r="M2055" s="149"/>
    </row>
    <row r="2056" spans="1:13" ht="15.75">
      <c r="A2056" s="640" t="s">
        <v>12</v>
      </c>
      <c r="B2056" s="640"/>
      <c r="C2056" s="640"/>
      <c r="D2056" s="640"/>
      <c r="E2056" s="640"/>
      <c r="F2056" s="640"/>
      <c r="G2056" s="640"/>
      <c r="H2056" s="640"/>
      <c r="I2056" s="640"/>
      <c r="J2056" s="640"/>
      <c r="K2056" s="640"/>
      <c r="L2056" s="640"/>
      <c r="M2056" s="149"/>
    </row>
    <row r="2057" spans="1:13" ht="15.75">
      <c r="A2057" s="1"/>
      <c r="B2057" s="1"/>
      <c r="C2057" s="1"/>
      <c r="D2057" s="1"/>
      <c r="E2057" s="1"/>
      <c r="F2057" s="1" t="s">
        <v>160</v>
      </c>
      <c r="G2057" s="1"/>
      <c r="H2057" s="1"/>
      <c r="I2057" s="1"/>
      <c r="J2057" s="1"/>
      <c r="K2057" s="1"/>
      <c r="L2057" s="1"/>
      <c r="M2057" s="149"/>
    </row>
    <row r="2058" spans="1:13">
      <c r="A2058" s="151"/>
      <c r="B2058" s="150"/>
      <c r="C2058" s="694" t="s">
        <v>15</v>
      </c>
      <c r="D2058" s="694"/>
      <c r="E2058" s="694"/>
      <c r="F2058" s="150"/>
      <c r="G2058" s="150"/>
      <c r="H2058" s="190"/>
      <c r="I2058" s="680" t="s">
        <v>1</v>
      </c>
      <c r="J2058" s="681"/>
      <c r="K2058" s="695" t="s">
        <v>2</v>
      </c>
      <c r="L2058" s="696"/>
      <c r="M2058" s="203"/>
    </row>
    <row r="2059" spans="1:13">
      <c r="A2059" s="202"/>
      <c r="B2059" s="177"/>
      <c r="C2059" s="177"/>
      <c r="D2059" s="177"/>
      <c r="E2059" s="177"/>
      <c r="F2059" s="177"/>
      <c r="G2059" s="177"/>
      <c r="H2059" s="178"/>
      <c r="I2059" s="119"/>
      <c r="J2059" s="118"/>
      <c r="K2059" s="698" t="s">
        <v>3</v>
      </c>
      <c r="L2059" s="699"/>
      <c r="M2059" s="201" t="s">
        <v>4</v>
      </c>
    </row>
    <row r="2060" spans="1:13">
      <c r="A2060" s="202"/>
      <c r="B2060" s="177"/>
      <c r="C2060" s="177"/>
      <c r="D2060" s="177"/>
      <c r="E2060" s="177"/>
      <c r="F2060" s="177"/>
      <c r="G2060" s="177"/>
      <c r="H2060" s="178"/>
      <c r="I2060" s="684" t="s">
        <v>5</v>
      </c>
      <c r="J2060" s="685"/>
      <c r="K2060" s="706" t="s">
        <v>6</v>
      </c>
      <c r="L2060" s="707"/>
      <c r="M2060" s="201" t="s">
        <v>7</v>
      </c>
    </row>
    <row r="2061" spans="1:13" ht="16.5" thickBot="1">
      <c r="A2061" s="200"/>
      <c r="B2061" s="173"/>
      <c r="C2061" s="173"/>
      <c r="D2061" s="173"/>
      <c r="E2061" s="173"/>
      <c r="F2061" s="173"/>
      <c r="G2061" s="173"/>
      <c r="H2061" s="172"/>
      <c r="I2061" s="613">
        <v>262.89999999999998</v>
      </c>
      <c r="J2061" s="614"/>
      <c r="K2061" s="708"/>
      <c r="L2061" s="709"/>
      <c r="M2061" s="199"/>
    </row>
    <row r="2062" spans="1:13">
      <c r="A2062" s="189" t="s">
        <v>74</v>
      </c>
      <c r="B2062" s="166"/>
      <c r="C2062" s="166"/>
      <c r="D2062" s="166"/>
      <c r="E2062" s="166"/>
      <c r="F2062" s="166"/>
      <c r="G2062" s="166"/>
      <c r="H2062" s="198"/>
      <c r="I2062" s="163"/>
      <c r="J2062" s="162"/>
      <c r="K2062" s="674">
        <f>K2065+K2068</f>
        <v>6.9</v>
      </c>
      <c r="L2062" s="675"/>
      <c r="M2062" s="110">
        <f>K2062*12*I2061</f>
        <v>21768.120000000003</v>
      </c>
    </row>
    <row r="2063" spans="1:13">
      <c r="A2063" s="197" t="s">
        <v>59</v>
      </c>
      <c r="B2063" s="196"/>
      <c r="C2063" s="196"/>
      <c r="D2063" s="196"/>
      <c r="E2063" s="196"/>
      <c r="F2063" s="196"/>
      <c r="G2063" s="196"/>
      <c r="H2063" s="195"/>
      <c r="I2063" s="119"/>
      <c r="J2063" s="118"/>
      <c r="K2063" s="117"/>
      <c r="L2063" s="116"/>
      <c r="M2063" s="194"/>
    </row>
    <row r="2064" spans="1:13" ht="15.75" thickBot="1">
      <c r="A2064" s="185" t="s">
        <v>60</v>
      </c>
      <c r="B2064" s="193"/>
      <c r="C2064" s="193"/>
      <c r="D2064" s="193"/>
      <c r="E2064" s="193"/>
      <c r="F2064" s="193"/>
      <c r="G2064" s="193"/>
      <c r="H2064" s="192"/>
      <c r="I2064" s="158"/>
      <c r="J2064" s="106"/>
      <c r="K2064" s="105"/>
      <c r="L2064" s="104"/>
      <c r="M2064" s="103"/>
    </row>
    <row r="2065" spans="1:13">
      <c r="A2065" s="145" t="s">
        <v>61</v>
      </c>
      <c r="B2065" s="153"/>
      <c r="C2065" s="153"/>
      <c r="D2065" s="153"/>
      <c r="E2065" s="153"/>
      <c r="F2065" s="153"/>
      <c r="G2065" s="153"/>
      <c r="H2065" s="179"/>
      <c r="I2065" s="676" t="s">
        <v>8</v>
      </c>
      <c r="J2065" s="677"/>
      <c r="K2065" s="678">
        <v>4.13</v>
      </c>
      <c r="L2065" s="679"/>
      <c r="M2065" s="115">
        <f>K2065*12*I2061</f>
        <v>13029.323999999999</v>
      </c>
    </row>
    <row r="2066" spans="1:13">
      <c r="A2066" s="125" t="s">
        <v>68</v>
      </c>
      <c r="B2066" s="177"/>
      <c r="C2066" s="177"/>
      <c r="D2066" s="177"/>
      <c r="E2066" s="177"/>
      <c r="F2066" s="177"/>
      <c r="G2066" s="177"/>
      <c r="H2066" s="178"/>
      <c r="I2066" s="684" t="s">
        <v>57</v>
      </c>
      <c r="J2066" s="685"/>
      <c r="K2066" s="149"/>
      <c r="L2066" s="116"/>
      <c r="M2066" s="115"/>
    </row>
    <row r="2067" spans="1:13">
      <c r="A2067" s="145" t="s">
        <v>67</v>
      </c>
      <c r="B2067" s="153"/>
      <c r="C2067" s="153"/>
      <c r="D2067" s="153"/>
      <c r="E2067" s="153"/>
      <c r="F2067" s="153"/>
      <c r="G2067" s="153"/>
      <c r="H2067" s="179"/>
      <c r="I2067" s="676"/>
      <c r="J2067" s="677"/>
      <c r="K2067" s="149"/>
      <c r="L2067" s="116"/>
      <c r="M2067" s="115"/>
    </row>
    <row r="2068" spans="1:13">
      <c r="A2068" s="145" t="s">
        <v>62</v>
      </c>
      <c r="B2068" s="153"/>
      <c r="C2068" s="153"/>
      <c r="D2068" s="153"/>
      <c r="E2068" s="153"/>
      <c r="F2068" s="153"/>
      <c r="G2068" s="153"/>
      <c r="H2068" s="179"/>
      <c r="I2068" s="689" t="s">
        <v>11</v>
      </c>
      <c r="J2068" s="690"/>
      <c r="K2068" s="682">
        <v>2.77</v>
      </c>
      <c r="L2068" s="683"/>
      <c r="M2068" s="115">
        <f>K2068*12*I2061</f>
        <v>8738.7960000000003</v>
      </c>
    </row>
    <row r="2069" spans="1:13" ht="15.75">
      <c r="A2069" s="142" t="s">
        <v>35</v>
      </c>
      <c r="B2069" s="176"/>
      <c r="C2069" s="176"/>
      <c r="D2069" s="176"/>
      <c r="E2069" s="176"/>
      <c r="F2069" s="176"/>
      <c r="G2069" s="176"/>
      <c r="H2069" s="175"/>
      <c r="I2069" s="684" t="s">
        <v>57</v>
      </c>
      <c r="J2069" s="685"/>
      <c r="K2069" s="1"/>
      <c r="L2069" s="191"/>
      <c r="M2069" s="115"/>
    </row>
    <row r="2070" spans="1:13">
      <c r="A2070" s="137" t="s">
        <v>36</v>
      </c>
      <c r="B2070" s="150"/>
      <c r="C2070" s="150"/>
      <c r="D2070" s="150"/>
      <c r="E2070" s="150"/>
      <c r="F2070" s="150"/>
      <c r="G2070" s="150"/>
      <c r="H2070" s="190"/>
      <c r="I2070" s="684"/>
      <c r="J2070" s="685"/>
      <c r="K2070" s="174"/>
      <c r="L2070" s="116"/>
      <c r="M2070" s="115"/>
    </row>
    <row r="2071" spans="1:13" ht="15.75" thickBot="1">
      <c r="A2071" s="145" t="s">
        <v>37</v>
      </c>
      <c r="B2071" s="144"/>
      <c r="C2071" s="144"/>
      <c r="D2071" s="144"/>
      <c r="E2071" s="144"/>
      <c r="F2071" s="144"/>
      <c r="G2071" s="144"/>
      <c r="H2071" s="143"/>
      <c r="I2071" s="156"/>
      <c r="J2071" s="155"/>
      <c r="K2071" s="704"/>
      <c r="L2071" s="705"/>
      <c r="M2071" s="115"/>
    </row>
    <row r="2072" spans="1:13">
      <c r="A2072" s="189" t="s">
        <v>14</v>
      </c>
      <c r="B2072" s="188"/>
      <c r="C2072" s="188"/>
      <c r="D2072" s="188"/>
      <c r="E2072" s="188"/>
      <c r="F2072" s="188"/>
      <c r="G2072" s="188"/>
      <c r="H2072" s="187"/>
      <c r="I2072" s="163"/>
      <c r="J2072" s="186"/>
      <c r="K2072" s="697">
        <f>K2074+K2079+K2081</f>
        <v>5.6400000000000006</v>
      </c>
      <c r="L2072" s="675"/>
      <c r="M2072" s="110">
        <f>K2072*12*I2061</f>
        <v>17793.072</v>
      </c>
    </row>
    <row r="2073" spans="1:13" ht="15.75" thickBot="1">
      <c r="A2073" s="185" t="s">
        <v>34</v>
      </c>
      <c r="B2073" s="184"/>
      <c r="C2073" s="184"/>
      <c r="D2073" s="184"/>
      <c r="E2073" s="184"/>
      <c r="F2073" s="184"/>
      <c r="G2073" s="184"/>
      <c r="H2073" s="183"/>
      <c r="I2073" s="158"/>
      <c r="J2073" s="182"/>
      <c r="K2073" s="105"/>
      <c r="L2073" s="104"/>
      <c r="M2073" s="103"/>
    </row>
    <row r="2074" spans="1:13">
      <c r="A2074" s="125" t="s">
        <v>65</v>
      </c>
      <c r="B2074" s="124"/>
      <c r="C2074" s="124"/>
      <c r="D2074" s="124"/>
      <c r="E2074" s="124"/>
      <c r="F2074" s="124"/>
      <c r="G2074" s="124"/>
      <c r="H2074" s="122"/>
      <c r="I2074" s="684" t="s">
        <v>8</v>
      </c>
      <c r="J2074" s="685"/>
      <c r="K2074" s="678">
        <v>2.83</v>
      </c>
      <c r="L2074" s="679"/>
      <c r="M2074" s="115">
        <f>K2074*12*I2061</f>
        <v>8928.0839999999989</v>
      </c>
    </row>
    <row r="2075" spans="1:13">
      <c r="A2075" s="145" t="s">
        <v>66</v>
      </c>
      <c r="B2075" s="144"/>
      <c r="C2075" s="144"/>
      <c r="D2075" s="144"/>
      <c r="E2075" s="144"/>
      <c r="F2075" s="144"/>
      <c r="G2075" s="144"/>
      <c r="H2075" s="143"/>
      <c r="I2075" s="181"/>
      <c r="J2075" s="180"/>
      <c r="K2075" s="149"/>
      <c r="L2075" s="116"/>
      <c r="M2075" s="115"/>
    </row>
    <row r="2076" spans="1:13">
      <c r="A2076" s="125" t="s">
        <v>68</v>
      </c>
      <c r="B2076" s="177"/>
      <c r="C2076" s="177"/>
      <c r="D2076" s="177"/>
      <c r="E2076" s="177"/>
      <c r="F2076" s="177"/>
      <c r="G2076" s="177"/>
      <c r="H2076" s="178"/>
      <c r="I2076" s="684" t="s">
        <v>57</v>
      </c>
      <c r="J2076" s="685"/>
      <c r="K2076" s="149"/>
      <c r="L2076" s="116"/>
      <c r="M2076" s="115"/>
    </row>
    <row r="2077" spans="1:13">
      <c r="A2077" s="145" t="s">
        <v>67</v>
      </c>
      <c r="B2077" s="153"/>
      <c r="C2077" s="153"/>
      <c r="D2077" s="153"/>
      <c r="E2077" s="153"/>
      <c r="F2077" s="153"/>
      <c r="G2077" s="153"/>
      <c r="H2077" s="179"/>
      <c r="I2077" s="676"/>
      <c r="J2077" s="677"/>
      <c r="K2077" s="149"/>
      <c r="L2077" s="116"/>
      <c r="M2077" s="115"/>
    </row>
    <row r="2078" spans="1:13">
      <c r="A2078" s="142" t="s">
        <v>63</v>
      </c>
      <c r="B2078" s="176"/>
      <c r="C2078" s="175"/>
      <c r="D2078" s="177"/>
      <c r="E2078" s="177"/>
      <c r="F2078" s="177"/>
      <c r="G2078" s="177"/>
      <c r="H2078" s="178"/>
      <c r="I2078" s="684" t="s">
        <v>57</v>
      </c>
      <c r="J2078" s="685"/>
      <c r="K2078" s="149"/>
      <c r="L2078" s="116"/>
      <c r="M2078" s="115"/>
    </row>
    <row r="2079" spans="1:13">
      <c r="A2079" s="125" t="s">
        <v>64</v>
      </c>
      <c r="B2079" s="177"/>
      <c r="C2079" s="177"/>
      <c r="D2079" s="176"/>
      <c r="E2079" s="176"/>
      <c r="F2079" s="176"/>
      <c r="G2079" s="176"/>
      <c r="H2079" s="175"/>
      <c r="I2079" s="689" t="s">
        <v>11</v>
      </c>
      <c r="J2079" s="690"/>
      <c r="K2079" s="682">
        <v>1.24</v>
      </c>
      <c r="L2079" s="683"/>
      <c r="M2079" s="115">
        <f>K2079*12*I2061</f>
        <v>3911.9519999999993</v>
      </c>
    </row>
    <row r="2080" spans="1:13">
      <c r="A2080" s="137" t="s">
        <v>41</v>
      </c>
      <c r="B2080" s="136"/>
      <c r="C2080" s="136"/>
      <c r="D2080" s="136"/>
      <c r="E2080" s="136"/>
      <c r="F2080" s="136"/>
      <c r="G2080" s="136"/>
      <c r="H2080" s="135"/>
      <c r="I2080" s="680" t="s">
        <v>139</v>
      </c>
      <c r="J2080" s="681"/>
      <c r="K2080" s="149"/>
      <c r="L2080" s="116"/>
      <c r="M2080" s="115"/>
    </row>
    <row r="2081" spans="1:13">
      <c r="A2081" s="137" t="s">
        <v>43</v>
      </c>
      <c r="B2081" s="136"/>
      <c r="C2081" s="136"/>
      <c r="D2081" s="136"/>
      <c r="E2081" s="136"/>
      <c r="F2081" s="136"/>
      <c r="G2081" s="136"/>
      <c r="H2081" s="135"/>
      <c r="I2081" s="680" t="s">
        <v>11</v>
      </c>
      <c r="J2081" s="681"/>
      <c r="K2081" s="682">
        <v>1.57</v>
      </c>
      <c r="L2081" s="683"/>
      <c r="M2081" s="115">
        <f>K2081*12*I2061</f>
        <v>4953.0359999999991</v>
      </c>
    </row>
    <row r="2082" spans="1:13">
      <c r="A2082" s="145" t="s">
        <v>44</v>
      </c>
      <c r="B2082" s="144"/>
      <c r="C2082" s="144"/>
      <c r="D2082" s="144"/>
      <c r="E2082" s="144"/>
      <c r="F2082" s="144"/>
      <c r="G2082" s="144"/>
      <c r="H2082" s="143"/>
      <c r="I2082" s="156"/>
      <c r="J2082" s="155"/>
      <c r="K2082" s="149"/>
      <c r="L2082" s="116"/>
      <c r="M2082" s="115"/>
    </row>
    <row r="2083" spans="1:13">
      <c r="A2083" s="137" t="s">
        <v>45</v>
      </c>
      <c r="B2083" s="136"/>
      <c r="C2083" s="136"/>
      <c r="D2083" s="136"/>
      <c r="E2083" s="136"/>
      <c r="F2083" s="136"/>
      <c r="G2083" s="136"/>
      <c r="H2083" s="135"/>
      <c r="I2083" s="684" t="s">
        <v>57</v>
      </c>
      <c r="J2083" s="685"/>
      <c r="K2083" s="149"/>
      <c r="L2083" s="116"/>
      <c r="M2083" s="115"/>
    </row>
    <row r="2084" spans="1:13" ht="15.75" thickBot="1">
      <c r="A2084" s="137" t="s">
        <v>48</v>
      </c>
      <c r="B2084" s="136"/>
      <c r="C2084" s="136"/>
      <c r="D2084" s="136"/>
      <c r="E2084" s="136"/>
      <c r="F2084" s="136"/>
      <c r="G2084" s="136"/>
      <c r="H2084" s="135"/>
      <c r="I2084" s="680" t="s">
        <v>138</v>
      </c>
      <c r="J2084" s="681"/>
      <c r="K2084" s="173"/>
      <c r="L2084" s="172"/>
      <c r="M2084" s="171"/>
    </row>
    <row r="2085" spans="1:13" ht="15.75" thickBot="1">
      <c r="A2085" s="167" t="s">
        <v>75</v>
      </c>
      <c r="B2085" s="166"/>
      <c r="C2085" s="166"/>
      <c r="D2085" s="166"/>
      <c r="E2085" s="166"/>
      <c r="F2085" s="166"/>
      <c r="G2085" s="165"/>
      <c r="H2085" s="164"/>
      <c r="I2085" s="163"/>
      <c r="J2085" s="162"/>
      <c r="K2085" s="688">
        <f>K2086+K2093+K2101+K2105+K2106+K2107</f>
        <v>43.289999999999992</v>
      </c>
      <c r="L2085" s="675"/>
      <c r="M2085" s="110">
        <f>M2086+M2093+M2101+M2105+M2106+M2107</f>
        <v>136571.29199999999</v>
      </c>
    </row>
    <row r="2086" spans="1:13" ht="15.75" thickBot="1">
      <c r="A2086" s="691" t="s">
        <v>76</v>
      </c>
      <c r="B2086" s="692"/>
      <c r="C2086" s="692"/>
      <c r="D2086" s="692"/>
      <c r="E2086" s="692"/>
      <c r="F2086" s="692"/>
      <c r="G2086" s="692"/>
      <c r="H2086" s="693"/>
      <c r="I2086" s="129"/>
      <c r="J2086" s="128"/>
      <c r="K2086" s="700">
        <f>K2087+K2088+K2089+K2091+K2092</f>
        <v>12.24</v>
      </c>
      <c r="L2086" s="701"/>
      <c r="M2086" s="127">
        <f>K2086*12*I2061</f>
        <v>38614.751999999993</v>
      </c>
    </row>
    <row r="2087" spans="1:13">
      <c r="A2087" s="145" t="s">
        <v>38</v>
      </c>
      <c r="B2087" s="144"/>
      <c r="C2087" s="144"/>
      <c r="D2087" s="144"/>
      <c r="E2087" s="144"/>
      <c r="F2087" s="144"/>
      <c r="G2087" s="144"/>
      <c r="H2087" s="143"/>
      <c r="I2087" s="676" t="s">
        <v>16</v>
      </c>
      <c r="J2087" s="677"/>
      <c r="K2087" s="678">
        <v>2.2400000000000002</v>
      </c>
      <c r="L2087" s="679"/>
      <c r="M2087" s="115">
        <f>K2087*12*I2061</f>
        <v>7066.7520000000004</v>
      </c>
    </row>
    <row r="2088" spans="1:13">
      <c r="A2088" s="142" t="s">
        <v>39</v>
      </c>
      <c r="B2088" s="141"/>
      <c r="C2088" s="141"/>
      <c r="D2088" s="141"/>
      <c r="E2088" s="141"/>
      <c r="F2088" s="141"/>
      <c r="G2088" s="141"/>
      <c r="H2088" s="140"/>
      <c r="I2088" s="689" t="s">
        <v>10</v>
      </c>
      <c r="J2088" s="690"/>
      <c r="K2088" s="682">
        <v>5.28</v>
      </c>
      <c r="L2088" s="683"/>
      <c r="M2088" s="115">
        <f>K2088*12*I2061</f>
        <v>16657.343999999997</v>
      </c>
    </row>
    <row r="2089" spans="1:13">
      <c r="A2089" s="137" t="s">
        <v>31</v>
      </c>
      <c r="B2089" s="136"/>
      <c r="C2089" s="136"/>
      <c r="D2089" s="136"/>
      <c r="E2089" s="136"/>
      <c r="F2089" s="136"/>
      <c r="G2089" s="136"/>
      <c r="H2089" s="135"/>
      <c r="I2089" s="680" t="s">
        <v>11</v>
      </c>
      <c r="J2089" s="681"/>
      <c r="K2089" s="682">
        <v>0.6</v>
      </c>
      <c r="L2089" s="683"/>
      <c r="M2089" s="115">
        <f>K2089*12*I2061</f>
        <v>1892.8799999999997</v>
      </c>
    </row>
    <row r="2090" spans="1:13">
      <c r="A2090" s="157" t="s">
        <v>18</v>
      </c>
      <c r="B2090" s="153"/>
      <c r="C2090" s="153"/>
      <c r="D2090" s="153"/>
      <c r="E2090" s="144"/>
      <c r="F2090" s="144"/>
      <c r="G2090" s="144"/>
      <c r="H2090" s="143"/>
      <c r="I2090" s="156"/>
      <c r="J2090" s="155"/>
      <c r="K2090" s="117"/>
      <c r="L2090" s="116"/>
      <c r="M2090" s="115"/>
    </row>
    <row r="2091" spans="1:13">
      <c r="A2091" s="142" t="s">
        <v>32</v>
      </c>
      <c r="B2091" s="141"/>
      <c r="C2091" s="141"/>
      <c r="D2091" s="141"/>
      <c r="E2091" s="141"/>
      <c r="F2091" s="141"/>
      <c r="G2091" s="141"/>
      <c r="H2091" s="140"/>
      <c r="I2091" s="689" t="s">
        <v>8</v>
      </c>
      <c r="J2091" s="690"/>
      <c r="K2091" s="682">
        <v>0.18</v>
      </c>
      <c r="L2091" s="683"/>
      <c r="M2091" s="115">
        <f>K2091*12*I2061</f>
        <v>567.86400000000003</v>
      </c>
    </row>
    <row r="2092" spans="1:13" ht="15.75" thickBot="1">
      <c r="A2092" s="137" t="s">
        <v>73</v>
      </c>
      <c r="B2092" s="136"/>
      <c r="C2092" s="136"/>
      <c r="D2092" s="136"/>
      <c r="E2092" s="136"/>
      <c r="F2092" s="136"/>
      <c r="G2092" s="136"/>
      <c r="H2092" s="135"/>
      <c r="I2092" s="714" t="s">
        <v>8</v>
      </c>
      <c r="J2092" s="715"/>
      <c r="K2092" s="716">
        <v>3.94</v>
      </c>
      <c r="L2092" s="717"/>
      <c r="M2092" s="115">
        <f>K2092*12*I2061</f>
        <v>12429.911999999998</v>
      </c>
    </row>
    <row r="2093" spans="1:13" ht="15.75" thickBot="1">
      <c r="A2093" s="710" t="s">
        <v>77</v>
      </c>
      <c r="B2093" s="711"/>
      <c r="C2093" s="711"/>
      <c r="D2093" s="711"/>
      <c r="E2093" s="711"/>
      <c r="F2093" s="711"/>
      <c r="G2093" s="711"/>
      <c r="H2093" s="712"/>
      <c r="I2093" s="129"/>
      <c r="J2093" s="128"/>
      <c r="K2093" s="713">
        <f>K2094+K2095+K2097+K2098+K2099+K2100</f>
        <v>2.3200000000000003</v>
      </c>
      <c r="L2093" s="701"/>
      <c r="M2093" s="127">
        <f>K2093*12*I2061</f>
        <v>7319.1360000000004</v>
      </c>
    </row>
    <row r="2094" spans="1:13">
      <c r="A2094" s="154" t="s">
        <v>24</v>
      </c>
      <c r="B2094" s="153"/>
      <c r="C2094" s="153"/>
      <c r="D2094" s="153"/>
      <c r="E2094" s="153"/>
      <c r="F2094" s="144"/>
      <c r="G2094" s="144"/>
      <c r="H2094" s="143"/>
      <c r="I2094" s="152"/>
      <c r="J2094" s="118"/>
      <c r="K2094" s="678">
        <v>0.13</v>
      </c>
      <c r="L2094" s="679"/>
      <c r="M2094" s="115">
        <f>K2094*12*I2061</f>
        <v>410.12399999999997</v>
      </c>
    </row>
    <row r="2095" spans="1:13">
      <c r="A2095" s="151" t="s">
        <v>20</v>
      </c>
      <c r="B2095" s="150"/>
      <c r="C2095" s="150"/>
      <c r="D2095" s="150"/>
      <c r="E2095" s="150"/>
      <c r="F2095" s="136"/>
      <c r="G2095" s="136"/>
      <c r="H2095" s="135"/>
      <c r="I2095" s="684" t="s">
        <v>52</v>
      </c>
      <c r="J2095" s="685"/>
      <c r="K2095" s="682">
        <v>1.1100000000000001</v>
      </c>
      <c r="L2095" s="683"/>
      <c r="M2095" s="115">
        <f>K2095*12*I2061</f>
        <v>3501.828</v>
      </c>
    </row>
    <row r="2096" spans="1:13">
      <c r="A2096" s="145" t="s">
        <v>19</v>
      </c>
      <c r="B2096" s="144"/>
      <c r="C2096" s="144"/>
      <c r="D2096" s="144"/>
      <c r="E2096" s="144"/>
      <c r="F2096" s="144"/>
      <c r="G2096" s="144"/>
      <c r="H2096" s="143"/>
      <c r="I2096" s="676" t="s">
        <v>53</v>
      </c>
      <c r="J2096" s="677"/>
      <c r="K2096" s="149"/>
      <c r="L2096" s="116"/>
      <c r="M2096" s="115"/>
    </row>
    <row r="2097" spans="1:13">
      <c r="A2097" s="142" t="s">
        <v>21</v>
      </c>
      <c r="B2097" s="141"/>
      <c r="C2097" s="141"/>
      <c r="D2097" s="141"/>
      <c r="E2097" s="141"/>
      <c r="F2097" s="141"/>
      <c r="G2097" s="141"/>
      <c r="H2097" s="140"/>
      <c r="I2097" s="689" t="s">
        <v>51</v>
      </c>
      <c r="J2097" s="690"/>
      <c r="K2097" s="682">
        <v>0.68</v>
      </c>
      <c r="L2097" s="683"/>
      <c r="M2097" s="115">
        <f>K2097*12*I2061</f>
        <v>2145.2639999999997</v>
      </c>
    </row>
    <row r="2098" spans="1:13">
      <c r="A2098" s="142" t="s">
        <v>22</v>
      </c>
      <c r="B2098" s="141"/>
      <c r="C2098" s="141"/>
      <c r="D2098" s="141"/>
      <c r="E2098" s="141"/>
      <c r="F2098" s="141"/>
      <c r="G2098" s="141"/>
      <c r="H2098" s="140"/>
      <c r="I2098" s="689" t="s">
        <v>69</v>
      </c>
      <c r="J2098" s="690"/>
      <c r="K2098" s="682">
        <v>0.17</v>
      </c>
      <c r="L2098" s="683"/>
      <c r="M2098" s="115">
        <f>K2098*12*I2061</f>
        <v>536.31599999999992</v>
      </c>
    </row>
    <row r="2099" spans="1:13">
      <c r="A2099" s="137" t="s">
        <v>23</v>
      </c>
      <c r="B2099" s="136"/>
      <c r="C2099" s="136"/>
      <c r="D2099" s="136"/>
      <c r="E2099" s="136"/>
      <c r="F2099" s="136"/>
      <c r="G2099" s="136"/>
      <c r="H2099" s="135"/>
      <c r="I2099" s="689" t="s">
        <v>54</v>
      </c>
      <c r="J2099" s="690"/>
      <c r="K2099" s="704">
        <v>0.09</v>
      </c>
      <c r="L2099" s="705"/>
      <c r="M2099" s="115">
        <f>K2099*12*I2061</f>
        <v>283.93200000000002</v>
      </c>
    </row>
    <row r="2100" spans="1:13" ht="15.75" thickBot="1">
      <c r="A2100" s="137" t="s">
        <v>71</v>
      </c>
      <c r="B2100" s="136"/>
      <c r="C2100" s="136"/>
      <c r="D2100" s="136"/>
      <c r="E2100" s="136"/>
      <c r="F2100" s="136"/>
      <c r="G2100" s="136"/>
      <c r="H2100" s="135"/>
      <c r="I2100" s="714" t="s">
        <v>72</v>
      </c>
      <c r="J2100" s="715"/>
      <c r="K2100" s="723">
        <v>0.14000000000000001</v>
      </c>
      <c r="L2100" s="724"/>
      <c r="M2100" s="148">
        <f>K2100*12*I2061</f>
        <v>441.67200000000003</v>
      </c>
    </row>
    <row r="2101" spans="1:13" ht="15.75" thickBot="1">
      <c r="A2101" s="710" t="s">
        <v>78</v>
      </c>
      <c r="B2101" s="711"/>
      <c r="C2101" s="711"/>
      <c r="D2101" s="711"/>
      <c r="E2101" s="711"/>
      <c r="F2101" s="711"/>
      <c r="G2101" s="711"/>
      <c r="H2101" s="712"/>
      <c r="I2101" s="147"/>
      <c r="J2101" s="146"/>
      <c r="K2101" s="727">
        <f>K2102+K2103+K2104</f>
        <v>1.52</v>
      </c>
      <c r="L2101" s="722"/>
      <c r="M2101" s="127">
        <f>K2101*12*I2061</f>
        <v>4795.2960000000003</v>
      </c>
    </row>
    <row r="2102" spans="1:13">
      <c r="A2102" s="145" t="s">
        <v>25</v>
      </c>
      <c r="B2102" s="144"/>
      <c r="C2102" s="144"/>
      <c r="D2102" s="144"/>
      <c r="E2102" s="144"/>
      <c r="F2102" s="144"/>
      <c r="G2102" s="144"/>
      <c r="H2102" s="143"/>
      <c r="I2102" s="728" t="s">
        <v>70</v>
      </c>
      <c r="J2102" s="729"/>
      <c r="K2102" s="730">
        <v>0.73</v>
      </c>
      <c r="L2102" s="731"/>
      <c r="M2102" s="115">
        <f>K2102*12*I2061</f>
        <v>2303.0039999999999</v>
      </c>
    </row>
    <row r="2103" spans="1:13">
      <c r="A2103" s="142" t="s">
        <v>26</v>
      </c>
      <c r="B2103" s="141"/>
      <c r="C2103" s="141"/>
      <c r="D2103" s="141"/>
      <c r="E2103" s="141"/>
      <c r="F2103" s="141"/>
      <c r="G2103" s="141"/>
      <c r="H2103" s="140"/>
      <c r="I2103" s="139" t="s">
        <v>55</v>
      </c>
      <c r="J2103" s="138"/>
      <c r="K2103" s="704">
        <v>0.64</v>
      </c>
      <c r="L2103" s="705"/>
      <c r="M2103" s="115">
        <f>K2103*12*I2061</f>
        <v>2019.0719999999997</v>
      </c>
    </row>
    <row r="2104" spans="1:13" ht="15.75" thickBot="1">
      <c r="A2104" s="137" t="s">
        <v>23</v>
      </c>
      <c r="B2104" s="136"/>
      <c r="C2104" s="136"/>
      <c r="D2104" s="136"/>
      <c r="E2104" s="136"/>
      <c r="F2104" s="136"/>
      <c r="G2104" s="136"/>
      <c r="H2104" s="135"/>
      <c r="I2104" s="714" t="s">
        <v>54</v>
      </c>
      <c r="J2104" s="715"/>
      <c r="K2104" s="723">
        <v>0.15</v>
      </c>
      <c r="L2104" s="724"/>
      <c r="M2104" s="115">
        <f>K2104*12*I2061</f>
        <v>473.21999999999991</v>
      </c>
    </row>
    <row r="2105" spans="1:13" ht="15.75" thickBot="1">
      <c r="A2105" s="133" t="s">
        <v>79</v>
      </c>
      <c r="B2105" s="132"/>
      <c r="C2105" s="132"/>
      <c r="D2105" s="132"/>
      <c r="E2105" s="132"/>
      <c r="F2105" s="132"/>
      <c r="G2105" s="132"/>
      <c r="H2105" s="131"/>
      <c r="I2105" s="718" t="s">
        <v>56</v>
      </c>
      <c r="J2105" s="719"/>
      <c r="K2105" s="725">
        <v>25.33</v>
      </c>
      <c r="L2105" s="726"/>
      <c r="M2105" s="127">
        <f>K2105*12*I2061</f>
        <v>79911.083999999988</v>
      </c>
    </row>
    <row r="2106" spans="1:13" ht="15.75" thickBot="1">
      <c r="A2106" s="691" t="s">
        <v>80</v>
      </c>
      <c r="B2106" s="692"/>
      <c r="C2106" s="692"/>
      <c r="D2106" s="692"/>
      <c r="E2106" s="692"/>
      <c r="F2106" s="692"/>
      <c r="G2106" s="692"/>
      <c r="H2106" s="693"/>
      <c r="I2106" s="720" t="s">
        <v>13</v>
      </c>
      <c r="J2106" s="721"/>
      <c r="K2106" s="713">
        <v>1.8</v>
      </c>
      <c r="L2106" s="722"/>
      <c r="M2106" s="127">
        <f>K2106*12*I2061</f>
        <v>5678.64</v>
      </c>
    </row>
    <row r="2107" spans="1:13" ht="15.75" thickBot="1">
      <c r="A2107" s="133" t="s">
        <v>81</v>
      </c>
      <c r="B2107" s="132"/>
      <c r="C2107" s="132"/>
      <c r="D2107" s="132"/>
      <c r="E2107" s="132"/>
      <c r="F2107" s="132"/>
      <c r="G2107" s="132"/>
      <c r="H2107" s="131"/>
      <c r="I2107" s="129"/>
      <c r="J2107" s="128"/>
      <c r="K2107" s="713">
        <v>0.08</v>
      </c>
      <c r="L2107" s="722"/>
      <c r="M2107" s="127">
        <f>K2107*12*I2061</f>
        <v>252.38399999999996</v>
      </c>
    </row>
    <row r="2108" spans="1:13">
      <c r="A2108" s="125" t="s">
        <v>29</v>
      </c>
      <c r="B2108" s="124"/>
      <c r="C2108" s="124"/>
      <c r="D2108" s="124"/>
      <c r="E2108" s="124"/>
      <c r="F2108" s="124"/>
      <c r="G2108" s="124"/>
      <c r="H2108" s="122"/>
      <c r="I2108" s="720" t="s">
        <v>8</v>
      </c>
      <c r="J2108" s="721"/>
      <c r="K2108" s="130"/>
      <c r="L2108" s="120"/>
      <c r="M2108" s="115"/>
    </row>
    <row r="2109" spans="1:13" ht="15.75" thickBot="1">
      <c r="A2109" s="125" t="s">
        <v>30</v>
      </c>
      <c r="B2109" s="124"/>
      <c r="C2109" s="124"/>
      <c r="D2109" s="124"/>
      <c r="E2109" s="124"/>
      <c r="F2109" s="124"/>
      <c r="G2109" s="124"/>
      <c r="H2109" s="122"/>
      <c r="I2109" s="119"/>
      <c r="J2109" s="118"/>
      <c r="K2109" s="130"/>
      <c r="L2109" s="120"/>
      <c r="M2109" s="115"/>
    </row>
    <row r="2110" spans="1:13" ht="15.75" thickBot="1">
      <c r="A2110" s="691" t="s">
        <v>104</v>
      </c>
      <c r="B2110" s="692"/>
      <c r="C2110" s="692"/>
      <c r="D2110" s="692"/>
      <c r="E2110" s="692"/>
      <c r="F2110" s="692"/>
      <c r="G2110" s="692"/>
      <c r="H2110" s="693"/>
      <c r="I2110" s="129"/>
      <c r="J2110" s="128"/>
      <c r="K2110" s="713">
        <v>6.67</v>
      </c>
      <c r="L2110" s="722"/>
      <c r="M2110" s="127">
        <f>K2110*12*I2061</f>
        <v>21042.515999999996</v>
      </c>
    </row>
    <row r="2111" spans="1:13">
      <c r="A2111" s="125" t="s">
        <v>137</v>
      </c>
      <c r="B2111" s="123"/>
      <c r="C2111" s="123"/>
      <c r="D2111" s="123"/>
      <c r="E2111" s="123"/>
      <c r="F2111" s="124"/>
      <c r="G2111" s="123"/>
      <c r="H2111" s="122"/>
      <c r="I2111" s="684" t="s">
        <v>86</v>
      </c>
      <c r="J2111" s="685"/>
      <c r="K2111" s="121"/>
      <c r="L2111" s="120"/>
      <c r="M2111" s="115"/>
    </row>
    <row r="2112" spans="1:13">
      <c r="A2112" s="125" t="s">
        <v>136</v>
      </c>
      <c r="B2112" s="123"/>
      <c r="C2112" s="123"/>
      <c r="D2112" s="123"/>
      <c r="E2112" s="123"/>
      <c r="F2112" s="124"/>
      <c r="G2112" s="123"/>
      <c r="H2112" s="122"/>
      <c r="I2112" s="684" t="s">
        <v>88</v>
      </c>
      <c r="J2112" s="685"/>
      <c r="K2112" s="121"/>
      <c r="L2112" s="120"/>
      <c r="M2112" s="115"/>
    </row>
    <row r="2113" spans="1:13">
      <c r="A2113" s="125" t="s">
        <v>135</v>
      </c>
      <c r="B2113" s="123"/>
      <c r="C2113" s="123"/>
      <c r="D2113" s="123"/>
      <c r="E2113" s="123"/>
      <c r="F2113" s="124"/>
      <c r="G2113" s="123"/>
      <c r="H2113" s="122"/>
      <c r="I2113" s="684" t="s">
        <v>90</v>
      </c>
      <c r="J2113" s="685"/>
      <c r="K2113" s="121"/>
      <c r="L2113" s="120"/>
      <c r="M2113" s="115"/>
    </row>
    <row r="2114" spans="1:13">
      <c r="A2114" s="125" t="s">
        <v>134</v>
      </c>
      <c r="B2114" s="123"/>
      <c r="C2114" s="123"/>
      <c r="D2114" s="123"/>
      <c r="E2114" s="123"/>
      <c r="F2114" s="124"/>
      <c r="G2114" s="123"/>
      <c r="H2114" s="122"/>
      <c r="I2114" s="684" t="s">
        <v>92</v>
      </c>
      <c r="J2114" s="685"/>
      <c r="K2114" s="121"/>
      <c r="L2114" s="120"/>
      <c r="M2114" s="115"/>
    </row>
    <row r="2115" spans="1:13">
      <c r="A2115" s="125" t="s">
        <v>133</v>
      </c>
      <c r="B2115" s="123"/>
      <c r="C2115" s="123"/>
      <c r="D2115" s="123"/>
      <c r="E2115" s="123"/>
      <c r="F2115" s="124"/>
      <c r="G2115" s="123"/>
      <c r="H2115" s="122"/>
      <c r="I2115" s="684" t="s">
        <v>94</v>
      </c>
      <c r="J2115" s="685"/>
      <c r="K2115" s="121"/>
      <c r="L2115" s="120"/>
      <c r="M2115" s="115"/>
    </row>
    <row r="2116" spans="1:13">
      <c r="A2116" s="125" t="s">
        <v>132</v>
      </c>
      <c r="B2116" s="123"/>
      <c r="C2116" s="123"/>
      <c r="D2116" s="123"/>
      <c r="E2116" s="123"/>
      <c r="F2116" s="124"/>
      <c r="G2116" s="123"/>
      <c r="H2116" s="122"/>
      <c r="I2116" s="119"/>
      <c r="J2116" s="118"/>
      <c r="K2116" s="121"/>
      <c r="L2116" s="126"/>
      <c r="M2116" s="115"/>
    </row>
    <row r="2117" spans="1:13">
      <c r="A2117" s="125" t="s">
        <v>131</v>
      </c>
      <c r="B2117" s="123"/>
      <c r="C2117" s="123"/>
      <c r="D2117" s="123"/>
      <c r="E2117" s="123"/>
      <c r="F2117" s="124"/>
      <c r="G2117" s="123"/>
      <c r="H2117" s="122"/>
      <c r="I2117" s="119"/>
      <c r="J2117" s="118"/>
      <c r="K2117" s="121"/>
      <c r="L2117" s="120"/>
      <c r="M2117" s="115"/>
    </row>
    <row r="2118" spans="1:13">
      <c r="A2118" s="125" t="s">
        <v>98</v>
      </c>
      <c r="B2118" s="123"/>
      <c r="C2118" s="123"/>
      <c r="D2118" s="123"/>
      <c r="E2118" s="123"/>
      <c r="F2118" s="124"/>
      <c r="G2118" s="123"/>
      <c r="H2118" s="122"/>
      <c r="I2118" s="119"/>
      <c r="J2118" s="118"/>
      <c r="K2118" s="121"/>
      <c r="L2118" s="120"/>
      <c r="M2118" s="115"/>
    </row>
    <row r="2119" spans="1:13" ht="15.75" thickBot="1">
      <c r="A2119" s="125" t="s">
        <v>130</v>
      </c>
      <c r="B2119" s="123"/>
      <c r="C2119" s="123"/>
      <c r="D2119" s="123"/>
      <c r="E2119" s="123"/>
      <c r="F2119" s="124"/>
      <c r="G2119" s="123"/>
      <c r="H2119" s="122"/>
      <c r="I2119" s="119"/>
      <c r="J2119" s="118"/>
      <c r="K2119" s="121"/>
      <c r="L2119" s="120"/>
      <c r="M2119" s="115"/>
    </row>
    <row r="2120" spans="1:13">
      <c r="A2120" s="114" t="s">
        <v>82</v>
      </c>
      <c r="B2120" s="113"/>
      <c r="C2120" s="113"/>
      <c r="D2120" s="113"/>
      <c r="E2120" s="113"/>
      <c r="F2120" s="113"/>
      <c r="G2120" s="113"/>
      <c r="H2120" s="113"/>
      <c r="I2120" s="720" t="s">
        <v>9</v>
      </c>
      <c r="J2120" s="721"/>
      <c r="K2120" s="112"/>
      <c r="L2120" s="111"/>
      <c r="M2120" s="110"/>
    </row>
    <row r="2121" spans="1:13" ht="15.75" thickBot="1">
      <c r="A2121" s="109" t="s">
        <v>49</v>
      </c>
      <c r="B2121" s="108"/>
      <c r="C2121" s="108"/>
      <c r="D2121" s="108"/>
      <c r="E2121" s="108"/>
      <c r="F2121" s="108"/>
      <c r="G2121" s="108"/>
      <c r="H2121" s="108"/>
      <c r="I2121" s="107"/>
      <c r="J2121" s="106"/>
      <c r="K2121" s="105"/>
      <c r="L2121" s="104"/>
      <c r="M2121" s="103"/>
    </row>
    <row r="2122" spans="1:13" ht="15.75" thickBot="1">
      <c r="A2122" s="691" t="s">
        <v>50</v>
      </c>
      <c r="B2122" s="692"/>
      <c r="C2122" s="692"/>
      <c r="D2122" s="692"/>
      <c r="E2122" s="692"/>
      <c r="F2122" s="692"/>
      <c r="G2122" s="692"/>
      <c r="H2122" s="732"/>
      <c r="I2122" s="733" t="s">
        <v>17</v>
      </c>
      <c r="J2122" s="734"/>
      <c r="K2122" s="735">
        <v>1.64</v>
      </c>
      <c r="L2122" s="736"/>
      <c r="M2122" s="95">
        <f>K2122*12*I2061</f>
        <v>5173.8719999999994</v>
      </c>
    </row>
    <row r="2123" spans="1:13" ht="15.75" thickBot="1">
      <c r="A2123" s="750" t="s">
        <v>118</v>
      </c>
      <c r="B2123" s="750"/>
      <c r="C2123" s="750"/>
      <c r="D2123" s="750"/>
      <c r="E2123" s="750"/>
      <c r="F2123" s="750"/>
      <c r="G2123" s="750"/>
      <c r="H2123" s="750"/>
      <c r="I2123" s="720" t="s">
        <v>9</v>
      </c>
      <c r="J2123" s="721"/>
      <c r="K2123" s="755">
        <v>0.8</v>
      </c>
      <c r="L2123" s="755"/>
      <c r="M2123" s="115">
        <f>K2123*I2061*12</f>
        <v>2523.84</v>
      </c>
    </row>
    <row r="2124" spans="1:13" ht="15.75" thickBot="1">
      <c r="A2124" s="101" t="s">
        <v>117</v>
      </c>
      <c r="B2124" s="100"/>
      <c r="C2124" s="100"/>
      <c r="D2124" s="100"/>
      <c r="E2124" s="100"/>
      <c r="F2124" s="100"/>
      <c r="G2124" s="100"/>
      <c r="H2124" s="100"/>
      <c r="I2124" s="99"/>
      <c r="J2124" s="98"/>
      <c r="K2124" s="735"/>
      <c r="L2124" s="736"/>
      <c r="M2124" s="95"/>
    </row>
    <row r="2125" spans="1:13" ht="15.75" thickBot="1">
      <c r="A2125" s="742" t="s">
        <v>58</v>
      </c>
      <c r="B2125" s="743"/>
      <c r="C2125" s="743"/>
      <c r="D2125" s="743"/>
      <c r="E2125" s="743"/>
      <c r="F2125" s="743"/>
      <c r="G2125" s="743"/>
      <c r="H2125" s="743"/>
      <c r="I2125" s="97"/>
      <c r="J2125" s="96"/>
      <c r="K2125" s="740">
        <f>K2062+K2072+K2085+K2110+K2122+K2124+K2123</f>
        <v>64.939999999999984</v>
      </c>
      <c r="L2125" s="741"/>
      <c r="M2125" s="95">
        <f>M2062+M2072+M2085+M2110+M2122+M2124+M2123</f>
        <v>204872.712</v>
      </c>
    </row>
    <row r="2127" spans="1:13" ht="15.75">
      <c r="A2127" s="639" t="s">
        <v>0</v>
      </c>
      <c r="B2127" s="639"/>
      <c r="C2127" s="639"/>
      <c r="D2127" s="639"/>
      <c r="E2127" s="639"/>
      <c r="F2127" s="639"/>
      <c r="G2127" s="639"/>
      <c r="H2127" s="639"/>
      <c r="I2127" s="639"/>
      <c r="J2127" s="639"/>
      <c r="K2127" s="639"/>
      <c r="L2127" s="639"/>
      <c r="M2127" s="149"/>
    </row>
    <row r="2128" spans="1:13" ht="15.75">
      <c r="A2128" s="640" t="s">
        <v>12</v>
      </c>
      <c r="B2128" s="640"/>
      <c r="C2128" s="640"/>
      <c r="D2128" s="640"/>
      <c r="E2128" s="640"/>
      <c r="F2128" s="640"/>
      <c r="G2128" s="640"/>
      <c r="H2128" s="640"/>
      <c r="I2128" s="640"/>
      <c r="J2128" s="640"/>
      <c r="K2128" s="640"/>
      <c r="L2128" s="640"/>
      <c r="M2128" s="149"/>
    </row>
    <row r="2129" spans="1:13" ht="15.75">
      <c r="A2129" s="1"/>
      <c r="B2129" s="1"/>
      <c r="C2129" s="1"/>
      <c r="D2129" s="1"/>
      <c r="E2129" s="1"/>
      <c r="F2129" s="1" t="s">
        <v>159</v>
      </c>
      <c r="G2129" s="1"/>
      <c r="H2129" s="1"/>
      <c r="I2129" s="1"/>
      <c r="J2129" s="1"/>
      <c r="K2129" s="1"/>
      <c r="L2129" s="1"/>
      <c r="M2129" s="149"/>
    </row>
    <row r="2130" spans="1:13">
      <c r="A2130" s="151"/>
      <c r="B2130" s="150"/>
      <c r="C2130" s="694" t="s">
        <v>15</v>
      </c>
      <c r="D2130" s="694"/>
      <c r="E2130" s="694"/>
      <c r="F2130" s="150"/>
      <c r="G2130" s="150"/>
      <c r="H2130" s="190"/>
      <c r="I2130" s="680" t="s">
        <v>1</v>
      </c>
      <c r="J2130" s="681"/>
      <c r="K2130" s="695" t="s">
        <v>2</v>
      </c>
      <c r="L2130" s="696"/>
      <c r="M2130" s="203"/>
    </row>
    <row r="2131" spans="1:13">
      <c r="A2131" s="202"/>
      <c r="B2131" s="177"/>
      <c r="C2131" s="177"/>
      <c r="D2131" s="177"/>
      <c r="E2131" s="177"/>
      <c r="F2131" s="177"/>
      <c r="G2131" s="177"/>
      <c r="H2131" s="178"/>
      <c r="I2131" s="119"/>
      <c r="J2131" s="118"/>
      <c r="K2131" s="698" t="s">
        <v>3</v>
      </c>
      <c r="L2131" s="699"/>
      <c r="M2131" s="201" t="s">
        <v>4</v>
      </c>
    </row>
    <row r="2132" spans="1:13">
      <c r="A2132" s="202"/>
      <c r="B2132" s="177"/>
      <c r="C2132" s="177"/>
      <c r="D2132" s="177"/>
      <c r="E2132" s="177"/>
      <c r="F2132" s="177"/>
      <c r="G2132" s="177"/>
      <c r="H2132" s="178"/>
      <c r="I2132" s="684" t="s">
        <v>5</v>
      </c>
      <c r="J2132" s="685"/>
      <c r="K2132" s="706" t="s">
        <v>6</v>
      </c>
      <c r="L2132" s="707"/>
      <c r="M2132" s="201" t="s">
        <v>7</v>
      </c>
    </row>
    <row r="2133" spans="1:13" ht="16.5" thickBot="1">
      <c r="A2133" s="200"/>
      <c r="B2133" s="173"/>
      <c r="C2133" s="173"/>
      <c r="D2133" s="173"/>
      <c r="E2133" s="173"/>
      <c r="F2133" s="173"/>
      <c r="G2133" s="173"/>
      <c r="H2133" s="172"/>
      <c r="I2133" s="613">
        <v>270.3</v>
      </c>
      <c r="J2133" s="614"/>
      <c r="K2133" s="708"/>
      <c r="L2133" s="709"/>
      <c r="M2133" s="199"/>
    </row>
    <row r="2134" spans="1:13">
      <c r="A2134" s="189" t="s">
        <v>74</v>
      </c>
      <c r="B2134" s="166"/>
      <c r="C2134" s="166"/>
      <c r="D2134" s="166"/>
      <c r="E2134" s="166"/>
      <c r="F2134" s="166"/>
      <c r="G2134" s="166"/>
      <c r="H2134" s="198"/>
      <c r="I2134" s="163"/>
      <c r="J2134" s="162"/>
      <c r="K2134" s="674">
        <f>K2137+K2140</f>
        <v>6.9</v>
      </c>
      <c r="L2134" s="675"/>
      <c r="M2134" s="110">
        <f>K2134*12*I2133</f>
        <v>22380.840000000004</v>
      </c>
    </row>
    <row r="2135" spans="1:13">
      <c r="A2135" s="197" t="s">
        <v>59</v>
      </c>
      <c r="B2135" s="196"/>
      <c r="C2135" s="196"/>
      <c r="D2135" s="196"/>
      <c r="E2135" s="196"/>
      <c r="F2135" s="196"/>
      <c r="G2135" s="196"/>
      <c r="H2135" s="195"/>
      <c r="I2135" s="119"/>
      <c r="J2135" s="118"/>
      <c r="K2135" s="117"/>
      <c r="L2135" s="116"/>
      <c r="M2135" s="194"/>
    </row>
    <row r="2136" spans="1:13" ht="15.75" thickBot="1">
      <c r="A2136" s="185" t="s">
        <v>60</v>
      </c>
      <c r="B2136" s="193"/>
      <c r="C2136" s="193"/>
      <c r="D2136" s="193"/>
      <c r="E2136" s="193"/>
      <c r="F2136" s="193"/>
      <c r="G2136" s="193"/>
      <c r="H2136" s="192"/>
      <c r="I2136" s="158"/>
      <c r="J2136" s="106"/>
      <c r="K2136" s="105"/>
      <c r="L2136" s="104"/>
      <c r="M2136" s="103"/>
    </row>
    <row r="2137" spans="1:13">
      <c r="A2137" s="145" t="s">
        <v>61</v>
      </c>
      <c r="B2137" s="153"/>
      <c r="C2137" s="153"/>
      <c r="D2137" s="153"/>
      <c r="E2137" s="153"/>
      <c r="F2137" s="153"/>
      <c r="G2137" s="153"/>
      <c r="H2137" s="179"/>
      <c r="I2137" s="676" t="s">
        <v>8</v>
      </c>
      <c r="J2137" s="677"/>
      <c r="K2137" s="678">
        <v>4.13</v>
      </c>
      <c r="L2137" s="679"/>
      <c r="M2137" s="115">
        <f>K2137*12*I2133</f>
        <v>13396.068000000001</v>
      </c>
    </row>
    <row r="2138" spans="1:13">
      <c r="A2138" s="125" t="s">
        <v>68</v>
      </c>
      <c r="B2138" s="177"/>
      <c r="C2138" s="177"/>
      <c r="D2138" s="177"/>
      <c r="E2138" s="177"/>
      <c r="F2138" s="177"/>
      <c r="G2138" s="177"/>
      <c r="H2138" s="178"/>
      <c r="I2138" s="684" t="s">
        <v>57</v>
      </c>
      <c r="J2138" s="685"/>
      <c r="K2138" s="149"/>
      <c r="L2138" s="116"/>
      <c r="M2138" s="115"/>
    </row>
    <row r="2139" spans="1:13">
      <c r="A2139" s="145" t="s">
        <v>67</v>
      </c>
      <c r="B2139" s="153"/>
      <c r="C2139" s="153"/>
      <c r="D2139" s="153"/>
      <c r="E2139" s="153"/>
      <c r="F2139" s="153"/>
      <c r="G2139" s="153"/>
      <c r="H2139" s="179"/>
      <c r="I2139" s="676"/>
      <c r="J2139" s="677"/>
      <c r="K2139" s="149"/>
      <c r="L2139" s="116"/>
      <c r="M2139" s="115"/>
    </row>
    <row r="2140" spans="1:13">
      <c r="A2140" s="145" t="s">
        <v>62</v>
      </c>
      <c r="B2140" s="153"/>
      <c r="C2140" s="153"/>
      <c r="D2140" s="153"/>
      <c r="E2140" s="153"/>
      <c r="F2140" s="153"/>
      <c r="G2140" s="153"/>
      <c r="H2140" s="179"/>
      <c r="I2140" s="689" t="s">
        <v>11</v>
      </c>
      <c r="J2140" s="690"/>
      <c r="K2140" s="682">
        <v>2.77</v>
      </c>
      <c r="L2140" s="683"/>
      <c r="M2140" s="115">
        <f>K2140*12*I2133</f>
        <v>8984.7720000000008</v>
      </c>
    </row>
    <row r="2141" spans="1:13" ht="15.75">
      <c r="A2141" s="142" t="s">
        <v>35</v>
      </c>
      <c r="B2141" s="176"/>
      <c r="C2141" s="176"/>
      <c r="D2141" s="176"/>
      <c r="E2141" s="176"/>
      <c r="F2141" s="176"/>
      <c r="G2141" s="176"/>
      <c r="H2141" s="175"/>
      <c r="I2141" s="684" t="s">
        <v>57</v>
      </c>
      <c r="J2141" s="685"/>
      <c r="K2141" s="1"/>
      <c r="L2141" s="191"/>
      <c r="M2141" s="115"/>
    </row>
    <row r="2142" spans="1:13">
      <c r="A2142" s="137" t="s">
        <v>36</v>
      </c>
      <c r="B2142" s="150"/>
      <c r="C2142" s="150"/>
      <c r="D2142" s="150"/>
      <c r="E2142" s="150"/>
      <c r="F2142" s="150"/>
      <c r="G2142" s="150"/>
      <c r="H2142" s="190"/>
      <c r="I2142" s="684"/>
      <c r="J2142" s="685"/>
      <c r="K2142" s="174"/>
      <c r="L2142" s="116"/>
      <c r="M2142" s="115"/>
    </row>
    <row r="2143" spans="1:13" ht="15.75" thickBot="1">
      <c r="A2143" s="145" t="s">
        <v>37</v>
      </c>
      <c r="B2143" s="144"/>
      <c r="C2143" s="144"/>
      <c r="D2143" s="144"/>
      <c r="E2143" s="144"/>
      <c r="F2143" s="144"/>
      <c r="G2143" s="144"/>
      <c r="H2143" s="143"/>
      <c r="I2143" s="156"/>
      <c r="J2143" s="155"/>
      <c r="K2143" s="704"/>
      <c r="L2143" s="705"/>
      <c r="M2143" s="115"/>
    </row>
    <row r="2144" spans="1:13">
      <c r="A2144" s="189" t="s">
        <v>14</v>
      </c>
      <c r="B2144" s="188"/>
      <c r="C2144" s="188"/>
      <c r="D2144" s="188"/>
      <c r="E2144" s="188"/>
      <c r="F2144" s="188"/>
      <c r="G2144" s="188"/>
      <c r="H2144" s="187"/>
      <c r="I2144" s="163"/>
      <c r="J2144" s="186"/>
      <c r="K2144" s="697">
        <f>K2146+K2151+K2153</f>
        <v>5.6400000000000006</v>
      </c>
      <c r="L2144" s="675"/>
      <c r="M2144" s="110">
        <f>K2144*12*I2133</f>
        <v>18293.904000000002</v>
      </c>
    </row>
    <row r="2145" spans="1:13" ht="15.75" thickBot="1">
      <c r="A2145" s="185" t="s">
        <v>34</v>
      </c>
      <c r="B2145" s="184"/>
      <c r="C2145" s="184"/>
      <c r="D2145" s="184"/>
      <c r="E2145" s="184"/>
      <c r="F2145" s="184"/>
      <c r="G2145" s="184"/>
      <c r="H2145" s="183"/>
      <c r="I2145" s="158"/>
      <c r="J2145" s="182"/>
      <c r="K2145" s="105"/>
      <c r="L2145" s="104"/>
      <c r="M2145" s="103"/>
    </row>
    <row r="2146" spans="1:13">
      <c r="A2146" s="125" t="s">
        <v>65</v>
      </c>
      <c r="B2146" s="124"/>
      <c r="C2146" s="124"/>
      <c r="D2146" s="124"/>
      <c r="E2146" s="124"/>
      <c r="F2146" s="124"/>
      <c r="G2146" s="124"/>
      <c r="H2146" s="122"/>
      <c r="I2146" s="684" t="s">
        <v>8</v>
      </c>
      <c r="J2146" s="685"/>
      <c r="K2146" s="678">
        <v>2.83</v>
      </c>
      <c r="L2146" s="679"/>
      <c r="M2146" s="115">
        <f>K2146*12*I2133</f>
        <v>9179.3880000000008</v>
      </c>
    </row>
    <row r="2147" spans="1:13">
      <c r="A2147" s="145" t="s">
        <v>66</v>
      </c>
      <c r="B2147" s="144"/>
      <c r="C2147" s="144"/>
      <c r="D2147" s="144"/>
      <c r="E2147" s="144"/>
      <c r="F2147" s="144"/>
      <c r="G2147" s="144"/>
      <c r="H2147" s="143"/>
      <c r="I2147" s="181"/>
      <c r="J2147" s="180"/>
      <c r="K2147" s="149"/>
      <c r="L2147" s="116"/>
      <c r="M2147" s="115"/>
    </row>
    <row r="2148" spans="1:13">
      <c r="A2148" s="125" t="s">
        <v>68</v>
      </c>
      <c r="B2148" s="177"/>
      <c r="C2148" s="177"/>
      <c r="D2148" s="177"/>
      <c r="E2148" s="177"/>
      <c r="F2148" s="177"/>
      <c r="G2148" s="177"/>
      <c r="H2148" s="178"/>
      <c r="I2148" s="684" t="s">
        <v>57</v>
      </c>
      <c r="J2148" s="685"/>
      <c r="K2148" s="149"/>
      <c r="L2148" s="116"/>
      <c r="M2148" s="115"/>
    </row>
    <row r="2149" spans="1:13">
      <c r="A2149" s="145" t="s">
        <v>67</v>
      </c>
      <c r="B2149" s="153"/>
      <c r="C2149" s="153"/>
      <c r="D2149" s="153"/>
      <c r="E2149" s="153"/>
      <c r="F2149" s="153"/>
      <c r="G2149" s="153"/>
      <c r="H2149" s="179"/>
      <c r="I2149" s="676"/>
      <c r="J2149" s="677"/>
      <c r="K2149" s="149"/>
      <c r="L2149" s="116"/>
      <c r="M2149" s="115"/>
    </row>
    <row r="2150" spans="1:13">
      <c r="A2150" s="142" t="s">
        <v>63</v>
      </c>
      <c r="B2150" s="176"/>
      <c r="C2150" s="175"/>
      <c r="D2150" s="177"/>
      <c r="E2150" s="177"/>
      <c r="F2150" s="177"/>
      <c r="G2150" s="177"/>
      <c r="H2150" s="178"/>
      <c r="I2150" s="684" t="s">
        <v>57</v>
      </c>
      <c r="J2150" s="685"/>
      <c r="K2150" s="149"/>
      <c r="L2150" s="116"/>
      <c r="M2150" s="115"/>
    </row>
    <row r="2151" spans="1:13">
      <c r="A2151" s="125" t="s">
        <v>64</v>
      </c>
      <c r="B2151" s="177"/>
      <c r="C2151" s="177"/>
      <c r="D2151" s="176"/>
      <c r="E2151" s="176"/>
      <c r="F2151" s="176"/>
      <c r="G2151" s="176"/>
      <c r="H2151" s="175"/>
      <c r="I2151" s="689" t="s">
        <v>11</v>
      </c>
      <c r="J2151" s="690"/>
      <c r="K2151" s="682">
        <v>1.24</v>
      </c>
      <c r="L2151" s="683"/>
      <c r="M2151" s="115">
        <f>K2151*12*I2133</f>
        <v>4022.0639999999999</v>
      </c>
    </row>
    <row r="2152" spans="1:13">
      <c r="A2152" s="137" t="s">
        <v>41</v>
      </c>
      <c r="B2152" s="136"/>
      <c r="C2152" s="136"/>
      <c r="D2152" s="136"/>
      <c r="E2152" s="136"/>
      <c r="F2152" s="136"/>
      <c r="G2152" s="136"/>
      <c r="H2152" s="135"/>
      <c r="I2152" s="680" t="s">
        <v>139</v>
      </c>
      <c r="J2152" s="681"/>
      <c r="K2152" s="149"/>
      <c r="L2152" s="116"/>
      <c r="M2152" s="115"/>
    </row>
    <row r="2153" spans="1:13">
      <c r="A2153" s="137" t="s">
        <v>43</v>
      </c>
      <c r="B2153" s="136"/>
      <c r="C2153" s="136"/>
      <c r="D2153" s="136"/>
      <c r="E2153" s="136"/>
      <c r="F2153" s="136"/>
      <c r="G2153" s="136"/>
      <c r="H2153" s="135"/>
      <c r="I2153" s="680" t="s">
        <v>11</v>
      </c>
      <c r="J2153" s="681"/>
      <c r="K2153" s="682">
        <v>1.57</v>
      </c>
      <c r="L2153" s="683"/>
      <c r="M2153" s="115">
        <f>K2153*12*I2133</f>
        <v>5092.4520000000002</v>
      </c>
    </row>
    <row r="2154" spans="1:13">
      <c r="A2154" s="145" t="s">
        <v>44</v>
      </c>
      <c r="B2154" s="144"/>
      <c r="C2154" s="144"/>
      <c r="D2154" s="144"/>
      <c r="E2154" s="144"/>
      <c r="F2154" s="144"/>
      <c r="G2154" s="144"/>
      <c r="H2154" s="143"/>
      <c r="I2154" s="156"/>
      <c r="J2154" s="155"/>
      <c r="K2154" s="149"/>
      <c r="L2154" s="116"/>
      <c r="M2154" s="115"/>
    </row>
    <row r="2155" spans="1:13">
      <c r="A2155" s="137" t="s">
        <v>45</v>
      </c>
      <c r="B2155" s="136"/>
      <c r="C2155" s="136"/>
      <c r="D2155" s="136"/>
      <c r="E2155" s="136"/>
      <c r="F2155" s="136"/>
      <c r="G2155" s="136"/>
      <c r="H2155" s="135"/>
      <c r="I2155" s="684" t="s">
        <v>57</v>
      </c>
      <c r="J2155" s="685"/>
      <c r="K2155" s="149"/>
      <c r="L2155" s="116"/>
      <c r="M2155" s="115"/>
    </row>
    <row r="2156" spans="1:13" ht="15.75" thickBot="1">
      <c r="A2156" s="137" t="s">
        <v>48</v>
      </c>
      <c r="B2156" s="136"/>
      <c r="C2156" s="136"/>
      <c r="D2156" s="136"/>
      <c r="E2156" s="136"/>
      <c r="F2156" s="136"/>
      <c r="G2156" s="136"/>
      <c r="H2156" s="135"/>
      <c r="I2156" s="680" t="s">
        <v>138</v>
      </c>
      <c r="J2156" s="681"/>
      <c r="K2156" s="173"/>
      <c r="L2156" s="172"/>
      <c r="M2156" s="171"/>
    </row>
    <row r="2157" spans="1:13" ht="15.75" thickBot="1">
      <c r="A2157" s="167" t="s">
        <v>75</v>
      </c>
      <c r="B2157" s="166"/>
      <c r="C2157" s="166"/>
      <c r="D2157" s="166"/>
      <c r="E2157" s="166"/>
      <c r="F2157" s="166"/>
      <c r="G2157" s="165"/>
      <c r="H2157" s="164"/>
      <c r="I2157" s="163"/>
      <c r="J2157" s="162"/>
      <c r="K2157" s="688">
        <f>K2158+K2165+K2173+K2177+K2178+K2179</f>
        <v>33</v>
      </c>
      <c r="L2157" s="675"/>
      <c r="M2157" s="110">
        <f>M2158+M2165+M2173+M2177+M2178+M2179</f>
        <v>107038.8</v>
      </c>
    </row>
    <row r="2158" spans="1:13" ht="15.75" thickBot="1">
      <c r="A2158" s="691" t="s">
        <v>76</v>
      </c>
      <c r="B2158" s="692"/>
      <c r="C2158" s="692"/>
      <c r="D2158" s="692"/>
      <c r="E2158" s="692"/>
      <c r="F2158" s="692"/>
      <c r="G2158" s="692"/>
      <c r="H2158" s="693"/>
      <c r="I2158" s="129"/>
      <c r="J2158" s="128"/>
      <c r="K2158" s="700">
        <f>K2159+K2160+K2161+K2163+K2164</f>
        <v>12.13</v>
      </c>
      <c r="L2158" s="701"/>
      <c r="M2158" s="127">
        <f>K2158*12*I2133</f>
        <v>39344.868000000002</v>
      </c>
    </row>
    <row r="2159" spans="1:13">
      <c r="A2159" s="145" t="s">
        <v>38</v>
      </c>
      <c r="B2159" s="144"/>
      <c r="C2159" s="144"/>
      <c r="D2159" s="144"/>
      <c r="E2159" s="144"/>
      <c r="F2159" s="144"/>
      <c r="G2159" s="144"/>
      <c r="H2159" s="143"/>
      <c r="I2159" s="676" t="s">
        <v>16</v>
      </c>
      <c r="J2159" s="677"/>
      <c r="K2159" s="678">
        <v>2.2400000000000002</v>
      </c>
      <c r="L2159" s="679"/>
      <c r="M2159" s="115">
        <f>K2159*12*I2133</f>
        <v>7265.6640000000007</v>
      </c>
    </row>
    <row r="2160" spans="1:13">
      <c r="A2160" s="142" t="s">
        <v>39</v>
      </c>
      <c r="B2160" s="141"/>
      <c r="C2160" s="141"/>
      <c r="D2160" s="141"/>
      <c r="E2160" s="141"/>
      <c r="F2160" s="141"/>
      <c r="G2160" s="141"/>
      <c r="H2160" s="140"/>
      <c r="I2160" s="689" t="s">
        <v>10</v>
      </c>
      <c r="J2160" s="690"/>
      <c r="K2160" s="682">
        <v>5.28</v>
      </c>
      <c r="L2160" s="683"/>
      <c r="M2160" s="115">
        <f>K2160*12*I2133</f>
        <v>17126.208000000002</v>
      </c>
    </row>
    <row r="2161" spans="1:13">
      <c r="A2161" s="137" t="s">
        <v>31</v>
      </c>
      <c r="B2161" s="136"/>
      <c r="C2161" s="136"/>
      <c r="D2161" s="136"/>
      <c r="E2161" s="136"/>
      <c r="F2161" s="136"/>
      <c r="G2161" s="136"/>
      <c r="H2161" s="135"/>
      <c r="I2161" s="680" t="s">
        <v>11</v>
      </c>
      <c r="J2161" s="681"/>
      <c r="K2161" s="682">
        <v>0.6</v>
      </c>
      <c r="L2161" s="683"/>
      <c r="M2161" s="115">
        <f>K2161*12*I2133</f>
        <v>1946.1599999999999</v>
      </c>
    </row>
    <row r="2162" spans="1:13">
      <c r="A2162" s="157" t="s">
        <v>18</v>
      </c>
      <c r="B2162" s="153"/>
      <c r="C2162" s="153"/>
      <c r="D2162" s="153"/>
      <c r="E2162" s="144"/>
      <c r="F2162" s="144"/>
      <c r="G2162" s="144"/>
      <c r="H2162" s="143"/>
      <c r="I2162" s="156"/>
      <c r="J2162" s="155"/>
      <c r="K2162" s="117"/>
      <c r="L2162" s="116"/>
      <c r="M2162" s="115"/>
    </row>
    <row r="2163" spans="1:13">
      <c r="A2163" s="142" t="s">
        <v>32</v>
      </c>
      <c r="B2163" s="141"/>
      <c r="C2163" s="141"/>
      <c r="D2163" s="141"/>
      <c r="E2163" s="141"/>
      <c r="F2163" s="141"/>
      <c r="G2163" s="141"/>
      <c r="H2163" s="140"/>
      <c r="I2163" s="689" t="s">
        <v>8</v>
      </c>
      <c r="J2163" s="690"/>
      <c r="K2163" s="682">
        <v>0.18</v>
      </c>
      <c r="L2163" s="683"/>
      <c r="M2163" s="115">
        <f>K2163*12*I2133</f>
        <v>583.84800000000007</v>
      </c>
    </row>
    <row r="2164" spans="1:13" ht="15.75" thickBot="1">
      <c r="A2164" s="137" t="s">
        <v>73</v>
      </c>
      <c r="B2164" s="136"/>
      <c r="C2164" s="136"/>
      <c r="D2164" s="136"/>
      <c r="E2164" s="136"/>
      <c r="F2164" s="136"/>
      <c r="G2164" s="136"/>
      <c r="H2164" s="135"/>
      <c r="I2164" s="714" t="s">
        <v>8</v>
      </c>
      <c r="J2164" s="715"/>
      <c r="K2164" s="716">
        <v>3.83</v>
      </c>
      <c r="L2164" s="717"/>
      <c r="M2164" s="115">
        <f>K2164*12*I2133</f>
        <v>12422.988000000001</v>
      </c>
    </row>
    <row r="2165" spans="1:13" ht="15.75" thickBot="1">
      <c r="A2165" s="710" t="s">
        <v>77</v>
      </c>
      <c r="B2165" s="711"/>
      <c r="C2165" s="711"/>
      <c r="D2165" s="711"/>
      <c r="E2165" s="711"/>
      <c r="F2165" s="711"/>
      <c r="G2165" s="711"/>
      <c r="H2165" s="712"/>
      <c r="I2165" s="129"/>
      <c r="J2165" s="128"/>
      <c r="K2165" s="713">
        <f>K2166+K2167+K2169+K2170+K2171+K2172</f>
        <v>2.3200000000000003</v>
      </c>
      <c r="L2165" s="701"/>
      <c r="M2165" s="127">
        <f>K2165*12*I2133</f>
        <v>7525.152000000001</v>
      </c>
    </row>
    <row r="2166" spans="1:13">
      <c r="A2166" s="154" t="s">
        <v>24</v>
      </c>
      <c r="B2166" s="153"/>
      <c r="C2166" s="153"/>
      <c r="D2166" s="153"/>
      <c r="E2166" s="153"/>
      <c r="F2166" s="144"/>
      <c r="G2166" s="144"/>
      <c r="H2166" s="143"/>
      <c r="I2166" s="152"/>
      <c r="J2166" s="118"/>
      <c r="K2166" s="678">
        <v>0.13</v>
      </c>
      <c r="L2166" s="679"/>
      <c r="M2166" s="115">
        <f>K2166*12*I2133</f>
        <v>421.66800000000001</v>
      </c>
    </row>
    <row r="2167" spans="1:13">
      <c r="A2167" s="151" t="s">
        <v>20</v>
      </c>
      <c r="B2167" s="150"/>
      <c r="C2167" s="150"/>
      <c r="D2167" s="150"/>
      <c r="E2167" s="150"/>
      <c r="F2167" s="136"/>
      <c r="G2167" s="136"/>
      <c r="H2167" s="135"/>
      <c r="I2167" s="684" t="s">
        <v>52</v>
      </c>
      <c r="J2167" s="685"/>
      <c r="K2167" s="682">
        <v>1.1100000000000001</v>
      </c>
      <c r="L2167" s="683"/>
      <c r="M2167" s="115">
        <f>K2167*12*I2133</f>
        <v>3600.3960000000002</v>
      </c>
    </row>
    <row r="2168" spans="1:13">
      <c r="A2168" s="145" t="s">
        <v>19</v>
      </c>
      <c r="B2168" s="144"/>
      <c r="C2168" s="144"/>
      <c r="D2168" s="144"/>
      <c r="E2168" s="144"/>
      <c r="F2168" s="144"/>
      <c r="G2168" s="144"/>
      <c r="H2168" s="143"/>
      <c r="I2168" s="676" t="s">
        <v>53</v>
      </c>
      <c r="J2168" s="677"/>
      <c r="K2168" s="149"/>
      <c r="L2168" s="116"/>
      <c r="M2168" s="115"/>
    </row>
    <row r="2169" spans="1:13">
      <c r="A2169" s="142" t="s">
        <v>21</v>
      </c>
      <c r="B2169" s="141"/>
      <c r="C2169" s="141"/>
      <c r="D2169" s="141"/>
      <c r="E2169" s="141"/>
      <c r="F2169" s="141"/>
      <c r="G2169" s="141"/>
      <c r="H2169" s="140"/>
      <c r="I2169" s="689" t="s">
        <v>51</v>
      </c>
      <c r="J2169" s="690"/>
      <c r="K2169" s="682">
        <v>0.68</v>
      </c>
      <c r="L2169" s="683"/>
      <c r="M2169" s="115">
        <f>K2169*12*I2133</f>
        <v>2205.6480000000001</v>
      </c>
    </row>
    <row r="2170" spans="1:13">
      <c r="A2170" s="142" t="s">
        <v>22</v>
      </c>
      <c r="B2170" s="141"/>
      <c r="C2170" s="141"/>
      <c r="D2170" s="141"/>
      <c r="E2170" s="141"/>
      <c r="F2170" s="141"/>
      <c r="G2170" s="141"/>
      <c r="H2170" s="140"/>
      <c r="I2170" s="689" t="s">
        <v>69</v>
      </c>
      <c r="J2170" s="690"/>
      <c r="K2170" s="682">
        <v>0.17</v>
      </c>
      <c r="L2170" s="683"/>
      <c r="M2170" s="115">
        <f>K2170*12*I2133</f>
        <v>551.41200000000003</v>
      </c>
    </row>
    <row r="2171" spans="1:13">
      <c r="A2171" s="137" t="s">
        <v>23</v>
      </c>
      <c r="B2171" s="136"/>
      <c r="C2171" s="136"/>
      <c r="D2171" s="136"/>
      <c r="E2171" s="136"/>
      <c r="F2171" s="136"/>
      <c r="G2171" s="136"/>
      <c r="H2171" s="135"/>
      <c r="I2171" s="689" t="s">
        <v>54</v>
      </c>
      <c r="J2171" s="690"/>
      <c r="K2171" s="704">
        <v>0.09</v>
      </c>
      <c r="L2171" s="705"/>
      <c r="M2171" s="115">
        <f>K2171*12*I2133</f>
        <v>291.92400000000004</v>
      </c>
    </row>
    <row r="2172" spans="1:13" ht="15.75" thickBot="1">
      <c r="A2172" s="137" t="s">
        <v>71</v>
      </c>
      <c r="B2172" s="136"/>
      <c r="C2172" s="136"/>
      <c r="D2172" s="136"/>
      <c r="E2172" s="136"/>
      <c r="F2172" s="136"/>
      <c r="G2172" s="136"/>
      <c r="H2172" s="135"/>
      <c r="I2172" s="714" t="s">
        <v>72</v>
      </c>
      <c r="J2172" s="715"/>
      <c r="K2172" s="723">
        <v>0.14000000000000001</v>
      </c>
      <c r="L2172" s="724"/>
      <c r="M2172" s="148">
        <f>K2172*12*I2133</f>
        <v>454.10400000000004</v>
      </c>
    </row>
    <row r="2173" spans="1:13" ht="15.75" thickBot="1">
      <c r="A2173" s="710" t="s">
        <v>78</v>
      </c>
      <c r="B2173" s="711"/>
      <c r="C2173" s="711"/>
      <c r="D2173" s="711"/>
      <c r="E2173" s="711"/>
      <c r="F2173" s="711"/>
      <c r="G2173" s="711"/>
      <c r="H2173" s="712"/>
      <c r="I2173" s="147"/>
      <c r="J2173" s="146"/>
      <c r="K2173" s="727">
        <f>K2174+K2175+K2176</f>
        <v>1.52</v>
      </c>
      <c r="L2173" s="722"/>
      <c r="M2173" s="127">
        <f>K2173*12*I2133</f>
        <v>4930.2720000000008</v>
      </c>
    </row>
    <row r="2174" spans="1:13">
      <c r="A2174" s="145" t="s">
        <v>25</v>
      </c>
      <c r="B2174" s="144"/>
      <c r="C2174" s="144"/>
      <c r="D2174" s="144"/>
      <c r="E2174" s="144"/>
      <c r="F2174" s="144"/>
      <c r="G2174" s="144"/>
      <c r="H2174" s="143"/>
      <c r="I2174" s="728" t="s">
        <v>70</v>
      </c>
      <c r="J2174" s="729"/>
      <c r="K2174" s="730">
        <v>0.73</v>
      </c>
      <c r="L2174" s="731"/>
      <c r="M2174" s="115">
        <f>K2174*12*I2133</f>
        <v>2367.828</v>
      </c>
    </row>
    <row r="2175" spans="1:13">
      <c r="A2175" s="142" t="s">
        <v>26</v>
      </c>
      <c r="B2175" s="141"/>
      <c r="C2175" s="141"/>
      <c r="D2175" s="141"/>
      <c r="E2175" s="141"/>
      <c r="F2175" s="141"/>
      <c r="G2175" s="141"/>
      <c r="H2175" s="140"/>
      <c r="I2175" s="139" t="s">
        <v>55</v>
      </c>
      <c r="J2175" s="138"/>
      <c r="K2175" s="704">
        <v>0.64</v>
      </c>
      <c r="L2175" s="705"/>
      <c r="M2175" s="115">
        <f>K2175*12*I2133</f>
        <v>2075.904</v>
      </c>
    </row>
    <row r="2176" spans="1:13" ht="15.75" thickBot="1">
      <c r="A2176" s="137" t="s">
        <v>23</v>
      </c>
      <c r="B2176" s="136"/>
      <c r="C2176" s="136"/>
      <c r="D2176" s="136"/>
      <c r="E2176" s="136"/>
      <c r="F2176" s="136"/>
      <c r="G2176" s="136"/>
      <c r="H2176" s="135"/>
      <c r="I2176" s="714" t="s">
        <v>54</v>
      </c>
      <c r="J2176" s="715"/>
      <c r="K2176" s="723">
        <v>0.15</v>
      </c>
      <c r="L2176" s="724"/>
      <c r="M2176" s="115">
        <f>K2176*12*I2133</f>
        <v>486.53999999999996</v>
      </c>
    </row>
    <row r="2177" spans="1:13" ht="15.75" thickBot="1">
      <c r="A2177" s="133" t="s">
        <v>79</v>
      </c>
      <c r="B2177" s="132"/>
      <c r="C2177" s="132"/>
      <c r="D2177" s="132"/>
      <c r="E2177" s="132"/>
      <c r="F2177" s="132"/>
      <c r="G2177" s="132"/>
      <c r="H2177" s="131"/>
      <c r="I2177" s="718" t="s">
        <v>56</v>
      </c>
      <c r="J2177" s="719"/>
      <c r="K2177" s="725">
        <v>15.15</v>
      </c>
      <c r="L2177" s="726"/>
      <c r="M2177" s="127">
        <f>K2177*12*I2133</f>
        <v>49140.540000000008</v>
      </c>
    </row>
    <row r="2178" spans="1:13" ht="15.75" thickBot="1">
      <c r="A2178" s="691" t="s">
        <v>80</v>
      </c>
      <c r="B2178" s="692"/>
      <c r="C2178" s="692"/>
      <c r="D2178" s="692"/>
      <c r="E2178" s="692"/>
      <c r="F2178" s="692"/>
      <c r="G2178" s="692"/>
      <c r="H2178" s="693"/>
      <c r="I2178" s="720" t="s">
        <v>13</v>
      </c>
      <c r="J2178" s="721"/>
      <c r="K2178" s="713">
        <v>1.8</v>
      </c>
      <c r="L2178" s="722"/>
      <c r="M2178" s="127">
        <f>K2178*12*I2133</f>
        <v>5838.4800000000005</v>
      </c>
    </row>
    <row r="2179" spans="1:13" ht="15.75" thickBot="1">
      <c r="A2179" s="133" t="s">
        <v>81</v>
      </c>
      <c r="B2179" s="132"/>
      <c r="C2179" s="132"/>
      <c r="D2179" s="132"/>
      <c r="E2179" s="132"/>
      <c r="F2179" s="132"/>
      <c r="G2179" s="132"/>
      <c r="H2179" s="131"/>
      <c r="I2179" s="129"/>
      <c r="J2179" s="128"/>
      <c r="K2179" s="713">
        <v>0.08</v>
      </c>
      <c r="L2179" s="722"/>
      <c r="M2179" s="127">
        <f>K2179*12*I2133</f>
        <v>259.488</v>
      </c>
    </row>
    <row r="2180" spans="1:13">
      <c r="A2180" s="125" t="s">
        <v>29</v>
      </c>
      <c r="B2180" s="124"/>
      <c r="C2180" s="124"/>
      <c r="D2180" s="124"/>
      <c r="E2180" s="124"/>
      <c r="F2180" s="124"/>
      <c r="G2180" s="124"/>
      <c r="H2180" s="122"/>
      <c r="I2180" s="720" t="s">
        <v>8</v>
      </c>
      <c r="J2180" s="721"/>
      <c r="K2180" s="130"/>
      <c r="L2180" s="120"/>
      <c r="M2180" s="115"/>
    </row>
    <row r="2181" spans="1:13" ht="15.75" thickBot="1">
      <c r="A2181" s="125" t="s">
        <v>30</v>
      </c>
      <c r="B2181" s="124"/>
      <c r="C2181" s="124"/>
      <c r="D2181" s="124"/>
      <c r="E2181" s="124"/>
      <c r="F2181" s="124"/>
      <c r="G2181" s="124"/>
      <c r="H2181" s="122"/>
      <c r="I2181" s="119"/>
      <c r="J2181" s="118"/>
      <c r="K2181" s="130"/>
      <c r="L2181" s="120"/>
      <c r="M2181" s="115"/>
    </row>
    <row r="2182" spans="1:13" ht="15.75" thickBot="1">
      <c r="A2182" s="691" t="s">
        <v>104</v>
      </c>
      <c r="B2182" s="692"/>
      <c r="C2182" s="692"/>
      <c r="D2182" s="692"/>
      <c r="E2182" s="692"/>
      <c r="F2182" s="692"/>
      <c r="G2182" s="692"/>
      <c r="H2182" s="693"/>
      <c r="I2182" s="129"/>
      <c r="J2182" s="128"/>
      <c r="K2182" s="713">
        <v>6.67</v>
      </c>
      <c r="L2182" s="722"/>
      <c r="M2182" s="127">
        <f>K2182*12*I2133</f>
        <v>21634.811999999998</v>
      </c>
    </row>
    <row r="2183" spans="1:13">
      <c r="A2183" s="125" t="s">
        <v>137</v>
      </c>
      <c r="B2183" s="123"/>
      <c r="C2183" s="123"/>
      <c r="D2183" s="123"/>
      <c r="E2183" s="123"/>
      <c r="F2183" s="124"/>
      <c r="G2183" s="123"/>
      <c r="H2183" s="122"/>
      <c r="I2183" s="684" t="s">
        <v>86</v>
      </c>
      <c r="J2183" s="685"/>
      <c r="K2183" s="121"/>
      <c r="L2183" s="120"/>
      <c r="M2183" s="115"/>
    </row>
    <row r="2184" spans="1:13">
      <c r="A2184" s="125" t="s">
        <v>136</v>
      </c>
      <c r="B2184" s="123"/>
      <c r="C2184" s="123"/>
      <c r="D2184" s="123"/>
      <c r="E2184" s="123"/>
      <c r="F2184" s="124"/>
      <c r="G2184" s="123"/>
      <c r="H2184" s="122"/>
      <c r="I2184" s="684" t="s">
        <v>88</v>
      </c>
      <c r="J2184" s="685"/>
      <c r="K2184" s="121"/>
      <c r="L2184" s="120"/>
      <c r="M2184" s="115"/>
    </row>
    <row r="2185" spans="1:13">
      <c r="A2185" s="125" t="s">
        <v>135</v>
      </c>
      <c r="B2185" s="123"/>
      <c r="C2185" s="123"/>
      <c r="D2185" s="123"/>
      <c r="E2185" s="123"/>
      <c r="F2185" s="124"/>
      <c r="G2185" s="123"/>
      <c r="H2185" s="122"/>
      <c r="I2185" s="684" t="s">
        <v>90</v>
      </c>
      <c r="J2185" s="685"/>
      <c r="K2185" s="121"/>
      <c r="L2185" s="120"/>
      <c r="M2185" s="115"/>
    </row>
    <row r="2186" spans="1:13">
      <c r="A2186" s="125" t="s">
        <v>134</v>
      </c>
      <c r="B2186" s="123"/>
      <c r="C2186" s="123"/>
      <c r="D2186" s="123"/>
      <c r="E2186" s="123"/>
      <c r="F2186" s="124"/>
      <c r="G2186" s="123"/>
      <c r="H2186" s="122"/>
      <c r="I2186" s="684" t="s">
        <v>92</v>
      </c>
      <c r="J2186" s="685"/>
      <c r="K2186" s="121"/>
      <c r="L2186" s="120"/>
      <c r="M2186" s="115"/>
    </row>
    <row r="2187" spans="1:13">
      <c r="A2187" s="125" t="s">
        <v>133</v>
      </c>
      <c r="B2187" s="123"/>
      <c r="C2187" s="123"/>
      <c r="D2187" s="123"/>
      <c r="E2187" s="123"/>
      <c r="F2187" s="124"/>
      <c r="G2187" s="123"/>
      <c r="H2187" s="122"/>
      <c r="I2187" s="684" t="s">
        <v>94</v>
      </c>
      <c r="J2187" s="685"/>
      <c r="K2187" s="121"/>
      <c r="L2187" s="120"/>
      <c r="M2187" s="115"/>
    </row>
    <row r="2188" spans="1:13">
      <c r="A2188" s="125" t="s">
        <v>132</v>
      </c>
      <c r="B2188" s="123"/>
      <c r="C2188" s="123"/>
      <c r="D2188" s="123"/>
      <c r="E2188" s="123"/>
      <c r="F2188" s="124"/>
      <c r="G2188" s="123"/>
      <c r="H2188" s="122"/>
      <c r="I2188" s="119"/>
      <c r="J2188" s="118"/>
      <c r="K2188" s="121"/>
      <c r="L2188" s="126"/>
      <c r="M2188" s="115"/>
    </row>
    <row r="2189" spans="1:13">
      <c r="A2189" s="125" t="s">
        <v>131</v>
      </c>
      <c r="B2189" s="123"/>
      <c r="C2189" s="123"/>
      <c r="D2189" s="123"/>
      <c r="E2189" s="123"/>
      <c r="F2189" s="124"/>
      <c r="G2189" s="123"/>
      <c r="H2189" s="122"/>
      <c r="I2189" s="119"/>
      <c r="J2189" s="118"/>
      <c r="K2189" s="121"/>
      <c r="L2189" s="120"/>
      <c r="M2189" s="115"/>
    </row>
    <row r="2190" spans="1:13">
      <c r="A2190" s="125" t="s">
        <v>98</v>
      </c>
      <c r="B2190" s="123"/>
      <c r="C2190" s="123"/>
      <c r="D2190" s="123"/>
      <c r="E2190" s="123"/>
      <c r="F2190" s="124"/>
      <c r="G2190" s="123"/>
      <c r="H2190" s="122"/>
      <c r="I2190" s="119"/>
      <c r="J2190" s="118"/>
      <c r="K2190" s="121"/>
      <c r="L2190" s="120"/>
      <c r="M2190" s="115"/>
    </row>
    <row r="2191" spans="1:13" ht="15.75" thickBot="1">
      <c r="A2191" s="125" t="s">
        <v>130</v>
      </c>
      <c r="B2191" s="123"/>
      <c r="C2191" s="123"/>
      <c r="D2191" s="123"/>
      <c r="E2191" s="123"/>
      <c r="F2191" s="124"/>
      <c r="G2191" s="123"/>
      <c r="H2191" s="122"/>
      <c r="I2191" s="119"/>
      <c r="J2191" s="118"/>
      <c r="K2191" s="121"/>
      <c r="L2191" s="120"/>
      <c r="M2191" s="115"/>
    </row>
    <row r="2192" spans="1:13">
      <c r="A2192" s="114" t="s">
        <v>82</v>
      </c>
      <c r="B2192" s="113"/>
      <c r="C2192" s="113"/>
      <c r="D2192" s="113"/>
      <c r="E2192" s="113"/>
      <c r="F2192" s="113"/>
      <c r="G2192" s="113"/>
      <c r="H2192" s="113"/>
      <c r="I2192" s="720" t="s">
        <v>9</v>
      </c>
      <c r="J2192" s="721"/>
      <c r="K2192" s="112"/>
      <c r="L2192" s="111"/>
      <c r="M2192" s="110"/>
    </row>
    <row r="2193" spans="1:13" ht="15.75" thickBot="1">
      <c r="A2193" s="109" t="s">
        <v>49</v>
      </c>
      <c r="B2193" s="108"/>
      <c r="C2193" s="108"/>
      <c r="D2193" s="108"/>
      <c r="E2193" s="108"/>
      <c r="F2193" s="108"/>
      <c r="G2193" s="108"/>
      <c r="H2193" s="108"/>
      <c r="I2193" s="107"/>
      <c r="J2193" s="106"/>
      <c r="K2193" s="105"/>
      <c r="L2193" s="104"/>
      <c r="M2193" s="103"/>
    </row>
    <row r="2194" spans="1:13" ht="15.75" thickBot="1">
      <c r="A2194" s="691" t="s">
        <v>50</v>
      </c>
      <c r="B2194" s="692"/>
      <c r="C2194" s="692"/>
      <c r="D2194" s="692"/>
      <c r="E2194" s="692"/>
      <c r="F2194" s="692"/>
      <c r="G2194" s="692"/>
      <c r="H2194" s="732"/>
      <c r="I2194" s="733" t="s">
        <v>17</v>
      </c>
      <c r="J2194" s="734"/>
      <c r="K2194" s="735">
        <v>1.64</v>
      </c>
      <c r="L2194" s="736"/>
      <c r="M2194" s="95">
        <f>K2194*12*I2133</f>
        <v>5319.5039999999999</v>
      </c>
    </row>
    <row r="2195" spans="1:13" ht="15.75" thickBot="1">
      <c r="A2195" s="750" t="s">
        <v>118</v>
      </c>
      <c r="B2195" s="750"/>
      <c r="C2195" s="750"/>
      <c r="D2195" s="750"/>
      <c r="E2195" s="750"/>
      <c r="F2195" s="750"/>
      <c r="G2195" s="750"/>
      <c r="H2195" s="750"/>
      <c r="I2195" s="720" t="s">
        <v>9</v>
      </c>
      <c r="J2195" s="721"/>
      <c r="K2195" s="755">
        <v>0.78</v>
      </c>
      <c r="L2195" s="755"/>
      <c r="M2195" s="115">
        <f>K2195*I2133*12</f>
        <v>2530.0079999999998</v>
      </c>
    </row>
    <row r="2196" spans="1:13" ht="15.75" thickBot="1">
      <c r="A2196" s="101" t="s">
        <v>117</v>
      </c>
      <c r="B2196" s="100"/>
      <c r="C2196" s="100"/>
      <c r="D2196" s="100"/>
      <c r="E2196" s="100"/>
      <c r="F2196" s="100"/>
      <c r="G2196" s="100"/>
      <c r="H2196" s="100"/>
      <c r="I2196" s="99"/>
      <c r="J2196" s="98"/>
      <c r="K2196" s="756">
        <v>5.15</v>
      </c>
      <c r="L2196" s="757"/>
      <c r="M2196" s="95">
        <f>K2196*I2133*12</f>
        <v>16704.54</v>
      </c>
    </row>
    <row r="2197" spans="1:13" ht="15.75" thickBot="1">
      <c r="A2197" s="742" t="s">
        <v>58</v>
      </c>
      <c r="B2197" s="743"/>
      <c r="C2197" s="743"/>
      <c r="D2197" s="743"/>
      <c r="E2197" s="743"/>
      <c r="F2197" s="743"/>
      <c r="G2197" s="743"/>
      <c r="H2197" s="743"/>
      <c r="I2197" s="97"/>
      <c r="J2197" s="96"/>
      <c r="K2197" s="740">
        <f>K2134+K2144+K2157+K2182+K2194+K2196+K2195</f>
        <v>59.78</v>
      </c>
      <c r="L2197" s="741"/>
      <c r="M2197" s="95">
        <f>M2134+M2144+M2157+M2182+M2194+M2196+M2195</f>
        <v>193902.408</v>
      </c>
    </row>
    <row r="2199" spans="1:13" ht="15.75">
      <c r="A2199" s="639" t="s">
        <v>0</v>
      </c>
      <c r="B2199" s="639"/>
      <c r="C2199" s="639"/>
      <c r="D2199" s="639"/>
      <c r="E2199" s="639"/>
      <c r="F2199" s="639"/>
      <c r="G2199" s="639"/>
      <c r="H2199" s="639"/>
      <c r="I2199" s="639"/>
      <c r="J2199" s="639"/>
      <c r="K2199" s="639"/>
      <c r="L2199" s="639"/>
      <c r="M2199" s="149"/>
    </row>
    <row r="2200" spans="1:13" ht="15.75">
      <c r="A2200" s="640" t="s">
        <v>12</v>
      </c>
      <c r="B2200" s="640"/>
      <c r="C2200" s="640"/>
      <c r="D2200" s="640"/>
      <c r="E2200" s="640"/>
      <c r="F2200" s="640"/>
      <c r="G2200" s="640"/>
      <c r="H2200" s="640"/>
      <c r="I2200" s="640"/>
      <c r="J2200" s="640"/>
      <c r="K2200" s="640"/>
      <c r="L2200" s="640"/>
      <c r="M2200" s="149"/>
    </row>
    <row r="2201" spans="1:13" ht="15.75">
      <c r="A2201" s="1"/>
      <c r="B2201" s="1"/>
      <c r="C2201" s="1"/>
      <c r="D2201" s="1"/>
      <c r="E2201" s="1"/>
      <c r="F2201" s="1" t="s">
        <v>158</v>
      </c>
      <c r="G2201" s="1"/>
      <c r="H2201" s="1"/>
      <c r="I2201" s="1"/>
      <c r="J2201" s="1"/>
      <c r="K2201" s="1"/>
      <c r="L2201" s="1"/>
      <c r="M2201" s="149"/>
    </row>
    <row r="2202" spans="1:13">
      <c r="A2202" s="151"/>
      <c r="B2202" s="150"/>
      <c r="C2202" s="694" t="s">
        <v>15</v>
      </c>
      <c r="D2202" s="694"/>
      <c r="E2202" s="694"/>
      <c r="F2202" s="150"/>
      <c r="G2202" s="150"/>
      <c r="H2202" s="190"/>
      <c r="I2202" s="680" t="s">
        <v>1</v>
      </c>
      <c r="J2202" s="681"/>
      <c r="K2202" s="695" t="s">
        <v>2</v>
      </c>
      <c r="L2202" s="696"/>
      <c r="M2202" s="203"/>
    </row>
    <row r="2203" spans="1:13">
      <c r="A2203" s="202"/>
      <c r="B2203" s="177"/>
      <c r="C2203" s="177"/>
      <c r="D2203" s="177"/>
      <c r="E2203" s="177"/>
      <c r="F2203" s="177"/>
      <c r="G2203" s="177"/>
      <c r="H2203" s="178"/>
      <c r="I2203" s="119"/>
      <c r="J2203" s="118"/>
      <c r="K2203" s="698" t="s">
        <v>3</v>
      </c>
      <c r="L2203" s="699"/>
      <c r="M2203" s="201" t="s">
        <v>4</v>
      </c>
    </row>
    <row r="2204" spans="1:13">
      <c r="A2204" s="202"/>
      <c r="B2204" s="177"/>
      <c r="C2204" s="177"/>
      <c r="D2204" s="177"/>
      <c r="E2204" s="177"/>
      <c r="F2204" s="177"/>
      <c r="G2204" s="177"/>
      <c r="H2204" s="178"/>
      <c r="I2204" s="684" t="s">
        <v>5</v>
      </c>
      <c r="J2204" s="685"/>
      <c r="K2204" s="706" t="s">
        <v>6</v>
      </c>
      <c r="L2204" s="707"/>
      <c r="M2204" s="201" t="s">
        <v>7</v>
      </c>
    </row>
    <row r="2205" spans="1:13" ht="16.5" thickBot="1">
      <c r="A2205" s="200"/>
      <c r="B2205" s="173"/>
      <c r="C2205" s="173"/>
      <c r="D2205" s="173"/>
      <c r="E2205" s="173"/>
      <c r="F2205" s="173"/>
      <c r="G2205" s="173"/>
      <c r="H2205" s="172"/>
      <c r="I2205" s="613">
        <v>1510.8</v>
      </c>
      <c r="J2205" s="614"/>
      <c r="K2205" s="708"/>
      <c r="L2205" s="709"/>
      <c r="M2205" s="199"/>
    </row>
    <row r="2206" spans="1:13">
      <c r="A2206" s="189" t="s">
        <v>74</v>
      </c>
      <c r="B2206" s="166"/>
      <c r="C2206" s="166"/>
      <c r="D2206" s="166"/>
      <c r="E2206" s="166"/>
      <c r="F2206" s="166"/>
      <c r="G2206" s="166"/>
      <c r="H2206" s="198"/>
      <c r="I2206" s="163"/>
      <c r="J2206" s="162"/>
      <c r="K2206" s="674">
        <f>K2209+K2212</f>
        <v>6.9</v>
      </c>
      <c r="L2206" s="675"/>
      <c r="M2206" s="110">
        <f>K2206*12*I2205</f>
        <v>125094.24000000002</v>
      </c>
    </row>
    <row r="2207" spans="1:13">
      <c r="A2207" s="197" t="s">
        <v>59</v>
      </c>
      <c r="B2207" s="196"/>
      <c r="C2207" s="196"/>
      <c r="D2207" s="196"/>
      <c r="E2207" s="196"/>
      <c r="F2207" s="196"/>
      <c r="G2207" s="196"/>
      <c r="H2207" s="195"/>
      <c r="I2207" s="119"/>
      <c r="J2207" s="118"/>
      <c r="K2207" s="117"/>
      <c r="L2207" s="116"/>
      <c r="M2207" s="194"/>
    </row>
    <row r="2208" spans="1:13" ht="15.75" thickBot="1">
      <c r="A2208" s="185" t="s">
        <v>60</v>
      </c>
      <c r="B2208" s="193"/>
      <c r="C2208" s="193"/>
      <c r="D2208" s="193"/>
      <c r="E2208" s="193"/>
      <c r="F2208" s="193"/>
      <c r="G2208" s="193"/>
      <c r="H2208" s="192"/>
      <c r="I2208" s="158"/>
      <c r="J2208" s="106"/>
      <c r="K2208" s="105"/>
      <c r="L2208" s="104"/>
      <c r="M2208" s="103"/>
    </row>
    <row r="2209" spans="1:13">
      <c r="A2209" s="145" t="s">
        <v>61</v>
      </c>
      <c r="B2209" s="153"/>
      <c r="C2209" s="153"/>
      <c r="D2209" s="153"/>
      <c r="E2209" s="153"/>
      <c r="F2209" s="153"/>
      <c r="G2209" s="153"/>
      <c r="H2209" s="179"/>
      <c r="I2209" s="676" t="s">
        <v>8</v>
      </c>
      <c r="J2209" s="677"/>
      <c r="K2209" s="678">
        <v>4.13</v>
      </c>
      <c r="L2209" s="679"/>
      <c r="M2209" s="115">
        <f>K2209*12*I2205</f>
        <v>74875.248000000007</v>
      </c>
    </row>
    <row r="2210" spans="1:13">
      <c r="A2210" s="125" t="s">
        <v>68</v>
      </c>
      <c r="B2210" s="177"/>
      <c r="C2210" s="177"/>
      <c r="D2210" s="177"/>
      <c r="E2210" s="177"/>
      <c r="F2210" s="177"/>
      <c r="G2210" s="177"/>
      <c r="H2210" s="178"/>
      <c r="I2210" s="684" t="s">
        <v>57</v>
      </c>
      <c r="J2210" s="685"/>
      <c r="K2210" s="149"/>
      <c r="L2210" s="116"/>
      <c r="M2210" s="115"/>
    </row>
    <row r="2211" spans="1:13">
      <c r="A2211" s="145" t="s">
        <v>67</v>
      </c>
      <c r="B2211" s="153"/>
      <c r="C2211" s="153"/>
      <c r="D2211" s="153"/>
      <c r="E2211" s="153"/>
      <c r="F2211" s="153"/>
      <c r="G2211" s="153"/>
      <c r="H2211" s="179"/>
      <c r="I2211" s="676"/>
      <c r="J2211" s="677"/>
      <c r="K2211" s="149"/>
      <c r="L2211" s="116"/>
      <c r="M2211" s="115"/>
    </row>
    <row r="2212" spans="1:13">
      <c r="A2212" s="145" t="s">
        <v>62</v>
      </c>
      <c r="B2212" s="153"/>
      <c r="C2212" s="153"/>
      <c r="D2212" s="153"/>
      <c r="E2212" s="153"/>
      <c r="F2212" s="153"/>
      <c r="G2212" s="153"/>
      <c r="H2212" s="179"/>
      <c r="I2212" s="689" t="s">
        <v>11</v>
      </c>
      <c r="J2212" s="690"/>
      <c r="K2212" s="682">
        <v>2.77</v>
      </c>
      <c r="L2212" s="683"/>
      <c r="M2212" s="115">
        <f>K2212*12*I2205</f>
        <v>50218.991999999998</v>
      </c>
    </row>
    <row r="2213" spans="1:13" ht="15.75">
      <c r="A2213" s="142" t="s">
        <v>35</v>
      </c>
      <c r="B2213" s="176"/>
      <c r="C2213" s="176"/>
      <c r="D2213" s="176"/>
      <c r="E2213" s="176"/>
      <c r="F2213" s="176"/>
      <c r="G2213" s="176"/>
      <c r="H2213" s="175"/>
      <c r="I2213" s="684" t="s">
        <v>57</v>
      </c>
      <c r="J2213" s="685"/>
      <c r="K2213" s="1"/>
      <c r="L2213" s="191"/>
      <c r="M2213" s="115"/>
    </row>
    <row r="2214" spans="1:13">
      <c r="A2214" s="137" t="s">
        <v>36</v>
      </c>
      <c r="B2214" s="150"/>
      <c r="C2214" s="150"/>
      <c r="D2214" s="150"/>
      <c r="E2214" s="150"/>
      <c r="F2214" s="150"/>
      <c r="G2214" s="150"/>
      <c r="H2214" s="190"/>
      <c r="I2214" s="684"/>
      <c r="J2214" s="685"/>
      <c r="K2214" s="174"/>
      <c r="L2214" s="116"/>
      <c r="M2214" s="115"/>
    </row>
    <row r="2215" spans="1:13" ht="15.75" thickBot="1">
      <c r="A2215" s="145" t="s">
        <v>37</v>
      </c>
      <c r="B2215" s="144"/>
      <c r="C2215" s="144"/>
      <c r="D2215" s="144"/>
      <c r="E2215" s="144"/>
      <c r="F2215" s="144"/>
      <c r="G2215" s="144"/>
      <c r="H2215" s="143"/>
      <c r="I2215" s="156"/>
      <c r="J2215" s="155"/>
      <c r="K2215" s="704"/>
      <c r="L2215" s="705"/>
      <c r="M2215" s="115"/>
    </row>
    <row r="2216" spans="1:13">
      <c r="A2216" s="189" t="s">
        <v>14</v>
      </c>
      <c r="B2216" s="188"/>
      <c r="C2216" s="188"/>
      <c r="D2216" s="188"/>
      <c r="E2216" s="188"/>
      <c r="F2216" s="188"/>
      <c r="G2216" s="188"/>
      <c r="H2216" s="187"/>
      <c r="I2216" s="163"/>
      <c r="J2216" s="186"/>
      <c r="K2216" s="697">
        <f>K2218+K2223+K2225</f>
        <v>5.6400000000000006</v>
      </c>
      <c r="L2216" s="675"/>
      <c r="M2216" s="110">
        <f>K2216*12*I2205</f>
        <v>102250.944</v>
      </c>
    </row>
    <row r="2217" spans="1:13" ht="15.75" thickBot="1">
      <c r="A2217" s="185" t="s">
        <v>34</v>
      </c>
      <c r="B2217" s="184"/>
      <c r="C2217" s="184"/>
      <c r="D2217" s="184"/>
      <c r="E2217" s="184"/>
      <c r="F2217" s="184"/>
      <c r="G2217" s="184"/>
      <c r="H2217" s="183"/>
      <c r="I2217" s="158"/>
      <c r="J2217" s="182"/>
      <c r="K2217" s="105"/>
      <c r="L2217" s="104"/>
      <c r="M2217" s="103"/>
    </row>
    <row r="2218" spans="1:13">
      <c r="A2218" s="125" t="s">
        <v>65</v>
      </c>
      <c r="B2218" s="124"/>
      <c r="C2218" s="124"/>
      <c r="D2218" s="124"/>
      <c r="E2218" s="124"/>
      <c r="F2218" s="124"/>
      <c r="G2218" s="124"/>
      <c r="H2218" s="122"/>
      <c r="I2218" s="684" t="s">
        <v>8</v>
      </c>
      <c r="J2218" s="685"/>
      <c r="K2218" s="678">
        <v>2.83</v>
      </c>
      <c r="L2218" s="679"/>
      <c r="M2218" s="115">
        <f>K2218*12*I2205</f>
        <v>51306.767999999996</v>
      </c>
    </row>
    <row r="2219" spans="1:13">
      <c r="A2219" s="145" t="s">
        <v>66</v>
      </c>
      <c r="B2219" s="144"/>
      <c r="C2219" s="144"/>
      <c r="D2219" s="144"/>
      <c r="E2219" s="144"/>
      <c r="F2219" s="144"/>
      <c r="G2219" s="144"/>
      <c r="H2219" s="143"/>
      <c r="I2219" s="181"/>
      <c r="J2219" s="180"/>
      <c r="K2219" s="149"/>
      <c r="L2219" s="116"/>
      <c r="M2219" s="115"/>
    </row>
    <row r="2220" spans="1:13">
      <c r="A2220" s="125" t="s">
        <v>68</v>
      </c>
      <c r="B2220" s="177"/>
      <c r="C2220" s="177"/>
      <c r="D2220" s="177"/>
      <c r="E2220" s="177"/>
      <c r="F2220" s="177"/>
      <c r="G2220" s="177"/>
      <c r="H2220" s="178"/>
      <c r="I2220" s="684" t="s">
        <v>57</v>
      </c>
      <c r="J2220" s="685"/>
      <c r="K2220" s="149"/>
      <c r="L2220" s="116"/>
      <c r="M2220" s="115"/>
    </row>
    <row r="2221" spans="1:13">
      <c r="A2221" s="145" t="s">
        <v>67</v>
      </c>
      <c r="B2221" s="153"/>
      <c r="C2221" s="153"/>
      <c r="D2221" s="153"/>
      <c r="E2221" s="153"/>
      <c r="F2221" s="153"/>
      <c r="G2221" s="153"/>
      <c r="H2221" s="179"/>
      <c r="I2221" s="676"/>
      <c r="J2221" s="677"/>
      <c r="K2221" s="149"/>
      <c r="L2221" s="116"/>
      <c r="M2221" s="115"/>
    </row>
    <row r="2222" spans="1:13">
      <c r="A2222" s="142" t="s">
        <v>63</v>
      </c>
      <c r="B2222" s="176"/>
      <c r="C2222" s="175"/>
      <c r="D2222" s="177"/>
      <c r="E2222" s="177"/>
      <c r="F2222" s="177"/>
      <c r="G2222" s="177"/>
      <c r="H2222" s="178"/>
      <c r="I2222" s="684" t="s">
        <v>57</v>
      </c>
      <c r="J2222" s="685"/>
      <c r="K2222" s="149"/>
      <c r="L2222" s="116"/>
      <c r="M2222" s="115"/>
    </row>
    <row r="2223" spans="1:13">
      <c r="A2223" s="125" t="s">
        <v>64</v>
      </c>
      <c r="B2223" s="177"/>
      <c r="C2223" s="177"/>
      <c r="D2223" s="176"/>
      <c r="E2223" s="176"/>
      <c r="F2223" s="176"/>
      <c r="G2223" s="176"/>
      <c r="H2223" s="175"/>
      <c r="I2223" s="689" t="s">
        <v>11</v>
      </c>
      <c r="J2223" s="690"/>
      <c r="K2223" s="682">
        <v>1.24</v>
      </c>
      <c r="L2223" s="683"/>
      <c r="M2223" s="115">
        <f>K2223*12*I2205</f>
        <v>22480.703999999998</v>
      </c>
    </row>
    <row r="2224" spans="1:13">
      <c r="A2224" s="137" t="s">
        <v>41</v>
      </c>
      <c r="B2224" s="136"/>
      <c r="C2224" s="136"/>
      <c r="D2224" s="136"/>
      <c r="E2224" s="136"/>
      <c r="F2224" s="136"/>
      <c r="G2224" s="136"/>
      <c r="H2224" s="135"/>
      <c r="I2224" s="680" t="s">
        <v>139</v>
      </c>
      <c r="J2224" s="681"/>
      <c r="K2224" s="149"/>
      <c r="L2224" s="116"/>
      <c r="M2224" s="115"/>
    </row>
    <row r="2225" spans="1:13">
      <c r="A2225" s="137" t="s">
        <v>43</v>
      </c>
      <c r="B2225" s="136"/>
      <c r="C2225" s="136"/>
      <c r="D2225" s="136"/>
      <c r="E2225" s="136"/>
      <c r="F2225" s="136"/>
      <c r="G2225" s="136"/>
      <c r="H2225" s="135"/>
      <c r="I2225" s="680" t="s">
        <v>11</v>
      </c>
      <c r="J2225" s="681"/>
      <c r="K2225" s="682">
        <v>1.57</v>
      </c>
      <c r="L2225" s="683"/>
      <c r="M2225" s="115">
        <f>K2225*12*I2205</f>
        <v>28463.471999999998</v>
      </c>
    </row>
    <row r="2226" spans="1:13">
      <c r="A2226" s="145" t="s">
        <v>44</v>
      </c>
      <c r="B2226" s="144"/>
      <c r="C2226" s="144"/>
      <c r="D2226" s="144"/>
      <c r="E2226" s="144"/>
      <c r="F2226" s="144"/>
      <c r="G2226" s="144"/>
      <c r="H2226" s="143"/>
      <c r="I2226" s="156"/>
      <c r="J2226" s="155"/>
      <c r="K2226" s="149"/>
      <c r="L2226" s="116"/>
      <c r="M2226" s="115"/>
    </row>
    <row r="2227" spans="1:13">
      <c r="A2227" s="137" t="s">
        <v>45</v>
      </c>
      <c r="B2227" s="136"/>
      <c r="C2227" s="136"/>
      <c r="D2227" s="136"/>
      <c r="E2227" s="136"/>
      <c r="F2227" s="136"/>
      <c r="G2227" s="136"/>
      <c r="H2227" s="135"/>
      <c r="I2227" s="684" t="s">
        <v>57</v>
      </c>
      <c r="J2227" s="685"/>
      <c r="K2227" s="149"/>
      <c r="L2227" s="116"/>
      <c r="M2227" s="115"/>
    </row>
    <row r="2228" spans="1:13" ht="15.75" thickBot="1">
      <c r="A2228" s="137" t="s">
        <v>48</v>
      </c>
      <c r="B2228" s="136"/>
      <c r="C2228" s="136"/>
      <c r="D2228" s="136"/>
      <c r="E2228" s="136"/>
      <c r="F2228" s="136"/>
      <c r="G2228" s="136"/>
      <c r="H2228" s="135"/>
      <c r="I2228" s="680" t="s">
        <v>138</v>
      </c>
      <c r="J2228" s="681"/>
      <c r="K2228" s="173"/>
      <c r="L2228" s="172"/>
      <c r="M2228" s="171"/>
    </row>
    <row r="2229" spans="1:13" ht="15.75" thickBot="1">
      <c r="A2229" s="167" t="s">
        <v>75</v>
      </c>
      <c r="B2229" s="166"/>
      <c r="C2229" s="166"/>
      <c r="D2229" s="166"/>
      <c r="E2229" s="166"/>
      <c r="F2229" s="166"/>
      <c r="G2229" s="165"/>
      <c r="H2229" s="164"/>
      <c r="I2229" s="163"/>
      <c r="J2229" s="162"/>
      <c r="K2229" s="688">
        <f>K2230+K2237+K2245+K2249+K2250+K2251</f>
        <v>37.199999999999996</v>
      </c>
      <c r="L2229" s="675"/>
      <c r="M2229" s="110">
        <f>M2230+M2237+M2245+M2249+M2250+M2251</f>
        <v>674421.12000000011</v>
      </c>
    </row>
    <row r="2230" spans="1:13" ht="15.75" thickBot="1">
      <c r="A2230" s="691" t="s">
        <v>76</v>
      </c>
      <c r="B2230" s="692"/>
      <c r="C2230" s="692"/>
      <c r="D2230" s="692"/>
      <c r="E2230" s="692"/>
      <c r="F2230" s="692"/>
      <c r="G2230" s="692"/>
      <c r="H2230" s="693"/>
      <c r="I2230" s="129"/>
      <c r="J2230" s="128"/>
      <c r="K2230" s="700">
        <f>K2231+K2232+K2233+K2235+K2236</f>
        <v>9.7900000000000009</v>
      </c>
      <c r="L2230" s="701"/>
      <c r="M2230" s="127">
        <f>K2230*12*I2205</f>
        <v>177488.78400000001</v>
      </c>
    </row>
    <row r="2231" spans="1:13">
      <c r="A2231" s="145" t="s">
        <v>38</v>
      </c>
      <c r="B2231" s="144"/>
      <c r="C2231" s="144"/>
      <c r="D2231" s="144"/>
      <c r="E2231" s="144"/>
      <c r="F2231" s="144"/>
      <c r="G2231" s="144"/>
      <c r="H2231" s="143"/>
      <c r="I2231" s="676" t="s">
        <v>16</v>
      </c>
      <c r="J2231" s="677"/>
      <c r="K2231" s="678">
        <v>2.2400000000000002</v>
      </c>
      <c r="L2231" s="679"/>
      <c r="M2231" s="115">
        <f>K2231*12*I2205</f>
        <v>40610.304000000004</v>
      </c>
    </row>
    <row r="2232" spans="1:13">
      <c r="A2232" s="142" t="s">
        <v>39</v>
      </c>
      <c r="B2232" s="141"/>
      <c r="C2232" s="141"/>
      <c r="D2232" s="141"/>
      <c r="E2232" s="141"/>
      <c r="F2232" s="141"/>
      <c r="G2232" s="141"/>
      <c r="H2232" s="140"/>
      <c r="I2232" s="689" t="s">
        <v>10</v>
      </c>
      <c r="J2232" s="690"/>
      <c r="K2232" s="682">
        <v>5.28</v>
      </c>
      <c r="L2232" s="683"/>
      <c r="M2232" s="115">
        <f>K2232*12*I2205</f>
        <v>95724.288</v>
      </c>
    </row>
    <row r="2233" spans="1:13">
      <c r="A2233" s="137" t="s">
        <v>31</v>
      </c>
      <c r="B2233" s="136"/>
      <c r="C2233" s="136"/>
      <c r="D2233" s="136"/>
      <c r="E2233" s="136"/>
      <c r="F2233" s="136"/>
      <c r="G2233" s="136"/>
      <c r="H2233" s="135"/>
      <c r="I2233" s="680" t="s">
        <v>11</v>
      </c>
      <c r="J2233" s="681"/>
      <c r="K2233" s="682">
        <v>0.6</v>
      </c>
      <c r="L2233" s="683"/>
      <c r="M2233" s="115">
        <f>K2233*12*I2205</f>
        <v>10877.759999999998</v>
      </c>
    </row>
    <row r="2234" spans="1:13">
      <c r="A2234" s="157" t="s">
        <v>18</v>
      </c>
      <c r="B2234" s="153"/>
      <c r="C2234" s="153"/>
      <c r="D2234" s="153"/>
      <c r="E2234" s="144"/>
      <c r="F2234" s="144"/>
      <c r="G2234" s="144"/>
      <c r="H2234" s="143"/>
      <c r="I2234" s="156"/>
      <c r="J2234" s="155"/>
      <c r="K2234" s="117"/>
      <c r="L2234" s="116"/>
      <c r="M2234" s="115"/>
    </row>
    <row r="2235" spans="1:13">
      <c r="A2235" s="142" t="s">
        <v>32</v>
      </c>
      <c r="B2235" s="141"/>
      <c r="C2235" s="141"/>
      <c r="D2235" s="141"/>
      <c r="E2235" s="141"/>
      <c r="F2235" s="141"/>
      <c r="G2235" s="141"/>
      <c r="H2235" s="140"/>
      <c r="I2235" s="689" t="s">
        <v>8</v>
      </c>
      <c r="J2235" s="690"/>
      <c r="K2235" s="682">
        <v>0.18</v>
      </c>
      <c r="L2235" s="683"/>
      <c r="M2235" s="115">
        <f>K2235*12*I2205</f>
        <v>3263.328</v>
      </c>
    </row>
    <row r="2236" spans="1:13" ht="15.75" thickBot="1">
      <c r="A2236" s="137" t="s">
        <v>73</v>
      </c>
      <c r="B2236" s="136"/>
      <c r="C2236" s="136"/>
      <c r="D2236" s="136"/>
      <c r="E2236" s="136"/>
      <c r="F2236" s="136"/>
      <c r="G2236" s="136"/>
      <c r="H2236" s="135"/>
      <c r="I2236" s="714" t="s">
        <v>8</v>
      </c>
      <c r="J2236" s="715"/>
      <c r="K2236" s="716">
        <v>1.49</v>
      </c>
      <c r="L2236" s="717"/>
      <c r="M2236" s="115">
        <f>K2236*12*I2205</f>
        <v>27013.103999999999</v>
      </c>
    </row>
    <row r="2237" spans="1:13" ht="15.75" thickBot="1">
      <c r="A2237" s="710" t="s">
        <v>77</v>
      </c>
      <c r="B2237" s="711"/>
      <c r="C2237" s="711"/>
      <c r="D2237" s="711"/>
      <c r="E2237" s="711"/>
      <c r="F2237" s="711"/>
      <c r="G2237" s="711"/>
      <c r="H2237" s="712"/>
      <c r="I2237" s="129"/>
      <c r="J2237" s="128"/>
      <c r="K2237" s="713">
        <f>K2238+K2239+K2241+K2242+K2243+K2244</f>
        <v>2.3200000000000003</v>
      </c>
      <c r="L2237" s="701"/>
      <c r="M2237" s="127">
        <f>K2237*12*I2205</f>
        <v>42060.672000000006</v>
      </c>
    </row>
    <row r="2238" spans="1:13">
      <c r="A2238" s="154" t="s">
        <v>24</v>
      </c>
      <c r="B2238" s="153"/>
      <c r="C2238" s="153"/>
      <c r="D2238" s="153"/>
      <c r="E2238" s="153"/>
      <c r="F2238" s="144"/>
      <c r="G2238" s="144"/>
      <c r="H2238" s="143"/>
      <c r="I2238" s="152"/>
      <c r="J2238" s="118"/>
      <c r="K2238" s="678">
        <v>0.13</v>
      </c>
      <c r="L2238" s="679"/>
      <c r="M2238" s="115">
        <f>K2238*12*I2205</f>
        <v>2356.848</v>
      </c>
    </row>
    <row r="2239" spans="1:13">
      <c r="A2239" s="151" t="s">
        <v>20</v>
      </c>
      <c r="B2239" s="150"/>
      <c r="C2239" s="150"/>
      <c r="D2239" s="150"/>
      <c r="E2239" s="150"/>
      <c r="F2239" s="136"/>
      <c r="G2239" s="136"/>
      <c r="H2239" s="135"/>
      <c r="I2239" s="684" t="s">
        <v>52</v>
      </c>
      <c r="J2239" s="685"/>
      <c r="K2239" s="682">
        <v>1.1100000000000001</v>
      </c>
      <c r="L2239" s="683"/>
      <c r="M2239" s="115">
        <f>K2239*12*I2205</f>
        <v>20123.856</v>
      </c>
    </row>
    <row r="2240" spans="1:13">
      <c r="A2240" s="145" t="s">
        <v>19</v>
      </c>
      <c r="B2240" s="144"/>
      <c r="C2240" s="144"/>
      <c r="D2240" s="144"/>
      <c r="E2240" s="144"/>
      <c r="F2240" s="144"/>
      <c r="G2240" s="144"/>
      <c r="H2240" s="143"/>
      <c r="I2240" s="676" t="s">
        <v>53</v>
      </c>
      <c r="J2240" s="677"/>
      <c r="K2240" s="149"/>
      <c r="L2240" s="116"/>
      <c r="M2240" s="115"/>
    </row>
    <row r="2241" spans="1:13">
      <c r="A2241" s="142" t="s">
        <v>21</v>
      </c>
      <c r="B2241" s="141"/>
      <c r="C2241" s="141"/>
      <c r="D2241" s="141"/>
      <c r="E2241" s="141"/>
      <c r="F2241" s="141"/>
      <c r="G2241" s="141"/>
      <c r="H2241" s="140"/>
      <c r="I2241" s="689" t="s">
        <v>51</v>
      </c>
      <c r="J2241" s="690"/>
      <c r="K2241" s="682">
        <v>0.68</v>
      </c>
      <c r="L2241" s="683"/>
      <c r="M2241" s="115">
        <f>K2241*12*I2205</f>
        <v>12328.128000000001</v>
      </c>
    </row>
    <row r="2242" spans="1:13">
      <c r="A2242" s="142" t="s">
        <v>22</v>
      </c>
      <c r="B2242" s="141"/>
      <c r="C2242" s="141"/>
      <c r="D2242" s="141"/>
      <c r="E2242" s="141"/>
      <c r="F2242" s="141"/>
      <c r="G2242" s="141"/>
      <c r="H2242" s="140"/>
      <c r="I2242" s="689" t="s">
        <v>69</v>
      </c>
      <c r="J2242" s="690"/>
      <c r="K2242" s="682">
        <v>0.17</v>
      </c>
      <c r="L2242" s="683"/>
      <c r="M2242" s="115">
        <f>K2242*12*I2205</f>
        <v>3082.0320000000002</v>
      </c>
    </row>
    <row r="2243" spans="1:13">
      <c r="A2243" s="137" t="s">
        <v>23</v>
      </c>
      <c r="B2243" s="136"/>
      <c r="C2243" s="136"/>
      <c r="D2243" s="136"/>
      <c r="E2243" s="136"/>
      <c r="F2243" s="136"/>
      <c r="G2243" s="136"/>
      <c r="H2243" s="135"/>
      <c r="I2243" s="689" t="s">
        <v>54</v>
      </c>
      <c r="J2243" s="690"/>
      <c r="K2243" s="704">
        <v>0.09</v>
      </c>
      <c r="L2243" s="705"/>
      <c r="M2243" s="115">
        <f>K2243*12*I2205</f>
        <v>1631.664</v>
      </c>
    </row>
    <row r="2244" spans="1:13" ht="15.75" thickBot="1">
      <c r="A2244" s="137" t="s">
        <v>71</v>
      </c>
      <c r="B2244" s="136"/>
      <c r="C2244" s="136"/>
      <c r="D2244" s="136"/>
      <c r="E2244" s="136"/>
      <c r="F2244" s="136"/>
      <c r="G2244" s="136"/>
      <c r="H2244" s="135"/>
      <c r="I2244" s="714" t="s">
        <v>72</v>
      </c>
      <c r="J2244" s="715"/>
      <c r="K2244" s="723">
        <v>0.14000000000000001</v>
      </c>
      <c r="L2244" s="724"/>
      <c r="M2244" s="148">
        <f>K2244*12*I2205</f>
        <v>2538.1440000000002</v>
      </c>
    </row>
    <row r="2245" spans="1:13" ht="15.75" thickBot="1">
      <c r="A2245" s="710" t="s">
        <v>78</v>
      </c>
      <c r="B2245" s="711"/>
      <c r="C2245" s="711"/>
      <c r="D2245" s="711"/>
      <c r="E2245" s="711"/>
      <c r="F2245" s="711"/>
      <c r="G2245" s="711"/>
      <c r="H2245" s="712"/>
      <c r="I2245" s="147"/>
      <c r="J2245" s="146"/>
      <c r="K2245" s="727">
        <f>K2246+K2247+K2248</f>
        <v>1.52</v>
      </c>
      <c r="L2245" s="722"/>
      <c r="M2245" s="127">
        <f>K2245*12*I2205</f>
        <v>27556.992000000002</v>
      </c>
    </row>
    <row r="2246" spans="1:13">
      <c r="A2246" s="145" t="s">
        <v>25</v>
      </c>
      <c r="B2246" s="144"/>
      <c r="C2246" s="144"/>
      <c r="D2246" s="144"/>
      <c r="E2246" s="144"/>
      <c r="F2246" s="144"/>
      <c r="G2246" s="144"/>
      <c r="H2246" s="143"/>
      <c r="I2246" s="728" t="s">
        <v>70</v>
      </c>
      <c r="J2246" s="729"/>
      <c r="K2246" s="730">
        <v>0.73</v>
      </c>
      <c r="L2246" s="731"/>
      <c r="M2246" s="115">
        <f>K2246*12*I2205</f>
        <v>13234.608</v>
      </c>
    </row>
    <row r="2247" spans="1:13">
      <c r="A2247" s="142" t="s">
        <v>26</v>
      </c>
      <c r="B2247" s="141"/>
      <c r="C2247" s="141"/>
      <c r="D2247" s="141"/>
      <c r="E2247" s="141"/>
      <c r="F2247" s="141"/>
      <c r="G2247" s="141"/>
      <c r="H2247" s="140"/>
      <c r="I2247" s="139" t="s">
        <v>55</v>
      </c>
      <c r="J2247" s="138"/>
      <c r="K2247" s="704">
        <v>0.64</v>
      </c>
      <c r="L2247" s="705"/>
      <c r="M2247" s="115">
        <f>K2247*12*I2205</f>
        <v>11602.944</v>
      </c>
    </row>
    <row r="2248" spans="1:13" ht="15.75" thickBot="1">
      <c r="A2248" s="137" t="s">
        <v>23</v>
      </c>
      <c r="B2248" s="136"/>
      <c r="C2248" s="136"/>
      <c r="D2248" s="136"/>
      <c r="E2248" s="136"/>
      <c r="F2248" s="136"/>
      <c r="G2248" s="136"/>
      <c r="H2248" s="135"/>
      <c r="I2248" s="714" t="s">
        <v>54</v>
      </c>
      <c r="J2248" s="715"/>
      <c r="K2248" s="723">
        <v>0.15</v>
      </c>
      <c r="L2248" s="724"/>
      <c r="M2248" s="115">
        <f>K2248*12*I2205</f>
        <v>2719.4399999999996</v>
      </c>
    </row>
    <row r="2249" spans="1:13" ht="15.75" thickBot="1">
      <c r="A2249" s="133" t="s">
        <v>79</v>
      </c>
      <c r="B2249" s="132"/>
      <c r="C2249" s="132"/>
      <c r="D2249" s="132"/>
      <c r="E2249" s="132"/>
      <c r="F2249" s="132"/>
      <c r="G2249" s="132"/>
      <c r="H2249" s="131"/>
      <c r="I2249" s="718" t="s">
        <v>56</v>
      </c>
      <c r="J2249" s="719"/>
      <c r="K2249" s="725">
        <v>21.69</v>
      </c>
      <c r="L2249" s="726"/>
      <c r="M2249" s="127">
        <f>K2249*12*I2205</f>
        <v>393231.02400000003</v>
      </c>
    </row>
    <row r="2250" spans="1:13" ht="15.75" thickBot="1">
      <c r="A2250" s="691" t="s">
        <v>80</v>
      </c>
      <c r="B2250" s="692"/>
      <c r="C2250" s="692"/>
      <c r="D2250" s="692"/>
      <c r="E2250" s="692"/>
      <c r="F2250" s="692"/>
      <c r="G2250" s="692"/>
      <c r="H2250" s="693"/>
      <c r="I2250" s="720" t="s">
        <v>13</v>
      </c>
      <c r="J2250" s="721"/>
      <c r="K2250" s="713">
        <v>1.8</v>
      </c>
      <c r="L2250" s="722"/>
      <c r="M2250" s="127">
        <f>K2250*12*I2205</f>
        <v>32633.280000000002</v>
      </c>
    </row>
    <row r="2251" spans="1:13" ht="15.75" thickBot="1">
      <c r="A2251" s="133" t="s">
        <v>81</v>
      </c>
      <c r="B2251" s="132"/>
      <c r="C2251" s="132"/>
      <c r="D2251" s="132"/>
      <c r="E2251" s="132"/>
      <c r="F2251" s="132"/>
      <c r="G2251" s="132"/>
      <c r="H2251" s="131"/>
      <c r="I2251" s="129"/>
      <c r="J2251" s="128"/>
      <c r="K2251" s="713">
        <v>0.08</v>
      </c>
      <c r="L2251" s="722"/>
      <c r="M2251" s="127">
        <f>K2251*12*I2205</f>
        <v>1450.3679999999999</v>
      </c>
    </row>
    <row r="2252" spans="1:13">
      <c r="A2252" s="125" t="s">
        <v>29</v>
      </c>
      <c r="B2252" s="124"/>
      <c r="C2252" s="124"/>
      <c r="D2252" s="124"/>
      <c r="E2252" s="124"/>
      <c r="F2252" s="124"/>
      <c r="G2252" s="124"/>
      <c r="H2252" s="122"/>
      <c r="I2252" s="720" t="s">
        <v>8</v>
      </c>
      <c r="J2252" s="721"/>
      <c r="K2252" s="130"/>
      <c r="L2252" s="120"/>
      <c r="M2252" s="115"/>
    </row>
    <row r="2253" spans="1:13" ht="15.75" thickBot="1">
      <c r="A2253" s="125" t="s">
        <v>30</v>
      </c>
      <c r="B2253" s="124"/>
      <c r="C2253" s="124"/>
      <c r="D2253" s="124"/>
      <c r="E2253" s="124"/>
      <c r="F2253" s="124"/>
      <c r="G2253" s="124"/>
      <c r="H2253" s="122"/>
      <c r="I2253" s="119"/>
      <c r="J2253" s="118"/>
      <c r="K2253" s="130"/>
      <c r="L2253" s="120"/>
      <c r="M2253" s="115"/>
    </row>
    <row r="2254" spans="1:13" ht="15.75" thickBot="1">
      <c r="A2254" s="691" t="s">
        <v>104</v>
      </c>
      <c r="B2254" s="692"/>
      <c r="C2254" s="692"/>
      <c r="D2254" s="692"/>
      <c r="E2254" s="692"/>
      <c r="F2254" s="692"/>
      <c r="G2254" s="692"/>
      <c r="H2254" s="693"/>
      <c r="I2254" s="129"/>
      <c r="J2254" s="128"/>
      <c r="K2254" s="713">
        <v>6.67</v>
      </c>
      <c r="L2254" s="722"/>
      <c r="M2254" s="127">
        <f>K2254*12*I2205</f>
        <v>120924.43199999999</v>
      </c>
    </row>
    <row r="2255" spans="1:13">
      <c r="A2255" s="125" t="s">
        <v>137</v>
      </c>
      <c r="B2255" s="123"/>
      <c r="C2255" s="123"/>
      <c r="D2255" s="123"/>
      <c r="E2255" s="123"/>
      <c r="F2255" s="124"/>
      <c r="G2255" s="123"/>
      <c r="H2255" s="122"/>
      <c r="I2255" s="684" t="s">
        <v>86</v>
      </c>
      <c r="J2255" s="685"/>
      <c r="K2255" s="121"/>
      <c r="L2255" s="120"/>
      <c r="M2255" s="115"/>
    </row>
    <row r="2256" spans="1:13">
      <c r="A2256" s="125" t="s">
        <v>136</v>
      </c>
      <c r="B2256" s="123"/>
      <c r="C2256" s="123"/>
      <c r="D2256" s="123"/>
      <c r="E2256" s="123"/>
      <c r="F2256" s="124"/>
      <c r="G2256" s="123"/>
      <c r="H2256" s="122"/>
      <c r="I2256" s="684" t="s">
        <v>88</v>
      </c>
      <c r="J2256" s="685"/>
      <c r="K2256" s="121"/>
      <c r="L2256" s="120"/>
      <c r="M2256" s="115"/>
    </row>
    <row r="2257" spans="1:13">
      <c r="A2257" s="125" t="s">
        <v>135</v>
      </c>
      <c r="B2257" s="123"/>
      <c r="C2257" s="123"/>
      <c r="D2257" s="123"/>
      <c r="E2257" s="123"/>
      <c r="F2257" s="124"/>
      <c r="G2257" s="123"/>
      <c r="H2257" s="122"/>
      <c r="I2257" s="684" t="s">
        <v>90</v>
      </c>
      <c r="J2257" s="685"/>
      <c r="K2257" s="121"/>
      <c r="L2257" s="120"/>
      <c r="M2257" s="115"/>
    </row>
    <row r="2258" spans="1:13">
      <c r="A2258" s="125" t="s">
        <v>134</v>
      </c>
      <c r="B2258" s="123"/>
      <c r="C2258" s="123"/>
      <c r="D2258" s="123"/>
      <c r="E2258" s="123"/>
      <c r="F2258" s="124"/>
      <c r="G2258" s="123"/>
      <c r="H2258" s="122"/>
      <c r="I2258" s="684" t="s">
        <v>92</v>
      </c>
      <c r="J2258" s="685"/>
      <c r="K2258" s="121"/>
      <c r="L2258" s="120"/>
      <c r="M2258" s="115"/>
    </row>
    <row r="2259" spans="1:13">
      <c r="A2259" s="125" t="s">
        <v>133</v>
      </c>
      <c r="B2259" s="123"/>
      <c r="C2259" s="123"/>
      <c r="D2259" s="123"/>
      <c r="E2259" s="123"/>
      <c r="F2259" s="124"/>
      <c r="G2259" s="123"/>
      <c r="H2259" s="122"/>
      <c r="I2259" s="684" t="s">
        <v>94</v>
      </c>
      <c r="J2259" s="685"/>
      <c r="K2259" s="121"/>
      <c r="L2259" s="120"/>
      <c r="M2259" s="115"/>
    </row>
    <row r="2260" spans="1:13">
      <c r="A2260" s="125" t="s">
        <v>132</v>
      </c>
      <c r="B2260" s="123"/>
      <c r="C2260" s="123"/>
      <c r="D2260" s="123"/>
      <c r="E2260" s="123"/>
      <c r="F2260" s="124"/>
      <c r="G2260" s="123"/>
      <c r="H2260" s="122"/>
      <c r="I2260" s="119"/>
      <c r="J2260" s="118"/>
      <c r="K2260" s="121"/>
      <c r="L2260" s="126"/>
      <c r="M2260" s="115"/>
    </row>
    <row r="2261" spans="1:13">
      <c r="A2261" s="125" t="s">
        <v>131</v>
      </c>
      <c r="B2261" s="123"/>
      <c r="C2261" s="123"/>
      <c r="D2261" s="123"/>
      <c r="E2261" s="123"/>
      <c r="F2261" s="124"/>
      <c r="G2261" s="123"/>
      <c r="H2261" s="122"/>
      <c r="I2261" s="119"/>
      <c r="J2261" s="118"/>
      <c r="K2261" s="121"/>
      <c r="L2261" s="120"/>
      <c r="M2261" s="115"/>
    </row>
    <row r="2262" spans="1:13">
      <c r="A2262" s="125" t="s">
        <v>98</v>
      </c>
      <c r="B2262" s="123"/>
      <c r="C2262" s="123"/>
      <c r="D2262" s="123"/>
      <c r="E2262" s="123"/>
      <c r="F2262" s="124"/>
      <c r="G2262" s="123"/>
      <c r="H2262" s="122"/>
      <c r="I2262" s="119"/>
      <c r="J2262" s="118"/>
      <c r="K2262" s="121"/>
      <c r="L2262" s="120"/>
      <c r="M2262" s="115"/>
    </row>
    <row r="2263" spans="1:13" ht="15.75" thickBot="1">
      <c r="A2263" s="125" t="s">
        <v>130</v>
      </c>
      <c r="B2263" s="123"/>
      <c r="C2263" s="123"/>
      <c r="D2263" s="123"/>
      <c r="E2263" s="123"/>
      <c r="F2263" s="124"/>
      <c r="G2263" s="123"/>
      <c r="H2263" s="122"/>
      <c r="I2263" s="119"/>
      <c r="J2263" s="118"/>
      <c r="K2263" s="121"/>
      <c r="L2263" s="120"/>
      <c r="M2263" s="115"/>
    </row>
    <row r="2264" spans="1:13">
      <c r="A2264" s="114" t="s">
        <v>82</v>
      </c>
      <c r="B2264" s="113"/>
      <c r="C2264" s="113"/>
      <c r="D2264" s="113"/>
      <c r="E2264" s="113"/>
      <c r="F2264" s="113"/>
      <c r="G2264" s="113"/>
      <c r="H2264" s="113"/>
      <c r="I2264" s="720" t="s">
        <v>9</v>
      </c>
      <c r="J2264" s="721"/>
      <c r="K2264" s="112"/>
      <c r="L2264" s="111"/>
      <c r="M2264" s="110"/>
    </row>
    <row r="2265" spans="1:13" ht="15.75" thickBot="1">
      <c r="A2265" s="109" t="s">
        <v>49</v>
      </c>
      <c r="B2265" s="108"/>
      <c r="C2265" s="108"/>
      <c r="D2265" s="108"/>
      <c r="E2265" s="108"/>
      <c r="F2265" s="108"/>
      <c r="G2265" s="108"/>
      <c r="H2265" s="108"/>
      <c r="I2265" s="107"/>
      <c r="J2265" s="106"/>
      <c r="K2265" s="105"/>
      <c r="L2265" s="104"/>
      <c r="M2265" s="103"/>
    </row>
    <row r="2266" spans="1:13" ht="15.75" thickBot="1">
      <c r="A2266" s="691" t="s">
        <v>50</v>
      </c>
      <c r="B2266" s="692"/>
      <c r="C2266" s="692"/>
      <c r="D2266" s="692"/>
      <c r="E2266" s="692"/>
      <c r="F2266" s="692"/>
      <c r="G2266" s="692"/>
      <c r="H2266" s="732"/>
      <c r="I2266" s="733" t="s">
        <v>17</v>
      </c>
      <c r="J2266" s="734"/>
      <c r="K2266" s="735">
        <v>1.64</v>
      </c>
      <c r="L2266" s="736"/>
      <c r="M2266" s="95">
        <f>K2266*12*I2205</f>
        <v>29732.543999999998</v>
      </c>
    </row>
    <row r="2267" spans="1:13" ht="15.75" thickBot="1">
      <c r="A2267" s="750" t="s">
        <v>118</v>
      </c>
      <c r="B2267" s="750"/>
      <c r="C2267" s="750"/>
      <c r="D2267" s="750"/>
      <c r="E2267" s="750"/>
      <c r="F2267" s="750"/>
      <c r="G2267" s="750"/>
      <c r="H2267" s="750"/>
      <c r="I2267" s="720" t="s">
        <v>9</v>
      </c>
      <c r="J2267" s="721"/>
      <c r="K2267" s="755">
        <v>0.42</v>
      </c>
      <c r="L2267" s="755"/>
      <c r="M2267" s="115">
        <f>K2267*I2205*12</f>
        <v>7614.4319999999989</v>
      </c>
    </row>
    <row r="2268" spans="1:13" ht="15.75" thickBot="1">
      <c r="A2268" s="101" t="s">
        <v>117</v>
      </c>
      <c r="B2268" s="100"/>
      <c r="C2268" s="100"/>
      <c r="D2268" s="100"/>
      <c r="E2268" s="100"/>
      <c r="F2268" s="100"/>
      <c r="G2268" s="100"/>
      <c r="H2268" s="100"/>
      <c r="I2268" s="99"/>
      <c r="J2268" s="98"/>
      <c r="K2268" s="756">
        <v>0.89</v>
      </c>
      <c r="L2268" s="757"/>
      <c r="M2268" s="95">
        <f>K2268*I2205*12</f>
        <v>16135.344000000001</v>
      </c>
    </row>
    <row r="2269" spans="1:13" ht="15.75" thickBot="1">
      <c r="A2269" s="742" t="s">
        <v>58</v>
      </c>
      <c r="B2269" s="743"/>
      <c r="C2269" s="743"/>
      <c r="D2269" s="743"/>
      <c r="E2269" s="743"/>
      <c r="F2269" s="743"/>
      <c r="G2269" s="743"/>
      <c r="H2269" s="743"/>
      <c r="I2269" s="97"/>
      <c r="J2269" s="96"/>
      <c r="K2269" s="740">
        <f>K2206+K2216+K2229+K2254+K2266+K2268+K2267</f>
        <v>59.36</v>
      </c>
      <c r="L2269" s="741"/>
      <c r="M2269" s="95">
        <f>M2206+M2216+M2229+M2254+M2266+M2268+M2267</f>
        <v>1076173.0560000003</v>
      </c>
    </row>
    <row r="2271" spans="1:13" ht="15.75">
      <c r="A2271" s="639" t="s">
        <v>0</v>
      </c>
      <c r="B2271" s="639"/>
      <c r="C2271" s="639"/>
      <c r="D2271" s="639"/>
      <c r="E2271" s="639"/>
      <c r="F2271" s="639"/>
      <c r="G2271" s="639"/>
      <c r="H2271" s="639"/>
      <c r="I2271" s="639"/>
      <c r="J2271" s="639"/>
      <c r="K2271" s="639"/>
      <c r="L2271" s="639"/>
      <c r="M2271" s="149"/>
    </row>
    <row r="2272" spans="1:13" ht="15.75">
      <c r="A2272" s="640" t="s">
        <v>12</v>
      </c>
      <c r="B2272" s="640"/>
      <c r="C2272" s="640"/>
      <c r="D2272" s="640"/>
      <c r="E2272" s="640"/>
      <c r="F2272" s="640"/>
      <c r="G2272" s="640"/>
      <c r="H2272" s="640"/>
      <c r="I2272" s="640"/>
      <c r="J2272" s="640"/>
      <c r="K2272" s="640"/>
      <c r="L2272" s="640"/>
      <c r="M2272" s="149"/>
    </row>
    <row r="2273" spans="1:13" ht="15.75">
      <c r="A2273" s="1"/>
      <c r="B2273" s="1"/>
      <c r="C2273" s="1"/>
      <c r="D2273" s="1"/>
      <c r="E2273" s="1"/>
      <c r="F2273" s="1" t="s">
        <v>157</v>
      </c>
      <c r="G2273" s="1"/>
      <c r="H2273" s="1"/>
      <c r="I2273" s="1"/>
      <c r="J2273" s="1"/>
      <c r="K2273" s="1"/>
      <c r="L2273" s="1"/>
      <c r="M2273" s="149"/>
    </row>
    <row r="2274" spans="1:13">
      <c r="A2274" s="151"/>
      <c r="B2274" s="150"/>
      <c r="C2274" s="694" t="s">
        <v>15</v>
      </c>
      <c r="D2274" s="694"/>
      <c r="E2274" s="694"/>
      <c r="F2274" s="150"/>
      <c r="G2274" s="150"/>
      <c r="H2274" s="190"/>
      <c r="I2274" s="680" t="s">
        <v>1</v>
      </c>
      <c r="J2274" s="681"/>
      <c r="K2274" s="695" t="s">
        <v>2</v>
      </c>
      <c r="L2274" s="696"/>
      <c r="M2274" s="203"/>
    </row>
    <row r="2275" spans="1:13">
      <c r="A2275" s="202"/>
      <c r="B2275" s="177"/>
      <c r="C2275" s="177"/>
      <c r="D2275" s="177"/>
      <c r="E2275" s="177"/>
      <c r="F2275" s="177"/>
      <c r="G2275" s="177"/>
      <c r="H2275" s="178"/>
      <c r="I2275" s="119"/>
      <c r="J2275" s="118"/>
      <c r="K2275" s="698" t="s">
        <v>3</v>
      </c>
      <c r="L2275" s="699"/>
      <c r="M2275" s="201" t="s">
        <v>4</v>
      </c>
    </row>
    <row r="2276" spans="1:13">
      <c r="A2276" s="202"/>
      <c r="B2276" s="177"/>
      <c r="C2276" s="177"/>
      <c r="D2276" s="177"/>
      <c r="E2276" s="177"/>
      <c r="F2276" s="177"/>
      <c r="G2276" s="177"/>
      <c r="H2276" s="178"/>
      <c r="I2276" s="684" t="s">
        <v>5</v>
      </c>
      <c r="J2276" s="685"/>
      <c r="K2276" s="706" t="s">
        <v>6</v>
      </c>
      <c r="L2276" s="707"/>
      <c r="M2276" s="201" t="s">
        <v>7</v>
      </c>
    </row>
    <row r="2277" spans="1:13" ht="16.5" thickBot="1">
      <c r="A2277" s="200"/>
      <c r="B2277" s="173"/>
      <c r="C2277" s="173"/>
      <c r="D2277" s="173"/>
      <c r="E2277" s="173"/>
      <c r="F2277" s="173"/>
      <c r="G2277" s="173"/>
      <c r="H2277" s="172"/>
      <c r="I2277" s="613">
        <v>1520.2</v>
      </c>
      <c r="J2277" s="614"/>
      <c r="K2277" s="708"/>
      <c r="L2277" s="709"/>
      <c r="M2277" s="199"/>
    </row>
    <row r="2278" spans="1:13">
      <c r="A2278" s="189" t="s">
        <v>74</v>
      </c>
      <c r="B2278" s="166"/>
      <c r="C2278" s="166"/>
      <c r="D2278" s="166"/>
      <c r="E2278" s="166"/>
      <c r="F2278" s="166"/>
      <c r="G2278" s="166"/>
      <c r="H2278" s="198"/>
      <c r="I2278" s="163"/>
      <c r="J2278" s="162"/>
      <c r="K2278" s="674">
        <f>K2281+K2284</f>
        <v>6.9</v>
      </c>
      <c r="L2278" s="675"/>
      <c r="M2278" s="110">
        <f>K2278*12*I2277</f>
        <v>125872.56000000003</v>
      </c>
    </row>
    <row r="2279" spans="1:13">
      <c r="A2279" s="197" t="s">
        <v>59</v>
      </c>
      <c r="B2279" s="196"/>
      <c r="C2279" s="196"/>
      <c r="D2279" s="196"/>
      <c r="E2279" s="196"/>
      <c r="F2279" s="196"/>
      <c r="G2279" s="196"/>
      <c r="H2279" s="195"/>
      <c r="I2279" s="119"/>
      <c r="J2279" s="118"/>
      <c r="K2279" s="117"/>
      <c r="L2279" s="116"/>
      <c r="M2279" s="194"/>
    </row>
    <row r="2280" spans="1:13" ht="15.75" thickBot="1">
      <c r="A2280" s="185" t="s">
        <v>60</v>
      </c>
      <c r="B2280" s="193"/>
      <c r="C2280" s="193"/>
      <c r="D2280" s="193"/>
      <c r="E2280" s="193"/>
      <c r="F2280" s="193"/>
      <c r="G2280" s="193"/>
      <c r="H2280" s="192"/>
      <c r="I2280" s="158"/>
      <c r="J2280" s="106"/>
      <c r="K2280" s="105"/>
      <c r="L2280" s="104"/>
      <c r="M2280" s="103"/>
    </row>
    <row r="2281" spans="1:13">
      <c r="A2281" s="145" t="s">
        <v>61</v>
      </c>
      <c r="B2281" s="153"/>
      <c r="C2281" s="153"/>
      <c r="D2281" s="153"/>
      <c r="E2281" s="153"/>
      <c r="F2281" s="153"/>
      <c r="G2281" s="153"/>
      <c r="H2281" s="179"/>
      <c r="I2281" s="676" t="s">
        <v>8</v>
      </c>
      <c r="J2281" s="677"/>
      <c r="K2281" s="678">
        <v>4.13</v>
      </c>
      <c r="L2281" s="679"/>
      <c r="M2281" s="115">
        <f>K2281*12*I2277</f>
        <v>75341.112000000008</v>
      </c>
    </row>
    <row r="2282" spans="1:13">
      <c r="A2282" s="125" t="s">
        <v>68</v>
      </c>
      <c r="B2282" s="177"/>
      <c r="C2282" s="177"/>
      <c r="D2282" s="177"/>
      <c r="E2282" s="177"/>
      <c r="F2282" s="177"/>
      <c r="G2282" s="177"/>
      <c r="H2282" s="178"/>
      <c r="I2282" s="684" t="s">
        <v>57</v>
      </c>
      <c r="J2282" s="685"/>
      <c r="K2282" s="149"/>
      <c r="L2282" s="116"/>
      <c r="M2282" s="115"/>
    </row>
    <row r="2283" spans="1:13">
      <c r="A2283" s="145" t="s">
        <v>67</v>
      </c>
      <c r="B2283" s="153"/>
      <c r="C2283" s="153"/>
      <c r="D2283" s="153"/>
      <c r="E2283" s="153"/>
      <c r="F2283" s="153"/>
      <c r="G2283" s="153"/>
      <c r="H2283" s="179"/>
      <c r="I2283" s="676"/>
      <c r="J2283" s="677"/>
      <c r="K2283" s="149"/>
      <c r="L2283" s="116"/>
      <c r="M2283" s="115"/>
    </row>
    <row r="2284" spans="1:13">
      <c r="A2284" s="145" t="s">
        <v>62</v>
      </c>
      <c r="B2284" s="153"/>
      <c r="C2284" s="153"/>
      <c r="D2284" s="153"/>
      <c r="E2284" s="153"/>
      <c r="F2284" s="153"/>
      <c r="G2284" s="153"/>
      <c r="H2284" s="179"/>
      <c r="I2284" s="689" t="s">
        <v>11</v>
      </c>
      <c r="J2284" s="690"/>
      <c r="K2284" s="682">
        <v>2.77</v>
      </c>
      <c r="L2284" s="683"/>
      <c r="M2284" s="115">
        <f>K2284*12*I2277</f>
        <v>50531.448000000004</v>
      </c>
    </row>
    <row r="2285" spans="1:13" ht="15.75">
      <c r="A2285" s="142" t="s">
        <v>35</v>
      </c>
      <c r="B2285" s="176"/>
      <c r="C2285" s="176"/>
      <c r="D2285" s="176"/>
      <c r="E2285" s="176"/>
      <c r="F2285" s="176"/>
      <c r="G2285" s="176"/>
      <c r="H2285" s="175"/>
      <c r="I2285" s="684" t="s">
        <v>57</v>
      </c>
      <c r="J2285" s="685"/>
      <c r="K2285" s="1"/>
      <c r="L2285" s="191"/>
      <c r="M2285" s="115"/>
    </row>
    <row r="2286" spans="1:13">
      <c r="A2286" s="137" t="s">
        <v>36</v>
      </c>
      <c r="B2286" s="150"/>
      <c r="C2286" s="150"/>
      <c r="D2286" s="150"/>
      <c r="E2286" s="150"/>
      <c r="F2286" s="150"/>
      <c r="G2286" s="150"/>
      <c r="H2286" s="190"/>
      <c r="I2286" s="684"/>
      <c r="J2286" s="685"/>
      <c r="K2286" s="174"/>
      <c r="L2286" s="116"/>
      <c r="M2286" s="115"/>
    </row>
    <row r="2287" spans="1:13" ht="15.75" thickBot="1">
      <c r="A2287" s="145" t="s">
        <v>37</v>
      </c>
      <c r="B2287" s="144"/>
      <c r="C2287" s="144"/>
      <c r="D2287" s="144"/>
      <c r="E2287" s="144"/>
      <c r="F2287" s="144"/>
      <c r="G2287" s="144"/>
      <c r="H2287" s="143"/>
      <c r="I2287" s="156"/>
      <c r="J2287" s="155"/>
      <c r="K2287" s="704"/>
      <c r="L2287" s="705"/>
      <c r="M2287" s="115"/>
    </row>
    <row r="2288" spans="1:13">
      <c r="A2288" s="189" t="s">
        <v>14</v>
      </c>
      <c r="B2288" s="188"/>
      <c r="C2288" s="188"/>
      <c r="D2288" s="188"/>
      <c r="E2288" s="188"/>
      <c r="F2288" s="188"/>
      <c r="G2288" s="188"/>
      <c r="H2288" s="187"/>
      <c r="I2288" s="163"/>
      <c r="J2288" s="186"/>
      <c r="K2288" s="697">
        <f>K2290+K2295+K2297</f>
        <v>5.6400000000000006</v>
      </c>
      <c r="L2288" s="675"/>
      <c r="M2288" s="110">
        <f>K2288*12*I2277</f>
        <v>102887.13600000001</v>
      </c>
    </row>
    <row r="2289" spans="1:13" ht="15.75" thickBot="1">
      <c r="A2289" s="185" t="s">
        <v>34</v>
      </c>
      <c r="B2289" s="184"/>
      <c r="C2289" s="184"/>
      <c r="D2289" s="184"/>
      <c r="E2289" s="184"/>
      <c r="F2289" s="184"/>
      <c r="G2289" s="184"/>
      <c r="H2289" s="183"/>
      <c r="I2289" s="158"/>
      <c r="J2289" s="182"/>
      <c r="K2289" s="105"/>
      <c r="L2289" s="104"/>
      <c r="M2289" s="103"/>
    </row>
    <row r="2290" spans="1:13">
      <c r="A2290" s="125" t="s">
        <v>65</v>
      </c>
      <c r="B2290" s="124"/>
      <c r="C2290" s="124"/>
      <c r="D2290" s="124"/>
      <c r="E2290" s="124"/>
      <c r="F2290" s="124"/>
      <c r="G2290" s="124"/>
      <c r="H2290" s="122"/>
      <c r="I2290" s="684" t="s">
        <v>8</v>
      </c>
      <c r="J2290" s="685"/>
      <c r="K2290" s="678">
        <v>2.83</v>
      </c>
      <c r="L2290" s="679"/>
      <c r="M2290" s="115">
        <f>K2290*12*I2277</f>
        <v>51625.992000000006</v>
      </c>
    </row>
    <row r="2291" spans="1:13">
      <c r="A2291" s="145" t="s">
        <v>66</v>
      </c>
      <c r="B2291" s="144"/>
      <c r="C2291" s="144"/>
      <c r="D2291" s="144"/>
      <c r="E2291" s="144"/>
      <c r="F2291" s="144"/>
      <c r="G2291" s="144"/>
      <c r="H2291" s="143"/>
      <c r="I2291" s="181"/>
      <c r="J2291" s="180"/>
      <c r="K2291" s="149"/>
      <c r="L2291" s="116"/>
      <c r="M2291" s="115"/>
    </row>
    <row r="2292" spans="1:13">
      <c r="A2292" s="125" t="s">
        <v>68</v>
      </c>
      <c r="B2292" s="177"/>
      <c r="C2292" s="177"/>
      <c r="D2292" s="177"/>
      <c r="E2292" s="177"/>
      <c r="F2292" s="177"/>
      <c r="G2292" s="177"/>
      <c r="H2292" s="178"/>
      <c r="I2292" s="684" t="s">
        <v>57</v>
      </c>
      <c r="J2292" s="685"/>
      <c r="K2292" s="149"/>
      <c r="L2292" s="116"/>
      <c r="M2292" s="115"/>
    </row>
    <row r="2293" spans="1:13">
      <c r="A2293" s="145" t="s">
        <v>67</v>
      </c>
      <c r="B2293" s="153"/>
      <c r="C2293" s="153"/>
      <c r="D2293" s="153"/>
      <c r="E2293" s="153"/>
      <c r="F2293" s="153"/>
      <c r="G2293" s="153"/>
      <c r="H2293" s="179"/>
      <c r="I2293" s="676"/>
      <c r="J2293" s="677"/>
      <c r="K2293" s="149"/>
      <c r="L2293" s="116"/>
      <c r="M2293" s="115"/>
    </row>
    <row r="2294" spans="1:13">
      <c r="A2294" s="142" t="s">
        <v>63</v>
      </c>
      <c r="B2294" s="176"/>
      <c r="C2294" s="175"/>
      <c r="D2294" s="177"/>
      <c r="E2294" s="177"/>
      <c r="F2294" s="177"/>
      <c r="G2294" s="177"/>
      <c r="H2294" s="178"/>
      <c r="I2294" s="684" t="s">
        <v>57</v>
      </c>
      <c r="J2294" s="685"/>
      <c r="K2294" s="149"/>
      <c r="L2294" s="116"/>
      <c r="M2294" s="115"/>
    </row>
    <row r="2295" spans="1:13">
      <c r="A2295" s="125" t="s">
        <v>64</v>
      </c>
      <c r="B2295" s="177"/>
      <c r="C2295" s="177"/>
      <c r="D2295" s="176"/>
      <c r="E2295" s="176"/>
      <c r="F2295" s="176"/>
      <c r="G2295" s="176"/>
      <c r="H2295" s="175"/>
      <c r="I2295" s="689" t="s">
        <v>11</v>
      </c>
      <c r="J2295" s="690"/>
      <c r="K2295" s="682">
        <v>1.24</v>
      </c>
      <c r="L2295" s="683"/>
      <c r="M2295" s="115">
        <f>K2295*12*I2277</f>
        <v>22620.576000000001</v>
      </c>
    </row>
    <row r="2296" spans="1:13">
      <c r="A2296" s="137" t="s">
        <v>41</v>
      </c>
      <c r="B2296" s="136"/>
      <c r="C2296" s="136"/>
      <c r="D2296" s="136"/>
      <c r="E2296" s="136"/>
      <c r="F2296" s="136"/>
      <c r="G2296" s="136"/>
      <c r="H2296" s="135"/>
      <c r="I2296" s="680" t="s">
        <v>139</v>
      </c>
      <c r="J2296" s="681"/>
      <c r="K2296" s="149"/>
      <c r="L2296" s="116"/>
      <c r="M2296" s="115"/>
    </row>
    <row r="2297" spans="1:13">
      <c r="A2297" s="137" t="s">
        <v>43</v>
      </c>
      <c r="B2297" s="136"/>
      <c r="C2297" s="136"/>
      <c r="D2297" s="136"/>
      <c r="E2297" s="136"/>
      <c r="F2297" s="136"/>
      <c r="G2297" s="136"/>
      <c r="H2297" s="135"/>
      <c r="I2297" s="680" t="s">
        <v>11</v>
      </c>
      <c r="J2297" s="681"/>
      <c r="K2297" s="682">
        <v>1.57</v>
      </c>
      <c r="L2297" s="683"/>
      <c r="M2297" s="115">
        <f>K2297*12*I2277</f>
        <v>28640.567999999999</v>
      </c>
    </row>
    <row r="2298" spans="1:13">
      <c r="A2298" s="145" t="s">
        <v>44</v>
      </c>
      <c r="B2298" s="144"/>
      <c r="C2298" s="144"/>
      <c r="D2298" s="144"/>
      <c r="E2298" s="144"/>
      <c r="F2298" s="144"/>
      <c r="G2298" s="144"/>
      <c r="H2298" s="143"/>
      <c r="I2298" s="156"/>
      <c r="J2298" s="155"/>
      <c r="K2298" s="149"/>
      <c r="L2298" s="116"/>
      <c r="M2298" s="115"/>
    </row>
    <row r="2299" spans="1:13">
      <c r="A2299" s="137" t="s">
        <v>45</v>
      </c>
      <c r="B2299" s="136"/>
      <c r="C2299" s="136"/>
      <c r="D2299" s="136"/>
      <c r="E2299" s="136"/>
      <c r="F2299" s="136"/>
      <c r="G2299" s="136"/>
      <c r="H2299" s="135"/>
      <c r="I2299" s="684" t="s">
        <v>57</v>
      </c>
      <c r="J2299" s="685"/>
      <c r="K2299" s="149"/>
      <c r="L2299" s="116"/>
      <c r="M2299" s="115"/>
    </row>
    <row r="2300" spans="1:13" ht="15.75" thickBot="1">
      <c r="A2300" s="137" t="s">
        <v>48</v>
      </c>
      <c r="B2300" s="136"/>
      <c r="C2300" s="136"/>
      <c r="D2300" s="136"/>
      <c r="E2300" s="136"/>
      <c r="F2300" s="136"/>
      <c r="G2300" s="136"/>
      <c r="H2300" s="135"/>
      <c r="I2300" s="680" t="s">
        <v>138</v>
      </c>
      <c r="J2300" s="681"/>
      <c r="K2300" s="173"/>
      <c r="L2300" s="172"/>
      <c r="M2300" s="171"/>
    </row>
    <row r="2301" spans="1:13" ht="15.75" thickBot="1">
      <c r="A2301" s="167" t="s">
        <v>75</v>
      </c>
      <c r="B2301" s="166"/>
      <c r="C2301" s="166"/>
      <c r="D2301" s="166"/>
      <c r="E2301" s="166"/>
      <c r="F2301" s="166"/>
      <c r="G2301" s="165"/>
      <c r="H2301" s="164"/>
      <c r="I2301" s="163"/>
      <c r="J2301" s="162"/>
      <c r="K2301" s="688">
        <f>K2302+K2309+K2317+K2321+K2322+K2323</f>
        <v>34.549999999999997</v>
      </c>
      <c r="L2301" s="675"/>
      <c r="M2301" s="110">
        <f>M2302+M2309+M2317+M2321+M2322+M2323</f>
        <v>630274.91999999993</v>
      </c>
    </row>
    <row r="2302" spans="1:13" ht="15.75" thickBot="1">
      <c r="A2302" s="691" t="s">
        <v>76</v>
      </c>
      <c r="B2302" s="692"/>
      <c r="C2302" s="692"/>
      <c r="D2302" s="692"/>
      <c r="E2302" s="692"/>
      <c r="F2302" s="692"/>
      <c r="G2302" s="692"/>
      <c r="H2302" s="693"/>
      <c r="I2302" s="129"/>
      <c r="J2302" s="128"/>
      <c r="K2302" s="700">
        <f>K2303+K2304+K2305+K2307+K2308</f>
        <v>9.7900000000000009</v>
      </c>
      <c r="L2302" s="701"/>
      <c r="M2302" s="127">
        <f>K2302*12*I2277</f>
        <v>178593.09600000002</v>
      </c>
    </row>
    <row r="2303" spans="1:13">
      <c r="A2303" s="145" t="s">
        <v>38</v>
      </c>
      <c r="B2303" s="144"/>
      <c r="C2303" s="144"/>
      <c r="D2303" s="144"/>
      <c r="E2303" s="144"/>
      <c r="F2303" s="144"/>
      <c r="G2303" s="144"/>
      <c r="H2303" s="143"/>
      <c r="I2303" s="676" t="s">
        <v>16</v>
      </c>
      <c r="J2303" s="677"/>
      <c r="K2303" s="678">
        <v>2.2400000000000002</v>
      </c>
      <c r="L2303" s="679"/>
      <c r="M2303" s="115">
        <f>K2303*12*I2277</f>
        <v>40862.976000000002</v>
      </c>
    </row>
    <row r="2304" spans="1:13">
      <c r="A2304" s="142" t="s">
        <v>39</v>
      </c>
      <c r="B2304" s="141"/>
      <c r="C2304" s="141"/>
      <c r="D2304" s="141"/>
      <c r="E2304" s="141"/>
      <c r="F2304" s="141"/>
      <c r="G2304" s="141"/>
      <c r="H2304" s="140"/>
      <c r="I2304" s="689" t="s">
        <v>10</v>
      </c>
      <c r="J2304" s="690"/>
      <c r="K2304" s="682">
        <v>5.28</v>
      </c>
      <c r="L2304" s="683"/>
      <c r="M2304" s="115">
        <f>K2304*12*I2277</f>
        <v>96319.872000000003</v>
      </c>
    </row>
    <row r="2305" spans="1:13">
      <c r="A2305" s="137" t="s">
        <v>31</v>
      </c>
      <c r="B2305" s="136"/>
      <c r="C2305" s="136"/>
      <c r="D2305" s="136"/>
      <c r="E2305" s="136"/>
      <c r="F2305" s="136"/>
      <c r="G2305" s="136"/>
      <c r="H2305" s="135"/>
      <c r="I2305" s="680" t="s">
        <v>11</v>
      </c>
      <c r="J2305" s="681"/>
      <c r="K2305" s="682">
        <v>0.6</v>
      </c>
      <c r="L2305" s="683"/>
      <c r="M2305" s="115">
        <f>K2305*12*I2277</f>
        <v>10945.439999999999</v>
      </c>
    </row>
    <row r="2306" spans="1:13">
      <c r="A2306" s="157" t="s">
        <v>18</v>
      </c>
      <c r="B2306" s="153"/>
      <c r="C2306" s="153"/>
      <c r="D2306" s="153"/>
      <c r="E2306" s="144"/>
      <c r="F2306" s="144"/>
      <c r="G2306" s="144"/>
      <c r="H2306" s="143"/>
      <c r="I2306" s="156"/>
      <c r="J2306" s="155"/>
      <c r="K2306" s="117"/>
      <c r="L2306" s="116"/>
      <c r="M2306" s="115"/>
    </row>
    <row r="2307" spans="1:13">
      <c r="A2307" s="142" t="s">
        <v>32</v>
      </c>
      <c r="B2307" s="141"/>
      <c r="C2307" s="141"/>
      <c r="D2307" s="141"/>
      <c r="E2307" s="141"/>
      <c r="F2307" s="141"/>
      <c r="G2307" s="141"/>
      <c r="H2307" s="140"/>
      <c r="I2307" s="689" t="s">
        <v>8</v>
      </c>
      <c r="J2307" s="690"/>
      <c r="K2307" s="682">
        <v>0.18</v>
      </c>
      <c r="L2307" s="683"/>
      <c r="M2307" s="115">
        <f>K2307*12*I2277</f>
        <v>3283.6320000000005</v>
      </c>
    </row>
    <row r="2308" spans="1:13" ht="15.75" thickBot="1">
      <c r="A2308" s="137" t="s">
        <v>73</v>
      </c>
      <c r="B2308" s="136"/>
      <c r="C2308" s="136"/>
      <c r="D2308" s="136"/>
      <c r="E2308" s="136"/>
      <c r="F2308" s="136"/>
      <c r="G2308" s="136"/>
      <c r="H2308" s="135"/>
      <c r="I2308" s="714" t="s">
        <v>8</v>
      </c>
      <c r="J2308" s="715"/>
      <c r="K2308" s="716">
        <v>1.49</v>
      </c>
      <c r="L2308" s="717"/>
      <c r="M2308" s="115">
        <f>K2308*12*I2277</f>
        <v>27181.175999999999</v>
      </c>
    </row>
    <row r="2309" spans="1:13" ht="15.75" thickBot="1">
      <c r="A2309" s="710" t="s">
        <v>77</v>
      </c>
      <c r="B2309" s="711"/>
      <c r="C2309" s="711"/>
      <c r="D2309" s="711"/>
      <c r="E2309" s="711"/>
      <c r="F2309" s="711"/>
      <c r="G2309" s="711"/>
      <c r="H2309" s="712"/>
      <c r="I2309" s="129"/>
      <c r="J2309" s="128"/>
      <c r="K2309" s="713">
        <f>K2310+K2311+K2313+K2314+K2315+K2316</f>
        <v>2.3200000000000003</v>
      </c>
      <c r="L2309" s="701"/>
      <c r="M2309" s="127">
        <f>K2309*12*I2277</f>
        <v>42322.368000000009</v>
      </c>
    </row>
    <row r="2310" spans="1:13">
      <c r="A2310" s="154" t="s">
        <v>24</v>
      </c>
      <c r="B2310" s="153"/>
      <c r="C2310" s="153"/>
      <c r="D2310" s="153"/>
      <c r="E2310" s="153"/>
      <c r="F2310" s="144"/>
      <c r="G2310" s="144"/>
      <c r="H2310" s="143"/>
      <c r="I2310" s="152"/>
      <c r="J2310" s="118"/>
      <c r="K2310" s="678">
        <v>0.13</v>
      </c>
      <c r="L2310" s="679"/>
      <c r="M2310" s="115">
        <f>K2310*12*I2277</f>
        <v>2371.5120000000002</v>
      </c>
    </row>
    <row r="2311" spans="1:13">
      <c r="A2311" s="151" t="s">
        <v>20</v>
      </c>
      <c r="B2311" s="150"/>
      <c r="C2311" s="150"/>
      <c r="D2311" s="150"/>
      <c r="E2311" s="150"/>
      <c r="F2311" s="136"/>
      <c r="G2311" s="136"/>
      <c r="H2311" s="135"/>
      <c r="I2311" s="684" t="s">
        <v>52</v>
      </c>
      <c r="J2311" s="685"/>
      <c r="K2311" s="682">
        <v>1.1100000000000001</v>
      </c>
      <c r="L2311" s="683"/>
      <c r="M2311" s="115">
        <f>K2311*12*I2277</f>
        <v>20249.064000000002</v>
      </c>
    </row>
    <row r="2312" spans="1:13">
      <c r="A2312" s="145" t="s">
        <v>19</v>
      </c>
      <c r="B2312" s="144"/>
      <c r="C2312" s="144"/>
      <c r="D2312" s="144"/>
      <c r="E2312" s="144"/>
      <c r="F2312" s="144"/>
      <c r="G2312" s="144"/>
      <c r="H2312" s="143"/>
      <c r="I2312" s="676" t="s">
        <v>53</v>
      </c>
      <c r="J2312" s="677"/>
      <c r="K2312" s="149"/>
      <c r="L2312" s="116"/>
      <c r="M2312" s="115"/>
    </row>
    <row r="2313" spans="1:13">
      <c r="A2313" s="142" t="s">
        <v>21</v>
      </c>
      <c r="B2313" s="141"/>
      <c r="C2313" s="141"/>
      <c r="D2313" s="141"/>
      <c r="E2313" s="141"/>
      <c r="F2313" s="141"/>
      <c r="G2313" s="141"/>
      <c r="H2313" s="140"/>
      <c r="I2313" s="689" t="s">
        <v>51</v>
      </c>
      <c r="J2313" s="690"/>
      <c r="K2313" s="682">
        <v>0.68</v>
      </c>
      <c r="L2313" s="683"/>
      <c r="M2313" s="115">
        <f>K2313*12*I2277</f>
        <v>12404.832</v>
      </c>
    </row>
    <row r="2314" spans="1:13">
      <c r="A2314" s="142" t="s">
        <v>22</v>
      </c>
      <c r="B2314" s="141"/>
      <c r="C2314" s="141"/>
      <c r="D2314" s="141"/>
      <c r="E2314" s="141"/>
      <c r="F2314" s="141"/>
      <c r="G2314" s="141"/>
      <c r="H2314" s="140"/>
      <c r="I2314" s="689" t="s">
        <v>69</v>
      </c>
      <c r="J2314" s="690"/>
      <c r="K2314" s="682">
        <v>0.17</v>
      </c>
      <c r="L2314" s="683"/>
      <c r="M2314" s="115">
        <f>K2314*12*I2277</f>
        <v>3101.2080000000001</v>
      </c>
    </row>
    <row r="2315" spans="1:13">
      <c r="A2315" s="137" t="s">
        <v>23</v>
      </c>
      <c r="B2315" s="136"/>
      <c r="C2315" s="136"/>
      <c r="D2315" s="136"/>
      <c r="E2315" s="136"/>
      <c r="F2315" s="136"/>
      <c r="G2315" s="136"/>
      <c r="H2315" s="135"/>
      <c r="I2315" s="689" t="s">
        <v>54</v>
      </c>
      <c r="J2315" s="690"/>
      <c r="K2315" s="704">
        <v>0.09</v>
      </c>
      <c r="L2315" s="705"/>
      <c r="M2315" s="115">
        <f>K2315*12*I2277</f>
        <v>1641.8160000000003</v>
      </c>
    </row>
    <row r="2316" spans="1:13" ht="15.75" thickBot="1">
      <c r="A2316" s="137" t="s">
        <v>71</v>
      </c>
      <c r="B2316" s="136"/>
      <c r="C2316" s="136"/>
      <c r="D2316" s="136"/>
      <c r="E2316" s="136"/>
      <c r="F2316" s="136"/>
      <c r="G2316" s="136"/>
      <c r="H2316" s="135"/>
      <c r="I2316" s="714" t="s">
        <v>72</v>
      </c>
      <c r="J2316" s="715"/>
      <c r="K2316" s="723">
        <v>0.14000000000000001</v>
      </c>
      <c r="L2316" s="724"/>
      <c r="M2316" s="148">
        <f>K2316*12*I2277</f>
        <v>2553.9360000000001</v>
      </c>
    </row>
    <row r="2317" spans="1:13" ht="15.75" thickBot="1">
      <c r="A2317" s="710" t="s">
        <v>78</v>
      </c>
      <c r="B2317" s="711"/>
      <c r="C2317" s="711"/>
      <c r="D2317" s="711"/>
      <c r="E2317" s="711"/>
      <c r="F2317" s="711"/>
      <c r="G2317" s="711"/>
      <c r="H2317" s="712"/>
      <c r="I2317" s="147"/>
      <c r="J2317" s="146"/>
      <c r="K2317" s="727">
        <f>K2318+K2319+K2320</f>
        <v>1.52</v>
      </c>
      <c r="L2317" s="722"/>
      <c r="M2317" s="127">
        <f>K2317*12*I2277</f>
        <v>27728.448000000004</v>
      </c>
    </row>
    <row r="2318" spans="1:13">
      <c r="A2318" s="145" t="s">
        <v>25</v>
      </c>
      <c r="B2318" s="144"/>
      <c r="C2318" s="144"/>
      <c r="D2318" s="144"/>
      <c r="E2318" s="144"/>
      <c r="F2318" s="144"/>
      <c r="G2318" s="144"/>
      <c r="H2318" s="143"/>
      <c r="I2318" s="728" t="s">
        <v>70</v>
      </c>
      <c r="J2318" s="729"/>
      <c r="K2318" s="730">
        <v>0.73</v>
      </c>
      <c r="L2318" s="731"/>
      <c r="M2318" s="115">
        <f>K2318*12*I2277</f>
        <v>13316.951999999999</v>
      </c>
    </row>
    <row r="2319" spans="1:13">
      <c r="A2319" s="142" t="s">
        <v>26</v>
      </c>
      <c r="B2319" s="141"/>
      <c r="C2319" s="141"/>
      <c r="D2319" s="141"/>
      <c r="E2319" s="141"/>
      <c r="F2319" s="141"/>
      <c r="G2319" s="141"/>
      <c r="H2319" s="140"/>
      <c r="I2319" s="139" t="s">
        <v>55</v>
      </c>
      <c r="J2319" s="138"/>
      <c r="K2319" s="704">
        <v>0.64</v>
      </c>
      <c r="L2319" s="705"/>
      <c r="M2319" s="115">
        <f>K2319*12*I2277</f>
        <v>11675.136</v>
      </c>
    </row>
    <row r="2320" spans="1:13" ht="15.75" thickBot="1">
      <c r="A2320" s="137" t="s">
        <v>23</v>
      </c>
      <c r="B2320" s="136"/>
      <c r="C2320" s="136"/>
      <c r="D2320" s="136"/>
      <c r="E2320" s="136"/>
      <c r="F2320" s="136"/>
      <c r="G2320" s="136"/>
      <c r="H2320" s="135"/>
      <c r="I2320" s="714" t="s">
        <v>54</v>
      </c>
      <c r="J2320" s="715"/>
      <c r="K2320" s="723">
        <v>0.15</v>
      </c>
      <c r="L2320" s="724"/>
      <c r="M2320" s="115">
        <f>K2320*12*I2277</f>
        <v>2736.3599999999997</v>
      </c>
    </row>
    <row r="2321" spans="1:13" ht="15.75" thickBot="1">
      <c r="A2321" s="133" t="s">
        <v>79</v>
      </c>
      <c r="B2321" s="132"/>
      <c r="C2321" s="132"/>
      <c r="D2321" s="132"/>
      <c r="E2321" s="132"/>
      <c r="F2321" s="132"/>
      <c r="G2321" s="132"/>
      <c r="H2321" s="131"/>
      <c r="I2321" s="718" t="s">
        <v>56</v>
      </c>
      <c r="J2321" s="719"/>
      <c r="K2321" s="725">
        <v>19.04</v>
      </c>
      <c r="L2321" s="726"/>
      <c r="M2321" s="127">
        <f>K2321*12*I2277</f>
        <v>347335.29599999997</v>
      </c>
    </row>
    <row r="2322" spans="1:13" ht="15.75" thickBot="1">
      <c r="A2322" s="691" t="s">
        <v>80</v>
      </c>
      <c r="B2322" s="692"/>
      <c r="C2322" s="692"/>
      <c r="D2322" s="692"/>
      <c r="E2322" s="692"/>
      <c r="F2322" s="692"/>
      <c r="G2322" s="692"/>
      <c r="H2322" s="693"/>
      <c r="I2322" s="720" t="s">
        <v>13</v>
      </c>
      <c r="J2322" s="721"/>
      <c r="K2322" s="713">
        <v>1.8</v>
      </c>
      <c r="L2322" s="722"/>
      <c r="M2322" s="127">
        <f>K2322*12*I2277</f>
        <v>32836.32</v>
      </c>
    </row>
    <row r="2323" spans="1:13" ht="15.75" thickBot="1">
      <c r="A2323" s="133" t="s">
        <v>81</v>
      </c>
      <c r="B2323" s="132"/>
      <c r="C2323" s="132"/>
      <c r="D2323" s="132"/>
      <c r="E2323" s="132"/>
      <c r="F2323" s="132"/>
      <c r="G2323" s="132"/>
      <c r="H2323" s="131"/>
      <c r="I2323" s="129"/>
      <c r="J2323" s="128"/>
      <c r="K2323" s="713">
        <v>0.08</v>
      </c>
      <c r="L2323" s="722"/>
      <c r="M2323" s="127">
        <f>K2323*12*I2277</f>
        <v>1459.3920000000001</v>
      </c>
    </row>
    <row r="2324" spans="1:13">
      <c r="A2324" s="125" t="s">
        <v>29</v>
      </c>
      <c r="B2324" s="124"/>
      <c r="C2324" s="124"/>
      <c r="D2324" s="124"/>
      <c r="E2324" s="124"/>
      <c r="F2324" s="124"/>
      <c r="G2324" s="124"/>
      <c r="H2324" s="122"/>
      <c r="I2324" s="720" t="s">
        <v>8</v>
      </c>
      <c r="J2324" s="721"/>
      <c r="K2324" s="130"/>
      <c r="L2324" s="120"/>
      <c r="M2324" s="115"/>
    </row>
    <row r="2325" spans="1:13" ht="15.75" thickBot="1">
      <c r="A2325" s="125" t="s">
        <v>30</v>
      </c>
      <c r="B2325" s="124"/>
      <c r="C2325" s="124"/>
      <c r="D2325" s="124"/>
      <c r="E2325" s="124"/>
      <c r="F2325" s="124"/>
      <c r="G2325" s="124"/>
      <c r="H2325" s="122"/>
      <c r="I2325" s="119"/>
      <c r="J2325" s="118"/>
      <c r="K2325" s="130"/>
      <c r="L2325" s="120"/>
      <c r="M2325" s="115"/>
    </row>
    <row r="2326" spans="1:13" ht="15.75" thickBot="1">
      <c r="A2326" s="691" t="s">
        <v>104</v>
      </c>
      <c r="B2326" s="692"/>
      <c r="C2326" s="692"/>
      <c r="D2326" s="692"/>
      <c r="E2326" s="692"/>
      <c r="F2326" s="692"/>
      <c r="G2326" s="692"/>
      <c r="H2326" s="693"/>
      <c r="I2326" s="129"/>
      <c r="J2326" s="128"/>
      <c r="K2326" s="713">
        <v>6.67</v>
      </c>
      <c r="L2326" s="722"/>
      <c r="M2326" s="127">
        <f>K2326*12*I2277</f>
        <v>121676.80799999999</v>
      </c>
    </row>
    <row r="2327" spans="1:13">
      <c r="A2327" s="125" t="s">
        <v>137</v>
      </c>
      <c r="B2327" s="123"/>
      <c r="C2327" s="123"/>
      <c r="D2327" s="123"/>
      <c r="E2327" s="123"/>
      <c r="F2327" s="124"/>
      <c r="G2327" s="123"/>
      <c r="H2327" s="122"/>
      <c r="I2327" s="684" t="s">
        <v>86</v>
      </c>
      <c r="J2327" s="685"/>
      <c r="K2327" s="121"/>
      <c r="L2327" s="120"/>
      <c r="M2327" s="115"/>
    </row>
    <row r="2328" spans="1:13">
      <c r="A2328" s="125" t="s">
        <v>136</v>
      </c>
      <c r="B2328" s="123"/>
      <c r="C2328" s="123"/>
      <c r="D2328" s="123"/>
      <c r="E2328" s="123"/>
      <c r="F2328" s="124"/>
      <c r="G2328" s="123"/>
      <c r="H2328" s="122"/>
      <c r="I2328" s="684" t="s">
        <v>88</v>
      </c>
      <c r="J2328" s="685"/>
      <c r="K2328" s="121"/>
      <c r="L2328" s="120"/>
      <c r="M2328" s="115"/>
    </row>
    <row r="2329" spans="1:13">
      <c r="A2329" s="125" t="s">
        <v>135</v>
      </c>
      <c r="B2329" s="123"/>
      <c r="C2329" s="123"/>
      <c r="D2329" s="123"/>
      <c r="E2329" s="123"/>
      <c r="F2329" s="124"/>
      <c r="G2329" s="123"/>
      <c r="H2329" s="122"/>
      <c r="I2329" s="684" t="s">
        <v>90</v>
      </c>
      <c r="J2329" s="685"/>
      <c r="K2329" s="121"/>
      <c r="L2329" s="120"/>
      <c r="M2329" s="115"/>
    </row>
    <row r="2330" spans="1:13">
      <c r="A2330" s="125" t="s">
        <v>134</v>
      </c>
      <c r="B2330" s="123"/>
      <c r="C2330" s="123"/>
      <c r="D2330" s="123"/>
      <c r="E2330" s="123"/>
      <c r="F2330" s="124"/>
      <c r="G2330" s="123"/>
      <c r="H2330" s="122"/>
      <c r="I2330" s="684" t="s">
        <v>92</v>
      </c>
      <c r="J2330" s="685"/>
      <c r="K2330" s="121"/>
      <c r="L2330" s="120"/>
      <c r="M2330" s="115"/>
    </row>
    <row r="2331" spans="1:13">
      <c r="A2331" s="125" t="s">
        <v>133</v>
      </c>
      <c r="B2331" s="123"/>
      <c r="C2331" s="123"/>
      <c r="D2331" s="123"/>
      <c r="E2331" s="123"/>
      <c r="F2331" s="124"/>
      <c r="G2331" s="123"/>
      <c r="H2331" s="122"/>
      <c r="I2331" s="684" t="s">
        <v>94</v>
      </c>
      <c r="J2331" s="685"/>
      <c r="K2331" s="121"/>
      <c r="L2331" s="120"/>
      <c r="M2331" s="115"/>
    </row>
    <row r="2332" spans="1:13">
      <c r="A2332" s="125" t="s">
        <v>132</v>
      </c>
      <c r="B2332" s="123"/>
      <c r="C2332" s="123"/>
      <c r="D2332" s="123"/>
      <c r="E2332" s="123"/>
      <c r="F2332" s="124"/>
      <c r="G2332" s="123"/>
      <c r="H2332" s="122"/>
      <c r="I2332" s="119"/>
      <c r="J2332" s="118"/>
      <c r="K2332" s="121"/>
      <c r="L2332" s="126"/>
      <c r="M2332" s="115"/>
    </row>
    <row r="2333" spans="1:13">
      <c r="A2333" s="125" t="s">
        <v>131</v>
      </c>
      <c r="B2333" s="123"/>
      <c r="C2333" s="123"/>
      <c r="D2333" s="123"/>
      <c r="E2333" s="123"/>
      <c r="F2333" s="124"/>
      <c r="G2333" s="123"/>
      <c r="H2333" s="122"/>
      <c r="I2333" s="119"/>
      <c r="J2333" s="118"/>
      <c r="K2333" s="121"/>
      <c r="L2333" s="120"/>
      <c r="M2333" s="115"/>
    </row>
    <row r="2334" spans="1:13">
      <c r="A2334" s="125" t="s">
        <v>98</v>
      </c>
      <c r="B2334" s="123"/>
      <c r="C2334" s="123"/>
      <c r="D2334" s="123"/>
      <c r="E2334" s="123"/>
      <c r="F2334" s="124"/>
      <c r="G2334" s="123"/>
      <c r="H2334" s="122"/>
      <c r="I2334" s="119"/>
      <c r="J2334" s="118"/>
      <c r="K2334" s="121"/>
      <c r="L2334" s="120"/>
      <c r="M2334" s="115"/>
    </row>
    <row r="2335" spans="1:13" ht="15.75" thickBot="1">
      <c r="A2335" s="125" t="s">
        <v>130</v>
      </c>
      <c r="B2335" s="123"/>
      <c r="C2335" s="123"/>
      <c r="D2335" s="123"/>
      <c r="E2335" s="123"/>
      <c r="F2335" s="124"/>
      <c r="G2335" s="123"/>
      <c r="H2335" s="122"/>
      <c r="I2335" s="119"/>
      <c r="J2335" s="118"/>
      <c r="K2335" s="121"/>
      <c r="L2335" s="120"/>
      <c r="M2335" s="115"/>
    </row>
    <row r="2336" spans="1:13">
      <c r="A2336" s="114" t="s">
        <v>82</v>
      </c>
      <c r="B2336" s="113"/>
      <c r="C2336" s="113"/>
      <c r="D2336" s="113"/>
      <c r="E2336" s="113"/>
      <c r="F2336" s="113"/>
      <c r="G2336" s="113"/>
      <c r="H2336" s="113"/>
      <c r="I2336" s="720" t="s">
        <v>9</v>
      </c>
      <c r="J2336" s="721"/>
      <c r="K2336" s="112"/>
      <c r="L2336" s="111"/>
      <c r="M2336" s="110"/>
    </row>
    <row r="2337" spans="1:13" ht="15.75" thickBot="1">
      <c r="A2337" s="109" t="s">
        <v>49</v>
      </c>
      <c r="B2337" s="108"/>
      <c r="C2337" s="108"/>
      <c r="D2337" s="108"/>
      <c r="E2337" s="108"/>
      <c r="F2337" s="108"/>
      <c r="G2337" s="108"/>
      <c r="H2337" s="108"/>
      <c r="I2337" s="107"/>
      <c r="J2337" s="106"/>
      <c r="K2337" s="105"/>
      <c r="L2337" s="104"/>
      <c r="M2337" s="103"/>
    </row>
    <row r="2338" spans="1:13" ht="15.75" thickBot="1">
      <c r="A2338" s="691" t="s">
        <v>50</v>
      </c>
      <c r="B2338" s="692"/>
      <c r="C2338" s="692"/>
      <c r="D2338" s="692"/>
      <c r="E2338" s="692"/>
      <c r="F2338" s="692"/>
      <c r="G2338" s="692"/>
      <c r="H2338" s="732"/>
      <c r="I2338" s="733" t="s">
        <v>17</v>
      </c>
      <c r="J2338" s="734"/>
      <c r="K2338" s="735">
        <v>1.64</v>
      </c>
      <c r="L2338" s="736"/>
      <c r="M2338" s="95">
        <f>K2338*12*I2277</f>
        <v>29917.536</v>
      </c>
    </row>
    <row r="2339" spans="1:13" ht="15.75" thickBot="1">
      <c r="A2339" s="750" t="s">
        <v>118</v>
      </c>
      <c r="B2339" s="750"/>
      <c r="C2339" s="750"/>
      <c r="D2339" s="750"/>
      <c r="E2339" s="750"/>
      <c r="F2339" s="750"/>
      <c r="G2339" s="750"/>
      <c r="H2339" s="750"/>
      <c r="I2339" s="720" t="s">
        <v>9</v>
      </c>
      <c r="J2339" s="721"/>
      <c r="K2339" s="755">
        <v>0.42</v>
      </c>
      <c r="L2339" s="755"/>
      <c r="M2339" s="115">
        <f>K2339*I2277*12</f>
        <v>7661.8080000000009</v>
      </c>
    </row>
    <row r="2340" spans="1:13" ht="15.75" thickBot="1">
      <c r="A2340" s="101" t="s">
        <v>117</v>
      </c>
      <c r="B2340" s="100"/>
      <c r="C2340" s="100"/>
      <c r="D2340" s="100"/>
      <c r="E2340" s="100"/>
      <c r="F2340" s="100"/>
      <c r="G2340" s="100"/>
      <c r="H2340" s="100"/>
      <c r="I2340" s="99"/>
      <c r="J2340" s="98"/>
      <c r="K2340" s="756">
        <v>0.89</v>
      </c>
      <c r="L2340" s="757"/>
      <c r="M2340" s="95">
        <f>K2340*I2277*12</f>
        <v>16235.736000000001</v>
      </c>
    </row>
    <row r="2341" spans="1:13" ht="15.75" thickBot="1">
      <c r="A2341" s="742" t="s">
        <v>58</v>
      </c>
      <c r="B2341" s="743"/>
      <c r="C2341" s="743"/>
      <c r="D2341" s="743"/>
      <c r="E2341" s="743"/>
      <c r="F2341" s="743"/>
      <c r="G2341" s="743"/>
      <c r="H2341" s="743"/>
      <c r="I2341" s="97"/>
      <c r="J2341" s="96"/>
      <c r="K2341" s="740">
        <f>K2278+K2288+K2301+K2326+K2338+K2340+K2339</f>
        <v>56.71</v>
      </c>
      <c r="L2341" s="741"/>
      <c r="M2341" s="95">
        <f>M2278+M2288+M2301+M2326+M2338+M2340+M2339</f>
        <v>1034526.5039999998</v>
      </c>
    </row>
    <row r="2343" spans="1:13" ht="15.75">
      <c r="A2343" s="639" t="s">
        <v>0</v>
      </c>
      <c r="B2343" s="639"/>
      <c r="C2343" s="639"/>
      <c r="D2343" s="639"/>
      <c r="E2343" s="639"/>
      <c r="F2343" s="639"/>
      <c r="G2343" s="639"/>
      <c r="H2343" s="639"/>
      <c r="I2343" s="639"/>
      <c r="J2343" s="639"/>
      <c r="K2343" s="639"/>
      <c r="L2343" s="639"/>
      <c r="M2343" s="149"/>
    </row>
    <row r="2344" spans="1:13" ht="15.75">
      <c r="A2344" s="640" t="s">
        <v>12</v>
      </c>
      <c r="B2344" s="640"/>
      <c r="C2344" s="640"/>
      <c r="D2344" s="640"/>
      <c r="E2344" s="640"/>
      <c r="F2344" s="640"/>
      <c r="G2344" s="640"/>
      <c r="H2344" s="640"/>
      <c r="I2344" s="640"/>
      <c r="J2344" s="640"/>
      <c r="K2344" s="640"/>
      <c r="L2344" s="640"/>
      <c r="M2344" s="149"/>
    </row>
    <row r="2345" spans="1:13" ht="15.75">
      <c r="A2345" s="1"/>
      <c r="B2345" s="1"/>
      <c r="C2345" s="1"/>
      <c r="D2345" s="1"/>
      <c r="E2345" s="1"/>
      <c r="F2345" s="1" t="s">
        <v>156</v>
      </c>
      <c r="G2345" s="1"/>
      <c r="H2345" s="1"/>
      <c r="I2345" s="1"/>
      <c r="J2345" s="1"/>
      <c r="K2345" s="1"/>
      <c r="L2345" s="1"/>
      <c r="M2345" s="149"/>
    </row>
    <row r="2346" spans="1:13">
      <c r="A2346" s="151"/>
      <c r="B2346" s="150"/>
      <c r="C2346" s="694" t="s">
        <v>15</v>
      </c>
      <c r="D2346" s="694"/>
      <c r="E2346" s="694"/>
      <c r="F2346" s="150"/>
      <c r="G2346" s="150"/>
      <c r="H2346" s="190"/>
      <c r="I2346" s="680" t="s">
        <v>1</v>
      </c>
      <c r="J2346" s="681"/>
      <c r="K2346" s="695" t="s">
        <v>2</v>
      </c>
      <c r="L2346" s="696"/>
      <c r="M2346" s="203"/>
    </row>
    <row r="2347" spans="1:13">
      <c r="A2347" s="202"/>
      <c r="B2347" s="177"/>
      <c r="C2347" s="177"/>
      <c r="D2347" s="177"/>
      <c r="E2347" s="177"/>
      <c r="F2347" s="177"/>
      <c r="G2347" s="177"/>
      <c r="H2347" s="178"/>
      <c r="I2347" s="119"/>
      <c r="J2347" s="118"/>
      <c r="K2347" s="698" t="s">
        <v>3</v>
      </c>
      <c r="L2347" s="699"/>
      <c r="M2347" s="201" t="s">
        <v>4</v>
      </c>
    </row>
    <row r="2348" spans="1:13">
      <c r="A2348" s="202"/>
      <c r="B2348" s="177"/>
      <c r="C2348" s="177"/>
      <c r="D2348" s="177"/>
      <c r="E2348" s="177"/>
      <c r="F2348" s="177"/>
      <c r="G2348" s="177"/>
      <c r="H2348" s="178"/>
      <c r="I2348" s="684" t="s">
        <v>5</v>
      </c>
      <c r="J2348" s="685"/>
      <c r="K2348" s="706" t="s">
        <v>6</v>
      </c>
      <c r="L2348" s="707"/>
      <c r="M2348" s="201" t="s">
        <v>7</v>
      </c>
    </row>
    <row r="2349" spans="1:13" ht="16.5" thickBot="1">
      <c r="A2349" s="200"/>
      <c r="B2349" s="173"/>
      <c r="C2349" s="173"/>
      <c r="D2349" s="173"/>
      <c r="E2349" s="173"/>
      <c r="F2349" s="173"/>
      <c r="G2349" s="173"/>
      <c r="H2349" s="172"/>
      <c r="I2349" s="613">
        <v>370.5</v>
      </c>
      <c r="J2349" s="614"/>
      <c r="K2349" s="708"/>
      <c r="L2349" s="709"/>
      <c r="M2349" s="199"/>
    </row>
    <row r="2350" spans="1:13">
      <c r="A2350" s="189" t="s">
        <v>74</v>
      </c>
      <c r="B2350" s="166"/>
      <c r="C2350" s="166"/>
      <c r="D2350" s="166"/>
      <c r="E2350" s="166"/>
      <c r="F2350" s="166"/>
      <c r="G2350" s="166"/>
      <c r="H2350" s="198"/>
      <c r="I2350" s="163"/>
      <c r="J2350" s="162"/>
      <c r="K2350" s="674">
        <f>K2353+K2356</f>
        <v>6.9</v>
      </c>
      <c r="L2350" s="675"/>
      <c r="M2350" s="110">
        <f>K2350*12*I2349</f>
        <v>30677.400000000005</v>
      </c>
    </row>
    <row r="2351" spans="1:13">
      <c r="A2351" s="197" t="s">
        <v>59</v>
      </c>
      <c r="B2351" s="196"/>
      <c r="C2351" s="196"/>
      <c r="D2351" s="196"/>
      <c r="E2351" s="196"/>
      <c r="F2351" s="196"/>
      <c r="G2351" s="196"/>
      <c r="H2351" s="195"/>
      <c r="I2351" s="119"/>
      <c r="J2351" s="118"/>
      <c r="K2351" s="117"/>
      <c r="L2351" s="116"/>
      <c r="M2351" s="194"/>
    </row>
    <row r="2352" spans="1:13" ht="15.75" thickBot="1">
      <c r="A2352" s="185" t="s">
        <v>60</v>
      </c>
      <c r="B2352" s="193"/>
      <c r="C2352" s="193"/>
      <c r="D2352" s="193"/>
      <c r="E2352" s="193"/>
      <c r="F2352" s="193"/>
      <c r="G2352" s="193"/>
      <c r="H2352" s="192"/>
      <c r="I2352" s="158"/>
      <c r="J2352" s="106"/>
      <c r="K2352" s="105"/>
      <c r="L2352" s="104"/>
      <c r="M2352" s="103"/>
    </row>
    <row r="2353" spans="1:13">
      <c r="A2353" s="145" t="s">
        <v>61</v>
      </c>
      <c r="B2353" s="153"/>
      <c r="C2353" s="153"/>
      <c r="D2353" s="153"/>
      <c r="E2353" s="153"/>
      <c r="F2353" s="153"/>
      <c r="G2353" s="153"/>
      <c r="H2353" s="179"/>
      <c r="I2353" s="676" t="s">
        <v>8</v>
      </c>
      <c r="J2353" s="677"/>
      <c r="K2353" s="678">
        <v>4.13</v>
      </c>
      <c r="L2353" s="679"/>
      <c r="M2353" s="115">
        <f>K2353*12*I2349</f>
        <v>18361.98</v>
      </c>
    </row>
    <row r="2354" spans="1:13">
      <c r="A2354" s="125" t="s">
        <v>68</v>
      </c>
      <c r="B2354" s="177"/>
      <c r="C2354" s="177"/>
      <c r="D2354" s="177"/>
      <c r="E2354" s="177"/>
      <c r="F2354" s="177"/>
      <c r="G2354" s="177"/>
      <c r="H2354" s="178"/>
      <c r="I2354" s="684" t="s">
        <v>57</v>
      </c>
      <c r="J2354" s="685"/>
      <c r="K2354" s="149"/>
      <c r="L2354" s="116"/>
      <c r="M2354" s="115"/>
    </row>
    <row r="2355" spans="1:13">
      <c r="A2355" s="145" t="s">
        <v>67</v>
      </c>
      <c r="B2355" s="153"/>
      <c r="C2355" s="153"/>
      <c r="D2355" s="153"/>
      <c r="E2355" s="153"/>
      <c r="F2355" s="153"/>
      <c r="G2355" s="153"/>
      <c r="H2355" s="179"/>
      <c r="I2355" s="676"/>
      <c r="J2355" s="677"/>
      <c r="K2355" s="149"/>
      <c r="L2355" s="116"/>
      <c r="M2355" s="115"/>
    </row>
    <row r="2356" spans="1:13">
      <c r="A2356" s="145" t="s">
        <v>62</v>
      </c>
      <c r="B2356" s="153"/>
      <c r="C2356" s="153"/>
      <c r="D2356" s="153"/>
      <c r="E2356" s="153"/>
      <c r="F2356" s="153"/>
      <c r="G2356" s="153"/>
      <c r="H2356" s="179"/>
      <c r="I2356" s="689" t="s">
        <v>11</v>
      </c>
      <c r="J2356" s="690"/>
      <c r="K2356" s="682">
        <v>2.77</v>
      </c>
      <c r="L2356" s="683"/>
      <c r="M2356" s="115">
        <f>K2356*12*I2349</f>
        <v>12315.42</v>
      </c>
    </row>
    <row r="2357" spans="1:13" ht="15.75">
      <c r="A2357" s="142" t="s">
        <v>35</v>
      </c>
      <c r="B2357" s="176"/>
      <c r="C2357" s="176"/>
      <c r="D2357" s="176"/>
      <c r="E2357" s="176"/>
      <c r="F2357" s="176"/>
      <c r="G2357" s="176"/>
      <c r="H2357" s="175"/>
      <c r="I2357" s="684" t="s">
        <v>57</v>
      </c>
      <c r="J2357" s="685"/>
      <c r="K2357" s="1"/>
      <c r="L2357" s="191"/>
      <c r="M2357" s="115"/>
    </row>
    <row r="2358" spans="1:13">
      <c r="A2358" s="137" t="s">
        <v>36</v>
      </c>
      <c r="B2358" s="150"/>
      <c r="C2358" s="150"/>
      <c r="D2358" s="150"/>
      <c r="E2358" s="150"/>
      <c r="F2358" s="150"/>
      <c r="G2358" s="150"/>
      <c r="H2358" s="190"/>
      <c r="I2358" s="684"/>
      <c r="J2358" s="685"/>
      <c r="K2358" s="174"/>
      <c r="L2358" s="116"/>
      <c r="M2358" s="115"/>
    </row>
    <row r="2359" spans="1:13" ht="15.75" thickBot="1">
      <c r="A2359" s="145" t="s">
        <v>37</v>
      </c>
      <c r="B2359" s="144"/>
      <c r="C2359" s="144"/>
      <c r="D2359" s="144"/>
      <c r="E2359" s="144"/>
      <c r="F2359" s="144"/>
      <c r="G2359" s="144"/>
      <c r="H2359" s="143"/>
      <c r="I2359" s="156"/>
      <c r="J2359" s="155"/>
      <c r="K2359" s="704"/>
      <c r="L2359" s="705"/>
      <c r="M2359" s="115"/>
    </row>
    <row r="2360" spans="1:13">
      <c r="A2360" s="189" t="s">
        <v>14</v>
      </c>
      <c r="B2360" s="188"/>
      <c r="C2360" s="188"/>
      <c r="D2360" s="188"/>
      <c r="E2360" s="188"/>
      <c r="F2360" s="188"/>
      <c r="G2360" s="188"/>
      <c r="H2360" s="187"/>
      <c r="I2360" s="163"/>
      <c r="J2360" s="186"/>
      <c r="K2360" s="697">
        <f>K2362+K2367+K2369</f>
        <v>5.6400000000000006</v>
      </c>
      <c r="L2360" s="675"/>
      <c r="M2360" s="110">
        <f>K2360*12*I2349</f>
        <v>25075.440000000002</v>
      </c>
    </row>
    <row r="2361" spans="1:13" ht="15.75" thickBot="1">
      <c r="A2361" s="185" t="s">
        <v>34</v>
      </c>
      <c r="B2361" s="184"/>
      <c r="C2361" s="184"/>
      <c r="D2361" s="184"/>
      <c r="E2361" s="184"/>
      <c r="F2361" s="184"/>
      <c r="G2361" s="184"/>
      <c r="H2361" s="183"/>
      <c r="I2361" s="158"/>
      <c r="J2361" s="182"/>
      <c r="K2361" s="105"/>
      <c r="L2361" s="104"/>
      <c r="M2361" s="103"/>
    </row>
    <row r="2362" spans="1:13">
      <c r="A2362" s="125" t="s">
        <v>65</v>
      </c>
      <c r="B2362" s="124"/>
      <c r="C2362" s="124"/>
      <c r="D2362" s="124"/>
      <c r="E2362" s="124"/>
      <c r="F2362" s="124"/>
      <c r="G2362" s="124"/>
      <c r="H2362" s="122"/>
      <c r="I2362" s="684" t="s">
        <v>8</v>
      </c>
      <c r="J2362" s="685"/>
      <c r="K2362" s="678">
        <v>2.83</v>
      </c>
      <c r="L2362" s="679"/>
      <c r="M2362" s="115">
        <f>K2362*12*I2349</f>
        <v>12582.18</v>
      </c>
    </row>
    <row r="2363" spans="1:13">
      <c r="A2363" s="145" t="s">
        <v>66</v>
      </c>
      <c r="B2363" s="144"/>
      <c r="C2363" s="144"/>
      <c r="D2363" s="144"/>
      <c r="E2363" s="144"/>
      <c r="F2363" s="144"/>
      <c r="G2363" s="144"/>
      <c r="H2363" s="143"/>
      <c r="I2363" s="181"/>
      <c r="J2363" s="180"/>
      <c r="K2363" s="149"/>
      <c r="L2363" s="116"/>
      <c r="M2363" s="115"/>
    </row>
    <row r="2364" spans="1:13">
      <c r="A2364" s="125" t="s">
        <v>68</v>
      </c>
      <c r="B2364" s="177"/>
      <c r="C2364" s="177"/>
      <c r="D2364" s="177"/>
      <c r="E2364" s="177"/>
      <c r="F2364" s="177"/>
      <c r="G2364" s="177"/>
      <c r="H2364" s="178"/>
      <c r="I2364" s="684" t="s">
        <v>57</v>
      </c>
      <c r="J2364" s="685"/>
      <c r="K2364" s="149"/>
      <c r="L2364" s="116"/>
      <c r="M2364" s="115"/>
    </row>
    <row r="2365" spans="1:13">
      <c r="A2365" s="145" t="s">
        <v>67</v>
      </c>
      <c r="B2365" s="153"/>
      <c r="C2365" s="153"/>
      <c r="D2365" s="153"/>
      <c r="E2365" s="153"/>
      <c r="F2365" s="153"/>
      <c r="G2365" s="153"/>
      <c r="H2365" s="179"/>
      <c r="I2365" s="676"/>
      <c r="J2365" s="677"/>
      <c r="K2365" s="149"/>
      <c r="L2365" s="116"/>
      <c r="M2365" s="115"/>
    </row>
    <row r="2366" spans="1:13">
      <c r="A2366" s="142" t="s">
        <v>63</v>
      </c>
      <c r="B2366" s="176"/>
      <c r="C2366" s="175"/>
      <c r="D2366" s="177"/>
      <c r="E2366" s="177"/>
      <c r="F2366" s="177"/>
      <c r="G2366" s="177"/>
      <c r="H2366" s="178"/>
      <c r="I2366" s="684" t="s">
        <v>57</v>
      </c>
      <c r="J2366" s="685"/>
      <c r="K2366" s="149"/>
      <c r="L2366" s="116"/>
      <c r="M2366" s="115"/>
    </row>
    <row r="2367" spans="1:13">
      <c r="A2367" s="125" t="s">
        <v>64</v>
      </c>
      <c r="B2367" s="177"/>
      <c r="C2367" s="177"/>
      <c r="D2367" s="176"/>
      <c r="E2367" s="176"/>
      <c r="F2367" s="176"/>
      <c r="G2367" s="176"/>
      <c r="H2367" s="175"/>
      <c r="I2367" s="689" t="s">
        <v>11</v>
      </c>
      <c r="J2367" s="690"/>
      <c r="K2367" s="682">
        <v>1.24</v>
      </c>
      <c r="L2367" s="683"/>
      <c r="M2367" s="115">
        <f>K2367*12*I2349</f>
        <v>5513.04</v>
      </c>
    </row>
    <row r="2368" spans="1:13">
      <c r="A2368" s="137" t="s">
        <v>41</v>
      </c>
      <c r="B2368" s="136"/>
      <c r="C2368" s="136"/>
      <c r="D2368" s="136"/>
      <c r="E2368" s="136"/>
      <c r="F2368" s="136"/>
      <c r="G2368" s="136"/>
      <c r="H2368" s="135"/>
      <c r="I2368" s="680" t="s">
        <v>139</v>
      </c>
      <c r="J2368" s="681"/>
      <c r="K2368" s="149"/>
      <c r="L2368" s="116"/>
      <c r="M2368" s="115"/>
    </row>
    <row r="2369" spans="1:13">
      <c r="A2369" s="137" t="s">
        <v>43</v>
      </c>
      <c r="B2369" s="136"/>
      <c r="C2369" s="136"/>
      <c r="D2369" s="136"/>
      <c r="E2369" s="136"/>
      <c r="F2369" s="136"/>
      <c r="G2369" s="136"/>
      <c r="H2369" s="135"/>
      <c r="I2369" s="680" t="s">
        <v>11</v>
      </c>
      <c r="J2369" s="681"/>
      <c r="K2369" s="682">
        <v>1.57</v>
      </c>
      <c r="L2369" s="683"/>
      <c r="M2369" s="115">
        <f>K2369*12*I2349</f>
        <v>6980.22</v>
      </c>
    </row>
    <row r="2370" spans="1:13">
      <c r="A2370" s="145" t="s">
        <v>44</v>
      </c>
      <c r="B2370" s="144"/>
      <c r="C2370" s="144"/>
      <c r="D2370" s="144"/>
      <c r="E2370" s="144"/>
      <c r="F2370" s="144"/>
      <c r="G2370" s="144"/>
      <c r="H2370" s="143"/>
      <c r="I2370" s="156"/>
      <c r="J2370" s="155"/>
      <c r="K2370" s="149"/>
      <c r="L2370" s="116"/>
      <c r="M2370" s="115"/>
    </row>
    <row r="2371" spans="1:13">
      <c r="A2371" s="137" t="s">
        <v>45</v>
      </c>
      <c r="B2371" s="136"/>
      <c r="C2371" s="136"/>
      <c r="D2371" s="136"/>
      <c r="E2371" s="136"/>
      <c r="F2371" s="136"/>
      <c r="G2371" s="136"/>
      <c r="H2371" s="135"/>
      <c r="I2371" s="684" t="s">
        <v>57</v>
      </c>
      <c r="J2371" s="685"/>
      <c r="K2371" s="149"/>
      <c r="L2371" s="116"/>
      <c r="M2371" s="115"/>
    </row>
    <row r="2372" spans="1:13" ht="15.75" thickBot="1">
      <c r="A2372" s="137" t="s">
        <v>48</v>
      </c>
      <c r="B2372" s="136"/>
      <c r="C2372" s="136"/>
      <c r="D2372" s="136"/>
      <c r="E2372" s="136"/>
      <c r="F2372" s="136"/>
      <c r="G2372" s="136"/>
      <c r="H2372" s="135"/>
      <c r="I2372" s="680" t="s">
        <v>138</v>
      </c>
      <c r="J2372" s="681"/>
      <c r="K2372" s="173"/>
      <c r="L2372" s="172"/>
      <c r="M2372" s="171"/>
    </row>
    <row r="2373" spans="1:13" ht="15.75" thickBot="1">
      <c r="A2373" s="167" t="s">
        <v>75</v>
      </c>
      <c r="B2373" s="166"/>
      <c r="C2373" s="166"/>
      <c r="D2373" s="166"/>
      <c r="E2373" s="166"/>
      <c r="F2373" s="166"/>
      <c r="G2373" s="165"/>
      <c r="H2373" s="164"/>
      <c r="I2373" s="163"/>
      <c r="J2373" s="162"/>
      <c r="K2373" s="688">
        <f>K2374+K2381+K2389+K2393+K2394</f>
        <v>14.020000000000001</v>
      </c>
      <c r="L2373" s="675"/>
      <c r="M2373" s="110">
        <f>M2374+M2381+M2389+M2393+M2394</f>
        <v>62332.920000000006</v>
      </c>
    </row>
    <row r="2374" spans="1:13" ht="15.75" thickBot="1">
      <c r="A2374" s="691" t="s">
        <v>76</v>
      </c>
      <c r="B2374" s="692"/>
      <c r="C2374" s="692"/>
      <c r="D2374" s="692"/>
      <c r="E2374" s="692"/>
      <c r="F2374" s="692"/>
      <c r="G2374" s="692"/>
      <c r="H2374" s="693"/>
      <c r="I2374" s="129"/>
      <c r="J2374" s="128"/>
      <c r="K2374" s="700">
        <f>K2375+K2376+K2377+K2379+K2380</f>
        <v>8.3000000000000007</v>
      </c>
      <c r="L2374" s="701"/>
      <c r="M2374" s="127">
        <f>K2374*12*I2349</f>
        <v>36901.800000000003</v>
      </c>
    </row>
    <row r="2375" spans="1:13">
      <c r="A2375" s="145" t="s">
        <v>38</v>
      </c>
      <c r="B2375" s="144"/>
      <c r="C2375" s="144"/>
      <c r="D2375" s="144"/>
      <c r="E2375" s="144"/>
      <c r="F2375" s="144"/>
      <c r="G2375" s="144"/>
      <c r="H2375" s="143"/>
      <c r="I2375" s="676" t="s">
        <v>16</v>
      </c>
      <c r="J2375" s="677"/>
      <c r="K2375" s="678">
        <v>2.2400000000000002</v>
      </c>
      <c r="L2375" s="679"/>
      <c r="M2375" s="115">
        <f>K2375*12*I2349</f>
        <v>9959.0400000000009</v>
      </c>
    </row>
    <row r="2376" spans="1:13">
      <c r="A2376" s="142" t="s">
        <v>39</v>
      </c>
      <c r="B2376" s="141"/>
      <c r="C2376" s="141"/>
      <c r="D2376" s="141"/>
      <c r="E2376" s="141"/>
      <c r="F2376" s="141"/>
      <c r="G2376" s="141"/>
      <c r="H2376" s="140"/>
      <c r="I2376" s="689" t="s">
        <v>10</v>
      </c>
      <c r="J2376" s="690"/>
      <c r="K2376" s="682">
        <v>5.28</v>
      </c>
      <c r="L2376" s="683"/>
      <c r="M2376" s="115">
        <f>K2376*12*I2349</f>
        <v>23474.880000000001</v>
      </c>
    </row>
    <row r="2377" spans="1:13">
      <c r="A2377" s="137" t="s">
        <v>31</v>
      </c>
      <c r="B2377" s="136"/>
      <c r="C2377" s="136"/>
      <c r="D2377" s="136"/>
      <c r="E2377" s="136"/>
      <c r="F2377" s="136"/>
      <c r="G2377" s="136"/>
      <c r="H2377" s="135"/>
      <c r="I2377" s="680" t="s">
        <v>11</v>
      </c>
      <c r="J2377" s="681"/>
      <c r="K2377" s="682">
        <v>0.6</v>
      </c>
      <c r="L2377" s="683"/>
      <c r="M2377" s="115">
        <f>K2377*12*I2349</f>
        <v>2667.6</v>
      </c>
    </row>
    <row r="2378" spans="1:13">
      <c r="A2378" s="157" t="s">
        <v>18</v>
      </c>
      <c r="B2378" s="153"/>
      <c r="C2378" s="153"/>
      <c r="D2378" s="153"/>
      <c r="E2378" s="144"/>
      <c r="F2378" s="144"/>
      <c r="G2378" s="144"/>
      <c r="H2378" s="143"/>
      <c r="I2378" s="156"/>
      <c r="J2378" s="155"/>
      <c r="K2378" s="117"/>
      <c r="L2378" s="116"/>
      <c r="M2378" s="115"/>
    </row>
    <row r="2379" spans="1:13">
      <c r="A2379" s="142" t="s">
        <v>32</v>
      </c>
      <c r="B2379" s="141"/>
      <c r="C2379" s="141"/>
      <c r="D2379" s="141"/>
      <c r="E2379" s="141"/>
      <c r="F2379" s="141"/>
      <c r="G2379" s="141"/>
      <c r="H2379" s="140"/>
      <c r="I2379" s="689" t="s">
        <v>8</v>
      </c>
      <c r="J2379" s="690"/>
      <c r="K2379" s="682">
        <v>0.18</v>
      </c>
      <c r="L2379" s="683"/>
      <c r="M2379" s="115">
        <f>K2379*12*I2349</f>
        <v>800.28000000000009</v>
      </c>
    </row>
    <row r="2380" spans="1:13" ht="15.75" thickBot="1">
      <c r="A2380" s="137" t="s">
        <v>73</v>
      </c>
      <c r="B2380" s="136"/>
      <c r="C2380" s="136"/>
      <c r="D2380" s="136"/>
      <c r="E2380" s="136"/>
      <c r="F2380" s="136"/>
      <c r="G2380" s="136"/>
      <c r="H2380" s="135"/>
      <c r="I2380" s="714" t="s">
        <v>8</v>
      </c>
      <c r="J2380" s="715"/>
      <c r="K2380" s="716"/>
      <c r="L2380" s="717"/>
      <c r="M2380" s="115"/>
    </row>
    <row r="2381" spans="1:13" ht="15.75" thickBot="1">
      <c r="A2381" s="710" t="s">
        <v>77</v>
      </c>
      <c r="B2381" s="711"/>
      <c r="C2381" s="711"/>
      <c r="D2381" s="711"/>
      <c r="E2381" s="711"/>
      <c r="F2381" s="711"/>
      <c r="G2381" s="711"/>
      <c r="H2381" s="712"/>
      <c r="I2381" s="129"/>
      <c r="J2381" s="128"/>
      <c r="K2381" s="713">
        <f>K2382+K2383+K2385+K2386+K2387+K2388</f>
        <v>2.3200000000000003</v>
      </c>
      <c r="L2381" s="701"/>
      <c r="M2381" s="127">
        <f>K2381*12*I2349</f>
        <v>10314.720000000001</v>
      </c>
    </row>
    <row r="2382" spans="1:13">
      <c r="A2382" s="154" t="s">
        <v>24</v>
      </c>
      <c r="B2382" s="153"/>
      <c r="C2382" s="153"/>
      <c r="D2382" s="153"/>
      <c r="E2382" s="153"/>
      <c r="F2382" s="144"/>
      <c r="G2382" s="144"/>
      <c r="H2382" s="143"/>
      <c r="I2382" s="152"/>
      <c r="J2382" s="118"/>
      <c r="K2382" s="678">
        <v>0.13</v>
      </c>
      <c r="L2382" s="679"/>
      <c r="M2382" s="115">
        <f>K2382*12*I2349</f>
        <v>577.98</v>
      </c>
    </row>
    <row r="2383" spans="1:13">
      <c r="A2383" s="151" t="s">
        <v>20</v>
      </c>
      <c r="B2383" s="150"/>
      <c r="C2383" s="150"/>
      <c r="D2383" s="150"/>
      <c r="E2383" s="150"/>
      <c r="F2383" s="136"/>
      <c r="G2383" s="136"/>
      <c r="H2383" s="135"/>
      <c r="I2383" s="684" t="s">
        <v>52</v>
      </c>
      <c r="J2383" s="685"/>
      <c r="K2383" s="682">
        <v>1.1100000000000001</v>
      </c>
      <c r="L2383" s="683"/>
      <c r="M2383" s="115">
        <f>K2383*12*I2349</f>
        <v>4935.0600000000004</v>
      </c>
    </row>
    <row r="2384" spans="1:13">
      <c r="A2384" s="145" t="s">
        <v>19</v>
      </c>
      <c r="B2384" s="144"/>
      <c r="C2384" s="144"/>
      <c r="D2384" s="144"/>
      <c r="E2384" s="144"/>
      <c r="F2384" s="144"/>
      <c r="G2384" s="144"/>
      <c r="H2384" s="143"/>
      <c r="I2384" s="676" t="s">
        <v>53</v>
      </c>
      <c r="J2384" s="677"/>
      <c r="K2384" s="149"/>
      <c r="L2384" s="116"/>
      <c r="M2384" s="115"/>
    </row>
    <row r="2385" spans="1:13">
      <c r="A2385" s="142" t="s">
        <v>21</v>
      </c>
      <c r="B2385" s="141"/>
      <c r="C2385" s="141"/>
      <c r="D2385" s="141"/>
      <c r="E2385" s="141"/>
      <c r="F2385" s="141"/>
      <c r="G2385" s="141"/>
      <c r="H2385" s="140"/>
      <c r="I2385" s="689" t="s">
        <v>51</v>
      </c>
      <c r="J2385" s="690"/>
      <c r="K2385" s="682">
        <v>0.68</v>
      </c>
      <c r="L2385" s="683"/>
      <c r="M2385" s="115">
        <f>K2385*12*I2349</f>
        <v>3023.28</v>
      </c>
    </row>
    <row r="2386" spans="1:13">
      <c r="A2386" s="142" t="s">
        <v>22</v>
      </c>
      <c r="B2386" s="141"/>
      <c r="C2386" s="141"/>
      <c r="D2386" s="141"/>
      <c r="E2386" s="141"/>
      <c r="F2386" s="141"/>
      <c r="G2386" s="141"/>
      <c r="H2386" s="140"/>
      <c r="I2386" s="689" t="s">
        <v>69</v>
      </c>
      <c r="J2386" s="690"/>
      <c r="K2386" s="682">
        <v>0.17</v>
      </c>
      <c r="L2386" s="683"/>
      <c r="M2386" s="115">
        <f>K2386*12*I2349</f>
        <v>755.82</v>
      </c>
    </row>
    <row r="2387" spans="1:13">
      <c r="A2387" s="137" t="s">
        <v>23</v>
      </c>
      <c r="B2387" s="136"/>
      <c r="C2387" s="136"/>
      <c r="D2387" s="136"/>
      <c r="E2387" s="136"/>
      <c r="F2387" s="136"/>
      <c r="G2387" s="136"/>
      <c r="H2387" s="135"/>
      <c r="I2387" s="689" t="s">
        <v>54</v>
      </c>
      <c r="J2387" s="690"/>
      <c r="K2387" s="704">
        <v>0.09</v>
      </c>
      <c r="L2387" s="705"/>
      <c r="M2387" s="115">
        <f>K2387*12*I2349</f>
        <v>400.14000000000004</v>
      </c>
    </row>
    <row r="2388" spans="1:13" ht="15.75" thickBot="1">
      <c r="A2388" s="137" t="s">
        <v>71</v>
      </c>
      <c r="B2388" s="136"/>
      <c r="C2388" s="136"/>
      <c r="D2388" s="136"/>
      <c r="E2388" s="136"/>
      <c r="F2388" s="136"/>
      <c r="G2388" s="136"/>
      <c r="H2388" s="135"/>
      <c r="I2388" s="714" t="s">
        <v>72</v>
      </c>
      <c r="J2388" s="715"/>
      <c r="K2388" s="723">
        <v>0.14000000000000001</v>
      </c>
      <c r="L2388" s="724"/>
      <c r="M2388" s="148">
        <f>K2388*12*I2349</f>
        <v>622.44000000000005</v>
      </c>
    </row>
    <row r="2389" spans="1:13" ht="15.75" thickBot="1">
      <c r="A2389" s="710" t="s">
        <v>78</v>
      </c>
      <c r="B2389" s="711"/>
      <c r="C2389" s="711"/>
      <c r="D2389" s="711"/>
      <c r="E2389" s="711"/>
      <c r="F2389" s="711"/>
      <c r="G2389" s="711"/>
      <c r="H2389" s="712"/>
      <c r="I2389" s="147"/>
      <c r="J2389" s="146"/>
      <c r="K2389" s="727">
        <f>K2390+K2391+K2392</f>
        <v>1.52</v>
      </c>
      <c r="L2389" s="722"/>
      <c r="M2389" s="127">
        <f>K2389*12*I2349</f>
        <v>6757.920000000001</v>
      </c>
    </row>
    <row r="2390" spans="1:13">
      <c r="A2390" s="145" t="s">
        <v>25</v>
      </c>
      <c r="B2390" s="144"/>
      <c r="C2390" s="144"/>
      <c r="D2390" s="144"/>
      <c r="E2390" s="144"/>
      <c r="F2390" s="144"/>
      <c r="G2390" s="144"/>
      <c r="H2390" s="143"/>
      <c r="I2390" s="728" t="s">
        <v>70</v>
      </c>
      <c r="J2390" s="729"/>
      <c r="K2390" s="730">
        <v>0.73</v>
      </c>
      <c r="L2390" s="731"/>
      <c r="M2390" s="115">
        <f>K2390*12*I2349</f>
        <v>3245.58</v>
      </c>
    </row>
    <row r="2391" spans="1:13">
      <c r="A2391" s="142" t="s">
        <v>26</v>
      </c>
      <c r="B2391" s="141"/>
      <c r="C2391" s="141"/>
      <c r="D2391" s="141"/>
      <c r="E2391" s="141"/>
      <c r="F2391" s="141"/>
      <c r="G2391" s="141"/>
      <c r="H2391" s="140"/>
      <c r="I2391" s="139" t="s">
        <v>55</v>
      </c>
      <c r="J2391" s="138"/>
      <c r="K2391" s="704">
        <v>0.64</v>
      </c>
      <c r="L2391" s="705"/>
      <c r="M2391" s="115">
        <f>K2391*12*I2349</f>
        <v>2845.44</v>
      </c>
    </row>
    <row r="2392" spans="1:13" ht="15.75" thickBot="1">
      <c r="A2392" s="137" t="s">
        <v>23</v>
      </c>
      <c r="B2392" s="136"/>
      <c r="C2392" s="136"/>
      <c r="D2392" s="136"/>
      <c r="E2392" s="136"/>
      <c r="F2392" s="136"/>
      <c r="G2392" s="136"/>
      <c r="H2392" s="135"/>
      <c r="I2392" s="714" t="s">
        <v>54</v>
      </c>
      <c r="J2392" s="715"/>
      <c r="K2392" s="723">
        <v>0.15</v>
      </c>
      <c r="L2392" s="724"/>
      <c r="M2392" s="115">
        <f>K2392*12*I2349</f>
        <v>666.9</v>
      </c>
    </row>
    <row r="2393" spans="1:13" ht="15.75" thickBot="1">
      <c r="A2393" s="691" t="s">
        <v>148</v>
      </c>
      <c r="B2393" s="692"/>
      <c r="C2393" s="692"/>
      <c r="D2393" s="692"/>
      <c r="E2393" s="692"/>
      <c r="F2393" s="692"/>
      <c r="G2393" s="692"/>
      <c r="H2393" s="693"/>
      <c r="I2393" s="720" t="s">
        <v>13</v>
      </c>
      <c r="J2393" s="721"/>
      <c r="K2393" s="713">
        <v>1.8</v>
      </c>
      <c r="L2393" s="722"/>
      <c r="M2393" s="127">
        <f>K2393*12*I2349</f>
        <v>8002.8</v>
      </c>
    </row>
    <row r="2394" spans="1:13" ht="15.75" thickBot="1">
      <c r="A2394" s="133" t="s">
        <v>147</v>
      </c>
      <c r="B2394" s="132"/>
      <c r="C2394" s="132"/>
      <c r="D2394" s="132"/>
      <c r="E2394" s="132"/>
      <c r="F2394" s="132"/>
      <c r="G2394" s="132"/>
      <c r="H2394" s="131"/>
      <c r="I2394" s="129"/>
      <c r="J2394" s="128"/>
      <c r="K2394" s="713">
        <v>0.08</v>
      </c>
      <c r="L2394" s="722"/>
      <c r="M2394" s="127">
        <f>K2394*12*I2349</f>
        <v>355.68</v>
      </c>
    </row>
    <row r="2395" spans="1:13">
      <c r="A2395" s="125" t="s">
        <v>29</v>
      </c>
      <c r="B2395" s="124"/>
      <c r="C2395" s="124"/>
      <c r="D2395" s="124"/>
      <c r="E2395" s="124"/>
      <c r="F2395" s="124"/>
      <c r="G2395" s="124"/>
      <c r="H2395" s="122"/>
      <c r="I2395" s="720" t="s">
        <v>8</v>
      </c>
      <c r="J2395" s="721"/>
      <c r="K2395" s="130"/>
      <c r="L2395" s="120"/>
      <c r="M2395" s="115"/>
    </row>
    <row r="2396" spans="1:13" ht="15.75" thickBot="1">
      <c r="A2396" s="125" t="s">
        <v>30</v>
      </c>
      <c r="B2396" s="124"/>
      <c r="C2396" s="124"/>
      <c r="D2396" s="124"/>
      <c r="E2396" s="124"/>
      <c r="F2396" s="124"/>
      <c r="G2396" s="124"/>
      <c r="H2396" s="122"/>
      <c r="I2396" s="119"/>
      <c r="J2396" s="118"/>
      <c r="K2396" s="130"/>
      <c r="L2396" s="120"/>
      <c r="M2396" s="115"/>
    </row>
    <row r="2397" spans="1:13" ht="15.75" thickBot="1">
      <c r="A2397" s="691" t="s">
        <v>104</v>
      </c>
      <c r="B2397" s="692"/>
      <c r="C2397" s="692"/>
      <c r="D2397" s="692"/>
      <c r="E2397" s="692"/>
      <c r="F2397" s="692"/>
      <c r="G2397" s="692"/>
      <c r="H2397" s="693"/>
      <c r="I2397" s="129"/>
      <c r="J2397" s="128"/>
      <c r="K2397" s="713">
        <v>6.67</v>
      </c>
      <c r="L2397" s="722"/>
      <c r="M2397" s="127">
        <f>K2397*12*I2349</f>
        <v>29654.819999999996</v>
      </c>
    </row>
    <row r="2398" spans="1:13">
      <c r="A2398" s="125" t="s">
        <v>137</v>
      </c>
      <c r="B2398" s="123"/>
      <c r="C2398" s="123"/>
      <c r="D2398" s="123"/>
      <c r="E2398" s="123"/>
      <c r="F2398" s="124"/>
      <c r="G2398" s="123"/>
      <c r="H2398" s="122"/>
      <c r="I2398" s="684" t="s">
        <v>86</v>
      </c>
      <c r="J2398" s="685"/>
      <c r="K2398" s="121"/>
      <c r="L2398" s="120"/>
      <c r="M2398" s="115"/>
    </row>
    <row r="2399" spans="1:13">
      <c r="A2399" s="125" t="s">
        <v>136</v>
      </c>
      <c r="B2399" s="123"/>
      <c r="C2399" s="123"/>
      <c r="D2399" s="123"/>
      <c r="E2399" s="123"/>
      <c r="F2399" s="124"/>
      <c r="G2399" s="123"/>
      <c r="H2399" s="122"/>
      <c r="I2399" s="684" t="s">
        <v>88</v>
      </c>
      <c r="J2399" s="685"/>
      <c r="K2399" s="121"/>
      <c r="L2399" s="120"/>
      <c r="M2399" s="115"/>
    </row>
    <row r="2400" spans="1:13">
      <c r="A2400" s="125" t="s">
        <v>135</v>
      </c>
      <c r="B2400" s="123"/>
      <c r="C2400" s="123"/>
      <c r="D2400" s="123"/>
      <c r="E2400" s="123"/>
      <c r="F2400" s="124"/>
      <c r="G2400" s="123"/>
      <c r="H2400" s="122"/>
      <c r="I2400" s="684" t="s">
        <v>90</v>
      </c>
      <c r="J2400" s="685"/>
      <c r="K2400" s="121"/>
      <c r="L2400" s="120"/>
      <c r="M2400" s="115"/>
    </row>
    <row r="2401" spans="1:13">
      <c r="A2401" s="125" t="s">
        <v>134</v>
      </c>
      <c r="B2401" s="123"/>
      <c r="C2401" s="123"/>
      <c r="D2401" s="123"/>
      <c r="E2401" s="123"/>
      <c r="F2401" s="124"/>
      <c r="G2401" s="123"/>
      <c r="H2401" s="122"/>
      <c r="I2401" s="684" t="s">
        <v>92</v>
      </c>
      <c r="J2401" s="685"/>
      <c r="K2401" s="121"/>
      <c r="L2401" s="120"/>
      <c r="M2401" s="115"/>
    </row>
    <row r="2402" spans="1:13">
      <c r="A2402" s="125" t="s">
        <v>133</v>
      </c>
      <c r="B2402" s="123"/>
      <c r="C2402" s="123"/>
      <c r="D2402" s="123"/>
      <c r="E2402" s="123"/>
      <c r="F2402" s="124"/>
      <c r="G2402" s="123"/>
      <c r="H2402" s="122"/>
      <c r="I2402" s="684" t="s">
        <v>94</v>
      </c>
      <c r="J2402" s="685"/>
      <c r="K2402" s="121"/>
      <c r="L2402" s="120"/>
      <c r="M2402" s="115"/>
    </row>
    <row r="2403" spans="1:13">
      <c r="A2403" s="125" t="s">
        <v>132</v>
      </c>
      <c r="B2403" s="123"/>
      <c r="C2403" s="123"/>
      <c r="D2403" s="123"/>
      <c r="E2403" s="123"/>
      <c r="F2403" s="124"/>
      <c r="G2403" s="123"/>
      <c r="H2403" s="122"/>
      <c r="I2403" s="119"/>
      <c r="J2403" s="118"/>
      <c r="K2403" s="121"/>
      <c r="L2403" s="126"/>
      <c r="M2403" s="115"/>
    </row>
    <row r="2404" spans="1:13">
      <c r="A2404" s="125" t="s">
        <v>131</v>
      </c>
      <c r="B2404" s="123"/>
      <c r="C2404" s="123"/>
      <c r="D2404" s="123"/>
      <c r="E2404" s="123"/>
      <c r="F2404" s="124"/>
      <c r="G2404" s="123"/>
      <c r="H2404" s="122"/>
      <c r="I2404" s="119"/>
      <c r="J2404" s="118"/>
      <c r="K2404" s="121"/>
      <c r="L2404" s="120"/>
      <c r="M2404" s="115"/>
    </row>
    <row r="2405" spans="1:13">
      <c r="A2405" s="125" t="s">
        <v>98</v>
      </c>
      <c r="B2405" s="123"/>
      <c r="C2405" s="123"/>
      <c r="D2405" s="123"/>
      <c r="E2405" s="123"/>
      <c r="F2405" s="124"/>
      <c r="G2405" s="123"/>
      <c r="H2405" s="122"/>
      <c r="I2405" s="119"/>
      <c r="J2405" s="118"/>
      <c r="K2405" s="121"/>
      <c r="L2405" s="120"/>
      <c r="M2405" s="115"/>
    </row>
    <row r="2406" spans="1:13" ht="15.75" thickBot="1">
      <c r="A2406" s="125" t="s">
        <v>130</v>
      </c>
      <c r="B2406" s="123"/>
      <c r="C2406" s="123"/>
      <c r="D2406" s="123"/>
      <c r="E2406" s="123"/>
      <c r="F2406" s="124"/>
      <c r="G2406" s="123"/>
      <c r="H2406" s="122"/>
      <c r="I2406" s="119"/>
      <c r="J2406" s="118"/>
      <c r="K2406" s="121"/>
      <c r="L2406" s="120"/>
      <c r="M2406" s="115"/>
    </row>
    <row r="2407" spans="1:13">
      <c r="A2407" s="114" t="s">
        <v>82</v>
      </c>
      <c r="B2407" s="113"/>
      <c r="C2407" s="113"/>
      <c r="D2407" s="113"/>
      <c r="E2407" s="113"/>
      <c r="F2407" s="113"/>
      <c r="G2407" s="113"/>
      <c r="H2407" s="113"/>
      <c r="I2407" s="720" t="s">
        <v>9</v>
      </c>
      <c r="J2407" s="721"/>
      <c r="K2407" s="112"/>
      <c r="L2407" s="111"/>
      <c r="M2407" s="110"/>
    </row>
    <row r="2408" spans="1:13" ht="15.75" thickBot="1">
      <c r="A2408" s="109" t="s">
        <v>49</v>
      </c>
      <c r="B2408" s="108"/>
      <c r="C2408" s="108"/>
      <c r="D2408" s="108"/>
      <c r="E2408" s="108"/>
      <c r="F2408" s="108"/>
      <c r="G2408" s="108"/>
      <c r="H2408" s="108"/>
      <c r="I2408" s="107"/>
      <c r="J2408" s="106"/>
      <c r="K2408" s="105"/>
      <c r="L2408" s="104"/>
      <c r="M2408" s="103"/>
    </row>
    <row r="2409" spans="1:13" ht="15.75" thickBot="1">
      <c r="A2409" s="750" t="s">
        <v>129</v>
      </c>
      <c r="B2409" s="750"/>
      <c r="C2409" s="750"/>
      <c r="D2409" s="750"/>
      <c r="E2409" s="750"/>
      <c r="F2409" s="750"/>
      <c r="G2409" s="750"/>
      <c r="H2409" s="750"/>
      <c r="I2409" s="720" t="s">
        <v>9</v>
      </c>
      <c r="J2409" s="721"/>
      <c r="K2409" s="755">
        <v>0.57999999999999996</v>
      </c>
      <c r="L2409" s="755"/>
      <c r="M2409" s="115">
        <f>K2409*I2349*12</f>
        <v>2578.6799999999998</v>
      </c>
    </row>
    <row r="2410" spans="1:13" ht="15.75" thickBot="1">
      <c r="A2410" s="742" t="s">
        <v>58</v>
      </c>
      <c r="B2410" s="743"/>
      <c r="C2410" s="743"/>
      <c r="D2410" s="743"/>
      <c r="E2410" s="743"/>
      <c r="F2410" s="743"/>
      <c r="G2410" s="743"/>
      <c r="H2410" s="743"/>
      <c r="I2410" s="97"/>
      <c r="J2410" s="96"/>
      <c r="K2410" s="740">
        <f>K2350+K2360+K2373+K2397+K2409</f>
        <v>33.81</v>
      </c>
      <c r="L2410" s="741"/>
      <c r="M2410" s="95">
        <f>M2350+M2360+M2373+M2397+M2409</f>
        <v>150319.26</v>
      </c>
    </row>
    <row r="2412" spans="1:13" ht="15.75">
      <c r="A2412" s="639" t="s">
        <v>0</v>
      </c>
      <c r="B2412" s="639"/>
      <c r="C2412" s="639"/>
      <c r="D2412" s="639"/>
      <c r="E2412" s="639"/>
      <c r="F2412" s="639"/>
      <c r="G2412" s="639"/>
      <c r="H2412" s="639"/>
      <c r="I2412" s="639"/>
      <c r="J2412" s="639"/>
      <c r="K2412" s="639"/>
      <c r="L2412" s="639"/>
      <c r="M2412" s="149"/>
    </row>
    <row r="2413" spans="1:13" ht="15.75">
      <c r="A2413" s="640" t="s">
        <v>12</v>
      </c>
      <c r="B2413" s="640"/>
      <c r="C2413" s="640"/>
      <c r="D2413" s="640"/>
      <c r="E2413" s="640"/>
      <c r="F2413" s="640"/>
      <c r="G2413" s="640"/>
      <c r="H2413" s="640"/>
      <c r="I2413" s="640"/>
      <c r="J2413" s="640"/>
      <c r="K2413" s="640"/>
      <c r="L2413" s="640"/>
      <c r="M2413" s="149"/>
    </row>
    <row r="2414" spans="1:13" ht="15.75">
      <c r="A2414" s="1"/>
      <c r="B2414" s="1"/>
      <c r="C2414" s="1"/>
      <c r="D2414" s="1"/>
      <c r="E2414" s="1"/>
      <c r="F2414" s="1" t="s">
        <v>155</v>
      </c>
      <c r="G2414" s="1"/>
      <c r="H2414" s="1"/>
      <c r="I2414" s="1"/>
      <c r="J2414" s="1"/>
      <c r="K2414" s="1"/>
      <c r="L2414" s="1"/>
      <c r="M2414" s="149"/>
    </row>
    <row r="2415" spans="1:13">
      <c r="A2415" s="151"/>
      <c r="B2415" s="150"/>
      <c r="C2415" s="694" t="s">
        <v>15</v>
      </c>
      <c r="D2415" s="694"/>
      <c r="E2415" s="694"/>
      <c r="F2415" s="150"/>
      <c r="G2415" s="150"/>
      <c r="H2415" s="190"/>
      <c r="I2415" s="680" t="s">
        <v>1</v>
      </c>
      <c r="J2415" s="681"/>
      <c r="K2415" s="695" t="s">
        <v>2</v>
      </c>
      <c r="L2415" s="696"/>
      <c r="M2415" s="203"/>
    </row>
    <row r="2416" spans="1:13">
      <c r="A2416" s="202"/>
      <c r="B2416" s="177"/>
      <c r="C2416" s="177"/>
      <c r="D2416" s="177"/>
      <c r="E2416" s="177"/>
      <c r="F2416" s="177"/>
      <c r="G2416" s="177"/>
      <c r="H2416" s="178"/>
      <c r="I2416" s="119"/>
      <c r="J2416" s="118"/>
      <c r="K2416" s="698" t="s">
        <v>3</v>
      </c>
      <c r="L2416" s="699"/>
      <c r="M2416" s="201" t="s">
        <v>4</v>
      </c>
    </row>
    <row r="2417" spans="1:13">
      <c r="A2417" s="202"/>
      <c r="B2417" s="177"/>
      <c r="C2417" s="177"/>
      <c r="D2417" s="177"/>
      <c r="E2417" s="177"/>
      <c r="F2417" s="177"/>
      <c r="G2417" s="177"/>
      <c r="H2417" s="178"/>
      <c r="I2417" s="684" t="s">
        <v>5</v>
      </c>
      <c r="J2417" s="685"/>
      <c r="K2417" s="706" t="s">
        <v>6</v>
      </c>
      <c r="L2417" s="707"/>
      <c r="M2417" s="201" t="s">
        <v>7</v>
      </c>
    </row>
    <row r="2418" spans="1:13" ht="16.5" thickBot="1">
      <c r="A2418" s="200"/>
      <c r="B2418" s="173"/>
      <c r="C2418" s="173"/>
      <c r="D2418" s="173"/>
      <c r="E2418" s="173"/>
      <c r="F2418" s="173"/>
      <c r="G2418" s="173"/>
      <c r="H2418" s="172"/>
      <c r="I2418" s="613">
        <v>626.5</v>
      </c>
      <c r="J2418" s="614"/>
      <c r="K2418" s="708"/>
      <c r="L2418" s="709"/>
      <c r="M2418" s="199"/>
    </row>
    <row r="2419" spans="1:13">
      <c r="A2419" s="189" t="s">
        <v>74</v>
      </c>
      <c r="B2419" s="166"/>
      <c r="C2419" s="166"/>
      <c r="D2419" s="166"/>
      <c r="E2419" s="166"/>
      <c r="F2419" s="166"/>
      <c r="G2419" s="166"/>
      <c r="H2419" s="198"/>
      <c r="I2419" s="163"/>
      <c r="J2419" s="162"/>
      <c r="K2419" s="674">
        <f>K2422+K2425</f>
        <v>6.9</v>
      </c>
      <c r="L2419" s="675"/>
      <c r="M2419" s="110">
        <f>K2419*12*I2418</f>
        <v>51874.200000000004</v>
      </c>
    </row>
    <row r="2420" spans="1:13">
      <c r="A2420" s="197" t="s">
        <v>59</v>
      </c>
      <c r="B2420" s="196"/>
      <c r="C2420" s="196"/>
      <c r="D2420" s="196"/>
      <c r="E2420" s="196"/>
      <c r="F2420" s="196"/>
      <c r="G2420" s="196"/>
      <c r="H2420" s="195"/>
      <c r="I2420" s="119"/>
      <c r="J2420" s="118"/>
      <c r="K2420" s="117"/>
      <c r="L2420" s="116"/>
      <c r="M2420" s="194"/>
    </row>
    <row r="2421" spans="1:13" ht="15.75" thickBot="1">
      <c r="A2421" s="185" t="s">
        <v>60</v>
      </c>
      <c r="B2421" s="193"/>
      <c r="C2421" s="193"/>
      <c r="D2421" s="193"/>
      <c r="E2421" s="193"/>
      <c r="F2421" s="193"/>
      <c r="G2421" s="193"/>
      <c r="H2421" s="192"/>
      <c r="I2421" s="158"/>
      <c r="J2421" s="106"/>
      <c r="K2421" s="105"/>
      <c r="L2421" s="104"/>
      <c r="M2421" s="103"/>
    </row>
    <row r="2422" spans="1:13">
      <c r="A2422" s="145" t="s">
        <v>61</v>
      </c>
      <c r="B2422" s="153"/>
      <c r="C2422" s="153"/>
      <c r="D2422" s="153"/>
      <c r="E2422" s="153"/>
      <c r="F2422" s="153"/>
      <c r="G2422" s="153"/>
      <c r="H2422" s="179"/>
      <c r="I2422" s="676" t="s">
        <v>8</v>
      </c>
      <c r="J2422" s="677"/>
      <c r="K2422" s="678">
        <v>4.13</v>
      </c>
      <c r="L2422" s="679"/>
      <c r="M2422" s="115">
        <f>K2422*12*I2418</f>
        <v>31049.34</v>
      </c>
    </row>
    <row r="2423" spans="1:13">
      <c r="A2423" s="125" t="s">
        <v>68</v>
      </c>
      <c r="B2423" s="177"/>
      <c r="C2423" s="177"/>
      <c r="D2423" s="177"/>
      <c r="E2423" s="177"/>
      <c r="F2423" s="177"/>
      <c r="G2423" s="177"/>
      <c r="H2423" s="178"/>
      <c r="I2423" s="684" t="s">
        <v>57</v>
      </c>
      <c r="J2423" s="685"/>
      <c r="K2423" s="149"/>
      <c r="L2423" s="116"/>
      <c r="M2423" s="115"/>
    </row>
    <row r="2424" spans="1:13">
      <c r="A2424" s="145" t="s">
        <v>67</v>
      </c>
      <c r="B2424" s="153"/>
      <c r="C2424" s="153"/>
      <c r="D2424" s="153"/>
      <c r="E2424" s="153"/>
      <c r="F2424" s="153"/>
      <c r="G2424" s="153"/>
      <c r="H2424" s="179"/>
      <c r="I2424" s="676"/>
      <c r="J2424" s="677"/>
      <c r="K2424" s="149"/>
      <c r="L2424" s="116"/>
      <c r="M2424" s="115"/>
    </row>
    <row r="2425" spans="1:13">
      <c r="A2425" s="145" t="s">
        <v>62</v>
      </c>
      <c r="B2425" s="153"/>
      <c r="C2425" s="153"/>
      <c r="D2425" s="153"/>
      <c r="E2425" s="153"/>
      <c r="F2425" s="153"/>
      <c r="G2425" s="153"/>
      <c r="H2425" s="179"/>
      <c r="I2425" s="689" t="s">
        <v>11</v>
      </c>
      <c r="J2425" s="690"/>
      <c r="K2425" s="682">
        <v>2.77</v>
      </c>
      <c r="L2425" s="683"/>
      <c r="M2425" s="115">
        <f>K2425*12*I2418</f>
        <v>20824.86</v>
      </c>
    </row>
    <row r="2426" spans="1:13" ht="15.75">
      <c r="A2426" s="142" t="s">
        <v>35</v>
      </c>
      <c r="B2426" s="176"/>
      <c r="C2426" s="176"/>
      <c r="D2426" s="176"/>
      <c r="E2426" s="176"/>
      <c r="F2426" s="176"/>
      <c r="G2426" s="176"/>
      <c r="H2426" s="175"/>
      <c r="I2426" s="684" t="s">
        <v>57</v>
      </c>
      <c r="J2426" s="685"/>
      <c r="K2426" s="1"/>
      <c r="L2426" s="191"/>
      <c r="M2426" s="115"/>
    </row>
    <row r="2427" spans="1:13">
      <c r="A2427" s="137" t="s">
        <v>36</v>
      </c>
      <c r="B2427" s="150"/>
      <c r="C2427" s="150"/>
      <c r="D2427" s="150"/>
      <c r="E2427" s="150"/>
      <c r="F2427" s="150"/>
      <c r="G2427" s="150"/>
      <c r="H2427" s="190"/>
      <c r="I2427" s="684"/>
      <c r="J2427" s="685"/>
      <c r="K2427" s="174"/>
      <c r="L2427" s="116"/>
      <c r="M2427" s="115"/>
    </row>
    <row r="2428" spans="1:13" ht="15.75" thickBot="1">
      <c r="A2428" s="145" t="s">
        <v>37</v>
      </c>
      <c r="B2428" s="144"/>
      <c r="C2428" s="144"/>
      <c r="D2428" s="144"/>
      <c r="E2428" s="144"/>
      <c r="F2428" s="144"/>
      <c r="G2428" s="144"/>
      <c r="H2428" s="143"/>
      <c r="I2428" s="156"/>
      <c r="J2428" s="155"/>
      <c r="K2428" s="704"/>
      <c r="L2428" s="705"/>
      <c r="M2428" s="115"/>
    </row>
    <row r="2429" spans="1:13">
      <c r="A2429" s="189" t="s">
        <v>14</v>
      </c>
      <c r="B2429" s="188"/>
      <c r="C2429" s="188"/>
      <c r="D2429" s="188"/>
      <c r="E2429" s="188"/>
      <c r="F2429" s="188"/>
      <c r="G2429" s="188"/>
      <c r="H2429" s="187"/>
      <c r="I2429" s="163"/>
      <c r="J2429" s="186"/>
      <c r="K2429" s="697">
        <f>K2431+K2436+K2438</f>
        <v>5.6400000000000006</v>
      </c>
      <c r="L2429" s="675"/>
      <c r="M2429" s="110">
        <f>K2429*12*I2418</f>
        <v>42401.520000000004</v>
      </c>
    </row>
    <row r="2430" spans="1:13" ht="15.75" thickBot="1">
      <c r="A2430" s="185" t="s">
        <v>34</v>
      </c>
      <c r="B2430" s="184"/>
      <c r="C2430" s="184"/>
      <c r="D2430" s="184"/>
      <c r="E2430" s="184"/>
      <c r="F2430" s="184"/>
      <c r="G2430" s="184"/>
      <c r="H2430" s="183"/>
      <c r="I2430" s="158"/>
      <c r="J2430" s="182"/>
      <c r="K2430" s="105"/>
      <c r="L2430" s="104"/>
      <c r="M2430" s="103"/>
    </row>
    <row r="2431" spans="1:13">
      <c r="A2431" s="125" t="s">
        <v>65</v>
      </c>
      <c r="B2431" s="124"/>
      <c r="C2431" s="124"/>
      <c r="D2431" s="124"/>
      <c r="E2431" s="124"/>
      <c r="F2431" s="124"/>
      <c r="G2431" s="124"/>
      <c r="H2431" s="122"/>
      <c r="I2431" s="684" t="s">
        <v>8</v>
      </c>
      <c r="J2431" s="685"/>
      <c r="K2431" s="678">
        <v>2.83</v>
      </c>
      <c r="L2431" s="679"/>
      <c r="M2431" s="115">
        <f>K2431*12*I2418</f>
        <v>21275.940000000002</v>
      </c>
    </row>
    <row r="2432" spans="1:13">
      <c r="A2432" s="145" t="s">
        <v>66</v>
      </c>
      <c r="B2432" s="144"/>
      <c r="C2432" s="144"/>
      <c r="D2432" s="144"/>
      <c r="E2432" s="144"/>
      <c r="F2432" s="144"/>
      <c r="G2432" s="144"/>
      <c r="H2432" s="143"/>
      <c r="I2432" s="181"/>
      <c r="J2432" s="180"/>
      <c r="K2432" s="149"/>
      <c r="L2432" s="116"/>
      <c r="M2432" s="115"/>
    </row>
    <row r="2433" spans="1:13">
      <c r="A2433" s="125" t="s">
        <v>68</v>
      </c>
      <c r="B2433" s="177"/>
      <c r="C2433" s="177"/>
      <c r="D2433" s="177"/>
      <c r="E2433" s="177"/>
      <c r="F2433" s="177"/>
      <c r="G2433" s="177"/>
      <c r="H2433" s="178"/>
      <c r="I2433" s="684" t="s">
        <v>57</v>
      </c>
      <c r="J2433" s="685"/>
      <c r="K2433" s="149"/>
      <c r="L2433" s="116"/>
      <c r="M2433" s="115"/>
    </row>
    <row r="2434" spans="1:13">
      <c r="A2434" s="145" t="s">
        <v>67</v>
      </c>
      <c r="B2434" s="153"/>
      <c r="C2434" s="153"/>
      <c r="D2434" s="153"/>
      <c r="E2434" s="153"/>
      <c r="F2434" s="153"/>
      <c r="G2434" s="153"/>
      <c r="H2434" s="179"/>
      <c r="I2434" s="676"/>
      <c r="J2434" s="677"/>
      <c r="K2434" s="149"/>
      <c r="L2434" s="116"/>
      <c r="M2434" s="115"/>
    </row>
    <row r="2435" spans="1:13">
      <c r="A2435" s="142" t="s">
        <v>63</v>
      </c>
      <c r="B2435" s="176"/>
      <c r="C2435" s="175"/>
      <c r="D2435" s="177"/>
      <c r="E2435" s="177"/>
      <c r="F2435" s="177"/>
      <c r="G2435" s="177"/>
      <c r="H2435" s="178"/>
      <c r="I2435" s="684" t="s">
        <v>57</v>
      </c>
      <c r="J2435" s="685"/>
      <c r="K2435" s="149"/>
      <c r="L2435" s="116"/>
      <c r="M2435" s="115"/>
    </row>
    <row r="2436" spans="1:13">
      <c r="A2436" s="125" t="s">
        <v>64</v>
      </c>
      <c r="B2436" s="177"/>
      <c r="C2436" s="177"/>
      <c r="D2436" s="176"/>
      <c r="E2436" s="176"/>
      <c r="F2436" s="176"/>
      <c r="G2436" s="176"/>
      <c r="H2436" s="175"/>
      <c r="I2436" s="689" t="s">
        <v>11</v>
      </c>
      <c r="J2436" s="690"/>
      <c r="K2436" s="682">
        <v>1.24</v>
      </c>
      <c r="L2436" s="683"/>
      <c r="M2436" s="115">
        <f>K2436*12*I2418</f>
        <v>9322.32</v>
      </c>
    </row>
    <row r="2437" spans="1:13">
      <c r="A2437" s="137" t="s">
        <v>41</v>
      </c>
      <c r="B2437" s="136"/>
      <c r="C2437" s="136"/>
      <c r="D2437" s="136"/>
      <c r="E2437" s="136"/>
      <c r="F2437" s="136"/>
      <c r="G2437" s="136"/>
      <c r="H2437" s="135"/>
      <c r="I2437" s="680" t="s">
        <v>139</v>
      </c>
      <c r="J2437" s="681"/>
      <c r="K2437" s="149"/>
      <c r="L2437" s="116"/>
      <c r="M2437" s="115"/>
    </row>
    <row r="2438" spans="1:13">
      <c r="A2438" s="137" t="s">
        <v>43</v>
      </c>
      <c r="B2438" s="136"/>
      <c r="C2438" s="136"/>
      <c r="D2438" s="136"/>
      <c r="E2438" s="136"/>
      <c r="F2438" s="136"/>
      <c r="G2438" s="136"/>
      <c r="H2438" s="135"/>
      <c r="I2438" s="680" t="s">
        <v>11</v>
      </c>
      <c r="J2438" s="681"/>
      <c r="K2438" s="682">
        <v>1.57</v>
      </c>
      <c r="L2438" s="683"/>
      <c r="M2438" s="115">
        <f>K2438*12*I2418</f>
        <v>11803.26</v>
      </c>
    </row>
    <row r="2439" spans="1:13">
      <c r="A2439" s="145" t="s">
        <v>44</v>
      </c>
      <c r="B2439" s="144"/>
      <c r="C2439" s="144"/>
      <c r="D2439" s="144"/>
      <c r="E2439" s="144"/>
      <c r="F2439" s="144"/>
      <c r="G2439" s="144"/>
      <c r="H2439" s="143"/>
      <c r="I2439" s="156"/>
      <c r="J2439" s="155"/>
      <c r="K2439" s="149"/>
      <c r="L2439" s="116"/>
      <c r="M2439" s="115"/>
    </row>
    <row r="2440" spans="1:13">
      <c r="A2440" s="137" t="s">
        <v>45</v>
      </c>
      <c r="B2440" s="136"/>
      <c r="C2440" s="136"/>
      <c r="D2440" s="136"/>
      <c r="E2440" s="136"/>
      <c r="F2440" s="136"/>
      <c r="G2440" s="136"/>
      <c r="H2440" s="135"/>
      <c r="I2440" s="684" t="s">
        <v>57</v>
      </c>
      <c r="J2440" s="685"/>
      <c r="K2440" s="149"/>
      <c r="L2440" s="116"/>
      <c r="M2440" s="115"/>
    </row>
    <row r="2441" spans="1:13" ht="15.75" thickBot="1">
      <c r="A2441" s="137" t="s">
        <v>48</v>
      </c>
      <c r="B2441" s="136"/>
      <c r="C2441" s="136"/>
      <c r="D2441" s="136"/>
      <c r="E2441" s="136"/>
      <c r="F2441" s="136"/>
      <c r="G2441" s="136"/>
      <c r="H2441" s="135"/>
      <c r="I2441" s="680" t="s">
        <v>138</v>
      </c>
      <c r="J2441" s="681"/>
      <c r="K2441" s="173"/>
      <c r="L2441" s="172"/>
      <c r="M2441" s="171"/>
    </row>
    <row r="2442" spans="1:13" ht="15.75" thickBot="1">
      <c r="A2442" s="167" t="s">
        <v>75</v>
      </c>
      <c r="B2442" s="166"/>
      <c r="C2442" s="166"/>
      <c r="D2442" s="166"/>
      <c r="E2442" s="166"/>
      <c r="F2442" s="166"/>
      <c r="G2442" s="165"/>
      <c r="H2442" s="164"/>
      <c r="I2442" s="163"/>
      <c r="J2442" s="162"/>
      <c r="K2442" s="688">
        <f>K2443+K2450+K2458+K2462+K2463</f>
        <v>14.020000000000001</v>
      </c>
      <c r="L2442" s="675"/>
      <c r="M2442" s="110">
        <f>M2443+M2450+M2458+M2462+M2463</f>
        <v>105402.36000000002</v>
      </c>
    </row>
    <row r="2443" spans="1:13" ht="15.75" thickBot="1">
      <c r="A2443" s="691" t="s">
        <v>76</v>
      </c>
      <c r="B2443" s="692"/>
      <c r="C2443" s="692"/>
      <c r="D2443" s="692"/>
      <c r="E2443" s="692"/>
      <c r="F2443" s="692"/>
      <c r="G2443" s="692"/>
      <c r="H2443" s="693"/>
      <c r="I2443" s="129"/>
      <c r="J2443" s="128"/>
      <c r="K2443" s="700">
        <f>K2444+K2445+K2446+K2448+K2449</f>
        <v>8.3000000000000007</v>
      </c>
      <c r="L2443" s="701"/>
      <c r="M2443" s="127">
        <f>K2443*12*I2418</f>
        <v>62399.400000000009</v>
      </c>
    </row>
    <row r="2444" spans="1:13">
      <c r="A2444" s="145" t="s">
        <v>38</v>
      </c>
      <c r="B2444" s="144"/>
      <c r="C2444" s="144"/>
      <c r="D2444" s="144"/>
      <c r="E2444" s="144"/>
      <c r="F2444" s="144"/>
      <c r="G2444" s="144"/>
      <c r="H2444" s="143"/>
      <c r="I2444" s="676" t="s">
        <v>16</v>
      </c>
      <c r="J2444" s="677"/>
      <c r="K2444" s="678">
        <v>2.2400000000000002</v>
      </c>
      <c r="L2444" s="679"/>
      <c r="M2444" s="115">
        <f>K2444*12*I2418</f>
        <v>16840.320000000003</v>
      </c>
    </row>
    <row r="2445" spans="1:13">
      <c r="A2445" s="142" t="s">
        <v>39</v>
      </c>
      <c r="B2445" s="141"/>
      <c r="C2445" s="141"/>
      <c r="D2445" s="141"/>
      <c r="E2445" s="141"/>
      <c r="F2445" s="141"/>
      <c r="G2445" s="141"/>
      <c r="H2445" s="140"/>
      <c r="I2445" s="689" t="s">
        <v>10</v>
      </c>
      <c r="J2445" s="690"/>
      <c r="K2445" s="682">
        <v>5.28</v>
      </c>
      <c r="L2445" s="683"/>
      <c r="M2445" s="115">
        <f>K2445*12*I2418</f>
        <v>39695.040000000001</v>
      </c>
    </row>
    <row r="2446" spans="1:13">
      <c r="A2446" s="137" t="s">
        <v>31</v>
      </c>
      <c r="B2446" s="136"/>
      <c r="C2446" s="136"/>
      <c r="D2446" s="136"/>
      <c r="E2446" s="136"/>
      <c r="F2446" s="136"/>
      <c r="G2446" s="136"/>
      <c r="H2446" s="135"/>
      <c r="I2446" s="680" t="s">
        <v>11</v>
      </c>
      <c r="J2446" s="681"/>
      <c r="K2446" s="682">
        <v>0.6</v>
      </c>
      <c r="L2446" s="683"/>
      <c r="M2446" s="115">
        <f>K2446*12*I2418</f>
        <v>4510.7999999999993</v>
      </c>
    </row>
    <row r="2447" spans="1:13">
      <c r="A2447" s="157" t="s">
        <v>18</v>
      </c>
      <c r="B2447" s="153"/>
      <c r="C2447" s="153"/>
      <c r="D2447" s="153"/>
      <c r="E2447" s="144"/>
      <c r="F2447" s="144"/>
      <c r="G2447" s="144"/>
      <c r="H2447" s="143"/>
      <c r="I2447" s="156"/>
      <c r="J2447" s="155"/>
      <c r="K2447" s="117"/>
      <c r="L2447" s="116"/>
      <c r="M2447" s="115"/>
    </row>
    <row r="2448" spans="1:13">
      <c r="A2448" s="142" t="s">
        <v>32</v>
      </c>
      <c r="B2448" s="141"/>
      <c r="C2448" s="141"/>
      <c r="D2448" s="141"/>
      <c r="E2448" s="141"/>
      <c r="F2448" s="141"/>
      <c r="G2448" s="141"/>
      <c r="H2448" s="140"/>
      <c r="I2448" s="689" t="s">
        <v>8</v>
      </c>
      <c r="J2448" s="690"/>
      <c r="K2448" s="682">
        <v>0.18</v>
      </c>
      <c r="L2448" s="683"/>
      <c r="M2448" s="115">
        <f>K2448*12*I2418</f>
        <v>1353.24</v>
      </c>
    </row>
    <row r="2449" spans="1:13" ht="15.75" thickBot="1">
      <c r="A2449" s="137" t="s">
        <v>73</v>
      </c>
      <c r="B2449" s="136"/>
      <c r="C2449" s="136"/>
      <c r="D2449" s="136"/>
      <c r="E2449" s="136"/>
      <c r="F2449" s="136"/>
      <c r="G2449" s="136"/>
      <c r="H2449" s="135"/>
      <c r="I2449" s="714" t="s">
        <v>8</v>
      </c>
      <c r="J2449" s="715"/>
      <c r="K2449" s="716"/>
      <c r="L2449" s="717"/>
      <c r="M2449" s="115"/>
    </row>
    <row r="2450" spans="1:13" ht="15.75" thickBot="1">
      <c r="A2450" s="710" t="s">
        <v>77</v>
      </c>
      <c r="B2450" s="711"/>
      <c r="C2450" s="711"/>
      <c r="D2450" s="711"/>
      <c r="E2450" s="711"/>
      <c r="F2450" s="711"/>
      <c r="G2450" s="711"/>
      <c r="H2450" s="712"/>
      <c r="I2450" s="129"/>
      <c r="J2450" s="128"/>
      <c r="K2450" s="713">
        <f>K2451+K2452+K2454+K2455+K2456+K2457</f>
        <v>2.3200000000000003</v>
      </c>
      <c r="L2450" s="701"/>
      <c r="M2450" s="127">
        <f>K2450*12*I2418</f>
        <v>17441.760000000002</v>
      </c>
    </row>
    <row r="2451" spans="1:13">
      <c r="A2451" s="154" t="s">
        <v>24</v>
      </c>
      <c r="B2451" s="153"/>
      <c r="C2451" s="153"/>
      <c r="D2451" s="153"/>
      <c r="E2451" s="153"/>
      <c r="F2451" s="144"/>
      <c r="G2451" s="144"/>
      <c r="H2451" s="143"/>
      <c r="I2451" s="152"/>
      <c r="J2451" s="118"/>
      <c r="K2451" s="678">
        <v>0.13</v>
      </c>
      <c r="L2451" s="679"/>
      <c r="M2451" s="115">
        <f>K2451*12*I2418</f>
        <v>977.34</v>
      </c>
    </row>
    <row r="2452" spans="1:13">
      <c r="A2452" s="151" t="s">
        <v>20</v>
      </c>
      <c r="B2452" s="150"/>
      <c r="C2452" s="150"/>
      <c r="D2452" s="150"/>
      <c r="E2452" s="150"/>
      <c r="F2452" s="136"/>
      <c r="G2452" s="136"/>
      <c r="H2452" s="135"/>
      <c r="I2452" s="684" t="s">
        <v>52</v>
      </c>
      <c r="J2452" s="685"/>
      <c r="K2452" s="682">
        <v>1.1100000000000001</v>
      </c>
      <c r="L2452" s="683"/>
      <c r="M2452" s="115">
        <f>K2452*12*I2418</f>
        <v>8344.98</v>
      </c>
    </row>
    <row r="2453" spans="1:13">
      <c r="A2453" s="145" t="s">
        <v>19</v>
      </c>
      <c r="B2453" s="144"/>
      <c r="C2453" s="144"/>
      <c r="D2453" s="144"/>
      <c r="E2453" s="144"/>
      <c r="F2453" s="144"/>
      <c r="G2453" s="144"/>
      <c r="H2453" s="143"/>
      <c r="I2453" s="676" t="s">
        <v>53</v>
      </c>
      <c r="J2453" s="677"/>
      <c r="K2453" s="149"/>
      <c r="L2453" s="116"/>
      <c r="M2453" s="115"/>
    </row>
    <row r="2454" spans="1:13">
      <c r="A2454" s="142" t="s">
        <v>21</v>
      </c>
      <c r="B2454" s="141"/>
      <c r="C2454" s="141"/>
      <c r="D2454" s="141"/>
      <c r="E2454" s="141"/>
      <c r="F2454" s="141"/>
      <c r="G2454" s="141"/>
      <c r="H2454" s="140"/>
      <c r="I2454" s="689" t="s">
        <v>51</v>
      </c>
      <c r="J2454" s="690"/>
      <c r="K2454" s="682">
        <v>0.68</v>
      </c>
      <c r="L2454" s="683"/>
      <c r="M2454" s="115">
        <f>K2454*12*I2418</f>
        <v>5112.24</v>
      </c>
    </row>
    <row r="2455" spans="1:13">
      <c r="A2455" s="142" t="s">
        <v>22</v>
      </c>
      <c r="B2455" s="141"/>
      <c r="C2455" s="141"/>
      <c r="D2455" s="141"/>
      <c r="E2455" s="141"/>
      <c r="F2455" s="141"/>
      <c r="G2455" s="141"/>
      <c r="H2455" s="140"/>
      <c r="I2455" s="689" t="s">
        <v>69</v>
      </c>
      <c r="J2455" s="690"/>
      <c r="K2455" s="682">
        <v>0.17</v>
      </c>
      <c r="L2455" s="683"/>
      <c r="M2455" s="115">
        <f>K2455*12*I2418</f>
        <v>1278.06</v>
      </c>
    </row>
    <row r="2456" spans="1:13">
      <c r="A2456" s="137" t="s">
        <v>23</v>
      </c>
      <c r="B2456" s="136"/>
      <c r="C2456" s="136"/>
      <c r="D2456" s="136"/>
      <c r="E2456" s="136"/>
      <c r="F2456" s="136"/>
      <c r="G2456" s="136"/>
      <c r="H2456" s="135"/>
      <c r="I2456" s="689" t="s">
        <v>54</v>
      </c>
      <c r="J2456" s="690"/>
      <c r="K2456" s="704">
        <v>0.09</v>
      </c>
      <c r="L2456" s="705"/>
      <c r="M2456" s="115">
        <f>K2456*12*I2418</f>
        <v>676.62</v>
      </c>
    </row>
    <row r="2457" spans="1:13" ht="15.75" thickBot="1">
      <c r="A2457" s="137" t="s">
        <v>71</v>
      </c>
      <c r="B2457" s="136"/>
      <c r="C2457" s="136"/>
      <c r="D2457" s="136"/>
      <c r="E2457" s="136"/>
      <c r="F2457" s="136"/>
      <c r="G2457" s="136"/>
      <c r="H2457" s="135"/>
      <c r="I2457" s="714" t="s">
        <v>72</v>
      </c>
      <c r="J2457" s="715"/>
      <c r="K2457" s="723">
        <v>0.14000000000000001</v>
      </c>
      <c r="L2457" s="724"/>
      <c r="M2457" s="148">
        <f>K2457*12*I2418</f>
        <v>1052.5200000000002</v>
      </c>
    </row>
    <row r="2458" spans="1:13" ht="15.75" thickBot="1">
      <c r="A2458" s="710" t="s">
        <v>78</v>
      </c>
      <c r="B2458" s="711"/>
      <c r="C2458" s="711"/>
      <c r="D2458" s="711"/>
      <c r="E2458" s="711"/>
      <c r="F2458" s="711"/>
      <c r="G2458" s="711"/>
      <c r="H2458" s="712"/>
      <c r="I2458" s="147"/>
      <c r="J2458" s="146"/>
      <c r="K2458" s="727">
        <f>K2459+K2460+K2461</f>
        <v>1.52</v>
      </c>
      <c r="L2458" s="722"/>
      <c r="M2458" s="127">
        <f>K2458*12*I2418</f>
        <v>11427.36</v>
      </c>
    </row>
    <row r="2459" spans="1:13">
      <c r="A2459" s="145" t="s">
        <v>25</v>
      </c>
      <c r="B2459" s="144"/>
      <c r="C2459" s="144"/>
      <c r="D2459" s="144"/>
      <c r="E2459" s="144"/>
      <c r="F2459" s="144"/>
      <c r="G2459" s="144"/>
      <c r="H2459" s="143"/>
      <c r="I2459" s="728" t="s">
        <v>70</v>
      </c>
      <c r="J2459" s="729"/>
      <c r="K2459" s="730">
        <v>0.73</v>
      </c>
      <c r="L2459" s="731"/>
      <c r="M2459" s="115">
        <f>K2459*12*I2418</f>
        <v>5488.1399999999994</v>
      </c>
    </row>
    <row r="2460" spans="1:13">
      <c r="A2460" s="142" t="s">
        <v>26</v>
      </c>
      <c r="B2460" s="141"/>
      <c r="C2460" s="141"/>
      <c r="D2460" s="141"/>
      <c r="E2460" s="141"/>
      <c r="F2460" s="141"/>
      <c r="G2460" s="141"/>
      <c r="H2460" s="140"/>
      <c r="I2460" s="139" t="s">
        <v>55</v>
      </c>
      <c r="J2460" s="138"/>
      <c r="K2460" s="704">
        <v>0.64</v>
      </c>
      <c r="L2460" s="705"/>
      <c r="M2460" s="115">
        <f>K2460*12*I2418</f>
        <v>4811.5199999999995</v>
      </c>
    </row>
    <row r="2461" spans="1:13" ht="15.75" thickBot="1">
      <c r="A2461" s="137" t="s">
        <v>23</v>
      </c>
      <c r="B2461" s="136"/>
      <c r="C2461" s="136"/>
      <c r="D2461" s="136"/>
      <c r="E2461" s="136"/>
      <c r="F2461" s="136"/>
      <c r="G2461" s="136"/>
      <c r="H2461" s="135"/>
      <c r="I2461" s="714" t="s">
        <v>54</v>
      </c>
      <c r="J2461" s="715"/>
      <c r="K2461" s="723">
        <v>0.15</v>
      </c>
      <c r="L2461" s="724"/>
      <c r="M2461" s="115">
        <f>K2461*12*I2418</f>
        <v>1127.6999999999998</v>
      </c>
    </row>
    <row r="2462" spans="1:13" ht="15.75" thickBot="1">
      <c r="A2462" s="691" t="s">
        <v>154</v>
      </c>
      <c r="B2462" s="692"/>
      <c r="C2462" s="692"/>
      <c r="D2462" s="692"/>
      <c r="E2462" s="692"/>
      <c r="F2462" s="692"/>
      <c r="G2462" s="692"/>
      <c r="H2462" s="693"/>
      <c r="I2462" s="720" t="s">
        <v>13</v>
      </c>
      <c r="J2462" s="721"/>
      <c r="K2462" s="713">
        <v>1.8</v>
      </c>
      <c r="L2462" s="722"/>
      <c r="M2462" s="127">
        <f>K2462*12*I2418</f>
        <v>13532.400000000001</v>
      </c>
    </row>
    <row r="2463" spans="1:13" ht="15.75" thickBot="1">
      <c r="A2463" s="133" t="s">
        <v>153</v>
      </c>
      <c r="B2463" s="132"/>
      <c r="C2463" s="132"/>
      <c r="D2463" s="132"/>
      <c r="E2463" s="132"/>
      <c r="F2463" s="132"/>
      <c r="G2463" s="132"/>
      <c r="H2463" s="131"/>
      <c r="I2463" s="129"/>
      <c r="J2463" s="128"/>
      <c r="K2463" s="713">
        <v>0.08</v>
      </c>
      <c r="L2463" s="722"/>
      <c r="M2463" s="127">
        <f>K2463*12*I2418</f>
        <v>601.43999999999994</v>
      </c>
    </row>
    <row r="2464" spans="1:13">
      <c r="A2464" s="125" t="s">
        <v>29</v>
      </c>
      <c r="B2464" s="124"/>
      <c r="C2464" s="124"/>
      <c r="D2464" s="124"/>
      <c r="E2464" s="124"/>
      <c r="F2464" s="124"/>
      <c r="G2464" s="124"/>
      <c r="H2464" s="122"/>
      <c r="I2464" s="720" t="s">
        <v>8</v>
      </c>
      <c r="J2464" s="721"/>
      <c r="K2464" s="130"/>
      <c r="L2464" s="120"/>
      <c r="M2464" s="115"/>
    </row>
    <row r="2465" spans="1:13" ht="15.75" thickBot="1">
      <c r="A2465" s="125" t="s">
        <v>30</v>
      </c>
      <c r="B2465" s="124"/>
      <c r="C2465" s="124"/>
      <c r="D2465" s="124"/>
      <c r="E2465" s="124"/>
      <c r="F2465" s="124"/>
      <c r="G2465" s="124"/>
      <c r="H2465" s="122"/>
      <c r="I2465" s="119"/>
      <c r="J2465" s="118"/>
      <c r="K2465" s="130"/>
      <c r="L2465" s="120"/>
      <c r="M2465" s="115"/>
    </row>
    <row r="2466" spans="1:13" ht="15.75" thickBot="1">
      <c r="A2466" s="691" t="s">
        <v>104</v>
      </c>
      <c r="B2466" s="692"/>
      <c r="C2466" s="692"/>
      <c r="D2466" s="692"/>
      <c r="E2466" s="692"/>
      <c r="F2466" s="692"/>
      <c r="G2466" s="692"/>
      <c r="H2466" s="693"/>
      <c r="I2466" s="129"/>
      <c r="J2466" s="128"/>
      <c r="K2466" s="713">
        <v>6.67</v>
      </c>
      <c r="L2466" s="722"/>
      <c r="M2466" s="127">
        <f>K2466*12*I2418</f>
        <v>50145.06</v>
      </c>
    </row>
    <row r="2467" spans="1:13">
      <c r="A2467" s="125" t="s">
        <v>137</v>
      </c>
      <c r="B2467" s="123"/>
      <c r="C2467" s="123"/>
      <c r="D2467" s="123"/>
      <c r="E2467" s="123"/>
      <c r="F2467" s="124"/>
      <c r="G2467" s="123"/>
      <c r="H2467" s="122"/>
      <c r="I2467" s="684" t="s">
        <v>86</v>
      </c>
      <c r="J2467" s="685"/>
      <c r="K2467" s="121"/>
      <c r="L2467" s="120"/>
      <c r="M2467" s="115"/>
    </row>
    <row r="2468" spans="1:13">
      <c r="A2468" s="125" t="s">
        <v>136</v>
      </c>
      <c r="B2468" s="123"/>
      <c r="C2468" s="123"/>
      <c r="D2468" s="123"/>
      <c r="E2468" s="123"/>
      <c r="F2468" s="124"/>
      <c r="G2468" s="123"/>
      <c r="H2468" s="122"/>
      <c r="I2468" s="684" t="s">
        <v>88</v>
      </c>
      <c r="J2468" s="685"/>
      <c r="K2468" s="121"/>
      <c r="L2468" s="120"/>
      <c r="M2468" s="115"/>
    </row>
    <row r="2469" spans="1:13">
      <c r="A2469" s="125" t="s">
        <v>135</v>
      </c>
      <c r="B2469" s="123"/>
      <c r="C2469" s="123"/>
      <c r="D2469" s="123"/>
      <c r="E2469" s="123"/>
      <c r="F2469" s="124"/>
      <c r="G2469" s="123"/>
      <c r="H2469" s="122"/>
      <c r="I2469" s="684" t="s">
        <v>90</v>
      </c>
      <c r="J2469" s="685"/>
      <c r="K2469" s="121"/>
      <c r="L2469" s="120"/>
      <c r="M2469" s="115"/>
    </row>
    <row r="2470" spans="1:13">
      <c r="A2470" s="125" t="s">
        <v>134</v>
      </c>
      <c r="B2470" s="123"/>
      <c r="C2470" s="123"/>
      <c r="D2470" s="123"/>
      <c r="E2470" s="123"/>
      <c r="F2470" s="124"/>
      <c r="G2470" s="123"/>
      <c r="H2470" s="122"/>
      <c r="I2470" s="684" t="s">
        <v>92</v>
      </c>
      <c r="J2470" s="685"/>
      <c r="K2470" s="121"/>
      <c r="L2470" s="120"/>
      <c r="M2470" s="115"/>
    </row>
    <row r="2471" spans="1:13">
      <c r="A2471" s="125" t="s">
        <v>133</v>
      </c>
      <c r="B2471" s="123"/>
      <c r="C2471" s="123"/>
      <c r="D2471" s="123"/>
      <c r="E2471" s="123"/>
      <c r="F2471" s="124"/>
      <c r="G2471" s="123"/>
      <c r="H2471" s="122"/>
      <c r="I2471" s="684" t="s">
        <v>94</v>
      </c>
      <c r="J2471" s="685"/>
      <c r="K2471" s="121"/>
      <c r="L2471" s="120"/>
      <c r="M2471" s="115"/>
    </row>
    <row r="2472" spans="1:13">
      <c r="A2472" s="125" t="s">
        <v>132</v>
      </c>
      <c r="B2472" s="123"/>
      <c r="C2472" s="123"/>
      <c r="D2472" s="123"/>
      <c r="E2472" s="123"/>
      <c r="F2472" s="124"/>
      <c r="G2472" s="123"/>
      <c r="H2472" s="122"/>
      <c r="I2472" s="119"/>
      <c r="J2472" s="118"/>
      <c r="K2472" s="121"/>
      <c r="L2472" s="126"/>
      <c r="M2472" s="115"/>
    </row>
    <row r="2473" spans="1:13">
      <c r="A2473" s="125" t="s">
        <v>131</v>
      </c>
      <c r="B2473" s="123"/>
      <c r="C2473" s="123"/>
      <c r="D2473" s="123"/>
      <c r="E2473" s="123"/>
      <c r="F2473" s="124"/>
      <c r="G2473" s="123"/>
      <c r="H2473" s="122"/>
      <c r="I2473" s="119"/>
      <c r="J2473" s="118"/>
      <c r="K2473" s="121"/>
      <c r="L2473" s="120"/>
      <c r="M2473" s="115"/>
    </row>
    <row r="2474" spans="1:13">
      <c r="A2474" s="125" t="s">
        <v>98</v>
      </c>
      <c r="B2474" s="123"/>
      <c r="C2474" s="123"/>
      <c r="D2474" s="123"/>
      <c r="E2474" s="123"/>
      <c r="F2474" s="124"/>
      <c r="G2474" s="123"/>
      <c r="H2474" s="122"/>
      <c r="I2474" s="119"/>
      <c r="J2474" s="118"/>
      <c r="K2474" s="121"/>
      <c r="L2474" s="120"/>
      <c r="M2474" s="115"/>
    </row>
    <row r="2475" spans="1:13" ht="15.75" thickBot="1">
      <c r="A2475" s="125" t="s">
        <v>130</v>
      </c>
      <c r="B2475" s="123"/>
      <c r="C2475" s="123"/>
      <c r="D2475" s="123"/>
      <c r="E2475" s="123"/>
      <c r="F2475" s="124"/>
      <c r="G2475" s="123"/>
      <c r="H2475" s="122"/>
      <c r="I2475" s="119"/>
      <c r="J2475" s="118"/>
      <c r="K2475" s="121"/>
      <c r="L2475" s="120"/>
      <c r="M2475" s="115"/>
    </row>
    <row r="2476" spans="1:13">
      <c r="A2476" s="114" t="s">
        <v>82</v>
      </c>
      <c r="B2476" s="113"/>
      <c r="C2476" s="113"/>
      <c r="D2476" s="113"/>
      <c r="E2476" s="113"/>
      <c r="F2476" s="113"/>
      <c r="G2476" s="113"/>
      <c r="H2476" s="113"/>
      <c r="I2476" s="720" t="s">
        <v>9</v>
      </c>
      <c r="J2476" s="721"/>
      <c r="K2476" s="112"/>
      <c r="L2476" s="111"/>
      <c r="M2476" s="110"/>
    </row>
    <row r="2477" spans="1:13" ht="15.75" thickBot="1">
      <c r="A2477" s="109" t="s">
        <v>49</v>
      </c>
      <c r="B2477" s="108"/>
      <c r="C2477" s="108"/>
      <c r="D2477" s="108"/>
      <c r="E2477" s="108"/>
      <c r="F2477" s="108"/>
      <c r="G2477" s="108"/>
      <c r="H2477" s="108"/>
      <c r="I2477" s="107"/>
      <c r="J2477" s="106"/>
      <c r="K2477" s="105"/>
      <c r="L2477" s="104"/>
      <c r="M2477" s="103"/>
    </row>
    <row r="2478" spans="1:13" ht="15.75" thickBot="1">
      <c r="A2478" s="750" t="s">
        <v>129</v>
      </c>
      <c r="B2478" s="750"/>
      <c r="C2478" s="750"/>
      <c r="D2478" s="750"/>
      <c r="E2478" s="750"/>
      <c r="F2478" s="750"/>
      <c r="G2478" s="750"/>
      <c r="H2478" s="750"/>
      <c r="I2478" s="720" t="s">
        <v>9</v>
      </c>
      <c r="J2478" s="721"/>
      <c r="K2478" s="755">
        <v>0.67</v>
      </c>
      <c r="L2478" s="755"/>
      <c r="M2478" s="115">
        <f>K2478*I2418*12</f>
        <v>5037.0600000000004</v>
      </c>
    </row>
    <row r="2479" spans="1:13" ht="15.75" thickBot="1">
      <c r="A2479" s="742" t="s">
        <v>58</v>
      </c>
      <c r="B2479" s="743"/>
      <c r="C2479" s="743"/>
      <c r="D2479" s="743"/>
      <c r="E2479" s="743"/>
      <c r="F2479" s="743"/>
      <c r="G2479" s="743"/>
      <c r="H2479" s="743"/>
      <c r="I2479" s="97"/>
      <c r="J2479" s="96"/>
      <c r="K2479" s="823">
        <f>K2419+K2429+K2442+K2466+K2478</f>
        <v>33.900000000000006</v>
      </c>
      <c r="L2479" s="824"/>
      <c r="M2479" s="127">
        <f>M2419+M2429+M2442+M2466+M2478</f>
        <v>254860.2</v>
      </c>
    </row>
    <row r="2481" spans="1:13" ht="15.75">
      <c r="A2481" s="639" t="s">
        <v>0</v>
      </c>
      <c r="B2481" s="639"/>
      <c r="C2481" s="639"/>
      <c r="D2481" s="639"/>
      <c r="E2481" s="639"/>
      <c r="F2481" s="639"/>
      <c r="G2481" s="639"/>
      <c r="H2481" s="639"/>
      <c r="I2481" s="639"/>
      <c r="J2481" s="639"/>
      <c r="K2481" s="639"/>
      <c r="L2481" s="639"/>
      <c r="M2481" s="149"/>
    </row>
    <row r="2482" spans="1:13" ht="15.75">
      <c r="A2482" s="640" t="s">
        <v>12</v>
      </c>
      <c r="B2482" s="640"/>
      <c r="C2482" s="640"/>
      <c r="D2482" s="640"/>
      <c r="E2482" s="640"/>
      <c r="F2482" s="640"/>
      <c r="G2482" s="640"/>
      <c r="H2482" s="640"/>
      <c r="I2482" s="640"/>
      <c r="J2482" s="640"/>
      <c r="K2482" s="640"/>
      <c r="L2482" s="640"/>
      <c r="M2482" s="149"/>
    </row>
    <row r="2483" spans="1:13" ht="15.75">
      <c r="A2483" s="1"/>
      <c r="B2483" s="1"/>
      <c r="C2483" s="1"/>
      <c r="D2483" s="1"/>
      <c r="E2483" s="1"/>
      <c r="F2483" s="1" t="s">
        <v>152</v>
      </c>
      <c r="G2483" s="1"/>
      <c r="H2483" s="1"/>
      <c r="I2483" s="1"/>
      <c r="J2483" s="1"/>
      <c r="K2483" s="1"/>
      <c r="L2483" s="1"/>
      <c r="M2483" s="149"/>
    </row>
    <row r="2484" spans="1:13">
      <c r="A2484" s="151"/>
      <c r="B2484" s="150"/>
      <c r="C2484" s="694" t="s">
        <v>15</v>
      </c>
      <c r="D2484" s="694"/>
      <c r="E2484" s="694"/>
      <c r="F2484" s="150"/>
      <c r="G2484" s="150"/>
      <c r="H2484" s="190"/>
      <c r="I2484" s="680" t="s">
        <v>1</v>
      </c>
      <c r="J2484" s="681"/>
      <c r="K2484" s="695" t="s">
        <v>2</v>
      </c>
      <c r="L2484" s="696"/>
      <c r="M2484" s="203"/>
    </row>
    <row r="2485" spans="1:13">
      <c r="A2485" s="202"/>
      <c r="B2485" s="177"/>
      <c r="C2485" s="177"/>
      <c r="D2485" s="177"/>
      <c r="E2485" s="177"/>
      <c r="F2485" s="177"/>
      <c r="G2485" s="177"/>
      <c r="H2485" s="178"/>
      <c r="I2485" s="119"/>
      <c r="J2485" s="118"/>
      <c r="K2485" s="698" t="s">
        <v>3</v>
      </c>
      <c r="L2485" s="699"/>
      <c r="M2485" s="201" t="s">
        <v>4</v>
      </c>
    </row>
    <row r="2486" spans="1:13">
      <c r="A2486" s="202"/>
      <c r="B2486" s="177"/>
      <c r="C2486" s="177"/>
      <c r="D2486" s="177"/>
      <c r="E2486" s="177"/>
      <c r="F2486" s="177"/>
      <c r="G2486" s="177"/>
      <c r="H2486" s="178"/>
      <c r="I2486" s="684" t="s">
        <v>5</v>
      </c>
      <c r="J2486" s="685"/>
      <c r="K2486" s="706" t="s">
        <v>6</v>
      </c>
      <c r="L2486" s="707"/>
      <c r="M2486" s="201" t="s">
        <v>7</v>
      </c>
    </row>
    <row r="2487" spans="1:13" ht="16.5" thickBot="1">
      <c r="A2487" s="200"/>
      <c r="B2487" s="173"/>
      <c r="C2487" s="173"/>
      <c r="D2487" s="173"/>
      <c r="E2487" s="173"/>
      <c r="F2487" s="173"/>
      <c r="G2487" s="173"/>
      <c r="H2487" s="172"/>
      <c r="I2487" s="613">
        <v>380.8</v>
      </c>
      <c r="J2487" s="614"/>
      <c r="K2487" s="708"/>
      <c r="L2487" s="709"/>
      <c r="M2487" s="199"/>
    </row>
    <row r="2488" spans="1:13">
      <c r="A2488" s="189" t="s">
        <v>74</v>
      </c>
      <c r="B2488" s="166"/>
      <c r="C2488" s="166"/>
      <c r="D2488" s="166"/>
      <c r="E2488" s="166"/>
      <c r="F2488" s="166"/>
      <c r="G2488" s="166"/>
      <c r="H2488" s="198"/>
      <c r="I2488" s="163"/>
      <c r="J2488" s="162"/>
      <c r="K2488" s="674">
        <f>K2491+K2494</f>
        <v>6.9</v>
      </c>
      <c r="L2488" s="675"/>
      <c r="M2488" s="110">
        <f>K2488*12*I2487</f>
        <v>31530.240000000005</v>
      </c>
    </row>
    <row r="2489" spans="1:13">
      <c r="A2489" s="197" t="s">
        <v>59</v>
      </c>
      <c r="B2489" s="196"/>
      <c r="C2489" s="196"/>
      <c r="D2489" s="196"/>
      <c r="E2489" s="196"/>
      <c r="F2489" s="196"/>
      <c r="G2489" s="196"/>
      <c r="H2489" s="195"/>
      <c r="I2489" s="119"/>
      <c r="J2489" s="118"/>
      <c r="K2489" s="117"/>
      <c r="L2489" s="116"/>
      <c r="M2489" s="194"/>
    </row>
    <row r="2490" spans="1:13" ht="15.75" thickBot="1">
      <c r="A2490" s="185" t="s">
        <v>60</v>
      </c>
      <c r="B2490" s="193"/>
      <c r="C2490" s="193"/>
      <c r="D2490" s="193"/>
      <c r="E2490" s="193"/>
      <c r="F2490" s="193"/>
      <c r="G2490" s="193"/>
      <c r="H2490" s="192"/>
      <c r="I2490" s="158"/>
      <c r="J2490" s="106"/>
      <c r="K2490" s="105"/>
      <c r="L2490" s="104"/>
      <c r="M2490" s="103"/>
    </row>
    <row r="2491" spans="1:13">
      <c r="A2491" s="145" t="s">
        <v>61</v>
      </c>
      <c r="B2491" s="153"/>
      <c r="C2491" s="153"/>
      <c r="D2491" s="153"/>
      <c r="E2491" s="153"/>
      <c r="F2491" s="153"/>
      <c r="G2491" s="153"/>
      <c r="H2491" s="179"/>
      <c r="I2491" s="676" t="s">
        <v>8</v>
      </c>
      <c r="J2491" s="677"/>
      <c r="K2491" s="678">
        <v>4.13</v>
      </c>
      <c r="L2491" s="679"/>
      <c r="M2491" s="115">
        <f>K2491*12*I2487</f>
        <v>18872.448</v>
      </c>
    </row>
    <row r="2492" spans="1:13">
      <c r="A2492" s="125" t="s">
        <v>68</v>
      </c>
      <c r="B2492" s="177"/>
      <c r="C2492" s="177"/>
      <c r="D2492" s="177"/>
      <c r="E2492" s="177"/>
      <c r="F2492" s="177"/>
      <c r="G2492" s="177"/>
      <c r="H2492" s="178"/>
      <c r="I2492" s="684" t="s">
        <v>57</v>
      </c>
      <c r="J2492" s="685"/>
      <c r="K2492" s="149"/>
      <c r="L2492" s="116"/>
      <c r="M2492" s="115"/>
    </row>
    <row r="2493" spans="1:13">
      <c r="A2493" s="145" t="s">
        <v>67</v>
      </c>
      <c r="B2493" s="153"/>
      <c r="C2493" s="153"/>
      <c r="D2493" s="153"/>
      <c r="E2493" s="153"/>
      <c r="F2493" s="153"/>
      <c r="G2493" s="153"/>
      <c r="H2493" s="179"/>
      <c r="I2493" s="676"/>
      <c r="J2493" s="677"/>
      <c r="K2493" s="149"/>
      <c r="L2493" s="116"/>
      <c r="M2493" s="115"/>
    </row>
    <row r="2494" spans="1:13">
      <c r="A2494" s="145" t="s">
        <v>62</v>
      </c>
      <c r="B2494" s="153"/>
      <c r="C2494" s="153"/>
      <c r="D2494" s="153"/>
      <c r="E2494" s="153"/>
      <c r="F2494" s="153"/>
      <c r="G2494" s="153"/>
      <c r="H2494" s="179"/>
      <c r="I2494" s="689" t="s">
        <v>11</v>
      </c>
      <c r="J2494" s="690"/>
      <c r="K2494" s="682">
        <v>2.77</v>
      </c>
      <c r="L2494" s="683"/>
      <c r="M2494" s="115">
        <f>K2494*12*I2487</f>
        <v>12657.792000000001</v>
      </c>
    </row>
    <row r="2495" spans="1:13" ht="15.75">
      <c r="A2495" s="142" t="s">
        <v>35</v>
      </c>
      <c r="B2495" s="176"/>
      <c r="C2495" s="176"/>
      <c r="D2495" s="176"/>
      <c r="E2495" s="176"/>
      <c r="F2495" s="176"/>
      <c r="G2495" s="176"/>
      <c r="H2495" s="175"/>
      <c r="I2495" s="684" t="s">
        <v>57</v>
      </c>
      <c r="J2495" s="685"/>
      <c r="K2495" s="1"/>
      <c r="L2495" s="191"/>
      <c r="M2495" s="115"/>
    </row>
    <row r="2496" spans="1:13">
      <c r="A2496" s="137" t="s">
        <v>36</v>
      </c>
      <c r="B2496" s="150"/>
      <c r="C2496" s="150"/>
      <c r="D2496" s="150"/>
      <c r="E2496" s="150"/>
      <c r="F2496" s="150"/>
      <c r="G2496" s="150"/>
      <c r="H2496" s="190"/>
      <c r="I2496" s="684"/>
      <c r="J2496" s="685"/>
      <c r="K2496" s="174"/>
      <c r="L2496" s="116"/>
      <c r="M2496" s="115"/>
    </row>
    <row r="2497" spans="1:13" ht="15.75" thickBot="1">
      <c r="A2497" s="145" t="s">
        <v>37</v>
      </c>
      <c r="B2497" s="144"/>
      <c r="C2497" s="144"/>
      <c r="D2497" s="144"/>
      <c r="E2497" s="144"/>
      <c r="F2497" s="144"/>
      <c r="G2497" s="144"/>
      <c r="H2497" s="143"/>
      <c r="I2497" s="156"/>
      <c r="J2497" s="155"/>
      <c r="K2497" s="704"/>
      <c r="L2497" s="705"/>
      <c r="M2497" s="115"/>
    </row>
    <row r="2498" spans="1:13">
      <c r="A2498" s="189" t="s">
        <v>14</v>
      </c>
      <c r="B2498" s="188"/>
      <c r="C2498" s="188"/>
      <c r="D2498" s="188"/>
      <c r="E2498" s="188"/>
      <c r="F2498" s="188"/>
      <c r="G2498" s="188"/>
      <c r="H2498" s="187"/>
      <c r="I2498" s="163"/>
      <c r="J2498" s="186"/>
      <c r="K2498" s="697">
        <f>K2500+K2505+K2507</f>
        <v>5.6400000000000006</v>
      </c>
      <c r="L2498" s="675"/>
      <c r="M2498" s="110">
        <f>K2498*12*I2487</f>
        <v>25772.544000000002</v>
      </c>
    </row>
    <row r="2499" spans="1:13" ht="15.75" thickBot="1">
      <c r="A2499" s="185" t="s">
        <v>34</v>
      </c>
      <c r="B2499" s="184"/>
      <c r="C2499" s="184"/>
      <c r="D2499" s="184"/>
      <c r="E2499" s="184"/>
      <c r="F2499" s="184"/>
      <c r="G2499" s="184"/>
      <c r="H2499" s="183"/>
      <c r="I2499" s="158"/>
      <c r="J2499" s="182"/>
      <c r="K2499" s="105"/>
      <c r="L2499" s="104"/>
      <c r="M2499" s="103"/>
    </row>
    <row r="2500" spans="1:13">
      <c r="A2500" s="125" t="s">
        <v>65</v>
      </c>
      <c r="B2500" s="124"/>
      <c r="C2500" s="124"/>
      <c r="D2500" s="124"/>
      <c r="E2500" s="124"/>
      <c r="F2500" s="124"/>
      <c r="G2500" s="124"/>
      <c r="H2500" s="122"/>
      <c r="I2500" s="684" t="s">
        <v>8</v>
      </c>
      <c r="J2500" s="685"/>
      <c r="K2500" s="678">
        <v>2.83</v>
      </c>
      <c r="L2500" s="679"/>
      <c r="M2500" s="115">
        <f>K2500*12*I2487</f>
        <v>12931.968000000001</v>
      </c>
    </row>
    <row r="2501" spans="1:13">
      <c r="A2501" s="145" t="s">
        <v>66</v>
      </c>
      <c r="B2501" s="144"/>
      <c r="C2501" s="144"/>
      <c r="D2501" s="144"/>
      <c r="E2501" s="144"/>
      <c r="F2501" s="144"/>
      <c r="G2501" s="144"/>
      <c r="H2501" s="143"/>
      <c r="I2501" s="181"/>
      <c r="J2501" s="180"/>
      <c r="K2501" s="149"/>
      <c r="L2501" s="116"/>
      <c r="M2501" s="115"/>
    </row>
    <row r="2502" spans="1:13">
      <c r="A2502" s="125" t="s">
        <v>68</v>
      </c>
      <c r="B2502" s="177"/>
      <c r="C2502" s="177"/>
      <c r="D2502" s="177"/>
      <c r="E2502" s="177"/>
      <c r="F2502" s="177"/>
      <c r="G2502" s="177"/>
      <c r="H2502" s="178"/>
      <c r="I2502" s="684" t="s">
        <v>57</v>
      </c>
      <c r="J2502" s="685"/>
      <c r="K2502" s="149"/>
      <c r="L2502" s="116"/>
      <c r="M2502" s="115"/>
    </row>
    <row r="2503" spans="1:13">
      <c r="A2503" s="145" t="s">
        <v>67</v>
      </c>
      <c r="B2503" s="153"/>
      <c r="C2503" s="153"/>
      <c r="D2503" s="153"/>
      <c r="E2503" s="153"/>
      <c r="F2503" s="153"/>
      <c r="G2503" s="153"/>
      <c r="H2503" s="179"/>
      <c r="I2503" s="676"/>
      <c r="J2503" s="677"/>
      <c r="K2503" s="149"/>
      <c r="L2503" s="116"/>
      <c r="M2503" s="115"/>
    </row>
    <row r="2504" spans="1:13">
      <c r="A2504" s="142" t="s">
        <v>63</v>
      </c>
      <c r="B2504" s="176"/>
      <c r="C2504" s="175"/>
      <c r="D2504" s="177"/>
      <c r="E2504" s="177"/>
      <c r="F2504" s="177"/>
      <c r="G2504" s="177"/>
      <c r="H2504" s="178"/>
      <c r="I2504" s="684" t="s">
        <v>57</v>
      </c>
      <c r="J2504" s="685"/>
      <c r="K2504" s="149"/>
      <c r="L2504" s="116"/>
      <c r="M2504" s="115"/>
    </row>
    <row r="2505" spans="1:13">
      <c r="A2505" s="125" t="s">
        <v>64</v>
      </c>
      <c r="B2505" s="177"/>
      <c r="C2505" s="177"/>
      <c r="D2505" s="176"/>
      <c r="E2505" s="176"/>
      <c r="F2505" s="176"/>
      <c r="G2505" s="176"/>
      <c r="H2505" s="175"/>
      <c r="I2505" s="689" t="s">
        <v>11</v>
      </c>
      <c r="J2505" s="690"/>
      <c r="K2505" s="682">
        <v>1.24</v>
      </c>
      <c r="L2505" s="683"/>
      <c r="M2505" s="115">
        <f>K2505*12*I2487</f>
        <v>5666.3040000000001</v>
      </c>
    </row>
    <row r="2506" spans="1:13">
      <c r="A2506" s="137" t="s">
        <v>41</v>
      </c>
      <c r="B2506" s="136"/>
      <c r="C2506" s="136"/>
      <c r="D2506" s="136"/>
      <c r="E2506" s="136"/>
      <c r="F2506" s="136"/>
      <c r="G2506" s="136"/>
      <c r="H2506" s="135"/>
      <c r="I2506" s="680" t="s">
        <v>139</v>
      </c>
      <c r="J2506" s="681"/>
      <c r="K2506" s="149"/>
      <c r="L2506" s="116"/>
      <c r="M2506" s="115"/>
    </row>
    <row r="2507" spans="1:13">
      <c r="A2507" s="137" t="s">
        <v>43</v>
      </c>
      <c r="B2507" s="136"/>
      <c r="C2507" s="136"/>
      <c r="D2507" s="136"/>
      <c r="E2507" s="136"/>
      <c r="F2507" s="136"/>
      <c r="G2507" s="136"/>
      <c r="H2507" s="135"/>
      <c r="I2507" s="680" t="s">
        <v>11</v>
      </c>
      <c r="J2507" s="681"/>
      <c r="K2507" s="682">
        <v>1.57</v>
      </c>
      <c r="L2507" s="683"/>
      <c r="M2507" s="115">
        <f>K2507*12*I2487</f>
        <v>7174.2719999999999</v>
      </c>
    </row>
    <row r="2508" spans="1:13">
      <c r="A2508" s="145" t="s">
        <v>44</v>
      </c>
      <c r="B2508" s="144"/>
      <c r="C2508" s="144"/>
      <c r="D2508" s="144"/>
      <c r="E2508" s="144"/>
      <c r="F2508" s="144"/>
      <c r="G2508" s="144"/>
      <c r="H2508" s="143"/>
      <c r="I2508" s="156"/>
      <c r="J2508" s="155"/>
      <c r="K2508" s="149"/>
      <c r="L2508" s="116"/>
      <c r="M2508" s="115"/>
    </row>
    <row r="2509" spans="1:13">
      <c r="A2509" s="137" t="s">
        <v>45</v>
      </c>
      <c r="B2509" s="136"/>
      <c r="C2509" s="136"/>
      <c r="D2509" s="136"/>
      <c r="E2509" s="136"/>
      <c r="F2509" s="136"/>
      <c r="G2509" s="136"/>
      <c r="H2509" s="135"/>
      <c r="I2509" s="684" t="s">
        <v>57</v>
      </c>
      <c r="J2509" s="685"/>
      <c r="K2509" s="149"/>
      <c r="L2509" s="116"/>
      <c r="M2509" s="115"/>
    </row>
    <row r="2510" spans="1:13" ht="15.75" thickBot="1">
      <c r="A2510" s="137" t="s">
        <v>48</v>
      </c>
      <c r="B2510" s="136"/>
      <c r="C2510" s="136"/>
      <c r="D2510" s="136"/>
      <c r="E2510" s="136"/>
      <c r="F2510" s="136"/>
      <c r="G2510" s="136"/>
      <c r="H2510" s="135"/>
      <c r="I2510" s="680" t="s">
        <v>138</v>
      </c>
      <c r="J2510" s="681"/>
      <c r="K2510" s="173"/>
      <c r="L2510" s="172"/>
      <c r="M2510" s="171"/>
    </row>
    <row r="2511" spans="1:13" ht="15.75" thickBot="1">
      <c r="A2511" s="167" t="s">
        <v>75</v>
      </c>
      <c r="B2511" s="166"/>
      <c r="C2511" s="166"/>
      <c r="D2511" s="166"/>
      <c r="E2511" s="166"/>
      <c r="F2511" s="166"/>
      <c r="G2511" s="165"/>
      <c r="H2511" s="164"/>
      <c r="I2511" s="163"/>
      <c r="J2511" s="162"/>
      <c r="K2511" s="688">
        <f>K2512+K2519+K2527+K2531+K2532</f>
        <v>14.020000000000001</v>
      </c>
      <c r="L2511" s="675"/>
      <c r="M2511" s="110">
        <f>M2512+M2519+M2527+M2531+M2532</f>
        <v>64065.792000000009</v>
      </c>
    </row>
    <row r="2512" spans="1:13" ht="15.75" thickBot="1">
      <c r="A2512" s="691" t="s">
        <v>76</v>
      </c>
      <c r="B2512" s="692"/>
      <c r="C2512" s="692"/>
      <c r="D2512" s="692"/>
      <c r="E2512" s="692"/>
      <c r="F2512" s="692"/>
      <c r="G2512" s="692"/>
      <c r="H2512" s="693"/>
      <c r="I2512" s="129"/>
      <c r="J2512" s="128"/>
      <c r="K2512" s="700">
        <f>K2513+K2514+K2515+K2517+K2518</f>
        <v>8.3000000000000007</v>
      </c>
      <c r="L2512" s="701"/>
      <c r="M2512" s="127">
        <f>K2512*12*I2487</f>
        <v>37927.680000000008</v>
      </c>
    </row>
    <row r="2513" spans="1:13">
      <c r="A2513" s="145" t="s">
        <v>38</v>
      </c>
      <c r="B2513" s="144"/>
      <c r="C2513" s="144"/>
      <c r="D2513" s="144"/>
      <c r="E2513" s="144"/>
      <c r="F2513" s="144"/>
      <c r="G2513" s="144"/>
      <c r="H2513" s="143"/>
      <c r="I2513" s="676" t="s">
        <v>16</v>
      </c>
      <c r="J2513" s="677"/>
      <c r="K2513" s="678">
        <v>2.2400000000000002</v>
      </c>
      <c r="L2513" s="679"/>
      <c r="M2513" s="115">
        <f>K2513*12*I2487</f>
        <v>10235.904</v>
      </c>
    </row>
    <row r="2514" spans="1:13">
      <c r="A2514" s="142" t="s">
        <v>39</v>
      </c>
      <c r="B2514" s="141"/>
      <c r="C2514" s="141"/>
      <c r="D2514" s="141"/>
      <c r="E2514" s="141"/>
      <c r="F2514" s="141"/>
      <c r="G2514" s="141"/>
      <c r="H2514" s="140"/>
      <c r="I2514" s="689" t="s">
        <v>10</v>
      </c>
      <c r="J2514" s="690"/>
      <c r="K2514" s="682">
        <v>5.28</v>
      </c>
      <c r="L2514" s="683"/>
      <c r="M2514" s="115">
        <f>K2514*12*I2487</f>
        <v>24127.488000000001</v>
      </c>
    </row>
    <row r="2515" spans="1:13">
      <c r="A2515" s="137" t="s">
        <v>31</v>
      </c>
      <c r="B2515" s="136"/>
      <c r="C2515" s="136"/>
      <c r="D2515" s="136"/>
      <c r="E2515" s="136"/>
      <c r="F2515" s="136"/>
      <c r="G2515" s="136"/>
      <c r="H2515" s="135"/>
      <c r="I2515" s="680" t="s">
        <v>11</v>
      </c>
      <c r="J2515" s="681"/>
      <c r="K2515" s="682">
        <v>0.6</v>
      </c>
      <c r="L2515" s="683"/>
      <c r="M2515" s="115">
        <f>K2515*12*I2487</f>
        <v>2741.7599999999998</v>
      </c>
    </row>
    <row r="2516" spans="1:13">
      <c r="A2516" s="157" t="s">
        <v>18</v>
      </c>
      <c r="B2516" s="153"/>
      <c r="C2516" s="153"/>
      <c r="D2516" s="153"/>
      <c r="E2516" s="144"/>
      <c r="F2516" s="144"/>
      <c r="G2516" s="144"/>
      <c r="H2516" s="143"/>
      <c r="I2516" s="156"/>
      <c r="J2516" s="155"/>
      <c r="K2516" s="117"/>
      <c r="L2516" s="116"/>
      <c r="M2516" s="115"/>
    </row>
    <row r="2517" spans="1:13">
      <c r="A2517" s="142" t="s">
        <v>32</v>
      </c>
      <c r="B2517" s="141"/>
      <c r="C2517" s="141"/>
      <c r="D2517" s="141"/>
      <c r="E2517" s="141"/>
      <c r="F2517" s="141"/>
      <c r="G2517" s="141"/>
      <c r="H2517" s="140"/>
      <c r="I2517" s="689" t="s">
        <v>8</v>
      </c>
      <c r="J2517" s="690"/>
      <c r="K2517" s="682">
        <v>0.18</v>
      </c>
      <c r="L2517" s="683"/>
      <c r="M2517" s="115">
        <f>K2517*12*I2487</f>
        <v>822.52800000000013</v>
      </c>
    </row>
    <row r="2518" spans="1:13" ht="15.75" thickBot="1">
      <c r="A2518" s="137" t="s">
        <v>73</v>
      </c>
      <c r="B2518" s="136"/>
      <c r="C2518" s="136"/>
      <c r="D2518" s="136"/>
      <c r="E2518" s="136"/>
      <c r="F2518" s="136"/>
      <c r="G2518" s="136"/>
      <c r="H2518" s="135"/>
      <c r="I2518" s="714" t="s">
        <v>8</v>
      </c>
      <c r="J2518" s="715"/>
      <c r="K2518" s="716"/>
      <c r="L2518" s="717"/>
      <c r="M2518" s="115"/>
    </row>
    <row r="2519" spans="1:13" ht="15.75" thickBot="1">
      <c r="A2519" s="710" t="s">
        <v>77</v>
      </c>
      <c r="B2519" s="711"/>
      <c r="C2519" s="711"/>
      <c r="D2519" s="711"/>
      <c r="E2519" s="711"/>
      <c r="F2519" s="711"/>
      <c r="G2519" s="711"/>
      <c r="H2519" s="712"/>
      <c r="I2519" s="129"/>
      <c r="J2519" s="128"/>
      <c r="K2519" s="713">
        <f>K2520+K2521+K2523+K2524+K2525+K2526</f>
        <v>2.3200000000000003</v>
      </c>
      <c r="L2519" s="701"/>
      <c r="M2519" s="127">
        <f>K2519*12*I2487</f>
        <v>10601.472000000002</v>
      </c>
    </row>
    <row r="2520" spans="1:13">
      <c r="A2520" s="154" t="s">
        <v>24</v>
      </c>
      <c r="B2520" s="153"/>
      <c r="C2520" s="153"/>
      <c r="D2520" s="153"/>
      <c r="E2520" s="153"/>
      <c r="F2520" s="144"/>
      <c r="G2520" s="144"/>
      <c r="H2520" s="143"/>
      <c r="I2520" s="152"/>
      <c r="J2520" s="118"/>
      <c r="K2520" s="678">
        <v>0.13</v>
      </c>
      <c r="L2520" s="679"/>
      <c r="M2520" s="115">
        <f>K2520*12*I2487</f>
        <v>594.048</v>
      </c>
    </row>
    <row r="2521" spans="1:13">
      <c r="A2521" s="151" t="s">
        <v>20</v>
      </c>
      <c r="B2521" s="150"/>
      <c r="C2521" s="150"/>
      <c r="D2521" s="150"/>
      <c r="E2521" s="150"/>
      <c r="F2521" s="136"/>
      <c r="G2521" s="136"/>
      <c r="H2521" s="135"/>
      <c r="I2521" s="684" t="s">
        <v>52</v>
      </c>
      <c r="J2521" s="685"/>
      <c r="K2521" s="682">
        <v>1.1100000000000001</v>
      </c>
      <c r="L2521" s="683"/>
      <c r="M2521" s="115">
        <f>K2521*12*I2487</f>
        <v>5072.2560000000003</v>
      </c>
    </row>
    <row r="2522" spans="1:13">
      <c r="A2522" s="145" t="s">
        <v>19</v>
      </c>
      <c r="B2522" s="144"/>
      <c r="C2522" s="144"/>
      <c r="D2522" s="144"/>
      <c r="E2522" s="144"/>
      <c r="F2522" s="144"/>
      <c r="G2522" s="144"/>
      <c r="H2522" s="143"/>
      <c r="I2522" s="676" t="s">
        <v>53</v>
      </c>
      <c r="J2522" s="677"/>
      <c r="K2522" s="149"/>
      <c r="L2522" s="116"/>
      <c r="M2522" s="115"/>
    </row>
    <row r="2523" spans="1:13">
      <c r="A2523" s="142" t="s">
        <v>21</v>
      </c>
      <c r="B2523" s="141"/>
      <c r="C2523" s="141"/>
      <c r="D2523" s="141"/>
      <c r="E2523" s="141"/>
      <c r="F2523" s="141"/>
      <c r="G2523" s="141"/>
      <c r="H2523" s="140"/>
      <c r="I2523" s="689" t="s">
        <v>51</v>
      </c>
      <c r="J2523" s="690"/>
      <c r="K2523" s="682">
        <v>0.68</v>
      </c>
      <c r="L2523" s="683"/>
      <c r="M2523" s="115">
        <f>K2523*12*I2487</f>
        <v>3107.328</v>
      </c>
    </row>
    <row r="2524" spans="1:13">
      <c r="A2524" s="142" t="s">
        <v>22</v>
      </c>
      <c r="B2524" s="141"/>
      <c r="C2524" s="141"/>
      <c r="D2524" s="141"/>
      <c r="E2524" s="141"/>
      <c r="F2524" s="141"/>
      <c r="G2524" s="141"/>
      <c r="H2524" s="140"/>
      <c r="I2524" s="689" t="s">
        <v>69</v>
      </c>
      <c r="J2524" s="690"/>
      <c r="K2524" s="682">
        <v>0.17</v>
      </c>
      <c r="L2524" s="683"/>
      <c r="M2524" s="115">
        <f>K2524*12*I2487</f>
        <v>776.83199999999999</v>
      </c>
    </row>
    <row r="2525" spans="1:13">
      <c r="A2525" s="137" t="s">
        <v>23</v>
      </c>
      <c r="B2525" s="136"/>
      <c r="C2525" s="136"/>
      <c r="D2525" s="136"/>
      <c r="E2525" s="136"/>
      <c r="F2525" s="136"/>
      <c r="G2525" s="136"/>
      <c r="H2525" s="135"/>
      <c r="I2525" s="689" t="s">
        <v>54</v>
      </c>
      <c r="J2525" s="690"/>
      <c r="K2525" s="704">
        <v>0.09</v>
      </c>
      <c r="L2525" s="705"/>
      <c r="M2525" s="115">
        <f>K2525*12*I2487</f>
        <v>411.26400000000007</v>
      </c>
    </row>
    <row r="2526" spans="1:13" ht="15.75" thickBot="1">
      <c r="A2526" s="137" t="s">
        <v>71</v>
      </c>
      <c r="B2526" s="136"/>
      <c r="C2526" s="136"/>
      <c r="D2526" s="136"/>
      <c r="E2526" s="136"/>
      <c r="F2526" s="136"/>
      <c r="G2526" s="136"/>
      <c r="H2526" s="135"/>
      <c r="I2526" s="714" t="s">
        <v>72</v>
      </c>
      <c r="J2526" s="715"/>
      <c r="K2526" s="723">
        <v>0.14000000000000001</v>
      </c>
      <c r="L2526" s="724"/>
      <c r="M2526" s="148">
        <f>K2526*12*I2487</f>
        <v>639.74400000000003</v>
      </c>
    </row>
    <row r="2527" spans="1:13" ht="15.75" thickBot="1">
      <c r="A2527" s="710" t="s">
        <v>78</v>
      </c>
      <c r="B2527" s="711"/>
      <c r="C2527" s="711"/>
      <c r="D2527" s="711"/>
      <c r="E2527" s="711"/>
      <c r="F2527" s="711"/>
      <c r="G2527" s="711"/>
      <c r="H2527" s="712"/>
      <c r="I2527" s="147"/>
      <c r="J2527" s="146"/>
      <c r="K2527" s="727">
        <f>K2528+K2529+K2530</f>
        <v>1.52</v>
      </c>
      <c r="L2527" s="722"/>
      <c r="M2527" s="127">
        <f>K2527*12*I2487</f>
        <v>6945.7920000000013</v>
      </c>
    </row>
    <row r="2528" spans="1:13">
      <c r="A2528" s="145" t="s">
        <v>25</v>
      </c>
      <c r="B2528" s="144"/>
      <c r="C2528" s="144"/>
      <c r="D2528" s="144"/>
      <c r="E2528" s="144"/>
      <c r="F2528" s="144"/>
      <c r="G2528" s="144"/>
      <c r="H2528" s="143"/>
      <c r="I2528" s="728" t="s">
        <v>70</v>
      </c>
      <c r="J2528" s="729"/>
      <c r="K2528" s="730">
        <v>0.73</v>
      </c>
      <c r="L2528" s="731"/>
      <c r="M2528" s="115">
        <f>K2528*12*I2487</f>
        <v>3335.808</v>
      </c>
    </row>
    <row r="2529" spans="1:13">
      <c r="A2529" s="142" t="s">
        <v>26</v>
      </c>
      <c r="B2529" s="141"/>
      <c r="C2529" s="141"/>
      <c r="D2529" s="141"/>
      <c r="E2529" s="141"/>
      <c r="F2529" s="141"/>
      <c r="G2529" s="141"/>
      <c r="H2529" s="140"/>
      <c r="I2529" s="139" t="s">
        <v>55</v>
      </c>
      <c r="J2529" s="138"/>
      <c r="K2529" s="704">
        <v>0.64</v>
      </c>
      <c r="L2529" s="705"/>
      <c r="M2529" s="115">
        <f>K2529*12*I2487</f>
        <v>2924.5439999999999</v>
      </c>
    </row>
    <row r="2530" spans="1:13" ht="15.75" thickBot="1">
      <c r="A2530" s="137" t="s">
        <v>23</v>
      </c>
      <c r="B2530" s="136"/>
      <c r="C2530" s="136"/>
      <c r="D2530" s="136"/>
      <c r="E2530" s="136"/>
      <c r="F2530" s="136"/>
      <c r="G2530" s="136"/>
      <c r="H2530" s="135"/>
      <c r="I2530" s="714" t="s">
        <v>54</v>
      </c>
      <c r="J2530" s="715"/>
      <c r="K2530" s="723">
        <v>0.15</v>
      </c>
      <c r="L2530" s="724"/>
      <c r="M2530" s="115">
        <f>K2530*12*I2487</f>
        <v>685.43999999999994</v>
      </c>
    </row>
    <row r="2531" spans="1:13" ht="15.75" thickBot="1">
      <c r="A2531" s="691" t="s">
        <v>148</v>
      </c>
      <c r="B2531" s="692"/>
      <c r="C2531" s="692"/>
      <c r="D2531" s="692"/>
      <c r="E2531" s="692"/>
      <c r="F2531" s="692"/>
      <c r="G2531" s="692"/>
      <c r="H2531" s="693"/>
      <c r="I2531" s="720" t="s">
        <v>13</v>
      </c>
      <c r="J2531" s="721"/>
      <c r="K2531" s="713">
        <v>1.8</v>
      </c>
      <c r="L2531" s="722"/>
      <c r="M2531" s="127">
        <f>K2531*12*I2487</f>
        <v>8225.2800000000007</v>
      </c>
    </row>
    <row r="2532" spans="1:13" ht="15.75" thickBot="1">
      <c r="A2532" s="133" t="s">
        <v>147</v>
      </c>
      <c r="B2532" s="132"/>
      <c r="C2532" s="132"/>
      <c r="D2532" s="132"/>
      <c r="E2532" s="132"/>
      <c r="F2532" s="132"/>
      <c r="G2532" s="132"/>
      <c r="H2532" s="131"/>
      <c r="I2532" s="129"/>
      <c r="J2532" s="128"/>
      <c r="K2532" s="713">
        <v>0.08</v>
      </c>
      <c r="L2532" s="722"/>
      <c r="M2532" s="127">
        <f>K2532*12*I2487</f>
        <v>365.56799999999998</v>
      </c>
    </row>
    <row r="2533" spans="1:13">
      <c r="A2533" s="125" t="s">
        <v>29</v>
      </c>
      <c r="B2533" s="124"/>
      <c r="C2533" s="124"/>
      <c r="D2533" s="124"/>
      <c r="E2533" s="124"/>
      <c r="F2533" s="124"/>
      <c r="G2533" s="124"/>
      <c r="H2533" s="122"/>
      <c r="I2533" s="720" t="s">
        <v>8</v>
      </c>
      <c r="J2533" s="721"/>
      <c r="K2533" s="130"/>
      <c r="L2533" s="120"/>
      <c r="M2533" s="115"/>
    </row>
    <row r="2534" spans="1:13" ht="15.75" thickBot="1">
      <c r="A2534" s="125" t="s">
        <v>30</v>
      </c>
      <c r="B2534" s="124"/>
      <c r="C2534" s="124"/>
      <c r="D2534" s="124"/>
      <c r="E2534" s="124"/>
      <c r="F2534" s="124"/>
      <c r="G2534" s="124"/>
      <c r="H2534" s="122"/>
      <c r="I2534" s="119"/>
      <c r="J2534" s="118"/>
      <c r="K2534" s="130"/>
      <c r="L2534" s="120"/>
      <c r="M2534" s="115"/>
    </row>
    <row r="2535" spans="1:13" ht="15.75" thickBot="1">
      <c r="A2535" s="691" t="s">
        <v>104</v>
      </c>
      <c r="B2535" s="692"/>
      <c r="C2535" s="692"/>
      <c r="D2535" s="692"/>
      <c r="E2535" s="692"/>
      <c r="F2535" s="692"/>
      <c r="G2535" s="692"/>
      <c r="H2535" s="693"/>
      <c r="I2535" s="129"/>
      <c r="J2535" s="128"/>
      <c r="K2535" s="713">
        <v>6.67</v>
      </c>
      <c r="L2535" s="722"/>
      <c r="M2535" s="127">
        <f>K2535*12*I2487</f>
        <v>30479.231999999996</v>
      </c>
    </row>
    <row r="2536" spans="1:13">
      <c r="A2536" s="125" t="s">
        <v>137</v>
      </c>
      <c r="B2536" s="123"/>
      <c r="C2536" s="123"/>
      <c r="D2536" s="123"/>
      <c r="E2536" s="123"/>
      <c r="F2536" s="124"/>
      <c r="G2536" s="123"/>
      <c r="H2536" s="122"/>
      <c r="I2536" s="684" t="s">
        <v>86</v>
      </c>
      <c r="J2536" s="685"/>
      <c r="K2536" s="121"/>
      <c r="L2536" s="120"/>
      <c r="M2536" s="115"/>
    </row>
    <row r="2537" spans="1:13">
      <c r="A2537" s="125" t="s">
        <v>136</v>
      </c>
      <c r="B2537" s="123"/>
      <c r="C2537" s="123"/>
      <c r="D2537" s="123"/>
      <c r="E2537" s="123"/>
      <c r="F2537" s="124"/>
      <c r="G2537" s="123"/>
      <c r="H2537" s="122"/>
      <c r="I2537" s="684" t="s">
        <v>88</v>
      </c>
      <c r="J2537" s="685"/>
      <c r="K2537" s="121"/>
      <c r="L2537" s="120"/>
      <c r="M2537" s="115"/>
    </row>
    <row r="2538" spans="1:13">
      <c r="A2538" s="125" t="s">
        <v>135</v>
      </c>
      <c r="B2538" s="123"/>
      <c r="C2538" s="123"/>
      <c r="D2538" s="123"/>
      <c r="E2538" s="123"/>
      <c r="F2538" s="124"/>
      <c r="G2538" s="123"/>
      <c r="H2538" s="122"/>
      <c r="I2538" s="684" t="s">
        <v>90</v>
      </c>
      <c r="J2538" s="685"/>
      <c r="K2538" s="121"/>
      <c r="L2538" s="120"/>
      <c r="M2538" s="115"/>
    </row>
    <row r="2539" spans="1:13">
      <c r="A2539" s="125" t="s">
        <v>134</v>
      </c>
      <c r="B2539" s="123"/>
      <c r="C2539" s="123"/>
      <c r="D2539" s="123"/>
      <c r="E2539" s="123"/>
      <c r="F2539" s="124"/>
      <c r="G2539" s="123"/>
      <c r="H2539" s="122"/>
      <c r="I2539" s="684" t="s">
        <v>92</v>
      </c>
      <c r="J2539" s="685"/>
      <c r="K2539" s="121"/>
      <c r="L2539" s="120"/>
      <c r="M2539" s="115"/>
    </row>
    <row r="2540" spans="1:13">
      <c r="A2540" s="125" t="s">
        <v>133</v>
      </c>
      <c r="B2540" s="123"/>
      <c r="C2540" s="123"/>
      <c r="D2540" s="123"/>
      <c r="E2540" s="123"/>
      <c r="F2540" s="124"/>
      <c r="G2540" s="123"/>
      <c r="H2540" s="122"/>
      <c r="I2540" s="684" t="s">
        <v>94</v>
      </c>
      <c r="J2540" s="685"/>
      <c r="K2540" s="121"/>
      <c r="L2540" s="120"/>
      <c r="M2540" s="115"/>
    </row>
    <row r="2541" spans="1:13">
      <c r="A2541" s="125" t="s">
        <v>132</v>
      </c>
      <c r="B2541" s="123"/>
      <c r="C2541" s="123"/>
      <c r="D2541" s="123"/>
      <c r="E2541" s="123"/>
      <c r="F2541" s="124"/>
      <c r="G2541" s="123"/>
      <c r="H2541" s="122"/>
      <c r="I2541" s="119"/>
      <c r="J2541" s="118"/>
      <c r="K2541" s="121"/>
      <c r="L2541" s="126"/>
      <c r="M2541" s="115"/>
    </row>
    <row r="2542" spans="1:13">
      <c r="A2542" s="125" t="s">
        <v>131</v>
      </c>
      <c r="B2542" s="123"/>
      <c r="C2542" s="123"/>
      <c r="D2542" s="123"/>
      <c r="E2542" s="123"/>
      <c r="F2542" s="124"/>
      <c r="G2542" s="123"/>
      <c r="H2542" s="122"/>
      <c r="I2542" s="119"/>
      <c r="J2542" s="118"/>
      <c r="K2542" s="121"/>
      <c r="L2542" s="120"/>
      <c r="M2542" s="115"/>
    </row>
    <row r="2543" spans="1:13">
      <c r="A2543" s="125" t="s">
        <v>98</v>
      </c>
      <c r="B2543" s="123"/>
      <c r="C2543" s="123"/>
      <c r="D2543" s="123"/>
      <c r="E2543" s="123"/>
      <c r="F2543" s="124"/>
      <c r="G2543" s="123"/>
      <c r="H2543" s="122"/>
      <c r="I2543" s="119"/>
      <c r="J2543" s="118"/>
      <c r="K2543" s="121"/>
      <c r="L2543" s="120"/>
      <c r="M2543" s="115"/>
    </row>
    <row r="2544" spans="1:13" ht="15.75" thickBot="1">
      <c r="A2544" s="125" t="s">
        <v>130</v>
      </c>
      <c r="B2544" s="123"/>
      <c r="C2544" s="123"/>
      <c r="D2544" s="123"/>
      <c r="E2544" s="123"/>
      <c r="F2544" s="124"/>
      <c r="G2544" s="123"/>
      <c r="H2544" s="122"/>
      <c r="I2544" s="119"/>
      <c r="J2544" s="118"/>
      <c r="K2544" s="121"/>
      <c r="L2544" s="120"/>
      <c r="M2544" s="115"/>
    </row>
    <row r="2545" spans="1:13">
      <c r="A2545" s="114" t="s">
        <v>82</v>
      </c>
      <c r="B2545" s="113"/>
      <c r="C2545" s="113"/>
      <c r="D2545" s="113"/>
      <c r="E2545" s="113"/>
      <c r="F2545" s="113"/>
      <c r="G2545" s="113"/>
      <c r="H2545" s="113"/>
      <c r="I2545" s="720" t="s">
        <v>9</v>
      </c>
      <c r="J2545" s="721"/>
      <c r="K2545" s="112"/>
      <c r="L2545" s="111"/>
      <c r="M2545" s="110"/>
    </row>
    <row r="2546" spans="1:13" ht="15.75" thickBot="1">
      <c r="A2546" s="109" t="s">
        <v>49</v>
      </c>
      <c r="B2546" s="108"/>
      <c r="C2546" s="108"/>
      <c r="D2546" s="108"/>
      <c r="E2546" s="108"/>
      <c r="F2546" s="108"/>
      <c r="G2546" s="108"/>
      <c r="H2546" s="108"/>
      <c r="I2546" s="107"/>
      <c r="J2546" s="106"/>
      <c r="K2546" s="105"/>
      <c r="L2546" s="104"/>
      <c r="M2546" s="103"/>
    </row>
    <row r="2547" spans="1:13" ht="15.75" thickBot="1">
      <c r="A2547" s="691" t="s">
        <v>50</v>
      </c>
      <c r="B2547" s="692"/>
      <c r="C2547" s="692"/>
      <c r="D2547" s="692"/>
      <c r="E2547" s="692"/>
      <c r="F2547" s="692"/>
      <c r="G2547" s="692"/>
      <c r="H2547" s="732"/>
      <c r="I2547" s="733" t="s">
        <v>17</v>
      </c>
      <c r="J2547" s="734"/>
      <c r="K2547" s="735">
        <v>1.64</v>
      </c>
      <c r="L2547" s="736"/>
      <c r="M2547" s="95">
        <f>K2547*12*I2487</f>
        <v>7494.1440000000002</v>
      </c>
    </row>
    <row r="2548" spans="1:13" ht="15.75" thickBot="1">
      <c r="A2548" s="750" t="s">
        <v>118</v>
      </c>
      <c r="B2548" s="750"/>
      <c r="C2548" s="750"/>
      <c r="D2548" s="750"/>
      <c r="E2548" s="750"/>
      <c r="F2548" s="750"/>
      <c r="G2548" s="750"/>
      <c r="H2548" s="750"/>
      <c r="I2548" s="720" t="s">
        <v>9</v>
      </c>
      <c r="J2548" s="721"/>
      <c r="K2548" s="755">
        <v>0.55000000000000004</v>
      </c>
      <c r="L2548" s="755"/>
      <c r="M2548" s="115">
        <f>K2548*I2487*12</f>
        <v>2513.2800000000002</v>
      </c>
    </row>
    <row r="2549" spans="1:13" ht="15.75" thickBot="1">
      <c r="A2549" s="101" t="s">
        <v>117</v>
      </c>
      <c r="B2549" s="100"/>
      <c r="C2549" s="100"/>
      <c r="D2549" s="100"/>
      <c r="E2549" s="100"/>
      <c r="F2549" s="100"/>
      <c r="G2549" s="100"/>
      <c r="H2549" s="100"/>
      <c r="I2549" s="99"/>
      <c r="J2549" s="98"/>
      <c r="K2549" s="735"/>
      <c r="L2549" s="736"/>
      <c r="M2549" s="95"/>
    </row>
    <row r="2550" spans="1:13" ht="15.75" thickBot="1">
      <c r="A2550" s="742" t="s">
        <v>58</v>
      </c>
      <c r="B2550" s="743"/>
      <c r="C2550" s="743"/>
      <c r="D2550" s="743"/>
      <c r="E2550" s="743"/>
      <c r="F2550" s="743"/>
      <c r="G2550" s="743"/>
      <c r="H2550" s="743"/>
      <c r="I2550" s="97"/>
      <c r="J2550" s="96"/>
      <c r="K2550" s="740">
        <f>K2488+K2498+K2511+K2535+K2547+K2549+K2548</f>
        <v>35.42</v>
      </c>
      <c r="L2550" s="741"/>
      <c r="M2550" s="95">
        <f>M2488+M2498+M2511+M2535+M2547+M2549+M2548</f>
        <v>161855.23200000002</v>
      </c>
    </row>
    <row r="2552" spans="1:13" ht="15.75">
      <c r="A2552" s="639" t="s">
        <v>0</v>
      </c>
      <c r="B2552" s="639"/>
      <c r="C2552" s="639"/>
      <c r="D2552" s="639"/>
      <c r="E2552" s="639"/>
      <c r="F2552" s="639"/>
      <c r="G2552" s="639"/>
      <c r="H2552" s="639"/>
      <c r="I2552" s="639"/>
      <c r="J2552" s="639"/>
      <c r="K2552" s="639"/>
      <c r="L2552" s="639"/>
      <c r="M2552" s="149"/>
    </row>
    <row r="2553" spans="1:13" ht="15.75">
      <c r="A2553" s="640" t="s">
        <v>12</v>
      </c>
      <c r="B2553" s="640"/>
      <c r="C2553" s="640"/>
      <c r="D2553" s="640"/>
      <c r="E2553" s="640"/>
      <c r="F2553" s="640"/>
      <c r="G2553" s="640"/>
      <c r="H2553" s="640"/>
      <c r="I2553" s="640"/>
      <c r="J2553" s="640"/>
      <c r="K2553" s="640"/>
      <c r="L2553" s="640"/>
      <c r="M2553" s="149"/>
    </row>
    <row r="2554" spans="1:13" ht="15.75">
      <c r="A2554" s="1"/>
      <c r="B2554" s="1"/>
      <c r="C2554" s="1"/>
      <c r="D2554" s="1"/>
      <c r="E2554" s="1"/>
      <c r="F2554" s="1" t="s">
        <v>151</v>
      </c>
      <c r="G2554" s="1"/>
      <c r="H2554" s="1"/>
      <c r="I2554" s="1"/>
      <c r="J2554" s="1"/>
      <c r="K2554" s="1"/>
      <c r="L2554" s="1"/>
      <c r="M2554" s="149"/>
    </row>
    <row r="2555" spans="1:13">
      <c r="A2555" s="151"/>
      <c r="B2555" s="150"/>
      <c r="C2555" s="694" t="s">
        <v>15</v>
      </c>
      <c r="D2555" s="694"/>
      <c r="E2555" s="694"/>
      <c r="F2555" s="150"/>
      <c r="G2555" s="150"/>
      <c r="H2555" s="190"/>
      <c r="I2555" s="680" t="s">
        <v>1</v>
      </c>
      <c r="J2555" s="681"/>
      <c r="K2555" s="695" t="s">
        <v>2</v>
      </c>
      <c r="L2555" s="696"/>
      <c r="M2555" s="203"/>
    </row>
    <row r="2556" spans="1:13">
      <c r="A2556" s="202"/>
      <c r="B2556" s="177"/>
      <c r="C2556" s="177"/>
      <c r="D2556" s="177"/>
      <c r="E2556" s="177"/>
      <c r="F2556" s="177"/>
      <c r="G2556" s="177"/>
      <c r="H2556" s="178"/>
      <c r="I2556" s="119"/>
      <c r="J2556" s="118"/>
      <c r="K2556" s="698" t="s">
        <v>3</v>
      </c>
      <c r="L2556" s="699"/>
      <c r="M2556" s="201" t="s">
        <v>4</v>
      </c>
    </row>
    <row r="2557" spans="1:13">
      <c r="A2557" s="202"/>
      <c r="B2557" s="177"/>
      <c r="C2557" s="177"/>
      <c r="D2557" s="177"/>
      <c r="E2557" s="177"/>
      <c r="F2557" s="177"/>
      <c r="G2557" s="177"/>
      <c r="H2557" s="178"/>
      <c r="I2557" s="684" t="s">
        <v>5</v>
      </c>
      <c r="J2557" s="685"/>
      <c r="K2557" s="706" t="s">
        <v>6</v>
      </c>
      <c r="L2557" s="707"/>
      <c r="M2557" s="201" t="s">
        <v>7</v>
      </c>
    </row>
    <row r="2558" spans="1:13" ht="16.5" thickBot="1">
      <c r="A2558" s="200"/>
      <c r="B2558" s="173"/>
      <c r="C2558" s="173"/>
      <c r="D2558" s="173"/>
      <c r="E2558" s="173"/>
      <c r="F2558" s="173"/>
      <c r="G2558" s="173"/>
      <c r="H2558" s="172"/>
      <c r="I2558" s="613">
        <v>317.60000000000002</v>
      </c>
      <c r="J2558" s="614"/>
      <c r="K2558" s="708"/>
      <c r="L2558" s="709"/>
      <c r="M2558" s="199"/>
    </row>
    <row r="2559" spans="1:13">
      <c r="A2559" s="189" t="s">
        <v>74</v>
      </c>
      <c r="B2559" s="166"/>
      <c r="C2559" s="166"/>
      <c r="D2559" s="166"/>
      <c r="E2559" s="166"/>
      <c r="F2559" s="166"/>
      <c r="G2559" s="166"/>
      <c r="H2559" s="198"/>
      <c r="I2559" s="163"/>
      <c r="J2559" s="162"/>
      <c r="K2559" s="674">
        <f>K2562+K2565</f>
        <v>6.9</v>
      </c>
      <c r="L2559" s="675"/>
      <c r="M2559" s="110">
        <f>K2559*12*I2558</f>
        <v>26297.280000000006</v>
      </c>
    </row>
    <row r="2560" spans="1:13">
      <c r="A2560" s="197" t="s">
        <v>59</v>
      </c>
      <c r="B2560" s="196"/>
      <c r="C2560" s="196"/>
      <c r="D2560" s="196"/>
      <c r="E2560" s="196"/>
      <c r="F2560" s="196"/>
      <c r="G2560" s="196"/>
      <c r="H2560" s="195"/>
      <c r="I2560" s="119"/>
      <c r="J2560" s="118"/>
      <c r="K2560" s="117"/>
      <c r="L2560" s="116"/>
      <c r="M2560" s="194"/>
    </row>
    <row r="2561" spans="1:13" ht="15.75" thickBot="1">
      <c r="A2561" s="185" t="s">
        <v>60</v>
      </c>
      <c r="B2561" s="193"/>
      <c r="C2561" s="193"/>
      <c r="D2561" s="193"/>
      <c r="E2561" s="193"/>
      <c r="F2561" s="193"/>
      <c r="G2561" s="193"/>
      <c r="H2561" s="192"/>
      <c r="I2561" s="158"/>
      <c r="J2561" s="106"/>
      <c r="K2561" s="105"/>
      <c r="L2561" s="104"/>
      <c r="M2561" s="103"/>
    </row>
    <row r="2562" spans="1:13">
      <c r="A2562" s="145" t="s">
        <v>61</v>
      </c>
      <c r="B2562" s="153"/>
      <c r="C2562" s="153"/>
      <c r="D2562" s="153"/>
      <c r="E2562" s="153"/>
      <c r="F2562" s="153"/>
      <c r="G2562" s="153"/>
      <c r="H2562" s="179"/>
      <c r="I2562" s="676" t="s">
        <v>8</v>
      </c>
      <c r="J2562" s="677"/>
      <c r="K2562" s="678">
        <v>4.13</v>
      </c>
      <c r="L2562" s="679"/>
      <c r="M2562" s="115">
        <f>K2562*12*I2558</f>
        <v>15740.256000000001</v>
      </c>
    </row>
    <row r="2563" spans="1:13">
      <c r="A2563" s="125" t="s">
        <v>68</v>
      </c>
      <c r="B2563" s="177"/>
      <c r="C2563" s="177"/>
      <c r="D2563" s="177"/>
      <c r="E2563" s="177"/>
      <c r="F2563" s="177"/>
      <c r="G2563" s="177"/>
      <c r="H2563" s="178"/>
      <c r="I2563" s="684" t="s">
        <v>57</v>
      </c>
      <c r="J2563" s="685"/>
      <c r="K2563" s="149"/>
      <c r="L2563" s="116"/>
      <c r="M2563" s="115"/>
    </row>
    <row r="2564" spans="1:13">
      <c r="A2564" s="145" t="s">
        <v>67</v>
      </c>
      <c r="B2564" s="153"/>
      <c r="C2564" s="153"/>
      <c r="D2564" s="153"/>
      <c r="E2564" s="153"/>
      <c r="F2564" s="153"/>
      <c r="G2564" s="153"/>
      <c r="H2564" s="179"/>
      <c r="I2564" s="676"/>
      <c r="J2564" s="677"/>
      <c r="K2564" s="149"/>
      <c r="L2564" s="116"/>
      <c r="M2564" s="115"/>
    </row>
    <row r="2565" spans="1:13">
      <c r="A2565" s="145" t="s">
        <v>62</v>
      </c>
      <c r="B2565" s="153"/>
      <c r="C2565" s="153"/>
      <c r="D2565" s="153"/>
      <c r="E2565" s="153"/>
      <c r="F2565" s="153"/>
      <c r="G2565" s="153"/>
      <c r="H2565" s="179"/>
      <c r="I2565" s="689" t="s">
        <v>11</v>
      </c>
      <c r="J2565" s="690"/>
      <c r="K2565" s="682">
        <v>2.77</v>
      </c>
      <c r="L2565" s="683"/>
      <c r="M2565" s="115">
        <f>K2565*12*I2558</f>
        <v>10557.024000000001</v>
      </c>
    </row>
    <row r="2566" spans="1:13" ht="15.75">
      <c r="A2566" s="142" t="s">
        <v>35</v>
      </c>
      <c r="B2566" s="176"/>
      <c r="C2566" s="176"/>
      <c r="D2566" s="176"/>
      <c r="E2566" s="176"/>
      <c r="F2566" s="176"/>
      <c r="G2566" s="176"/>
      <c r="H2566" s="175"/>
      <c r="I2566" s="684" t="s">
        <v>57</v>
      </c>
      <c r="J2566" s="685"/>
      <c r="K2566" s="1"/>
      <c r="L2566" s="191"/>
      <c r="M2566" s="115"/>
    </row>
    <row r="2567" spans="1:13">
      <c r="A2567" s="137" t="s">
        <v>36</v>
      </c>
      <c r="B2567" s="150"/>
      <c r="C2567" s="150"/>
      <c r="D2567" s="150"/>
      <c r="E2567" s="150"/>
      <c r="F2567" s="150"/>
      <c r="G2567" s="150"/>
      <c r="H2567" s="190"/>
      <c r="I2567" s="684"/>
      <c r="J2567" s="685"/>
      <c r="K2567" s="174"/>
      <c r="L2567" s="116"/>
      <c r="M2567" s="115"/>
    </row>
    <row r="2568" spans="1:13" ht="15.75" thickBot="1">
      <c r="A2568" s="145" t="s">
        <v>37</v>
      </c>
      <c r="B2568" s="144"/>
      <c r="C2568" s="144"/>
      <c r="D2568" s="144"/>
      <c r="E2568" s="144"/>
      <c r="F2568" s="144"/>
      <c r="G2568" s="144"/>
      <c r="H2568" s="143"/>
      <c r="I2568" s="156"/>
      <c r="J2568" s="155"/>
      <c r="K2568" s="704"/>
      <c r="L2568" s="705"/>
      <c r="M2568" s="115"/>
    </row>
    <row r="2569" spans="1:13">
      <c r="A2569" s="189" t="s">
        <v>14</v>
      </c>
      <c r="B2569" s="188"/>
      <c r="C2569" s="188"/>
      <c r="D2569" s="188"/>
      <c r="E2569" s="188"/>
      <c r="F2569" s="188"/>
      <c r="G2569" s="188"/>
      <c r="H2569" s="187"/>
      <c r="I2569" s="163"/>
      <c r="J2569" s="186"/>
      <c r="K2569" s="697">
        <f>K2571+K2576+K2578</f>
        <v>5.6400000000000006</v>
      </c>
      <c r="L2569" s="675"/>
      <c r="M2569" s="110">
        <f>K2569*12*I2558</f>
        <v>21495.168000000005</v>
      </c>
    </row>
    <row r="2570" spans="1:13" ht="15.75" thickBot="1">
      <c r="A2570" s="185" t="s">
        <v>34</v>
      </c>
      <c r="B2570" s="184"/>
      <c r="C2570" s="184"/>
      <c r="D2570" s="184"/>
      <c r="E2570" s="184"/>
      <c r="F2570" s="184"/>
      <c r="G2570" s="184"/>
      <c r="H2570" s="183"/>
      <c r="I2570" s="158"/>
      <c r="J2570" s="182"/>
      <c r="K2570" s="105"/>
      <c r="L2570" s="104"/>
      <c r="M2570" s="103"/>
    </row>
    <row r="2571" spans="1:13">
      <c r="A2571" s="125" t="s">
        <v>65</v>
      </c>
      <c r="B2571" s="124"/>
      <c r="C2571" s="124"/>
      <c r="D2571" s="124"/>
      <c r="E2571" s="124"/>
      <c r="F2571" s="124"/>
      <c r="G2571" s="124"/>
      <c r="H2571" s="122"/>
      <c r="I2571" s="684" t="s">
        <v>8</v>
      </c>
      <c r="J2571" s="685"/>
      <c r="K2571" s="678">
        <v>2.83</v>
      </c>
      <c r="L2571" s="679"/>
      <c r="M2571" s="115">
        <f>K2571*12*I2558</f>
        <v>10785.696000000002</v>
      </c>
    </row>
    <row r="2572" spans="1:13">
      <c r="A2572" s="145" t="s">
        <v>66</v>
      </c>
      <c r="B2572" s="144"/>
      <c r="C2572" s="144"/>
      <c r="D2572" s="144"/>
      <c r="E2572" s="144"/>
      <c r="F2572" s="144"/>
      <c r="G2572" s="144"/>
      <c r="H2572" s="143"/>
      <c r="I2572" s="181"/>
      <c r="J2572" s="180"/>
      <c r="K2572" s="149"/>
      <c r="L2572" s="116"/>
      <c r="M2572" s="115"/>
    </row>
    <row r="2573" spans="1:13">
      <c r="A2573" s="125" t="s">
        <v>68</v>
      </c>
      <c r="B2573" s="177"/>
      <c r="C2573" s="177"/>
      <c r="D2573" s="177"/>
      <c r="E2573" s="177"/>
      <c r="F2573" s="177"/>
      <c r="G2573" s="177"/>
      <c r="H2573" s="178"/>
      <c r="I2573" s="684" t="s">
        <v>57</v>
      </c>
      <c r="J2573" s="685"/>
      <c r="K2573" s="149"/>
      <c r="L2573" s="116"/>
      <c r="M2573" s="115"/>
    </row>
    <row r="2574" spans="1:13">
      <c r="A2574" s="145" t="s">
        <v>67</v>
      </c>
      <c r="B2574" s="153"/>
      <c r="C2574" s="153"/>
      <c r="D2574" s="153"/>
      <c r="E2574" s="153"/>
      <c r="F2574" s="153"/>
      <c r="G2574" s="153"/>
      <c r="H2574" s="179"/>
      <c r="I2574" s="676"/>
      <c r="J2574" s="677"/>
      <c r="K2574" s="149"/>
      <c r="L2574" s="116"/>
      <c r="M2574" s="115"/>
    </row>
    <row r="2575" spans="1:13">
      <c r="A2575" s="142" t="s">
        <v>63</v>
      </c>
      <c r="B2575" s="176"/>
      <c r="C2575" s="175"/>
      <c r="D2575" s="177"/>
      <c r="E2575" s="177"/>
      <c r="F2575" s="177"/>
      <c r="G2575" s="177"/>
      <c r="H2575" s="178"/>
      <c r="I2575" s="684" t="s">
        <v>57</v>
      </c>
      <c r="J2575" s="685"/>
      <c r="K2575" s="149"/>
      <c r="L2575" s="116"/>
      <c r="M2575" s="115"/>
    </row>
    <row r="2576" spans="1:13">
      <c r="A2576" s="125" t="s">
        <v>64</v>
      </c>
      <c r="B2576" s="177"/>
      <c r="C2576" s="177"/>
      <c r="D2576" s="176"/>
      <c r="E2576" s="176"/>
      <c r="F2576" s="176"/>
      <c r="G2576" s="176"/>
      <c r="H2576" s="175"/>
      <c r="I2576" s="689" t="s">
        <v>11</v>
      </c>
      <c r="J2576" s="690"/>
      <c r="K2576" s="682">
        <v>1.24</v>
      </c>
      <c r="L2576" s="683"/>
      <c r="M2576" s="115">
        <f>K2576*12*I2558</f>
        <v>4725.8879999999999</v>
      </c>
    </row>
    <row r="2577" spans="1:13">
      <c r="A2577" s="137" t="s">
        <v>41</v>
      </c>
      <c r="B2577" s="136"/>
      <c r="C2577" s="136"/>
      <c r="D2577" s="136"/>
      <c r="E2577" s="136"/>
      <c r="F2577" s="136"/>
      <c r="G2577" s="136"/>
      <c r="H2577" s="135"/>
      <c r="I2577" s="680" t="s">
        <v>139</v>
      </c>
      <c r="J2577" s="681"/>
      <c r="K2577" s="149"/>
      <c r="L2577" s="116"/>
      <c r="M2577" s="115"/>
    </row>
    <row r="2578" spans="1:13">
      <c r="A2578" s="137" t="s">
        <v>43</v>
      </c>
      <c r="B2578" s="136"/>
      <c r="C2578" s="136"/>
      <c r="D2578" s="136"/>
      <c r="E2578" s="136"/>
      <c r="F2578" s="136"/>
      <c r="G2578" s="136"/>
      <c r="H2578" s="135"/>
      <c r="I2578" s="680" t="s">
        <v>11</v>
      </c>
      <c r="J2578" s="681"/>
      <c r="K2578" s="682">
        <v>1.57</v>
      </c>
      <c r="L2578" s="683"/>
      <c r="M2578" s="115">
        <f>K2578*12*I2558</f>
        <v>5983.5840000000007</v>
      </c>
    </row>
    <row r="2579" spans="1:13">
      <c r="A2579" s="145" t="s">
        <v>44</v>
      </c>
      <c r="B2579" s="144"/>
      <c r="C2579" s="144"/>
      <c r="D2579" s="144"/>
      <c r="E2579" s="144"/>
      <c r="F2579" s="144"/>
      <c r="G2579" s="144"/>
      <c r="H2579" s="143"/>
      <c r="I2579" s="156"/>
      <c r="J2579" s="155"/>
      <c r="K2579" s="149"/>
      <c r="L2579" s="116"/>
      <c r="M2579" s="115"/>
    </row>
    <row r="2580" spans="1:13">
      <c r="A2580" s="137" t="s">
        <v>45</v>
      </c>
      <c r="B2580" s="136"/>
      <c r="C2580" s="136"/>
      <c r="D2580" s="136"/>
      <c r="E2580" s="136"/>
      <c r="F2580" s="136"/>
      <c r="G2580" s="136"/>
      <c r="H2580" s="135"/>
      <c r="I2580" s="684" t="s">
        <v>57</v>
      </c>
      <c r="J2580" s="685"/>
      <c r="K2580" s="149"/>
      <c r="L2580" s="116"/>
      <c r="M2580" s="115"/>
    </row>
    <row r="2581" spans="1:13" ht="15.75" thickBot="1">
      <c r="A2581" s="137" t="s">
        <v>48</v>
      </c>
      <c r="B2581" s="136"/>
      <c r="C2581" s="136"/>
      <c r="D2581" s="136"/>
      <c r="E2581" s="136"/>
      <c r="F2581" s="136"/>
      <c r="G2581" s="136"/>
      <c r="H2581" s="135"/>
      <c r="I2581" s="680" t="s">
        <v>138</v>
      </c>
      <c r="J2581" s="681"/>
      <c r="K2581" s="173"/>
      <c r="L2581" s="172"/>
      <c r="M2581" s="171"/>
    </row>
    <row r="2582" spans="1:13" ht="15.75" thickBot="1">
      <c r="A2582" s="167" t="s">
        <v>75</v>
      </c>
      <c r="B2582" s="166"/>
      <c r="C2582" s="166"/>
      <c r="D2582" s="166"/>
      <c r="E2582" s="166"/>
      <c r="F2582" s="166"/>
      <c r="G2582" s="165"/>
      <c r="H2582" s="164"/>
      <c r="I2582" s="163"/>
      <c r="J2582" s="162"/>
      <c r="K2582" s="688">
        <f>K2583+K2590+K2598+K2602+K2603</f>
        <v>14.020000000000001</v>
      </c>
      <c r="L2582" s="675"/>
      <c r="M2582" s="110">
        <f>M2583+M2590+M2598+M2602+M2603</f>
        <v>53433.024000000012</v>
      </c>
    </row>
    <row r="2583" spans="1:13" ht="15.75" thickBot="1">
      <c r="A2583" s="691" t="s">
        <v>76</v>
      </c>
      <c r="B2583" s="692"/>
      <c r="C2583" s="692"/>
      <c r="D2583" s="692"/>
      <c r="E2583" s="692"/>
      <c r="F2583" s="692"/>
      <c r="G2583" s="692"/>
      <c r="H2583" s="693"/>
      <c r="I2583" s="129"/>
      <c r="J2583" s="128"/>
      <c r="K2583" s="700">
        <f>K2584+K2585+K2586+K2588+K2589</f>
        <v>8.3000000000000007</v>
      </c>
      <c r="L2583" s="701"/>
      <c r="M2583" s="127">
        <f>K2583*12*I2558</f>
        <v>31632.960000000006</v>
      </c>
    </row>
    <row r="2584" spans="1:13">
      <c r="A2584" s="145" t="s">
        <v>38</v>
      </c>
      <c r="B2584" s="144"/>
      <c r="C2584" s="144"/>
      <c r="D2584" s="144"/>
      <c r="E2584" s="144"/>
      <c r="F2584" s="144"/>
      <c r="G2584" s="144"/>
      <c r="H2584" s="143"/>
      <c r="I2584" s="676" t="s">
        <v>16</v>
      </c>
      <c r="J2584" s="677"/>
      <c r="K2584" s="678">
        <v>2.2400000000000002</v>
      </c>
      <c r="L2584" s="679"/>
      <c r="M2584" s="115">
        <f>K2584*12*I2558</f>
        <v>8537.0880000000016</v>
      </c>
    </row>
    <row r="2585" spans="1:13">
      <c r="A2585" s="142" t="s">
        <v>39</v>
      </c>
      <c r="B2585" s="141"/>
      <c r="C2585" s="141"/>
      <c r="D2585" s="141"/>
      <c r="E2585" s="141"/>
      <c r="F2585" s="141"/>
      <c r="G2585" s="141"/>
      <c r="H2585" s="140"/>
      <c r="I2585" s="689" t="s">
        <v>10</v>
      </c>
      <c r="J2585" s="690"/>
      <c r="K2585" s="682">
        <v>5.28</v>
      </c>
      <c r="L2585" s="683"/>
      <c r="M2585" s="115">
        <f>K2585*12*I2558</f>
        <v>20123.136000000002</v>
      </c>
    </row>
    <row r="2586" spans="1:13">
      <c r="A2586" s="137" t="s">
        <v>31</v>
      </c>
      <c r="B2586" s="136"/>
      <c r="C2586" s="136"/>
      <c r="D2586" s="136"/>
      <c r="E2586" s="136"/>
      <c r="F2586" s="136"/>
      <c r="G2586" s="136"/>
      <c r="H2586" s="135"/>
      <c r="I2586" s="680" t="s">
        <v>11</v>
      </c>
      <c r="J2586" s="681"/>
      <c r="K2586" s="682">
        <v>0.6</v>
      </c>
      <c r="L2586" s="683"/>
      <c r="M2586" s="115">
        <f>K2586*12*I2558</f>
        <v>2286.7199999999998</v>
      </c>
    </row>
    <row r="2587" spans="1:13">
      <c r="A2587" s="157" t="s">
        <v>18</v>
      </c>
      <c r="B2587" s="153"/>
      <c r="C2587" s="153"/>
      <c r="D2587" s="153"/>
      <c r="E2587" s="144"/>
      <c r="F2587" s="144"/>
      <c r="G2587" s="144"/>
      <c r="H2587" s="143"/>
      <c r="I2587" s="156"/>
      <c r="J2587" s="155"/>
      <c r="K2587" s="117"/>
      <c r="L2587" s="116"/>
      <c r="M2587" s="115"/>
    </row>
    <row r="2588" spans="1:13">
      <c r="A2588" s="142" t="s">
        <v>32</v>
      </c>
      <c r="B2588" s="141"/>
      <c r="C2588" s="141"/>
      <c r="D2588" s="141"/>
      <c r="E2588" s="141"/>
      <c r="F2588" s="141"/>
      <c r="G2588" s="141"/>
      <c r="H2588" s="140"/>
      <c r="I2588" s="689" t="s">
        <v>8</v>
      </c>
      <c r="J2588" s="690"/>
      <c r="K2588" s="682">
        <v>0.18</v>
      </c>
      <c r="L2588" s="683"/>
      <c r="M2588" s="115">
        <f>K2588*12*I2558</f>
        <v>686.01600000000008</v>
      </c>
    </row>
    <row r="2589" spans="1:13" ht="15.75" thickBot="1">
      <c r="A2589" s="137" t="s">
        <v>73</v>
      </c>
      <c r="B2589" s="136"/>
      <c r="C2589" s="136"/>
      <c r="D2589" s="136"/>
      <c r="E2589" s="136"/>
      <c r="F2589" s="136"/>
      <c r="G2589" s="136"/>
      <c r="H2589" s="135"/>
      <c r="I2589" s="714" t="s">
        <v>8</v>
      </c>
      <c r="J2589" s="715"/>
      <c r="K2589" s="716"/>
      <c r="L2589" s="717"/>
      <c r="M2589" s="115"/>
    </row>
    <row r="2590" spans="1:13" ht="15.75" thickBot="1">
      <c r="A2590" s="710" t="s">
        <v>77</v>
      </c>
      <c r="B2590" s="711"/>
      <c r="C2590" s="711"/>
      <c r="D2590" s="711"/>
      <c r="E2590" s="711"/>
      <c r="F2590" s="711"/>
      <c r="G2590" s="711"/>
      <c r="H2590" s="712"/>
      <c r="I2590" s="129"/>
      <c r="J2590" s="128"/>
      <c r="K2590" s="713">
        <f>K2591+K2592+K2594+K2595+K2596+K2597</f>
        <v>2.3200000000000003</v>
      </c>
      <c r="L2590" s="701"/>
      <c r="M2590" s="127">
        <f>K2590*12*I2558</f>
        <v>8841.9840000000022</v>
      </c>
    </row>
    <row r="2591" spans="1:13">
      <c r="A2591" s="154" t="s">
        <v>24</v>
      </c>
      <c r="B2591" s="153"/>
      <c r="C2591" s="153"/>
      <c r="D2591" s="153"/>
      <c r="E2591" s="153"/>
      <c r="F2591" s="144"/>
      <c r="G2591" s="144"/>
      <c r="H2591" s="143"/>
      <c r="I2591" s="152"/>
      <c r="J2591" s="118"/>
      <c r="K2591" s="678">
        <v>0.13</v>
      </c>
      <c r="L2591" s="679"/>
      <c r="M2591" s="115">
        <f>K2591*12*I2558</f>
        <v>495.45600000000007</v>
      </c>
    </row>
    <row r="2592" spans="1:13">
      <c r="A2592" s="151" t="s">
        <v>20</v>
      </c>
      <c r="B2592" s="150"/>
      <c r="C2592" s="150"/>
      <c r="D2592" s="150"/>
      <c r="E2592" s="150"/>
      <c r="F2592" s="136"/>
      <c r="G2592" s="136"/>
      <c r="H2592" s="135"/>
      <c r="I2592" s="684" t="s">
        <v>52</v>
      </c>
      <c r="J2592" s="685"/>
      <c r="K2592" s="682">
        <v>1.1100000000000001</v>
      </c>
      <c r="L2592" s="683"/>
      <c r="M2592" s="115">
        <f>K2592*12*I2558</f>
        <v>4230.4320000000007</v>
      </c>
    </row>
    <row r="2593" spans="1:13">
      <c r="A2593" s="145" t="s">
        <v>19</v>
      </c>
      <c r="B2593" s="144"/>
      <c r="C2593" s="144"/>
      <c r="D2593" s="144"/>
      <c r="E2593" s="144"/>
      <c r="F2593" s="144"/>
      <c r="G2593" s="144"/>
      <c r="H2593" s="143"/>
      <c r="I2593" s="676" t="s">
        <v>53</v>
      </c>
      <c r="J2593" s="677"/>
      <c r="K2593" s="149"/>
      <c r="L2593" s="116"/>
      <c r="M2593" s="115"/>
    </row>
    <row r="2594" spans="1:13">
      <c r="A2594" s="142" t="s">
        <v>21</v>
      </c>
      <c r="B2594" s="141"/>
      <c r="C2594" s="141"/>
      <c r="D2594" s="141"/>
      <c r="E2594" s="141"/>
      <c r="F2594" s="141"/>
      <c r="G2594" s="141"/>
      <c r="H2594" s="140"/>
      <c r="I2594" s="689" t="s">
        <v>51</v>
      </c>
      <c r="J2594" s="690"/>
      <c r="K2594" s="682">
        <v>0.68</v>
      </c>
      <c r="L2594" s="683"/>
      <c r="M2594" s="115">
        <f>K2594*12*I2558</f>
        <v>2591.6160000000004</v>
      </c>
    </row>
    <row r="2595" spans="1:13">
      <c r="A2595" s="142" t="s">
        <v>22</v>
      </c>
      <c r="B2595" s="141"/>
      <c r="C2595" s="141"/>
      <c r="D2595" s="141"/>
      <c r="E2595" s="141"/>
      <c r="F2595" s="141"/>
      <c r="G2595" s="141"/>
      <c r="H2595" s="140"/>
      <c r="I2595" s="689" t="s">
        <v>69</v>
      </c>
      <c r="J2595" s="690"/>
      <c r="K2595" s="682">
        <v>0.17</v>
      </c>
      <c r="L2595" s="683"/>
      <c r="M2595" s="115">
        <f>K2595*12*I2558</f>
        <v>647.90400000000011</v>
      </c>
    </row>
    <row r="2596" spans="1:13">
      <c r="A2596" s="137" t="s">
        <v>23</v>
      </c>
      <c r="B2596" s="136"/>
      <c r="C2596" s="136"/>
      <c r="D2596" s="136"/>
      <c r="E2596" s="136"/>
      <c r="F2596" s="136"/>
      <c r="G2596" s="136"/>
      <c r="H2596" s="135"/>
      <c r="I2596" s="689" t="s">
        <v>54</v>
      </c>
      <c r="J2596" s="690"/>
      <c r="K2596" s="704">
        <v>0.09</v>
      </c>
      <c r="L2596" s="705"/>
      <c r="M2596" s="115">
        <f>K2596*12*I2558</f>
        <v>343.00800000000004</v>
      </c>
    </row>
    <row r="2597" spans="1:13" ht="15.75" thickBot="1">
      <c r="A2597" s="137" t="s">
        <v>71</v>
      </c>
      <c r="B2597" s="136"/>
      <c r="C2597" s="136"/>
      <c r="D2597" s="136"/>
      <c r="E2597" s="136"/>
      <c r="F2597" s="136"/>
      <c r="G2597" s="136"/>
      <c r="H2597" s="135"/>
      <c r="I2597" s="714" t="s">
        <v>72</v>
      </c>
      <c r="J2597" s="715"/>
      <c r="K2597" s="723">
        <v>0.14000000000000001</v>
      </c>
      <c r="L2597" s="724"/>
      <c r="M2597" s="148">
        <f>K2597*12*I2558</f>
        <v>533.5680000000001</v>
      </c>
    </row>
    <row r="2598" spans="1:13" ht="15.75" thickBot="1">
      <c r="A2598" s="710" t="s">
        <v>78</v>
      </c>
      <c r="B2598" s="711"/>
      <c r="C2598" s="711"/>
      <c r="D2598" s="711"/>
      <c r="E2598" s="711"/>
      <c r="F2598" s="711"/>
      <c r="G2598" s="711"/>
      <c r="H2598" s="712"/>
      <c r="I2598" s="147"/>
      <c r="J2598" s="146"/>
      <c r="K2598" s="727">
        <f>K2599+K2600+K2601</f>
        <v>1.52</v>
      </c>
      <c r="L2598" s="722"/>
      <c r="M2598" s="127">
        <f>K2598*12*I2558</f>
        <v>5793.0240000000013</v>
      </c>
    </row>
    <row r="2599" spans="1:13">
      <c r="A2599" s="145" t="s">
        <v>25</v>
      </c>
      <c r="B2599" s="144"/>
      <c r="C2599" s="144"/>
      <c r="D2599" s="144"/>
      <c r="E2599" s="144"/>
      <c r="F2599" s="144"/>
      <c r="G2599" s="144"/>
      <c r="H2599" s="143"/>
      <c r="I2599" s="728" t="s">
        <v>70</v>
      </c>
      <c r="J2599" s="729"/>
      <c r="K2599" s="730">
        <v>0.73</v>
      </c>
      <c r="L2599" s="731"/>
      <c r="M2599" s="115">
        <f>K2599*12*I2558</f>
        <v>2782.1759999999999</v>
      </c>
    </row>
    <row r="2600" spans="1:13">
      <c r="A2600" s="142" t="s">
        <v>26</v>
      </c>
      <c r="B2600" s="141"/>
      <c r="C2600" s="141"/>
      <c r="D2600" s="141"/>
      <c r="E2600" s="141"/>
      <c r="F2600" s="141"/>
      <c r="G2600" s="141"/>
      <c r="H2600" s="140"/>
      <c r="I2600" s="139" t="s">
        <v>55</v>
      </c>
      <c r="J2600" s="138"/>
      <c r="K2600" s="704">
        <v>0.64</v>
      </c>
      <c r="L2600" s="705"/>
      <c r="M2600" s="115">
        <f>K2600*12*I2558</f>
        <v>2439.1680000000001</v>
      </c>
    </row>
    <row r="2601" spans="1:13" ht="15.75" thickBot="1">
      <c r="A2601" s="137" t="s">
        <v>23</v>
      </c>
      <c r="B2601" s="136"/>
      <c r="C2601" s="136"/>
      <c r="D2601" s="136"/>
      <c r="E2601" s="136"/>
      <c r="F2601" s="136"/>
      <c r="G2601" s="136"/>
      <c r="H2601" s="135"/>
      <c r="I2601" s="714" t="s">
        <v>54</v>
      </c>
      <c r="J2601" s="715"/>
      <c r="K2601" s="723">
        <v>0.15</v>
      </c>
      <c r="L2601" s="724"/>
      <c r="M2601" s="115">
        <f>K2601*12*I2558</f>
        <v>571.67999999999995</v>
      </c>
    </row>
    <row r="2602" spans="1:13" ht="15.75" thickBot="1">
      <c r="A2602" s="691" t="s">
        <v>148</v>
      </c>
      <c r="B2602" s="692"/>
      <c r="C2602" s="692"/>
      <c r="D2602" s="692"/>
      <c r="E2602" s="692"/>
      <c r="F2602" s="692"/>
      <c r="G2602" s="692"/>
      <c r="H2602" s="693"/>
      <c r="I2602" s="720" t="s">
        <v>13</v>
      </c>
      <c r="J2602" s="721"/>
      <c r="K2602" s="713">
        <v>1.8</v>
      </c>
      <c r="L2602" s="722"/>
      <c r="M2602" s="127">
        <f>K2602*12*I2558</f>
        <v>6860.1600000000008</v>
      </c>
    </row>
    <row r="2603" spans="1:13" ht="15.75" thickBot="1">
      <c r="A2603" s="133" t="s">
        <v>147</v>
      </c>
      <c r="B2603" s="132"/>
      <c r="C2603" s="132"/>
      <c r="D2603" s="132"/>
      <c r="E2603" s="132"/>
      <c r="F2603" s="132"/>
      <c r="G2603" s="132"/>
      <c r="H2603" s="131"/>
      <c r="I2603" s="129"/>
      <c r="J2603" s="128"/>
      <c r="K2603" s="713">
        <v>0.08</v>
      </c>
      <c r="L2603" s="722"/>
      <c r="M2603" s="127">
        <f>K2603*12*I2558</f>
        <v>304.89600000000002</v>
      </c>
    </row>
    <row r="2604" spans="1:13">
      <c r="A2604" s="125" t="s">
        <v>29</v>
      </c>
      <c r="B2604" s="124"/>
      <c r="C2604" s="124"/>
      <c r="D2604" s="124"/>
      <c r="E2604" s="124"/>
      <c r="F2604" s="124"/>
      <c r="G2604" s="124"/>
      <c r="H2604" s="122"/>
      <c r="I2604" s="720" t="s">
        <v>8</v>
      </c>
      <c r="J2604" s="721"/>
      <c r="K2604" s="130"/>
      <c r="L2604" s="120"/>
      <c r="M2604" s="115"/>
    </row>
    <row r="2605" spans="1:13" ht="15.75" thickBot="1">
      <c r="A2605" s="125" t="s">
        <v>30</v>
      </c>
      <c r="B2605" s="124"/>
      <c r="C2605" s="124"/>
      <c r="D2605" s="124"/>
      <c r="E2605" s="124"/>
      <c r="F2605" s="124"/>
      <c r="G2605" s="124"/>
      <c r="H2605" s="122"/>
      <c r="I2605" s="119"/>
      <c r="J2605" s="118"/>
      <c r="K2605" s="130"/>
      <c r="L2605" s="120"/>
      <c r="M2605" s="115"/>
    </row>
    <row r="2606" spans="1:13" ht="15.75" thickBot="1">
      <c r="A2606" s="691" t="s">
        <v>104</v>
      </c>
      <c r="B2606" s="692"/>
      <c r="C2606" s="692"/>
      <c r="D2606" s="692"/>
      <c r="E2606" s="692"/>
      <c r="F2606" s="692"/>
      <c r="G2606" s="692"/>
      <c r="H2606" s="693"/>
      <c r="I2606" s="129"/>
      <c r="J2606" s="128"/>
      <c r="K2606" s="713">
        <v>6.67</v>
      </c>
      <c r="L2606" s="722"/>
      <c r="M2606" s="127">
        <f>K2606*12*I2558</f>
        <v>25420.703999999998</v>
      </c>
    </row>
    <row r="2607" spans="1:13">
      <c r="A2607" s="125" t="s">
        <v>137</v>
      </c>
      <c r="B2607" s="123"/>
      <c r="C2607" s="123"/>
      <c r="D2607" s="123"/>
      <c r="E2607" s="123"/>
      <c r="F2607" s="124"/>
      <c r="G2607" s="123"/>
      <c r="H2607" s="122"/>
      <c r="I2607" s="684" t="s">
        <v>86</v>
      </c>
      <c r="J2607" s="685"/>
      <c r="K2607" s="121"/>
      <c r="L2607" s="120"/>
      <c r="M2607" s="115"/>
    </row>
    <row r="2608" spans="1:13">
      <c r="A2608" s="125" t="s">
        <v>136</v>
      </c>
      <c r="B2608" s="123"/>
      <c r="C2608" s="123"/>
      <c r="D2608" s="123"/>
      <c r="E2608" s="123"/>
      <c r="F2608" s="124"/>
      <c r="G2608" s="123"/>
      <c r="H2608" s="122"/>
      <c r="I2608" s="684" t="s">
        <v>88</v>
      </c>
      <c r="J2608" s="685"/>
      <c r="K2608" s="121"/>
      <c r="L2608" s="120"/>
      <c r="M2608" s="115"/>
    </row>
    <row r="2609" spans="1:13">
      <c r="A2609" s="125" t="s">
        <v>135</v>
      </c>
      <c r="B2609" s="123"/>
      <c r="C2609" s="123"/>
      <c r="D2609" s="123"/>
      <c r="E2609" s="123"/>
      <c r="F2609" s="124"/>
      <c r="G2609" s="123"/>
      <c r="H2609" s="122"/>
      <c r="I2609" s="684" t="s">
        <v>90</v>
      </c>
      <c r="J2609" s="685"/>
      <c r="K2609" s="121"/>
      <c r="L2609" s="120"/>
      <c r="M2609" s="115"/>
    </row>
    <row r="2610" spans="1:13">
      <c r="A2610" s="125" t="s">
        <v>134</v>
      </c>
      <c r="B2610" s="123"/>
      <c r="C2610" s="123"/>
      <c r="D2610" s="123"/>
      <c r="E2610" s="123"/>
      <c r="F2610" s="124"/>
      <c r="G2610" s="123"/>
      <c r="H2610" s="122"/>
      <c r="I2610" s="684" t="s">
        <v>92</v>
      </c>
      <c r="J2610" s="685"/>
      <c r="K2610" s="121"/>
      <c r="L2610" s="120"/>
      <c r="M2610" s="115"/>
    </row>
    <row r="2611" spans="1:13">
      <c r="A2611" s="125" t="s">
        <v>133</v>
      </c>
      <c r="B2611" s="123"/>
      <c r="C2611" s="123"/>
      <c r="D2611" s="123"/>
      <c r="E2611" s="123"/>
      <c r="F2611" s="124"/>
      <c r="G2611" s="123"/>
      <c r="H2611" s="122"/>
      <c r="I2611" s="684" t="s">
        <v>94</v>
      </c>
      <c r="J2611" s="685"/>
      <c r="K2611" s="121"/>
      <c r="L2611" s="120"/>
      <c r="M2611" s="115"/>
    </row>
    <row r="2612" spans="1:13">
      <c r="A2612" s="125" t="s">
        <v>132</v>
      </c>
      <c r="B2612" s="123"/>
      <c r="C2612" s="123"/>
      <c r="D2612" s="123"/>
      <c r="E2612" s="123"/>
      <c r="F2612" s="124"/>
      <c r="G2612" s="123"/>
      <c r="H2612" s="122"/>
      <c r="I2612" s="119"/>
      <c r="J2612" s="118"/>
      <c r="K2612" s="121"/>
      <c r="L2612" s="126"/>
      <c r="M2612" s="115"/>
    </row>
    <row r="2613" spans="1:13">
      <c r="A2613" s="125" t="s">
        <v>131</v>
      </c>
      <c r="B2613" s="123"/>
      <c r="C2613" s="123"/>
      <c r="D2613" s="123"/>
      <c r="E2613" s="123"/>
      <c r="F2613" s="124"/>
      <c r="G2613" s="123"/>
      <c r="H2613" s="122"/>
      <c r="I2613" s="119"/>
      <c r="J2613" s="118"/>
      <c r="K2613" s="121"/>
      <c r="L2613" s="120"/>
      <c r="M2613" s="115"/>
    </row>
    <row r="2614" spans="1:13">
      <c r="A2614" s="125" t="s">
        <v>98</v>
      </c>
      <c r="B2614" s="123"/>
      <c r="C2614" s="123"/>
      <c r="D2614" s="123"/>
      <c r="E2614" s="123"/>
      <c r="F2614" s="124"/>
      <c r="G2614" s="123"/>
      <c r="H2614" s="122"/>
      <c r="I2614" s="119"/>
      <c r="J2614" s="118"/>
      <c r="K2614" s="121"/>
      <c r="L2614" s="120"/>
      <c r="M2614" s="115"/>
    </row>
    <row r="2615" spans="1:13" ht="15.75" thickBot="1">
      <c r="A2615" s="125" t="s">
        <v>130</v>
      </c>
      <c r="B2615" s="123"/>
      <c r="C2615" s="123"/>
      <c r="D2615" s="123"/>
      <c r="E2615" s="123"/>
      <c r="F2615" s="124"/>
      <c r="G2615" s="123"/>
      <c r="H2615" s="122"/>
      <c r="I2615" s="119"/>
      <c r="J2615" s="118"/>
      <c r="K2615" s="121"/>
      <c r="L2615" s="120"/>
      <c r="M2615" s="115"/>
    </row>
    <row r="2616" spans="1:13">
      <c r="A2616" s="114" t="s">
        <v>82</v>
      </c>
      <c r="B2616" s="113"/>
      <c r="C2616" s="113"/>
      <c r="D2616" s="113"/>
      <c r="E2616" s="113"/>
      <c r="F2616" s="113"/>
      <c r="G2616" s="113"/>
      <c r="H2616" s="113"/>
      <c r="I2616" s="720" t="s">
        <v>9</v>
      </c>
      <c r="J2616" s="721"/>
      <c r="K2616" s="112"/>
      <c r="L2616" s="111"/>
      <c r="M2616" s="110"/>
    </row>
    <row r="2617" spans="1:13" ht="15.75" thickBot="1">
      <c r="A2617" s="109" t="s">
        <v>49</v>
      </c>
      <c r="B2617" s="108"/>
      <c r="C2617" s="108"/>
      <c r="D2617" s="108"/>
      <c r="E2617" s="108"/>
      <c r="F2617" s="108"/>
      <c r="G2617" s="108"/>
      <c r="H2617" s="108"/>
      <c r="I2617" s="107"/>
      <c r="J2617" s="106"/>
      <c r="K2617" s="105"/>
      <c r="L2617" s="104"/>
      <c r="M2617" s="103"/>
    </row>
    <row r="2618" spans="1:13" ht="15.75" thickBot="1">
      <c r="A2618" s="750" t="s">
        <v>129</v>
      </c>
      <c r="B2618" s="750"/>
      <c r="C2618" s="750"/>
      <c r="D2618" s="750"/>
      <c r="E2618" s="750"/>
      <c r="F2618" s="750"/>
      <c r="G2618" s="750"/>
      <c r="H2618" s="750"/>
      <c r="I2618" s="720" t="s">
        <v>9</v>
      </c>
      <c r="J2618" s="721"/>
      <c r="K2618" s="755">
        <v>0.66</v>
      </c>
      <c r="L2618" s="755"/>
      <c r="M2618" s="115">
        <f>K2618*I2558*12</f>
        <v>2515.3920000000003</v>
      </c>
    </row>
    <row r="2619" spans="1:13" ht="15.75" thickBot="1">
      <c r="A2619" s="742" t="s">
        <v>58</v>
      </c>
      <c r="B2619" s="743"/>
      <c r="C2619" s="743"/>
      <c r="D2619" s="743"/>
      <c r="E2619" s="743"/>
      <c r="F2619" s="743"/>
      <c r="G2619" s="743"/>
      <c r="H2619" s="743"/>
      <c r="I2619" s="97"/>
      <c r="J2619" s="96"/>
      <c r="K2619" s="740">
        <f>K2559+K2569+K2582+K2606+K2618</f>
        <v>33.89</v>
      </c>
      <c r="L2619" s="741"/>
      <c r="M2619" s="95">
        <f>M2559+M2569+M2582+M2606+M2618</f>
        <v>129161.56800000003</v>
      </c>
    </row>
    <row r="2621" spans="1:13" ht="15.75">
      <c r="A2621" s="639" t="s">
        <v>0</v>
      </c>
      <c r="B2621" s="639"/>
      <c r="C2621" s="639"/>
      <c r="D2621" s="639"/>
      <c r="E2621" s="639"/>
      <c r="F2621" s="639"/>
      <c r="G2621" s="639"/>
      <c r="H2621" s="639"/>
      <c r="I2621" s="639"/>
      <c r="J2621" s="639"/>
      <c r="K2621" s="639"/>
      <c r="L2621" s="639"/>
      <c r="M2621" s="149"/>
    </row>
    <row r="2622" spans="1:13" ht="15.75">
      <c r="A2622" s="640" t="s">
        <v>12</v>
      </c>
      <c r="B2622" s="640"/>
      <c r="C2622" s="640"/>
      <c r="D2622" s="640"/>
      <c r="E2622" s="640"/>
      <c r="F2622" s="640"/>
      <c r="G2622" s="640"/>
      <c r="H2622" s="640"/>
      <c r="I2622" s="640"/>
      <c r="J2622" s="640"/>
      <c r="K2622" s="640"/>
      <c r="L2622" s="640"/>
      <c r="M2622" s="149"/>
    </row>
    <row r="2623" spans="1:13" ht="15.75">
      <c r="A2623" s="1"/>
      <c r="B2623" s="1"/>
      <c r="C2623" s="1"/>
      <c r="D2623" s="1"/>
      <c r="E2623" s="1"/>
      <c r="F2623" s="1" t="s">
        <v>150</v>
      </c>
      <c r="G2623" s="1"/>
      <c r="H2623" s="1"/>
      <c r="I2623" s="1"/>
      <c r="J2623" s="1"/>
      <c r="K2623" s="1"/>
      <c r="L2623" s="1"/>
      <c r="M2623" s="149"/>
    </row>
    <row r="2624" spans="1:13">
      <c r="A2624" s="151"/>
      <c r="B2624" s="150"/>
      <c r="C2624" s="694" t="s">
        <v>15</v>
      </c>
      <c r="D2624" s="694"/>
      <c r="E2624" s="694"/>
      <c r="F2624" s="150"/>
      <c r="G2624" s="150"/>
      <c r="H2624" s="190"/>
      <c r="I2624" s="680" t="s">
        <v>1</v>
      </c>
      <c r="J2624" s="681"/>
      <c r="K2624" s="695" t="s">
        <v>2</v>
      </c>
      <c r="L2624" s="696"/>
      <c r="M2624" s="203"/>
    </row>
    <row r="2625" spans="1:13">
      <c r="A2625" s="202"/>
      <c r="B2625" s="177"/>
      <c r="C2625" s="177"/>
      <c r="D2625" s="177"/>
      <c r="E2625" s="177"/>
      <c r="F2625" s="177"/>
      <c r="G2625" s="177"/>
      <c r="H2625" s="178"/>
      <c r="I2625" s="119"/>
      <c r="J2625" s="118"/>
      <c r="K2625" s="698" t="s">
        <v>3</v>
      </c>
      <c r="L2625" s="699"/>
      <c r="M2625" s="201" t="s">
        <v>4</v>
      </c>
    </row>
    <row r="2626" spans="1:13">
      <c r="A2626" s="202"/>
      <c r="B2626" s="177"/>
      <c r="C2626" s="177"/>
      <c r="D2626" s="177"/>
      <c r="E2626" s="177"/>
      <c r="F2626" s="177"/>
      <c r="G2626" s="177"/>
      <c r="H2626" s="178"/>
      <c r="I2626" s="684" t="s">
        <v>5</v>
      </c>
      <c r="J2626" s="685"/>
      <c r="K2626" s="706" t="s">
        <v>6</v>
      </c>
      <c r="L2626" s="707"/>
      <c r="M2626" s="201" t="s">
        <v>7</v>
      </c>
    </row>
    <row r="2627" spans="1:13" ht="16.5" thickBot="1">
      <c r="A2627" s="200"/>
      <c r="B2627" s="173"/>
      <c r="C2627" s="173"/>
      <c r="D2627" s="173"/>
      <c r="E2627" s="173"/>
      <c r="F2627" s="173"/>
      <c r="G2627" s="173"/>
      <c r="H2627" s="172"/>
      <c r="I2627" s="613">
        <v>377</v>
      </c>
      <c r="J2627" s="614"/>
      <c r="K2627" s="708"/>
      <c r="L2627" s="709"/>
      <c r="M2627" s="199"/>
    </row>
    <row r="2628" spans="1:13">
      <c r="A2628" s="189" t="s">
        <v>74</v>
      </c>
      <c r="B2628" s="166"/>
      <c r="C2628" s="166"/>
      <c r="D2628" s="166"/>
      <c r="E2628" s="166"/>
      <c r="F2628" s="166"/>
      <c r="G2628" s="166"/>
      <c r="H2628" s="198"/>
      <c r="I2628" s="163"/>
      <c r="J2628" s="162"/>
      <c r="K2628" s="674">
        <f>K2631+K2634</f>
        <v>6.9</v>
      </c>
      <c r="L2628" s="675"/>
      <c r="M2628" s="110">
        <f>K2628*12*I2627</f>
        <v>31215.600000000006</v>
      </c>
    </row>
    <row r="2629" spans="1:13">
      <c r="A2629" s="197" t="s">
        <v>59</v>
      </c>
      <c r="B2629" s="196"/>
      <c r="C2629" s="196"/>
      <c r="D2629" s="196"/>
      <c r="E2629" s="196"/>
      <c r="F2629" s="196"/>
      <c r="G2629" s="196"/>
      <c r="H2629" s="195"/>
      <c r="I2629" s="119"/>
      <c r="J2629" s="118"/>
      <c r="K2629" s="117"/>
      <c r="L2629" s="116"/>
      <c r="M2629" s="194"/>
    </row>
    <row r="2630" spans="1:13" ht="15.75" thickBot="1">
      <c r="A2630" s="185" t="s">
        <v>60</v>
      </c>
      <c r="B2630" s="193"/>
      <c r="C2630" s="193"/>
      <c r="D2630" s="193"/>
      <c r="E2630" s="193"/>
      <c r="F2630" s="193"/>
      <c r="G2630" s="193"/>
      <c r="H2630" s="192"/>
      <c r="I2630" s="158"/>
      <c r="J2630" s="106"/>
      <c r="K2630" s="105"/>
      <c r="L2630" s="104"/>
      <c r="M2630" s="103"/>
    </row>
    <row r="2631" spans="1:13">
      <c r="A2631" s="145" t="s">
        <v>61</v>
      </c>
      <c r="B2631" s="153"/>
      <c r="C2631" s="153"/>
      <c r="D2631" s="153"/>
      <c r="E2631" s="153"/>
      <c r="F2631" s="153"/>
      <c r="G2631" s="153"/>
      <c r="H2631" s="179"/>
      <c r="I2631" s="676" t="s">
        <v>8</v>
      </c>
      <c r="J2631" s="677"/>
      <c r="K2631" s="678">
        <v>4.13</v>
      </c>
      <c r="L2631" s="679"/>
      <c r="M2631" s="115">
        <f>K2631*12*I2627</f>
        <v>18684.120000000003</v>
      </c>
    </row>
    <row r="2632" spans="1:13">
      <c r="A2632" s="125" t="s">
        <v>68</v>
      </c>
      <c r="B2632" s="177"/>
      <c r="C2632" s="177"/>
      <c r="D2632" s="177"/>
      <c r="E2632" s="177"/>
      <c r="F2632" s="177"/>
      <c r="G2632" s="177"/>
      <c r="H2632" s="178"/>
      <c r="I2632" s="684" t="s">
        <v>57</v>
      </c>
      <c r="J2632" s="685"/>
      <c r="K2632" s="149"/>
      <c r="L2632" s="116"/>
      <c r="M2632" s="115"/>
    </row>
    <row r="2633" spans="1:13">
      <c r="A2633" s="145" t="s">
        <v>67</v>
      </c>
      <c r="B2633" s="153"/>
      <c r="C2633" s="153"/>
      <c r="D2633" s="153"/>
      <c r="E2633" s="153"/>
      <c r="F2633" s="153"/>
      <c r="G2633" s="153"/>
      <c r="H2633" s="179"/>
      <c r="I2633" s="676"/>
      <c r="J2633" s="677"/>
      <c r="K2633" s="149"/>
      <c r="L2633" s="116"/>
      <c r="M2633" s="115"/>
    </row>
    <row r="2634" spans="1:13">
      <c r="A2634" s="145" t="s">
        <v>62</v>
      </c>
      <c r="B2634" s="153"/>
      <c r="C2634" s="153"/>
      <c r="D2634" s="153"/>
      <c r="E2634" s="153"/>
      <c r="F2634" s="153"/>
      <c r="G2634" s="153"/>
      <c r="H2634" s="179"/>
      <c r="I2634" s="689" t="s">
        <v>11</v>
      </c>
      <c r="J2634" s="690"/>
      <c r="K2634" s="682">
        <v>2.77</v>
      </c>
      <c r="L2634" s="683"/>
      <c r="M2634" s="115">
        <f>K2634*12*I2627</f>
        <v>12531.480000000001</v>
      </c>
    </row>
    <row r="2635" spans="1:13" ht="15.75">
      <c r="A2635" s="142" t="s">
        <v>35</v>
      </c>
      <c r="B2635" s="176"/>
      <c r="C2635" s="176"/>
      <c r="D2635" s="176"/>
      <c r="E2635" s="176"/>
      <c r="F2635" s="176"/>
      <c r="G2635" s="176"/>
      <c r="H2635" s="175"/>
      <c r="I2635" s="684" t="s">
        <v>57</v>
      </c>
      <c r="J2635" s="685"/>
      <c r="K2635" s="1"/>
      <c r="L2635" s="191"/>
      <c r="M2635" s="115"/>
    </row>
    <row r="2636" spans="1:13">
      <c r="A2636" s="137" t="s">
        <v>36</v>
      </c>
      <c r="B2636" s="150"/>
      <c r="C2636" s="150"/>
      <c r="D2636" s="150"/>
      <c r="E2636" s="150"/>
      <c r="F2636" s="150"/>
      <c r="G2636" s="150"/>
      <c r="H2636" s="190"/>
      <c r="I2636" s="684"/>
      <c r="J2636" s="685"/>
      <c r="K2636" s="174"/>
      <c r="L2636" s="116"/>
      <c r="M2636" s="115"/>
    </row>
    <row r="2637" spans="1:13" ht="15.75" thickBot="1">
      <c r="A2637" s="145" t="s">
        <v>37</v>
      </c>
      <c r="B2637" s="144"/>
      <c r="C2637" s="144"/>
      <c r="D2637" s="144"/>
      <c r="E2637" s="144"/>
      <c r="F2637" s="144"/>
      <c r="G2637" s="144"/>
      <c r="H2637" s="143"/>
      <c r="I2637" s="156"/>
      <c r="J2637" s="155"/>
      <c r="K2637" s="704"/>
      <c r="L2637" s="705"/>
      <c r="M2637" s="115"/>
    </row>
    <row r="2638" spans="1:13">
      <c r="A2638" s="189" t="s">
        <v>14</v>
      </c>
      <c r="B2638" s="188"/>
      <c r="C2638" s="188"/>
      <c r="D2638" s="188"/>
      <c r="E2638" s="188"/>
      <c r="F2638" s="188"/>
      <c r="G2638" s="188"/>
      <c r="H2638" s="187"/>
      <c r="I2638" s="163"/>
      <c r="J2638" s="186"/>
      <c r="K2638" s="697">
        <f>K2640+K2645+K2647</f>
        <v>5.6400000000000006</v>
      </c>
      <c r="L2638" s="675"/>
      <c r="M2638" s="110">
        <f>K2638*12*I2627</f>
        <v>25515.360000000004</v>
      </c>
    </row>
    <row r="2639" spans="1:13" ht="15.75" thickBot="1">
      <c r="A2639" s="185" t="s">
        <v>34</v>
      </c>
      <c r="B2639" s="184"/>
      <c r="C2639" s="184"/>
      <c r="D2639" s="184"/>
      <c r="E2639" s="184"/>
      <c r="F2639" s="184"/>
      <c r="G2639" s="184"/>
      <c r="H2639" s="183"/>
      <c r="I2639" s="158"/>
      <c r="J2639" s="182"/>
      <c r="K2639" s="105"/>
      <c r="L2639" s="104"/>
      <c r="M2639" s="103"/>
    </row>
    <row r="2640" spans="1:13">
      <c r="A2640" s="125" t="s">
        <v>65</v>
      </c>
      <c r="B2640" s="124"/>
      <c r="C2640" s="124"/>
      <c r="D2640" s="124"/>
      <c r="E2640" s="124"/>
      <c r="F2640" s="124"/>
      <c r="G2640" s="124"/>
      <c r="H2640" s="122"/>
      <c r="I2640" s="684" t="s">
        <v>8</v>
      </c>
      <c r="J2640" s="685"/>
      <c r="K2640" s="678">
        <v>2.83</v>
      </c>
      <c r="L2640" s="679"/>
      <c r="M2640" s="115">
        <f>K2640*12*I2627</f>
        <v>12802.92</v>
      </c>
    </row>
    <row r="2641" spans="1:13">
      <c r="A2641" s="145" t="s">
        <v>66</v>
      </c>
      <c r="B2641" s="144"/>
      <c r="C2641" s="144"/>
      <c r="D2641" s="144"/>
      <c r="E2641" s="144"/>
      <c r="F2641" s="144"/>
      <c r="G2641" s="144"/>
      <c r="H2641" s="143"/>
      <c r="I2641" s="181"/>
      <c r="J2641" s="180"/>
      <c r="K2641" s="149"/>
      <c r="L2641" s="116"/>
      <c r="M2641" s="115"/>
    </row>
    <row r="2642" spans="1:13">
      <c r="A2642" s="125" t="s">
        <v>68</v>
      </c>
      <c r="B2642" s="177"/>
      <c r="C2642" s="177"/>
      <c r="D2642" s="177"/>
      <c r="E2642" s="177"/>
      <c r="F2642" s="177"/>
      <c r="G2642" s="177"/>
      <c r="H2642" s="178"/>
      <c r="I2642" s="684" t="s">
        <v>57</v>
      </c>
      <c r="J2642" s="685"/>
      <c r="K2642" s="149"/>
      <c r="L2642" s="116"/>
      <c r="M2642" s="115"/>
    </row>
    <row r="2643" spans="1:13">
      <c r="A2643" s="145" t="s">
        <v>67</v>
      </c>
      <c r="B2643" s="153"/>
      <c r="C2643" s="153"/>
      <c r="D2643" s="153"/>
      <c r="E2643" s="153"/>
      <c r="F2643" s="153"/>
      <c r="G2643" s="153"/>
      <c r="H2643" s="179"/>
      <c r="I2643" s="676"/>
      <c r="J2643" s="677"/>
      <c r="K2643" s="149"/>
      <c r="L2643" s="116"/>
      <c r="M2643" s="115"/>
    </row>
    <row r="2644" spans="1:13">
      <c r="A2644" s="142" t="s">
        <v>63</v>
      </c>
      <c r="B2644" s="176"/>
      <c r="C2644" s="175"/>
      <c r="D2644" s="177"/>
      <c r="E2644" s="177"/>
      <c r="F2644" s="177"/>
      <c r="G2644" s="177"/>
      <c r="H2644" s="178"/>
      <c r="I2644" s="684" t="s">
        <v>57</v>
      </c>
      <c r="J2644" s="685"/>
      <c r="K2644" s="149"/>
      <c r="L2644" s="116"/>
      <c r="M2644" s="115"/>
    </row>
    <row r="2645" spans="1:13">
      <c r="A2645" s="125" t="s">
        <v>64</v>
      </c>
      <c r="B2645" s="177"/>
      <c r="C2645" s="177"/>
      <c r="D2645" s="176"/>
      <c r="E2645" s="176"/>
      <c r="F2645" s="176"/>
      <c r="G2645" s="176"/>
      <c r="H2645" s="175"/>
      <c r="I2645" s="689" t="s">
        <v>11</v>
      </c>
      <c r="J2645" s="690"/>
      <c r="K2645" s="682">
        <v>1.24</v>
      </c>
      <c r="L2645" s="683"/>
      <c r="M2645" s="115">
        <f>K2645*12*I2627</f>
        <v>5609.7599999999993</v>
      </c>
    </row>
    <row r="2646" spans="1:13">
      <c r="A2646" s="137" t="s">
        <v>41</v>
      </c>
      <c r="B2646" s="136"/>
      <c r="C2646" s="136"/>
      <c r="D2646" s="136"/>
      <c r="E2646" s="136"/>
      <c r="F2646" s="136"/>
      <c r="G2646" s="136"/>
      <c r="H2646" s="135"/>
      <c r="I2646" s="680" t="s">
        <v>139</v>
      </c>
      <c r="J2646" s="681"/>
      <c r="K2646" s="149"/>
      <c r="L2646" s="116"/>
      <c r="M2646" s="115"/>
    </row>
    <row r="2647" spans="1:13">
      <c r="A2647" s="137" t="s">
        <v>43</v>
      </c>
      <c r="B2647" s="136"/>
      <c r="C2647" s="136"/>
      <c r="D2647" s="136"/>
      <c r="E2647" s="136"/>
      <c r="F2647" s="136"/>
      <c r="G2647" s="136"/>
      <c r="H2647" s="135"/>
      <c r="I2647" s="680" t="s">
        <v>11</v>
      </c>
      <c r="J2647" s="681"/>
      <c r="K2647" s="682">
        <v>1.57</v>
      </c>
      <c r="L2647" s="683"/>
      <c r="M2647" s="115">
        <f>K2647*12*I2627</f>
        <v>7102.68</v>
      </c>
    </row>
    <row r="2648" spans="1:13">
      <c r="A2648" s="145" t="s">
        <v>44</v>
      </c>
      <c r="B2648" s="144"/>
      <c r="C2648" s="144"/>
      <c r="D2648" s="144"/>
      <c r="E2648" s="144"/>
      <c r="F2648" s="144"/>
      <c r="G2648" s="144"/>
      <c r="H2648" s="143"/>
      <c r="I2648" s="156"/>
      <c r="J2648" s="155"/>
      <c r="K2648" s="149"/>
      <c r="L2648" s="116"/>
      <c r="M2648" s="115"/>
    </row>
    <row r="2649" spans="1:13">
      <c r="A2649" s="137" t="s">
        <v>45</v>
      </c>
      <c r="B2649" s="136"/>
      <c r="C2649" s="136"/>
      <c r="D2649" s="136"/>
      <c r="E2649" s="136"/>
      <c r="F2649" s="136"/>
      <c r="G2649" s="136"/>
      <c r="H2649" s="135"/>
      <c r="I2649" s="684" t="s">
        <v>57</v>
      </c>
      <c r="J2649" s="685"/>
      <c r="K2649" s="149"/>
      <c r="L2649" s="116"/>
      <c r="M2649" s="115"/>
    </row>
    <row r="2650" spans="1:13" ht="15.75" thickBot="1">
      <c r="A2650" s="137" t="s">
        <v>48</v>
      </c>
      <c r="B2650" s="136"/>
      <c r="C2650" s="136"/>
      <c r="D2650" s="136"/>
      <c r="E2650" s="136"/>
      <c r="F2650" s="136"/>
      <c r="G2650" s="136"/>
      <c r="H2650" s="135"/>
      <c r="I2650" s="680" t="s">
        <v>138</v>
      </c>
      <c r="J2650" s="681"/>
      <c r="K2650" s="173"/>
      <c r="L2650" s="172"/>
      <c r="M2650" s="171"/>
    </row>
    <row r="2651" spans="1:13" ht="15.75" thickBot="1">
      <c r="A2651" s="167" t="s">
        <v>75</v>
      </c>
      <c r="B2651" s="166"/>
      <c r="C2651" s="166"/>
      <c r="D2651" s="166"/>
      <c r="E2651" s="166"/>
      <c r="F2651" s="166"/>
      <c r="G2651" s="165"/>
      <c r="H2651" s="164"/>
      <c r="I2651" s="163"/>
      <c r="J2651" s="162"/>
      <c r="K2651" s="688">
        <f>K2652+K2659+K2667+K2671+K2672</f>
        <v>14.020000000000001</v>
      </c>
      <c r="L2651" s="675"/>
      <c r="M2651" s="110">
        <f>M2652+M2659+M2667+M2671+M2672</f>
        <v>63426.48000000001</v>
      </c>
    </row>
    <row r="2652" spans="1:13" ht="15.75" thickBot="1">
      <c r="A2652" s="691" t="s">
        <v>76</v>
      </c>
      <c r="B2652" s="692"/>
      <c r="C2652" s="692"/>
      <c r="D2652" s="692"/>
      <c r="E2652" s="692"/>
      <c r="F2652" s="692"/>
      <c r="G2652" s="692"/>
      <c r="H2652" s="693"/>
      <c r="I2652" s="129"/>
      <c r="J2652" s="128"/>
      <c r="K2652" s="700">
        <f>K2653+K2654+K2655+K2657+K2658</f>
        <v>8.3000000000000007</v>
      </c>
      <c r="L2652" s="701"/>
      <c r="M2652" s="127">
        <f>K2652*12*I2627</f>
        <v>37549.200000000004</v>
      </c>
    </row>
    <row r="2653" spans="1:13">
      <c r="A2653" s="145" t="s">
        <v>38</v>
      </c>
      <c r="B2653" s="144"/>
      <c r="C2653" s="144"/>
      <c r="D2653" s="144"/>
      <c r="E2653" s="144"/>
      <c r="F2653" s="144"/>
      <c r="G2653" s="144"/>
      <c r="H2653" s="143"/>
      <c r="I2653" s="676" t="s">
        <v>16</v>
      </c>
      <c r="J2653" s="677"/>
      <c r="K2653" s="678">
        <v>2.2400000000000002</v>
      </c>
      <c r="L2653" s="679"/>
      <c r="M2653" s="115">
        <f>K2653*12*I2627</f>
        <v>10133.76</v>
      </c>
    </row>
    <row r="2654" spans="1:13">
      <c r="A2654" s="142" t="s">
        <v>39</v>
      </c>
      <c r="B2654" s="141"/>
      <c r="C2654" s="141"/>
      <c r="D2654" s="141"/>
      <c r="E2654" s="141"/>
      <c r="F2654" s="141"/>
      <c r="G2654" s="141"/>
      <c r="H2654" s="140"/>
      <c r="I2654" s="689" t="s">
        <v>10</v>
      </c>
      <c r="J2654" s="690"/>
      <c r="K2654" s="682">
        <v>5.28</v>
      </c>
      <c r="L2654" s="683"/>
      <c r="M2654" s="115">
        <f>K2654*12*I2627</f>
        <v>23886.720000000001</v>
      </c>
    </row>
    <row r="2655" spans="1:13">
      <c r="A2655" s="137" t="s">
        <v>31</v>
      </c>
      <c r="B2655" s="136"/>
      <c r="C2655" s="136"/>
      <c r="D2655" s="136"/>
      <c r="E2655" s="136"/>
      <c r="F2655" s="136"/>
      <c r="G2655" s="136"/>
      <c r="H2655" s="135"/>
      <c r="I2655" s="680" t="s">
        <v>11</v>
      </c>
      <c r="J2655" s="681"/>
      <c r="K2655" s="682">
        <v>0.6</v>
      </c>
      <c r="L2655" s="683"/>
      <c r="M2655" s="115">
        <f>K2655*12*I2627</f>
        <v>2714.3999999999996</v>
      </c>
    </row>
    <row r="2656" spans="1:13">
      <c r="A2656" s="157" t="s">
        <v>18</v>
      </c>
      <c r="B2656" s="153"/>
      <c r="C2656" s="153"/>
      <c r="D2656" s="153"/>
      <c r="E2656" s="144"/>
      <c r="F2656" s="144"/>
      <c r="G2656" s="144"/>
      <c r="H2656" s="143"/>
      <c r="I2656" s="156"/>
      <c r="J2656" s="155"/>
      <c r="K2656" s="117"/>
      <c r="L2656" s="116"/>
      <c r="M2656" s="115"/>
    </row>
    <row r="2657" spans="1:13">
      <c r="A2657" s="142" t="s">
        <v>32</v>
      </c>
      <c r="B2657" s="141"/>
      <c r="C2657" s="141"/>
      <c r="D2657" s="141"/>
      <c r="E2657" s="141"/>
      <c r="F2657" s="141"/>
      <c r="G2657" s="141"/>
      <c r="H2657" s="140"/>
      <c r="I2657" s="689" t="s">
        <v>8</v>
      </c>
      <c r="J2657" s="690"/>
      <c r="K2657" s="682">
        <v>0.18</v>
      </c>
      <c r="L2657" s="683"/>
      <c r="M2657" s="115">
        <f>K2657*12*I2627</f>
        <v>814.32</v>
      </c>
    </row>
    <row r="2658" spans="1:13" ht="15.75" thickBot="1">
      <c r="A2658" s="137" t="s">
        <v>73</v>
      </c>
      <c r="B2658" s="136"/>
      <c r="C2658" s="136"/>
      <c r="D2658" s="136"/>
      <c r="E2658" s="136"/>
      <c r="F2658" s="136"/>
      <c r="G2658" s="136"/>
      <c r="H2658" s="135"/>
      <c r="I2658" s="714" t="s">
        <v>8</v>
      </c>
      <c r="J2658" s="715"/>
      <c r="K2658" s="716"/>
      <c r="L2658" s="717"/>
      <c r="M2658" s="115"/>
    </row>
    <row r="2659" spans="1:13" ht="15.75" thickBot="1">
      <c r="A2659" s="710" t="s">
        <v>77</v>
      </c>
      <c r="B2659" s="711"/>
      <c r="C2659" s="711"/>
      <c r="D2659" s="711"/>
      <c r="E2659" s="711"/>
      <c r="F2659" s="711"/>
      <c r="G2659" s="711"/>
      <c r="H2659" s="712"/>
      <c r="I2659" s="129"/>
      <c r="J2659" s="128"/>
      <c r="K2659" s="713">
        <f>K2660+K2661+K2663+K2664+K2665+K2666</f>
        <v>2.3200000000000003</v>
      </c>
      <c r="L2659" s="701"/>
      <c r="M2659" s="127">
        <f>K2659*12*I2627</f>
        <v>10495.680000000002</v>
      </c>
    </row>
    <row r="2660" spans="1:13">
      <c r="A2660" s="154" t="s">
        <v>24</v>
      </c>
      <c r="B2660" s="153"/>
      <c r="C2660" s="153"/>
      <c r="D2660" s="153"/>
      <c r="E2660" s="153"/>
      <c r="F2660" s="144"/>
      <c r="G2660" s="144"/>
      <c r="H2660" s="143"/>
      <c r="I2660" s="152"/>
      <c r="J2660" s="118"/>
      <c r="K2660" s="678">
        <v>0.13</v>
      </c>
      <c r="L2660" s="679"/>
      <c r="M2660" s="115">
        <f>K2660*12*I2627</f>
        <v>588.12</v>
      </c>
    </row>
    <row r="2661" spans="1:13">
      <c r="A2661" s="151" t="s">
        <v>20</v>
      </c>
      <c r="B2661" s="150"/>
      <c r="C2661" s="150"/>
      <c r="D2661" s="150"/>
      <c r="E2661" s="150"/>
      <c r="F2661" s="136"/>
      <c r="G2661" s="136"/>
      <c r="H2661" s="135"/>
      <c r="I2661" s="684" t="s">
        <v>52</v>
      </c>
      <c r="J2661" s="685"/>
      <c r="K2661" s="682">
        <v>1.1100000000000001</v>
      </c>
      <c r="L2661" s="683"/>
      <c r="M2661" s="115">
        <f>K2661*12*I2627</f>
        <v>5021.6400000000003</v>
      </c>
    </row>
    <row r="2662" spans="1:13">
      <c r="A2662" s="145" t="s">
        <v>19</v>
      </c>
      <c r="B2662" s="144"/>
      <c r="C2662" s="144"/>
      <c r="D2662" s="144"/>
      <c r="E2662" s="144"/>
      <c r="F2662" s="144"/>
      <c r="G2662" s="144"/>
      <c r="H2662" s="143"/>
      <c r="I2662" s="676" t="s">
        <v>53</v>
      </c>
      <c r="J2662" s="677"/>
      <c r="K2662" s="149"/>
      <c r="L2662" s="116"/>
      <c r="M2662" s="115"/>
    </row>
    <row r="2663" spans="1:13">
      <c r="A2663" s="142" t="s">
        <v>21</v>
      </c>
      <c r="B2663" s="141"/>
      <c r="C2663" s="141"/>
      <c r="D2663" s="141"/>
      <c r="E2663" s="141"/>
      <c r="F2663" s="141"/>
      <c r="G2663" s="141"/>
      <c r="H2663" s="140"/>
      <c r="I2663" s="689" t="s">
        <v>51</v>
      </c>
      <c r="J2663" s="690"/>
      <c r="K2663" s="682">
        <v>0.68</v>
      </c>
      <c r="L2663" s="683"/>
      <c r="M2663" s="115">
        <f>K2663*12*I2627</f>
        <v>3076.32</v>
      </c>
    </row>
    <row r="2664" spans="1:13">
      <c r="A2664" s="142" t="s">
        <v>22</v>
      </c>
      <c r="B2664" s="141"/>
      <c r="C2664" s="141"/>
      <c r="D2664" s="141"/>
      <c r="E2664" s="141"/>
      <c r="F2664" s="141"/>
      <c r="G2664" s="141"/>
      <c r="H2664" s="140"/>
      <c r="I2664" s="689" t="s">
        <v>69</v>
      </c>
      <c r="J2664" s="690"/>
      <c r="K2664" s="682">
        <v>0.17</v>
      </c>
      <c r="L2664" s="683"/>
      <c r="M2664" s="115">
        <f>K2664*12*I2627</f>
        <v>769.08</v>
      </c>
    </row>
    <row r="2665" spans="1:13">
      <c r="A2665" s="137" t="s">
        <v>23</v>
      </c>
      <c r="B2665" s="136"/>
      <c r="C2665" s="136"/>
      <c r="D2665" s="136"/>
      <c r="E2665" s="136"/>
      <c r="F2665" s="136"/>
      <c r="G2665" s="136"/>
      <c r="H2665" s="135"/>
      <c r="I2665" s="689" t="s">
        <v>54</v>
      </c>
      <c r="J2665" s="690"/>
      <c r="K2665" s="704">
        <v>0.09</v>
      </c>
      <c r="L2665" s="705"/>
      <c r="M2665" s="115">
        <f>K2665*12*I2627</f>
        <v>407.16</v>
      </c>
    </row>
    <row r="2666" spans="1:13" ht="15.75" thickBot="1">
      <c r="A2666" s="137" t="s">
        <v>71</v>
      </c>
      <c r="B2666" s="136"/>
      <c r="C2666" s="136"/>
      <c r="D2666" s="136"/>
      <c r="E2666" s="136"/>
      <c r="F2666" s="136"/>
      <c r="G2666" s="136"/>
      <c r="H2666" s="135"/>
      <c r="I2666" s="714" t="s">
        <v>72</v>
      </c>
      <c r="J2666" s="715"/>
      <c r="K2666" s="723">
        <v>0.14000000000000001</v>
      </c>
      <c r="L2666" s="724"/>
      <c r="M2666" s="148">
        <f>K2666*12*I2627</f>
        <v>633.36</v>
      </c>
    </row>
    <row r="2667" spans="1:13" ht="15.75" thickBot="1">
      <c r="A2667" s="710" t="s">
        <v>78</v>
      </c>
      <c r="B2667" s="711"/>
      <c r="C2667" s="711"/>
      <c r="D2667" s="711"/>
      <c r="E2667" s="711"/>
      <c r="F2667" s="711"/>
      <c r="G2667" s="711"/>
      <c r="H2667" s="712"/>
      <c r="I2667" s="147"/>
      <c r="J2667" s="146"/>
      <c r="K2667" s="727">
        <f>K2668+K2669+K2670</f>
        <v>1.52</v>
      </c>
      <c r="L2667" s="722"/>
      <c r="M2667" s="127">
        <f>K2667*12*I2627</f>
        <v>6876.4800000000005</v>
      </c>
    </row>
    <row r="2668" spans="1:13">
      <c r="A2668" s="145" t="s">
        <v>25</v>
      </c>
      <c r="B2668" s="144"/>
      <c r="C2668" s="144"/>
      <c r="D2668" s="144"/>
      <c r="E2668" s="144"/>
      <c r="F2668" s="144"/>
      <c r="G2668" s="144"/>
      <c r="H2668" s="143"/>
      <c r="I2668" s="728" t="s">
        <v>70</v>
      </c>
      <c r="J2668" s="729"/>
      <c r="K2668" s="730">
        <v>0.73</v>
      </c>
      <c r="L2668" s="731"/>
      <c r="M2668" s="115">
        <f>K2668*12*I2627</f>
        <v>3302.52</v>
      </c>
    </row>
    <row r="2669" spans="1:13">
      <c r="A2669" s="142" t="s">
        <v>26</v>
      </c>
      <c r="B2669" s="141"/>
      <c r="C2669" s="141"/>
      <c r="D2669" s="141"/>
      <c r="E2669" s="141"/>
      <c r="F2669" s="141"/>
      <c r="G2669" s="141"/>
      <c r="H2669" s="140"/>
      <c r="I2669" s="139" t="s">
        <v>55</v>
      </c>
      <c r="J2669" s="138"/>
      <c r="K2669" s="704">
        <v>0.64</v>
      </c>
      <c r="L2669" s="705"/>
      <c r="M2669" s="115">
        <f>K2669*12*I2627</f>
        <v>2895.3599999999997</v>
      </c>
    </row>
    <row r="2670" spans="1:13" ht="15.75" thickBot="1">
      <c r="A2670" s="137" t="s">
        <v>23</v>
      </c>
      <c r="B2670" s="136"/>
      <c r="C2670" s="136"/>
      <c r="D2670" s="136"/>
      <c r="E2670" s="136"/>
      <c r="F2670" s="136"/>
      <c r="G2670" s="136"/>
      <c r="H2670" s="135"/>
      <c r="I2670" s="714" t="s">
        <v>54</v>
      </c>
      <c r="J2670" s="715"/>
      <c r="K2670" s="723">
        <v>0.15</v>
      </c>
      <c r="L2670" s="724"/>
      <c r="M2670" s="115">
        <f>K2670*12*I2627</f>
        <v>678.59999999999991</v>
      </c>
    </row>
    <row r="2671" spans="1:13" ht="15.75" thickBot="1">
      <c r="A2671" s="691" t="s">
        <v>148</v>
      </c>
      <c r="B2671" s="692"/>
      <c r="C2671" s="692"/>
      <c r="D2671" s="692"/>
      <c r="E2671" s="692"/>
      <c r="F2671" s="692"/>
      <c r="G2671" s="692"/>
      <c r="H2671" s="693"/>
      <c r="I2671" s="720" t="s">
        <v>13</v>
      </c>
      <c r="J2671" s="721"/>
      <c r="K2671" s="713">
        <v>1.8</v>
      </c>
      <c r="L2671" s="722"/>
      <c r="M2671" s="127">
        <f>K2671*12*I2627</f>
        <v>8143.2000000000007</v>
      </c>
    </row>
    <row r="2672" spans="1:13" ht="15.75" thickBot="1">
      <c r="A2672" s="133" t="s">
        <v>147</v>
      </c>
      <c r="B2672" s="132"/>
      <c r="C2672" s="132"/>
      <c r="D2672" s="132"/>
      <c r="E2672" s="132"/>
      <c r="F2672" s="132"/>
      <c r="G2672" s="132"/>
      <c r="H2672" s="131"/>
      <c r="I2672" s="129"/>
      <c r="J2672" s="128"/>
      <c r="K2672" s="713">
        <v>0.08</v>
      </c>
      <c r="L2672" s="722"/>
      <c r="M2672" s="127">
        <f>K2672*12*I2627</f>
        <v>361.91999999999996</v>
      </c>
    </row>
    <row r="2673" spans="1:13">
      <c r="A2673" s="125" t="s">
        <v>29</v>
      </c>
      <c r="B2673" s="124"/>
      <c r="C2673" s="124"/>
      <c r="D2673" s="124"/>
      <c r="E2673" s="124"/>
      <c r="F2673" s="124"/>
      <c r="G2673" s="124"/>
      <c r="H2673" s="122"/>
      <c r="I2673" s="720" t="s">
        <v>8</v>
      </c>
      <c r="J2673" s="721"/>
      <c r="K2673" s="130"/>
      <c r="L2673" s="120"/>
      <c r="M2673" s="115"/>
    </row>
    <row r="2674" spans="1:13" ht="15.75" thickBot="1">
      <c r="A2674" s="125" t="s">
        <v>30</v>
      </c>
      <c r="B2674" s="124"/>
      <c r="C2674" s="124"/>
      <c r="D2674" s="124"/>
      <c r="E2674" s="124"/>
      <c r="F2674" s="124"/>
      <c r="G2674" s="124"/>
      <c r="H2674" s="122"/>
      <c r="I2674" s="119"/>
      <c r="J2674" s="118"/>
      <c r="K2674" s="130"/>
      <c r="L2674" s="120"/>
      <c r="M2674" s="115"/>
    </row>
    <row r="2675" spans="1:13" ht="15.75" thickBot="1">
      <c r="A2675" s="691" t="s">
        <v>104</v>
      </c>
      <c r="B2675" s="692"/>
      <c r="C2675" s="692"/>
      <c r="D2675" s="692"/>
      <c r="E2675" s="692"/>
      <c r="F2675" s="692"/>
      <c r="G2675" s="692"/>
      <c r="H2675" s="693"/>
      <c r="I2675" s="129"/>
      <c r="J2675" s="128"/>
      <c r="K2675" s="713">
        <v>6.67</v>
      </c>
      <c r="L2675" s="722"/>
      <c r="M2675" s="127">
        <f>K2675*12*I2627</f>
        <v>30175.079999999998</v>
      </c>
    </row>
    <row r="2676" spans="1:13">
      <c r="A2676" s="125" t="s">
        <v>137</v>
      </c>
      <c r="B2676" s="123"/>
      <c r="C2676" s="123"/>
      <c r="D2676" s="123"/>
      <c r="E2676" s="123"/>
      <c r="F2676" s="124"/>
      <c r="G2676" s="123"/>
      <c r="H2676" s="122"/>
      <c r="I2676" s="684" t="s">
        <v>86</v>
      </c>
      <c r="J2676" s="685"/>
      <c r="K2676" s="121"/>
      <c r="L2676" s="120"/>
      <c r="M2676" s="115"/>
    </row>
    <row r="2677" spans="1:13">
      <c r="A2677" s="125" t="s">
        <v>136</v>
      </c>
      <c r="B2677" s="123"/>
      <c r="C2677" s="123"/>
      <c r="D2677" s="123"/>
      <c r="E2677" s="123"/>
      <c r="F2677" s="124"/>
      <c r="G2677" s="123"/>
      <c r="H2677" s="122"/>
      <c r="I2677" s="684" t="s">
        <v>88</v>
      </c>
      <c r="J2677" s="685"/>
      <c r="K2677" s="121"/>
      <c r="L2677" s="120"/>
      <c r="M2677" s="115"/>
    </row>
    <row r="2678" spans="1:13">
      <c r="A2678" s="125" t="s">
        <v>135</v>
      </c>
      <c r="B2678" s="123"/>
      <c r="C2678" s="123"/>
      <c r="D2678" s="123"/>
      <c r="E2678" s="123"/>
      <c r="F2678" s="124"/>
      <c r="G2678" s="123"/>
      <c r="H2678" s="122"/>
      <c r="I2678" s="684" t="s">
        <v>90</v>
      </c>
      <c r="J2678" s="685"/>
      <c r="K2678" s="121"/>
      <c r="L2678" s="120"/>
      <c r="M2678" s="115"/>
    </row>
    <row r="2679" spans="1:13">
      <c r="A2679" s="125" t="s">
        <v>134</v>
      </c>
      <c r="B2679" s="123"/>
      <c r="C2679" s="123"/>
      <c r="D2679" s="123"/>
      <c r="E2679" s="123"/>
      <c r="F2679" s="124"/>
      <c r="G2679" s="123"/>
      <c r="H2679" s="122"/>
      <c r="I2679" s="684" t="s">
        <v>92</v>
      </c>
      <c r="J2679" s="685"/>
      <c r="K2679" s="121"/>
      <c r="L2679" s="120"/>
      <c r="M2679" s="115"/>
    </row>
    <row r="2680" spans="1:13">
      <c r="A2680" s="125" t="s">
        <v>133</v>
      </c>
      <c r="B2680" s="123"/>
      <c r="C2680" s="123"/>
      <c r="D2680" s="123"/>
      <c r="E2680" s="123"/>
      <c r="F2680" s="124"/>
      <c r="G2680" s="123"/>
      <c r="H2680" s="122"/>
      <c r="I2680" s="684" t="s">
        <v>94</v>
      </c>
      <c r="J2680" s="685"/>
      <c r="K2680" s="121"/>
      <c r="L2680" s="120"/>
      <c r="M2680" s="115"/>
    </row>
    <row r="2681" spans="1:13">
      <c r="A2681" s="125" t="s">
        <v>132</v>
      </c>
      <c r="B2681" s="123"/>
      <c r="C2681" s="123"/>
      <c r="D2681" s="123"/>
      <c r="E2681" s="123"/>
      <c r="F2681" s="124"/>
      <c r="G2681" s="123"/>
      <c r="H2681" s="122"/>
      <c r="I2681" s="119"/>
      <c r="J2681" s="118"/>
      <c r="K2681" s="121"/>
      <c r="L2681" s="126"/>
      <c r="M2681" s="115"/>
    </row>
    <row r="2682" spans="1:13">
      <c r="A2682" s="125" t="s">
        <v>131</v>
      </c>
      <c r="B2682" s="123"/>
      <c r="C2682" s="123"/>
      <c r="D2682" s="123"/>
      <c r="E2682" s="123"/>
      <c r="F2682" s="124"/>
      <c r="G2682" s="123"/>
      <c r="H2682" s="122"/>
      <c r="I2682" s="119"/>
      <c r="J2682" s="118"/>
      <c r="K2682" s="121"/>
      <c r="L2682" s="120"/>
      <c r="M2682" s="115"/>
    </row>
    <row r="2683" spans="1:13">
      <c r="A2683" s="125" t="s">
        <v>98</v>
      </c>
      <c r="B2683" s="123"/>
      <c r="C2683" s="123"/>
      <c r="D2683" s="123"/>
      <c r="E2683" s="123"/>
      <c r="F2683" s="124"/>
      <c r="G2683" s="123"/>
      <c r="H2683" s="122"/>
      <c r="I2683" s="119"/>
      <c r="J2683" s="118"/>
      <c r="K2683" s="121"/>
      <c r="L2683" s="120"/>
      <c r="M2683" s="115"/>
    </row>
    <row r="2684" spans="1:13" ht="15.75" thickBot="1">
      <c r="A2684" s="125" t="s">
        <v>130</v>
      </c>
      <c r="B2684" s="123"/>
      <c r="C2684" s="123"/>
      <c r="D2684" s="123"/>
      <c r="E2684" s="123"/>
      <c r="F2684" s="124"/>
      <c r="G2684" s="123"/>
      <c r="H2684" s="122"/>
      <c r="I2684" s="119"/>
      <c r="J2684" s="118"/>
      <c r="K2684" s="121"/>
      <c r="L2684" s="120"/>
      <c r="M2684" s="115"/>
    </row>
    <row r="2685" spans="1:13">
      <c r="A2685" s="114" t="s">
        <v>82</v>
      </c>
      <c r="B2685" s="113"/>
      <c r="C2685" s="113"/>
      <c r="D2685" s="113"/>
      <c r="E2685" s="113"/>
      <c r="F2685" s="113"/>
      <c r="G2685" s="113"/>
      <c r="H2685" s="113"/>
      <c r="I2685" s="720" t="s">
        <v>9</v>
      </c>
      <c r="J2685" s="721"/>
      <c r="K2685" s="112"/>
      <c r="L2685" s="111"/>
      <c r="M2685" s="110"/>
    </row>
    <row r="2686" spans="1:13" ht="15.75" thickBot="1">
      <c r="A2686" s="109" t="s">
        <v>49</v>
      </c>
      <c r="B2686" s="108"/>
      <c r="C2686" s="108"/>
      <c r="D2686" s="108"/>
      <c r="E2686" s="108"/>
      <c r="F2686" s="108"/>
      <c r="G2686" s="108"/>
      <c r="H2686" s="108"/>
      <c r="I2686" s="107"/>
      <c r="J2686" s="106"/>
      <c r="K2686" s="105"/>
      <c r="L2686" s="104"/>
      <c r="M2686" s="103"/>
    </row>
    <row r="2687" spans="1:13" ht="15.75" thickBot="1">
      <c r="A2687" s="750" t="s">
        <v>129</v>
      </c>
      <c r="B2687" s="750"/>
      <c r="C2687" s="750"/>
      <c r="D2687" s="750"/>
      <c r="E2687" s="750"/>
      <c r="F2687" s="750"/>
      <c r="G2687" s="750"/>
      <c r="H2687" s="750"/>
      <c r="I2687" s="720" t="s">
        <v>9</v>
      </c>
      <c r="J2687" s="721"/>
      <c r="K2687" s="755">
        <v>0.56000000000000005</v>
      </c>
      <c r="L2687" s="755"/>
      <c r="M2687" s="115">
        <f>K2687*I2627*12</f>
        <v>2533.4400000000005</v>
      </c>
    </row>
    <row r="2688" spans="1:13" ht="15.75" thickBot="1">
      <c r="A2688" s="742" t="s">
        <v>58</v>
      </c>
      <c r="B2688" s="743"/>
      <c r="C2688" s="743"/>
      <c r="D2688" s="743"/>
      <c r="E2688" s="743"/>
      <c r="F2688" s="743"/>
      <c r="G2688" s="743"/>
      <c r="H2688" s="743"/>
      <c r="I2688" s="97"/>
      <c r="J2688" s="96"/>
      <c r="K2688" s="740">
        <f>K2628+K2638+K2651+K2675+K2687</f>
        <v>33.790000000000006</v>
      </c>
      <c r="L2688" s="741"/>
      <c r="M2688" s="95">
        <f>M2628+M2638+M2651+M2675+M2687</f>
        <v>152865.96000000002</v>
      </c>
    </row>
    <row r="2690" spans="1:13" ht="15.75">
      <c r="A2690" s="639" t="s">
        <v>0</v>
      </c>
      <c r="B2690" s="639"/>
      <c r="C2690" s="639"/>
      <c r="D2690" s="639"/>
      <c r="E2690" s="639"/>
      <c r="F2690" s="639"/>
      <c r="G2690" s="639"/>
      <c r="H2690" s="639"/>
      <c r="I2690" s="639"/>
      <c r="J2690" s="639"/>
      <c r="K2690" s="639"/>
      <c r="L2690" s="639"/>
      <c r="M2690" s="149"/>
    </row>
    <row r="2691" spans="1:13" ht="15.75">
      <c r="A2691" s="640" t="s">
        <v>12</v>
      </c>
      <c r="B2691" s="640"/>
      <c r="C2691" s="640"/>
      <c r="D2691" s="640"/>
      <c r="E2691" s="640"/>
      <c r="F2691" s="640"/>
      <c r="G2691" s="640"/>
      <c r="H2691" s="640"/>
      <c r="I2691" s="640"/>
      <c r="J2691" s="640"/>
      <c r="K2691" s="640"/>
      <c r="L2691" s="640"/>
      <c r="M2691" s="149"/>
    </row>
    <row r="2692" spans="1:13" ht="15.75">
      <c r="A2692" s="1"/>
      <c r="B2692" s="1"/>
      <c r="C2692" s="1"/>
      <c r="D2692" s="1"/>
      <c r="E2692" s="1"/>
      <c r="F2692" s="1" t="s">
        <v>149</v>
      </c>
      <c r="G2692" s="1"/>
      <c r="H2692" s="1"/>
      <c r="I2692" s="1"/>
      <c r="J2692" s="1"/>
      <c r="K2692" s="1"/>
      <c r="L2692" s="1"/>
      <c r="M2692" s="149"/>
    </row>
    <row r="2693" spans="1:13">
      <c r="A2693" s="151"/>
      <c r="B2693" s="150"/>
      <c r="C2693" s="694" t="s">
        <v>15</v>
      </c>
      <c r="D2693" s="694"/>
      <c r="E2693" s="694"/>
      <c r="F2693" s="150"/>
      <c r="G2693" s="150"/>
      <c r="H2693" s="190"/>
      <c r="I2693" s="680" t="s">
        <v>1</v>
      </c>
      <c r="J2693" s="681"/>
      <c r="K2693" s="695" t="s">
        <v>2</v>
      </c>
      <c r="L2693" s="696"/>
      <c r="M2693" s="203"/>
    </row>
    <row r="2694" spans="1:13">
      <c r="A2694" s="202"/>
      <c r="B2694" s="177"/>
      <c r="C2694" s="177"/>
      <c r="D2694" s="177"/>
      <c r="E2694" s="177"/>
      <c r="F2694" s="177"/>
      <c r="G2694" s="177"/>
      <c r="H2694" s="178"/>
      <c r="I2694" s="119"/>
      <c r="J2694" s="118"/>
      <c r="K2694" s="698" t="s">
        <v>3</v>
      </c>
      <c r="L2694" s="699"/>
      <c r="M2694" s="201" t="s">
        <v>4</v>
      </c>
    </row>
    <row r="2695" spans="1:13">
      <c r="A2695" s="202"/>
      <c r="B2695" s="177"/>
      <c r="C2695" s="177"/>
      <c r="D2695" s="177"/>
      <c r="E2695" s="177"/>
      <c r="F2695" s="177"/>
      <c r="G2695" s="177"/>
      <c r="H2695" s="178"/>
      <c r="I2695" s="684" t="s">
        <v>5</v>
      </c>
      <c r="J2695" s="685"/>
      <c r="K2695" s="706" t="s">
        <v>6</v>
      </c>
      <c r="L2695" s="707"/>
      <c r="M2695" s="201" t="s">
        <v>7</v>
      </c>
    </row>
    <row r="2696" spans="1:13" ht="16.5" thickBot="1">
      <c r="A2696" s="200"/>
      <c r="B2696" s="173"/>
      <c r="C2696" s="173"/>
      <c r="D2696" s="173"/>
      <c r="E2696" s="173"/>
      <c r="F2696" s="173"/>
      <c r="G2696" s="173"/>
      <c r="H2696" s="172"/>
      <c r="I2696" s="613">
        <v>313.60000000000002</v>
      </c>
      <c r="J2696" s="614"/>
      <c r="K2696" s="708"/>
      <c r="L2696" s="709"/>
      <c r="M2696" s="199"/>
    </row>
    <row r="2697" spans="1:13">
      <c r="A2697" s="189" t="s">
        <v>74</v>
      </c>
      <c r="B2697" s="166"/>
      <c r="C2697" s="166"/>
      <c r="D2697" s="166"/>
      <c r="E2697" s="166"/>
      <c r="F2697" s="166"/>
      <c r="G2697" s="166"/>
      <c r="H2697" s="198"/>
      <c r="I2697" s="163"/>
      <c r="J2697" s="162"/>
      <c r="K2697" s="674">
        <f>K2700+K2703</f>
        <v>6.9</v>
      </c>
      <c r="L2697" s="675"/>
      <c r="M2697" s="110">
        <f>K2697*12*I2696</f>
        <v>25966.080000000005</v>
      </c>
    </row>
    <row r="2698" spans="1:13">
      <c r="A2698" s="197" t="s">
        <v>59</v>
      </c>
      <c r="B2698" s="196"/>
      <c r="C2698" s="196"/>
      <c r="D2698" s="196"/>
      <c r="E2698" s="196"/>
      <c r="F2698" s="196"/>
      <c r="G2698" s="196"/>
      <c r="H2698" s="195"/>
      <c r="I2698" s="119"/>
      <c r="J2698" s="118"/>
      <c r="K2698" s="117"/>
      <c r="L2698" s="116"/>
      <c r="M2698" s="194"/>
    </row>
    <row r="2699" spans="1:13" ht="15.75" thickBot="1">
      <c r="A2699" s="185" t="s">
        <v>60</v>
      </c>
      <c r="B2699" s="193"/>
      <c r="C2699" s="193"/>
      <c r="D2699" s="193"/>
      <c r="E2699" s="193"/>
      <c r="F2699" s="193"/>
      <c r="G2699" s="193"/>
      <c r="H2699" s="192"/>
      <c r="I2699" s="158"/>
      <c r="J2699" s="106"/>
      <c r="K2699" s="105"/>
      <c r="L2699" s="104"/>
      <c r="M2699" s="103"/>
    </row>
    <row r="2700" spans="1:13">
      <c r="A2700" s="145" t="s">
        <v>61</v>
      </c>
      <c r="B2700" s="153"/>
      <c r="C2700" s="153"/>
      <c r="D2700" s="153"/>
      <c r="E2700" s="153"/>
      <c r="F2700" s="153"/>
      <c r="G2700" s="153"/>
      <c r="H2700" s="179"/>
      <c r="I2700" s="676" t="s">
        <v>8</v>
      </c>
      <c r="J2700" s="677"/>
      <c r="K2700" s="678">
        <v>4.13</v>
      </c>
      <c r="L2700" s="679"/>
      <c r="M2700" s="115">
        <f>K2700*12*I2696</f>
        <v>15542.016000000001</v>
      </c>
    </row>
    <row r="2701" spans="1:13">
      <c r="A2701" s="125" t="s">
        <v>68</v>
      </c>
      <c r="B2701" s="177"/>
      <c r="C2701" s="177"/>
      <c r="D2701" s="177"/>
      <c r="E2701" s="177"/>
      <c r="F2701" s="177"/>
      <c r="G2701" s="177"/>
      <c r="H2701" s="178"/>
      <c r="I2701" s="684" t="s">
        <v>57</v>
      </c>
      <c r="J2701" s="685"/>
      <c r="K2701" s="149"/>
      <c r="L2701" s="116"/>
      <c r="M2701" s="115"/>
    </row>
    <row r="2702" spans="1:13">
      <c r="A2702" s="145" t="s">
        <v>67</v>
      </c>
      <c r="B2702" s="153"/>
      <c r="C2702" s="153"/>
      <c r="D2702" s="153"/>
      <c r="E2702" s="153"/>
      <c r="F2702" s="153"/>
      <c r="G2702" s="153"/>
      <c r="H2702" s="179"/>
      <c r="I2702" s="676"/>
      <c r="J2702" s="677"/>
      <c r="K2702" s="149"/>
      <c r="L2702" s="116"/>
      <c r="M2702" s="115"/>
    </row>
    <row r="2703" spans="1:13">
      <c r="A2703" s="145" t="s">
        <v>62</v>
      </c>
      <c r="B2703" s="153"/>
      <c r="C2703" s="153"/>
      <c r="D2703" s="153"/>
      <c r="E2703" s="153"/>
      <c r="F2703" s="153"/>
      <c r="G2703" s="153"/>
      <c r="H2703" s="179"/>
      <c r="I2703" s="689" t="s">
        <v>11</v>
      </c>
      <c r="J2703" s="690"/>
      <c r="K2703" s="682">
        <v>2.77</v>
      </c>
      <c r="L2703" s="683"/>
      <c r="M2703" s="115">
        <f>K2703*12*I2696</f>
        <v>10424.064000000002</v>
      </c>
    </row>
    <row r="2704" spans="1:13" ht="15.75">
      <c r="A2704" s="142" t="s">
        <v>35</v>
      </c>
      <c r="B2704" s="176"/>
      <c r="C2704" s="176"/>
      <c r="D2704" s="176"/>
      <c r="E2704" s="176"/>
      <c r="F2704" s="176"/>
      <c r="G2704" s="176"/>
      <c r="H2704" s="175"/>
      <c r="I2704" s="684" t="s">
        <v>57</v>
      </c>
      <c r="J2704" s="685"/>
      <c r="K2704" s="1"/>
      <c r="L2704" s="191"/>
      <c r="M2704" s="115"/>
    </row>
    <row r="2705" spans="1:13">
      <c r="A2705" s="137" t="s">
        <v>36</v>
      </c>
      <c r="B2705" s="150"/>
      <c r="C2705" s="150"/>
      <c r="D2705" s="150"/>
      <c r="E2705" s="150"/>
      <c r="F2705" s="150"/>
      <c r="G2705" s="150"/>
      <c r="H2705" s="190"/>
      <c r="I2705" s="684"/>
      <c r="J2705" s="685"/>
      <c r="K2705" s="174"/>
      <c r="L2705" s="116"/>
      <c r="M2705" s="115"/>
    </row>
    <row r="2706" spans="1:13" ht="15.75" thickBot="1">
      <c r="A2706" s="145" t="s">
        <v>37</v>
      </c>
      <c r="B2706" s="144"/>
      <c r="C2706" s="144"/>
      <c r="D2706" s="144"/>
      <c r="E2706" s="144"/>
      <c r="F2706" s="144"/>
      <c r="G2706" s="144"/>
      <c r="H2706" s="143"/>
      <c r="I2706" s="156"/>
      <c r="J2706" s="155"/>
      <c r="K2706" s="704"/>
      <c r="L2706" s="705"/>
      <c r="M2706" s="115"/>
    </row>
    <row r="2707" spans="1:13">
      <c r="A2707" s="189" t="s">
        <v>14</v>
      </c>
      <c r="B2707" s="188"/>
      <c r="C2707" s="188"/>
      <c r="D2707" s="188"/>
      <c r="E2707" s="188"/>
      <c r="F2707" s="188"/>
      <c r="G2707" s="188"/>
      <c r="H2707" s="187"/>
      <c r="I2707" s="163"/>
      <c r="J2707" s="186"/>
      <c r="K2707" s="697">
        <f>K2709+K2714+K2716</f>
        <v>5.6400000000000006</v>
      </c>
      <c r="L2707" s="675"/>
      <c r="M2707" s="110">
        <f>K2707*12*I2696</f>
        <v>21224.448000000004</v>
      </c>
    </row>
    <row r="2708" spans="1:13" ht="15.75" thickBot="1">
      <c r="A2708" s="185" t="s">
        <v>34</v>
      </c>
      <c r="B2708" s="184"/>
      <c r="C2708" s="184"/>
      <c r="D2708" s="184"/>
      <c r="E2708" s="184"/>
      <c r="F2708" s="184"/>
      <c r="G2708" s="184"/>
      <c r="H2708" s="183"/>
      <c r="I2708" s="158"/>
      <c r="J2708" s="182"/>
      <c r="K2708" s="105"/>
      <c r="L2708" s="104"/>
      <c r="M2708" s="103"/>
    </row>
    <row r="2709" spans="1:13">
      <c r="A2709" s="125" t="s">
        <v>65</v>
      </c>
      <c r="B2709" s="124"/>
      <c r="C2709" s="124"/>
      <c r="D2709" s="124"/>
      <c r="E2709" s="124"/>
      <c r="F2709" s="124"/>
      <c r="G2709" s="124"/>
      <c r="H2709" s="122"/>
      <c r="I2709" s="684" t="s">
        <v>8</v>
      </c>
      <c r="J2709" s="685"/>
      <c r="K2709" s="678">
        <v>2.83</v>
      </c>
      <c r="L2709" s="679"/>
      <c r="M2709" s="115">
        <f>K2709*12*I2696</f>
        <v>10649.856000000002</v>
      </c>
    </row>
    <row r="2710" spans="1:13">
      <c r="A2710" s="145" t="s">
        <v>66</v>
      </c>
      <c r="B2710" s="144"/>
      <c r="C2710" s="144"/>
      <c r="D2710" s="144"/>
      <c r="E2710" s="144"/>
      <c r="F2710" s="144"/>
      <c r="G2710" s="144"/>
      <c r="H2710" s="143"/>
      <c r="I2710" s="181"/>
      <c r="J2710" s="180"/>
      <c r="K2710" s="149"/>
      <c r="L2710" s="116"/>
      <c r="M2710" s="115"/>
    </row>
    <row r="2711" spans="1:13">
      <c r="A2711" s="125" t="s">
        <v>68</v>
      </c>
      <c r="B2711" s="177"/>
      <c r="C2711" s="177"/>
      <c r="D2711" s="177"/>
      <c r="E2711" s="177"/>
      <c r="F2711" s="177"/>
      <c r="G2711" s="177"/>
      <c r="H2711" s="178"/>
      <c r="I2711" s="684" t="s">
        <v>57</v>
      </c>
      <c r="J2711" s="685"/>
      <c r="K2711" s="149"/>
      <c r="L2711" s="116"/>
      <c r="M2711" s="115"/>
    </row>
    <row r="2712" spans="1:13">
      <c r="A2712" s="145" t="s">
        <v>67</v>
      </c>
      <c r="B2712" s="153"/>
      <c r="C2712" s="153"/>
      <c r="D2712" s="153"/>
      <c r="E2712" s="153"/>
      <c r="F2712" s="153"/>
      <c r="G2712" s="153"/>
      <c r="H2712" s="179"/>
      <c r="I2712" s="676"/>
      <c r="J2712" s="677"/>
      <c r="K2712" s="149"/>
      <c r="L2712" s="116"/>
      <c r="M2712" s="115"/>
    </row>
    <row r="2713" spans="1:13">
      <c r="A2713" s="142" t="s">
        <v>63</v>
      </c>
      <c r="B2713" s="176"/>
      <c r="C2713" s="175"/>
      <c r="D2713" s="177"/>
      <c r="E2713" s="177"/>
      <c r="F2713" s="177"/>
      <c r="G2713" s="177"/>
      <c r="H2713" s="178"/>
      <c r="I2713" s="684" t="s">
        <v>57</v>
      </c>
      <c r="J2713" s="685"/>
      <c r="K2713" s="149"/>
      <c r="L2713" s="116"/>
      <c r="M2713" s="115"/>
    </row>
    <row r="2714" spans="1:13">
      <c r="A2714" s="125" t="s">
        <v>64</v>
      </c>
      <c r="B2714" s="177"/>
      <c r="C2714" s="177"/>
      <c r="D2714" s="176"/>
      <c r="E2714" s="176"/>
      <c r="F2714" s="176"/>
      <c r="G2714" s="176"/>
      <c r="H2714" s="175"/>
      <c r="I2714" s="689" t="s">
        <v>11</v>
      </c>
      <c r="J2714" s="690"/>
      <c r="K2714" s="682">
        <v>1.24</v>
      </c>
      <c r="L2714" s="683"/>
      <c r="M2714" s="115">
        <f>K2714*12*I2696</f>
        <v>4666.3680000000004</v>
      </c>
    </row>
    <row r="2715" spans="1:13">
      <c r="A2715" s="137" t="s">
        <v>41</v>
      </c>
      <c r="B2715" s="136"/>
      <c r="C2715" s="136"/>
      <c r="D2715" s="136"/>
      <c r="E2715" s="136"/>
      <c r="F2715" s="136"/>
      <c r="G2715" s="136"/>
      <c r="H2715" s="135"/>
      <c r="I2715" s="680" t="s">
        <v>139</v>
      </c>
      <c r="J2715" s="681"/>
      <c r="K2715" s="149"/>
      <c r="L2715" s="116"/>
      <c r="M2715" s="115"/>
    </row>
    <row r="2716" spans="1:13">
      <c r="A2716" s="137" t="s">
        <v>43</v>
      </c>
      <c r="B2716" s="136"/>
      <c r="C2716" s="136"/>
      <c r="D2716" s="136"/>
      <c r="E2716" s="136"/>
      <c r="F2716" s="136"/>
      <c r="G2716" s="136"/>
      <c r="H2716" s="135"/>
      <c r="I2716" s="680" t="s">
        <v>11</v>
      </c>
      <c r="J2716" s="681"/>
      <c r="K2716" s="682">
        <v>1.57</v>
      </c>
      <c r="L2716" s="683"/>
      <c r="M2716" s="115">
        <f>K2716*12*I2696</f>
        <v>5908.2240000000002</v>
      </c>
    </row>
    <row r="2717" spans="1:13">
      <c r="A2717" s="145" t="s">
        <v>44</v>
      </c>
      <c r="B2717" s="144"/>
      <c r="C2717" s="144"/>
      <c r="D2717" s="144"/>
      <c r="E2717" s="144"/>
      <c r="F2717" s="144"/>
      <c r="G2717" s="144"/>
      <c r="H2717" s="143"/>
      <c r="I2717" s="156"/>
      <c r="J2717" s="155"/>
      <c r="K2717" s="149"/>
      <c r="L2717" s="116"/>
      <c r="M2717" s="115"/>
    </row>
    <row r="2718" spans="1:13">
      <c r="A2718" s="137" t="s">
        <v>45</v>
      </c>
      <c r="B2718" s="136"/>
      <c r="C2718" s="136"/>
      <c r="D2718" s="136"/>
      <c r="E2718" s="136"/>
      <c r="F2718" s="136"/>
      <c r="G2718" s="136"/>
      <c r="H2718" s="135"/>
      <c r="I2718" s="684" t="s">
        <v>57</v>
      </c>
      <c r="J2718" s="685"/>
      <c r="K2718" s="149"/>
      <c r="L2718" s="116"/>
      <c r="M2718" s="115"/>
    </row>
    <row r="2719" spans="1:13" ht="15.75" thickBot="1">
      <c r="A2719" s="137" t="s">
        <v>48</v>
      </c>
      <c r="B2719" s="136"/>
      <c r="C2719" s="136"/>
      <c r="D2719" s="136"/>
      <c r="E2719" s="136"/>
      <c r="F2719" s="136"/>
      <c r="G2719" s="136"/>
      <c r="H2719" s="135"/>
      <c r="I2719" s="680" t="s">
        <v>138</v>
      </c>
      <c r="J2719" s="681"/>
      <c r="K2719" s="173"/>
      <c r="L2719" s="172"/>
      <c r="M2719" s="171"/>
    </row>
    <row r="2720" spans="1:13" ht="15.75" thickBot="1">
      <c r="A2720" s="167" t="s">
        <v>75</v>
      </c>
      <c r="B2720" s="166"/>
      <c r="C2720" s="166"/>
      <c r="D2720" s="166"/>
      <c r="E2720" s="166"/>
      <c r="F2720" s="166"/>
      <c r="G2720" s="165"/>
      <c r="H2720" s="164"/>
      <c r="I2720" s="163"/>
      <c r="J2720" s="162"/>
      <c r="K2720" s="688">
        <f>K2721+K2728+K2736+K2740+K2741</f>
        <v>14.020000000000001</v>
      </c>
      <c r="L2720" s="675"/>
      <c r="M2720" s="110">
        <f>M2721+M2728+M2736+M2740+M2741</f>
        <v>52760.064000000006</v>
      </c>
    </row>
    <row r="2721" spans="1:13" ht="15.75" thickBot="1">
      <c r="A2721" s="691" t="s">
        <v>76</v>
      </c>
      <c r="B2721" s="692"/>
      <c r="C2721" s="692"/>
      <c r="D2721" s="692"/>
      <c r="E2721" s="692"/>
      <c r="F2721" s="692"/>
      <c r="G2721" s="692"/>
      <c r="H2721" s="693"/>
      <c r="I2721" s="129"/>
      <c r="J2721" s="128"/>
      <c r="K2721" s="700">
        <f>K2722+K2723+K2724+K2726+K2727</f>
        <v>8.3000000000000007</v>
      </c>
      <c r="L2721" s="701"/>
      <c r="M2721" s="127">
        <f>K2721*12*I2696</f>
        <v>31234.560000000005</v>
      </c>
    </row>
    <row r="2722" spans="1:13">
      <c r="A2722" s="145" t="s">
        <v>38</v>
      </c>
      <c r="B2722" s="144"/>
      <c r="C2722" s="144"/>
      <c r="D2722" s="144"/>
      <c r="E2722" s="144"/>
      <c r="F2722" s="144"/>
      <c r="G2722" s="144"/>
      <c r="H2722" s="143"/>
      <c r="I2722" s="676" t="s">
        <v>16</v>
      </c>
      <c r="J2722" s="677"/>
      <c r="K2722" s="678">
        <v>2.2400000000000002</v>
      </c>
      <c r="L2722" s="679"/>
      <c r="M2722" s="115">
        <f>K2722*12*I2696</f>
        <v>8429.5680000000011</v>
      </c>
    </row>
    <row r="2723" spans="1:13">
      <c r="A2723" s="142" t="s">
        <v>39</v>
      </c>
      <c r="B2723" s="141"/>
      <c r="C2723" s="141"/>
      <c r="D2723" s="141"/>
      <c r="E2723" s="141"/>
      <c r="F2723" s="141"/>
      <c r="G2723" s="141"/>
      <c r="H2723" s="140"/>
      <c r="I2723" s="689" t="s">
        <v>10</v>
      </c>
      <c r="J2723" s="690"/>
      <c r="K2723" s="682">
        <v>5.28</v>
      </c>
      <c r="L2723" s="683"/>
      <c r="M2723" s="115">
        <f>K2723*12*I2696</f>
        <v>19869.696</v>
      </c>
    </row>
    <row r="2724" spans="1:13">
      <c r="A2724" s="137" t="s">
        <v>31</v>
      </c>
      <c r="B2724" s="136"/>
      <c r="C2724" s="136"/>
      <c r="D2724" s="136"/>
      <c r="E2724" s="136"/>
      <c r="F2724" s="136"/>
      <c r="G2724" s="136"/>
      <c r="H2724" s="135"/>
      <c r="I2724" s="680" t="s">
        <v>11</v>
      </c>
      <c r="J2724" s="681"/>
      <c r="K2724" s="682">
        <v>0.6</v>
      </c>
      <c r="L2724" s="683"/>
      <c r="M2724" s="115">
        <f>K2724*12*I2696</f>
        <v>2257.92</v>
      </c>
    </row>
    <row r="2725" spans="1:13">
      <c r="A2725" s="157" t="s">
        <v>18</v>
      </c>
      <c r="B2725" s="153"/>
      <c r="C2725" s="153"/>
      <c r="D2725" s="153"/>
      <c r="E2725" s="144"/>
      <c r="F2725" s="144"/>
      <c r="G2725" s="144"/>
      <c r="H2725" s="143"/>
      <c r="I2725" s="156"/>
      <c r="J2725" s="155"/>
      <c r="K2725" s="117"/>
      <c r="L2725" s="116"/>
      <c r="M2725" s="115"/>
    </row>
    <row r="2726" spans="1:13">
      <c r="A2726" s="142" t="s">
        <v>32</v>
      </c>
      <c r="B2726" s="141"/>
      <c r="C2726" s="141"/>
      <c r="D2726" s="141"/>
      <c r="E2726" s="141"/>
      <c r="F2726" s="141"/>
      <c r="G2726" s="141"/>
      <c r="H2726" s="140"/>
      <c r="I2726" s="689" t="s">
        <v>8</v>
      </c>
      <c r="J2726" s="690"/>
      <c r="K2726" s="682">
        <v>0.18</v>
      </c>
      <c r="L2726" s="683"/>
      <c r="M2726" s="115">
        <f>K2726*12*I2696</f>
        <v>677.37600000000009</v>
      </c>
    </row>
    <row r="2727" spans="1:13" ht="15.75" thickBot="1">
      <c r="A2727" s="137" t="s">
        <v>73</v>
      </c>
      <c r="B2727" s="136"/>
      <c r="C2727" s="136"/>
      <c r="D2727" s="136"/>
      <c r="E2727" s="136"/>
      <c r="F2727" s="136"/>
      <c r="G2727" s="136"/>
      <c r="H2727" s="135"/>
      <c r="I2727" s="714" t="s">
        <v>8</v>
      </c>
      <c r="J2727" s="715"/>
      <c r="K2727" s="716"/>
      <c r="L2727" s="717"/>
      <c r="M2727" s="115"/>
    </row>
    <row r="2728" spans="1:13" ht="15.75" thickBot="1">
      <c r="A2728" s="710" t="s">
        <v>77</v>
      </c>
      <c r="B2728" s="711"/>
      <c r="C2728" s="711"/>
      <c r="D2728" s="711"/>
      <c r="E2728" s="711"/>
      <c r="F2728" s="711"/>
      <c r="G2728" s="711"/>
      <c r="H2728" s="712"/>
      <c r="I2728" s="129"/>
      <c r="J2728" s="128"/>
      <c r="K2728" s="713">
        <f>K2729+K2730+K2732+K2733+K2734+K2735</f>
        <v>2.3200000000000003</v>
      </c>
      <c r="L2728" s="701"/>
      <c r="M2728" s="127">
        <f>K2728*12*I2696</f>
        <v>8730.6240000000016</v>
      </c>
    </row>
    <row r="2729" spans="1:13">
      <c r="A2729" s="154" t="s">
        <v>24</v>
      </c>
      <c r="B2729" s="153"/>
      <c r="C2729" s="153"/>
      <c r="D2729" s="153"/>
      <c r="E2729" s="153"/>
      <c r="F2729" s="144"/>
      <c r="G2729" s="144"/>
      <c r="H2729" s="143"/>
      <c r="I2729" s="152"/>
      <c r="J2729" s="118"/>
      <c r="K2729" s="678">
        <v>0.13</v>
      </c>
      <c r="L2729" s="679"/>
      <c r="M2729" s="115">
        <f>K2729*12*I2696</f>
        <v>489.21600000000007</v>
      </c>
    </row>
    <row r="2730" spans="1:13">
      <c r="A2730" s="151" t="s">
        <v>20</v>
      </c>
      <c r="B2730" s="150"/>
      <c r="C2730" s="150"/>
      <c r="D2730" s="150"/>
      <c r="E2730" s="150"/>
      <c r="F2730" s="136"/>
      <c r="G2730" s="136"/>
      <c r="H2730" s="135"/>
      <c r="I2730" s="684" t="s">
        <v>52</v>
      </c>
      <c r="J2730" s="685"/>
      <c r="K2730" s="682">
        <v>1.1100000000000001</v>
      </c>
      <c r="L2730" s="683"/>
      <c r="M2730" s="115">
        <f>K2730*12*I2696</f>
        <v>4177.152</v>
      </c>
    </row>
    <row r="2731" spans="1:13">
      <c r="A2731" s="145" t="s">
        <v>19</v>
      </c>
      <c r="B2731" s="144"/>
      <c r="C2731" s="144"/>
      <c r="D2731" s="144"/>
      <c r="E2731" s="144"/>
      <c r="F2731" s="144"/>
      <c r="G2731" s="144"/>
      <c r="H2731" s="143"/>
      <c r="I2731" s="676" t="s">
        <v>53</v>
      </c>
      <c r="J2731" s="677"/>
      <c r="K2731" s="149"/>
      <c r="L2731" s="116"/>
      <c r="M2731" s="115"/>
    </row>
    <row r="2732" spans="1:13">
      <c r="A2732" s="142" t="s">
        <v>21</v>
      </c>
      <c r="B2732" s="141"/>
      <c r="C2732" s="141"/>
      <c r="D2732" s="141"/>
      <c r="E2732" s="141"/>
      <c r="F2732" s="141"/>
      <c r="G2732" s="141"/>
      <c r="H2732" s="140"/>
      <c r="I2732" s="689" t="s">
        <v>51</v>
      </c>
      <c r="J2732" s="690"/>
      <c r="K2732" s="682">
        <v>0.68</v>
      </c>
      <c r="L2732" s="683"/>
      <c r="M2732" s="115">
        <f>K2732*12*I2696</f>
        <v>2558.9760000000001</v>
      </c>
    </row>
    <row r="2733" spans="1:13">
      <c r="A2733" s="142" t="s">
        <v>22</v>
      </c>
      <c r="B2733" s="141"/>
      <c r="C2733" s="141"/>
      <c r="D2733" s="141"/>
      <c r="E2733" s="141"/>
      <c r="F2733" s="141"/>
      <c r="G2733" s="141"/>
      <c r="H2733" s="140"/>
      <c r="I2733" s="689" t="s">
        <v>69</v>
      </c>
      <c r="J2733" s="690"/>
      <c r="K2733" s="682">
        <v>0.17</v>
      </c>
      <c r="L2733" s="683"/>
      <c r="M2733" s="115">
        <f>K2733*12*I2696</f>
        <v>639.74400000000003</v>
      </c>
    </row>
    <row r="2734" spans="1:13">
      <c r="A2734" s="137" t="s">
        <v>23</v>
      </c>
      <c r="B2734" s="136"/>
      <c r="C2734" s="136"/>
      <c r="D2734" s="136"/>
      <c r="E2734" s="136"/>
      <c r="F2734" s="136"/>
      <c r="G2734" s="136"/>
      <c r="H2734" s="135"/>
      <c r="I2734" s="689" t="s">
        <v>54</v>
      </c>
      <c r="J2734" s="690"/>
      <c r="K2734" s="704">
        <v>0.09</v>
      </c>
      <c r="L2734" s="705"/>
      <c r="M2734" s="115">
        <f>K2734*12*I2696</f>
        <v>338.68800000000005</v>
      </c>
    </row>
    <row r="2735" spans="1:13" ht="15.75" thickBot="1">
      <c r="A2735" s="137" t="s">
        <v>71</v>
      </c>
      <c r="B2735" s="136"/>
      <c r="C2735" s="136"/>
      <c r="D2735" s="136"/>
      <c r="E2735" s="136"/>
      <c r="F2735" s="136"/>
      <c r="G2735" s="136"/>
      <c r="H2735" s="135"/>
      <c r="I2735" s="714" t="s">
        <v>72</v>
      </c>
      <c r="J2735" s="715"/>
      <c r="K2735" s="723">
        <v>0.14000000000000001</v>
      </c>
      <c r="L2735" s="724"/>
      <c r="M2735" s="148">
        <f>K2735*12*I2696</f>
        <v>526.84800000000007</v>
      </c>
    </row>
    <row r="2736" spans="1:13" ht="15.75" thickBot="1">
      <c r="A2736" s="710" t="s">
        <v>78</v>
      </c>
      <c r="B2736" s="711"/>
      <c r="C2736" s="711"/>
      <c r="D2736" s="711"/>
      <c r="E2736" s="711"/>
      <c r="F2736" s="711"/>
      <c r="G2736" s="711"/>
      <c r="H2736" s="712"/>
      <c r="I2736" s="147"/>
      <c r="J2736" s="146"/>
      <c r="K2736" s="727">
        <f>K2737+K2738+K2739</f>
        <v>1.52</v>
      </c>
      <c r="L2736" s="722"/>
      <c r="M2736" s="127">
        <f>K2736*12*I2696</f>
        <v>5720.0640000000012</v>
      </c>
    </row>
    <row r="2737" spans="1:13">
      <c r="A2737" s="145" t="s">
        <v>25</v>
      </c>
      <c r="B2737" s="144"/>
      <c r="C2737" s="144"/>
      <c r="D2737" s="144"/>
      <c r="E2737" s="144"/>
      <c r="F2737" s="144"/>
      <c r="G2737" s="144"/>
      <c r="H2737" s="143"/>
      <c r="I2737" s="728" t="s">
        <v>70</v>
      </c>
      <c r="J2737" s="729"/>
      <c r="K2737" s="730">
        <v>0.73</v>
      </c>
      <c r="L2737" s="731"/>
      <c r="M2737" s="115">
        <f>K2737*12*I2696</f>
        <v>2747.136</v>
      </c>
    </row>
    <row r="2738" spans="1:13">
      <c r="A2738" s="142" t="s">
        <v>26</v>
      </c>
      <c r="B2738" s="141"/>
      <c r="C2738" s="141"/>
      <c r="D2738" s="141"/>
      <c r="E2738" s="141"/>
      <c r="F2738" s="141"/>
      <c r="G2738" s="141"/>
      <c r="H2738" s="140"/>
      <c r="I2738" s="139" t="s">
        <v>55</v>
      </c>
      <c r="J2738" s="138"/>
      <c r="K2738" s="704">
        <v>0.64</v>
      </c>
      <c r="L2738" s="705"/>
      <c r="M2738" s="115">
        <f>K2738*12*I2696</f>
        <v>2408.4479999999999</v>
      </c>
    </row>
    <row r="2739" spans="1:13" ht="15.75" thickBot="1">
      <c r="A2739" s="137" t="s">
        <v>23</v>
      </c>
      <c r="B2739" s="136"/>
      <c r="C2739" s="136"/>
      <c r="D2739" s="136"/>
      <c r="E2739" s="136"/>
      <c r="F2739" s="136"/>
      <c r="G2739" s="136"/>
      <c r="H2739" s="135"/>
      <c r="I2739" s="714" t="s">
        <v>54</v>
      </c>
      <c r="J2739" s="715"/>
      <c r="K2739" s="723">
        <v>0.15</v>
      </c>
      <c r="L2739" s="724"/>
      <c r="M2739" s="115">
        <f>K2739*12*I2696</f>
        <v>564.48</v>
      </c>
    </row>
    <row r="2740" spans="1:13" ht="15.75" thickBot="1">
      <c r="A2740" s="691" t="s">
        <v>148</v>
      </c>
      <c r="B2740" s="692"/>
      <c r="C2740" s="692"/>
      <c r="D2740" s="692"/>
      <c r="E2740" s="692"/>
      <c r="F2740" s="692"/>
      <c r="G2740" s="692"/>
      <c r="H2740" s="693"/>
      <c r="I2740" s="720" t="s">
        <v>13</v>
      </c>
      <c r="J2740" s="721"/>
      <c r="K2740" s="713">
        <v>1.8</v>
      </c>
      <c r="L2740" s="722"/>
      <c r="M2740" s="127">
        <f>K2740*12*I2696</f>
        <v>6773.7600000000011</v>
      </c>
    </row>
    <row r="2741" spans="1:13" ht="15.75" thickBot="1">
      <c r="A2741" s="133" t="s">
        <v>147</v>
      </c>
      <c r="B2741" s="132"/>
      <c r="C2741" s="132"/>
      <c r="D2741" s="132"/>
      <c r="E2741" s="132"/>
      <c r="F2741" s="132"/>
      <c r="G2741" s="132"/>
      <c r="H2741" s="131"/>
      <c r="I2741" s="129"/>
      <c r="J2741" s="128"/>
      <c r="K2741" s="713">
        <v>0.08</v>
      </c>
      <c r="L2741" s="722"/>
      <c r="M2741" s="127">
        <f>K2741*12*I2696</f>
        <v>301.05599999999998</v>
      </c>
    </row>
    <row r="2742" spans="1:13">
      <c r="A2742" s="125" t="s">
        <v>29</v>
      </c>
      <c r="B2742" s="124"/>
      <c r="C2742" s="124"/>
      <c r="D2742" s="124"/>
      <c r="E2742" s="124"/>
      <c r="F2742" s="124"/>
      <c r="G2742" s="124"/>
      <c r="H2742" s="122"/>
      <c r="I2742" s="720" t="s">
        <v>8</v>
      </c>
      <c r="J2742" s="721"/>
      <c r="K2742" s="130"/>
      <c r="L2742" s="120"/>
      <c r="M2742" s="115"/>
    </row>
    <row r="2743" spans="1:13" ht="15.75" thickBot="1">
      <c r="A2743" s="125" t="s">
        <v>30</v>
      </c>
      <c r="B2743" s="124"/>
      <c r="C2743" s="124"/>
      <c r="D2743" s="124"/>
      <c r="E2743" s="124"/>
      <c r="F2743" s="124"/>
      <c r="G2743" s="124"/>
      <c r="H2743" s="122"/>
      <c r="I2743" s="119"/>
      <c r="J2743" s="118"/>
      <c r="K2743" s="130"/>
      <c r="L2743" s="120"/>
      <c r="M2743" s="115"/>
    </row>
    <row r="2744" spans="1:13" ht="15.75" thickBot="1">
      <c r="A2744" s="691" t="s">
        <v>104</v>
      </c>
      <c r="B2744" s="692"/>
      <c r="C2744" s="692"/>
      <c r="D2744" s="692"/>
      <c r="E2744" s="692"/>
      <c r="F2744" s="692"/>
      <c r="G2744" s="692"/>
      <c r="H2744" s="693"/>
      <c r="I2744" s="129"/>
      <c r="J2744" s="128"/>
      <c r="K2744" s="713">
        <v>6.67</v>
      </c>
      <c r="L2744" s="722"/>
      <c r="M2744" s="127">
        <f>K2744*12*I2696</f>
        <v>25100.543999999998</v>
      </c>
    </row>
    <row r="2745" spans="1:13">
      <c r="A2745" s="125" t="s">
        <v>137</v>
      </c>
      <c r="B2745" s="123"/>
      <c r="C2745" s="123"/>
      <c r="D2745" s="123"/>
      <c r="E2745" s="123"/>
      <c r="F2745" s="124"/>
      <c r="G2745" s="123"/>
      <c r="H2745" s="122"/>
      <c r="I2745" s="684" t="s">
        <v>86</v>
      </c>
      <c r="J2745" s="685"/>
      <c r="K2745" s="121"/>
      <c r="L2745" s="120"/>
      <c r="M2745" s="115"/>
    </row>
    <row r="2746" spans="1:13">
      <c r="A2746" s="125" t="s">
        <v>136</v>
      </c>
      <c r="B2746" s="123"/>
      <c r="C2746" s="123"/>
      <c r="D2746" s="123"/>
      <c r="E2746" s="123"/>
      <c r="F2746" s="124"/>
      <c r="G2746" s="123"/>
      <c r="H2746" s="122"/>
      <c r="I2746" s="684" t="s">
        <v>88</v>
      </c>
      <c r="J2746" s="685"/>
      <c r="K2746" s="121"/>
      <c r="L2746" s="120"/>
      <c r="M2746" s="115"/>
    </row>
    <row r="2747" spans="1:13">
      <c r="A2747" s="125" t="s">
        <v>135</v>
      </c>
      <c r="B2747" s="123"/>
      <c r="C2747" s="123"/>
      <c r="D2747" s="123"/>
      <c r="E2747" s="123"/>
      <c r="F2747" s="124"/>
      <c r="G2747" s="123"/>
      <c r="H2747" s="122"/>
      <c r="I2747" s="684" t="s">
        <v>90</v>
      </c>
      <c r="J2747" s="685"/>
      <c r="K2747" s="121"/>
      <c r="L2747" s="120"/>
      <c r="M2747" s="115"/>
    </row>
    <row r="2748" spans="1:13">
      <c r="A2748" s="125" t="s">
        <v>134</v>
      </c>
      <c r="B2748" s="123"/>
      <c r="C2748" s="123"/>
      <c r="D2748" s="123"/>
      <c r="E2748" s="123"/>
      <c r="F2748" s="124"/>
      <c r="G2748" s="123"/>
      <c r="H2748" s="122"/>
      <c r="I2748" s="684" t="s">
        <v>92</v>
      </c>
      <c r="J2748" s="685"/>
      <c r="K2748" s="121"/>
      <c r="L2748" s="120"/>
      <c r="M2748" s="115"/>
    </row>
    <row r="2749" spans="1:13">
      <c r="A2749" s="125" t="s">
        <v>133</v>
      </c>
      <c r="B2749" s="123"/>
      <c r="C2749" s="123"/>
      <c r="D2749" s="123"/>
      <c r="E2749" s="123"/>
      <c r="F2749" s="124"/>
      <c r="G2749" s="123"/>
      <c r="H2749" s="122"/>
      <c r="I2749" s="684" t="s">
        <v>94</v>
      </c>
      <c r="J2749" s="685"/>
      <c r="K2749" s="121"/>
      <c r="L2749" s="120"/>
      <c r="M2749" s="115"/>
    </row>
    <row r="2750" spans="1:13">
      <c r="A2750" s="125" t="s">
        <v>132</v>
      </c>
      <c r="B2750" s="123"/>
      <c r="C2750" s="123"/>
      <c r="D2750" s="123"/>
      <c r="E2750" s="123"/>
      <c r="F2750" s="124"/>
      <c r="G2750" s="123"/>
      <c r="H2750" s="122"/>
      <c r="I2750" s="119"/>
      <c r="J2750" s="118"/>
      <c r="K2750" s="121"/>
      <c r="L2750" s="126"/>
      <c r="M2750" s="115"/>
    </row>
    <row r="2751" spans="1:13">
      <c r="A2751" s="125" t="s">
        <v>131</v>
      </c>
      <c r="B2751" s="123"/>
      <c r="C2751" s="123"/>
      <c r="D2751" s="123"/>
      <c r="E2751" s="123"/>
      <c r="F2751" s="124"/>
      <c r="G2751" s="123"/>
      <c r="H2751" s="122"/>
      <c r="I2751" s="119"/>
      <c r="J2751" s="118"/>
      <c r="K2751" s="121"/>
      <c r="L2751" s="120"/>
      <c r="M2751" s="115"/>
    </row>
    <row r="2752" spans="1:13">
      <c r="A2752" s="125" t="s">
        <v>98</v>
      </c>
      <c r="B2752" s="123"/>
      <c r="C2752" s="123"/>
      <c r="D2752" s="123"/>
      <c r="E2752" s="123"/>
      <c r="F2752" s="124"/>
      <c r="G2752" s="123"/>
      <c r="H2752" s="122"/>
      <c r="I2752" s="119"/>
      <c r="J2752" s="118"/>
      <c r="K2752" s="121"/>
      <c r="L2752" s="120"/>
      <c r="M2752" s="115"/>
    </row>
    <row r="2753" spans="1:13" ht="15.75" thickBot="1">
      <c r="A2753" s="125" t="s">
        <v>130</v>
      </c>
      <c r="B2753" s="123"/>
      <c r="C2753" s="123"/>
      <c r="D2753" s="123"/>
      <c r="E2753" s="123"/>
      <c r="F2753" s="124"/>
      <c r="G2753" s="123"/>
      <c r="H2753" s="122"/>
      <c r="I2753" s="119"/>
      <c r="J2753" s="118"/>
      <c r="K2753" s="121"/>
      <c r="L2753" s="120"/>
      <c r="M2753" s="115"/>
    </row>
    <row r="2754" spans="1:13">
      <c r="A2754" s="114" t="s">
        <v>82</v>
      </c>
      <c r="B2754" s="113"/>
      <c r="C2754" s="113"/>
      <c r="D2754" s="113"/>
      <c r="E2754" s="113"/>
      <c r="F2754" s="113"/>
      <c r="G2754" s="113"/>
      <c r="H2754" s="113"/>
      <c r="I2754" s="720" t="s">
        <v>9</v>
      </c>
      <c r="J2754" s="721"/>
      <c r="K2754" s="112"/>
      <c r="L2754" s="111"/>
      <c r="M2754" s="110"/>
    </row>
    <row r="2755" spans="1:13" ht="15.75" thickBot="1">
      <c r="A2755" s="109" t="s">
        <v>49</v>
      </c>
      <c r="B2755" s="108"/>
      <c r="C2755" s="108"/>
      <c r="D2755" s="108"/>
      <c r="E2755" s="108"/>
      <c r="F2755" s="108"/>
      <c r="G2755" s="108"/>
      <c r="H2755" s="108"/>
      <c r="I2755" s="107"/>
      <c r="J2755" s="106"/>
      <c r="K2755" s="105"/>
      <c r="L2755" s="104"/>
      <c r="M2755" s="103"/>
    </row>
    <row r="2756" spans="1:13" ht="15.75" thickBot="1">
      <c r="A2756" s="750" t="s">
        <v>129</v>
      </c>
      <c r="B2756" s="750"/>
      <c r="C2756" s="750"/>
      <c r="D2756" s="750"/>
      <c r="E2756" s="750"/>
      <c r="F2756" s="750"/>
      <c r="G2756" s="750"/>
      <c r="H2756" s="750"/>
      <c r="I2756" s="720" t="s">
        <v>9</v>
      </c>
      <c r="J2756" s="721"/>
      <c r="K2756" s="755">
        <v>0.67</v>
      </c>
      <c r="L2756" s="755"/>
      <c r="M2756" s="115">
        <f>K2756*I2696*12</f>
        <v>2521.3440000000001</v>
      </c>
    </row>
    <row r="2757" spans="1:13" ht="15.75" thickBot="1">
      <c r="A2757" s="742" t="s">
        <v>58</v>
      </c>
      <c r="B2757" s="743"/>
      <c r="C2757" s="743"/>
      <c r="D2757" s="743"/>
      <c r="E2757" s="743"/>
      <c r="F2757" s="743"/>
      <c r="G2757" s="743"/>
      <c r="H2757" s="743"/>
      <c r="I2757" s="97"/>
      <c r="J2757" s="96"/>
      <c r="K2757" s="740">
        <f>K2697+K2707+K2720+K2744+K2756</f>
        <v>33.900000000000006</v>
      </c>
      <c r="L2757" s="741"/>
      <c r="M2757" s="95">
        <f>M2697+M2707+M2720+M2744+M2756</f>
        <v>127572.48</v>
      </c>
    </row>
    <row r="2759" spans="1:13" ht="15.75">
      <c r="A2759" s="639" t="s">
        <v>0</v>
      </c>
      <c r="B2759" s="639"/>
      <c r="C2759" s="639"/>
      <c r="D2759" s="639"/>
      <c r="E2759" s="639"/>
      <c r="F2759" s="639"/>
      <c r="G2759" s="639"/>
      <c r="H2759" s="639"/>
      <c r="I2759" s="639"/>
      <c r="J2759" s="639"/>
      <c r="K2759" s="639"/>
      <c r="L2759" s="639"/>
      <c r="M2759" s="149"/>
    </row>
    <row r="2760" spans="1:13" ht="15.75">
      <c r="A2760" s="640" t="s">
        <v>12</v>
      </c>
      <c r="B2760" s="640"/>
      <c r="C2760" s="640"/>
      <c r="D2760" s="640"/>
      <c r="E2760" s="640"/>
      <c r="F2760" s="640"/>
      <c r="G2760" s="640"/>
      <c r="H2760" s="640"/>
      <c r="I2760" s="640"/>
      <c r="J2760" s="640"/>
      <c r="K2760" s="640"/>
      <c r="L2760" s="640"/>
      <c r="M2760" s="149"/>
    </row>
    <row r="2761" spans="1:13" ht="15.75">
      <c r="A2761" s="1"/>
      <c r="B2761" s="1"/>
      <c r="C2761" s="1"/>
      <c r="D2761" s="1"/>
      <c r="E2761" s="1"/>
      <c r="F2761" s="1" t="s">
        <v>146</v>
      </c>
      <c r="G2761" s="1"/>
      <c r="H2761" s="1"/>
      <c r="I2761" s="1"/>
      <c r="J2761" s="1"/>
      <c r="K2761" s="1"/>
      <c r="L2761" s="1"/>
      <c r="M2761" s="149"/>
    </row>
    <row r="2762" spans="1:13">
      <c r="A2762" s="151"/>
      <c r="B2762" s="150"/>
      <c r="C2762" s="694" t="s">
        <v>15</v>
      </c>
      <c r="D2762" s="694"/>
      <c r="E2762" s="694"/>
      <c r="F2762" s="150"/>
      <c r="G2762" s="150"/>
      <c r="H2762" s="190"/>
      <c r="I2762" s="680" t="s">
        <v>1</v>
      </c>
      <c r="J2762" s="681"/>
      <c r="K2762" s="695" t="s">
        <v>2</v>
      </c>
      <c r="L2762" s="696"/>
      <c r="M2762" s="203"/>
    </row>
    <row r="2763" spans="1:13">
      <c r="A2763" s="202"/>
      <c r="B2763" s="177"/>
      <c r="C2763" s="177"/>
      <c r="D2763" s="177"/>
      <c r="E2763" s="177"/>
      <c r="F2763" s="177"/>
      <c r="G2763" s="177"/>
      <c r="H2763" s="178"/>
      <c r="I2763" s="119"/>
      <c r="J2763" s="118"/>
      <c r="K2763" s="698" t="s">
        <v>3</v>
      </c>
      <c r="L2763" s="699"/>
      <c r="M2763" s="201" t="s">
        <v>4</v>
      </c>
    </row>
    <row r="2764" spans="1:13">
      <c r="A2764" s="202"/>
      <c r="B2764" s="177"/>
      <c r="C2764" s="177"/>
      <c r="D2764" s="177"/>
      <c r="E2764" s="177"/>
      <c r="F2764" s="177"/>
      <c r="G2764" s="177"/>
      <c r="H2764" s="178"/>
      <c r="I2764" s="684" t="s">
        <v>5</v>
      </c>
      <c r="J2764" s="685"/>
      <c r="K2764" s="706" t="s">
        <v>6</v>
      </c>
      <c r="L2764" s="707"/>
      <c r="M2764" s="201" t="s">
        <v>7</v>
      </c>
    </row>
    <row r="2765" spans="1:13" ht="16.5" thickBot="1">
      <c r="A2765" s="200"/>
      <c r="B2765" s="173"/>
      <c r="C2765" s="173"/>
      <c r="D2765" s="173"/>
      <c r="E2765" s="173"/>
      <c r="F2765" s="173"/>
      <c r="G2765" s="173"/>
      <c r="H2765" s="172"/>
      <c r="I2765" s="613">
        <v>281.89999999999998</v>
      </c>
      <c r="J2765" s="614"/>
      <c r="K2765" s="708"/>
      <c r="L2765" s="709"/>
      <c r="M2765" s="199"/>
    </row>
    <row r="2766" spans="1:13">
      <c r="A2766" s="189" t="s">
        <v>74</v>
      </c>
      <c r="B2766" s="166"/>
      <c r="C2766" s="166"/>
      <c r="D2766" s="166"/>
      <c r="E2766" s="166"/>
      <c r="F2766" s="166"/>
      <c r="G2766" s="166"/>
      <c r="H2766" s="198"/>
      <c r="I2766" s="163"/>
      <c r="J2766" s="162"/>
      <c r="K2766" s="674">
        <f>K2769+K2772</f>
        <v>6.9</v>
      </c>
      <c r="L2766" s="675"/>
      <c r="M2766" s="110">
        <f>K2766*12*I2765</f>
        <v>23341.32</v>
      </c>
    </row>
    <row r="2767" spans="1:13">
      <c r="A2767" s="197" t="s">
        <v>59</v>
      </c>
      <c r="B2767" s="196"/>
      <c r="C2767" s="196"/>
      <c r="D2767" s="196"/>
      <c r="E2767" s="196"/>
      <c r="F2767" s="196"/>
      <c r="G2767" s="196"/>
      <c r="H2767" s="195"/>
      <c r="I2767" s="119"/>
      <c r="J2767" s="118"/>
      <c r="K2767" s="117"/>
      <c r="L2767" s="116"/>
      <c r="M2767" s="194"/>
    </row>
    <row r="2768" spans="1:13" ht="15.75" thickBot="1">
      <c r="A2768" s="185" t="s">
        <v>60</v>
      </c>
      <c r="B2768" s="193"/>
      <c r="C2768" s="193"/>
      <c r="D2768" s="193"/>
      <c r="E2768" s="193"/>
      <c r="F2768" s="193"/>
      <c r="G2768" s="193"/>
      <c r="H2768" s="192"/>
      <c r="I2768" s="158"/>
      <c r="J2768" s="106"/>
      <c r="K2768" s="105"/>
      <c r="L2768" s="104"/>
      <c r="M2768" s="103"/>
    </row>
    <row r="2769" spans="1:13">
      <c r="A2769" s="145" t="s">
        <v>61</v>
      </c>
      <c r="B2769" s="153"/>
      <c r="C2769" s="153"/>
      <c r="D2769" s="153"/>
      <c r="E2769" s="153"/>
      <c r="F2769" s="153"/>
      <c r="G2769" s="153"/>
      <c r="H2769" s="179"/>
      <c r="I2769" s="676" t="s">
        <v>8</v>
      </c>
      <c r="J2769" s="677"/>
      <c r="K2769" s="678">
        <v>4.13</v>
      </c>
      <c r="L2769" s="679"/>
      <c r="M2769" s="115">
        <f>K2769*12*I2765</f>
        <v>13970.964</v>
      </c>
    </row>
    <row r="2770" spans="1:13">
      <c r="A2770" s="125" t="s">
        <v>68</v>
      </c>
      <c r="B2770" s="177"/>
      <c r="C2770" s="177"/>
      <c r="D2770" s="177"/>
      <c r="E2770" s="177"/>
      <c r="F2770" s="177"/>
      <c r="G2770" s="177"/>
      <c r="H2770" s="178"/>
      <c r="I2770" s="684" t="s">
        <v>57</v>
      </c>
      <c r="J2770" s="685"/>
      <c r="K2770" s="149"/>
      <c r="L2770" s="116"/>
      <c r="M2770" s="115"/>
    </row>
    <row r="2771" spans="1:13">
      <c r="A2771" s="145" t="s">
        <v>67</v>
      </c>
      <c r="B2771" s="153"/>
      <c r="C2771" s="153"/>
      <c r="D2771" s="153"/>
      <c r="E2771" s="153"/>
      <c r="F2771" s="153"/>
      <c r="G2771" s="153"/>
      <c r="H2771" s="179"/>
      <c r="I2771" s="676"/>
      <c r="J2771" s="677"/>
      <c r="K2771" s="149"/>
      <c r="L2771" s="116"/>
      <c r="M2771" s="115"/>
    </row>
    <row r="2772" spans="1:13">
      <c r="A2772" s="145" t="s">
        <v>62</v>
      </c>
      <c r="B2772" s="153"/>
      <c r="C2772" s="153"/>
      <c r="D2772" s="153"/>
      <c r="E2772" s="153"/>
      <c r="F2772" s="153"/>
      <c r="G2772" s="153"/>
      <c r="H2772" s="179"/>
      <c r="I2772" s="689" t="s">
        <v>11</v>
      </c>
      <c r="J2772" s="690"/>
      <c r="K2772" s="682">
        <v>2.77</v>
      </c>
      <c r="L2772" s="683"/>
      <c r="M2772" s="115">
        <f>K2772*12*I2765</f>
        <v>9370.3559999999998</v>
      </c>
    </row>
    <row r="2773" spans="1:13" ht="15.75">
      <c r="A2773" s="142" t="s">
        <v>35</v>
      </c>
      <c r="B2773" s="176"/>
      <c r="C2773" s="176"/>
      <c r="D2773" s="176"/>
      <c r="E2773" s="176"/>
      <c r="F2773" s="176"/>
      <c r="G2773" s="176"/>
      <c r="H2773" s="175"/>
      <c r="I2773" s="684" t="s">
        <v>57</v>
      </c>
      <c r="J2773" s="685"/>
      <c r="K2773" s="1"/>
      <c r="L2773" s="191"/>
      <c r="M2773" s="115"/>
    </row>
    <row r="2774" spans="1:13">
      <c r="A2774" s="137" t="s">
        <v>36</v>
      </c>
      <c r="B2774" s="150"/>
      <c r="C2774" s="150"/>
      <c r="D2774" s="150"/>
      <c r="E2774" s="150"/>
      <c r="F2774" s="150"/>
      <c r="G2774" s="150"/>
      <c r="H2774" s="190"/>
      <c r="I2774" s="684"/>
      <c r="J2774" s="685"/>
      <c r="K2774" s="174"/>
      <c r="L2774" s="116"/>
      <c r="M2774" s="115"/>
    </row>
    <row r="2775" spans="1:13" ht="15.75" thickBot="1">
      <c r="A2775" s="145" t="s">
        <v>37</v>
      </c>
      <c r="B2775" s="144"/>
      <c r="C2775" s="144"/>
      <c r="D2775" s="144"/>
      <c r="E2775" s="144"/>
      <c r="F2775" s="144"/>
      <c r="G2775" s="144"/>
      <c r="H2775" s="143"/>
      <c r="I2775" s="156"/>
      <c r="J2775" s="155"/>
      <c r="K2775" s="704"/>
      <c r="L2775" s="705"/>
      <c r="M2775" s="115"/>
    </row>
    <row r="2776" spans="1:13">
      <c r="A2776" s="189" t="s">
        <v>14</v>
      </c>
      <c r="B2776" s="188"/>
      <c r="C2776" s="188"/>
      <c r="D2776" s="188"/>
      <c r="E2776" s="188"/>
      <c r="F2776" s="188"/>
      <c r="G2776" s="188"/>
      <c r="H2776" s="187"/>
      <c r="I2776" s="163"/>
      <c r="J2776" s="186"/>
      <c r="K2776" s="697">
        <f>K2778+K2783+K2785</f>
        <v>5.6400000000000006</v>
      </c>
      <c r="L2776" s="675"/>
      <c r="M2776" s="110">
        <f>K2776*12*I2765</f>
        <v>19078.992000000002</v>
      </c>
    </row>
    <row r="2777" spans="1:13" ht="15.75" thickBot="1">
      <c r="A2777" s="185" t="s">
        <v>34</v>
      </c>
      <c r="B2777" s="184"/>
      <c r="C2777" s="184"/>
      <c r="D2777" s="184"/>
      <c r="E2777" s="184"/>
      <c r="F2777" s="184"/>
      <c r="G2777" s="184"/>
      <c r="H2777" s="183"/>
      <c r="I2777" s="158"/>
      <c r="J2777" s="182"/>
      <c r="K2777" s="105"/>
      <c r="L2777" s="104"/>
      <c r="M2777" s="103"/>
    </row>
    <row r="2778" spans="1:13">
      <c r="A2778" s="125" t="s">
        <v>65</v>
      </c>
      <c r="B2778" s="124"/>
      <c r="C2778" s="124"/>
      <c r="D2778" s="124"/>
      <c r="E2778" s="124"/>
      <c r="F2778" s="124"/>
      <c r="G2778" s="124"/>
      <c r="H2778" s="122"/>
      <c r="I2778" s="684" t="s">
        <v>8</v>
      </c>
      <c r="J2778" s="685"/>
      <c r="K2778" s="678">
        <v>2.83</v>
      </c>
      <c r="L2778" s="679"/>
      <c r="M2778" s="115">
        <f>K2778*12*I2765</f>
        <v>9573.3239999999987</v>
      </c>
    </row>
    <row r="2779" spans="1:13">
      <c r="A2779" s="145" t="s">
        <v>66</v>
      </c>
      <c r="B2779" s="144"/>
      <c r="C2779" s="144"/>
      <c r="D2779" s="144"/>
      <c r="E2779" s="144"/>
      <c r="F2779" s="144"/>
      <c r="G2779" s="144"/>
      <c r="H2779" s="143"/>
      <c r="I2779" s="181"/>
      <c r="J2779" s="180"/>
      <c r="K2779" s="149"/>
      <c r="L2779" s="116"/>
      <c r="M2779" s="115"/>
    </row>
    <row r="2780" spans="1:13">
      <c r="A2780" s="125" t="s">
        <v>68</v>
      </c>
      <c r="B2780" s="177"/>
      <c r="C2780" s="177"/>
      <c r="D2780" s="177"/>
      <c r="E2780" s="177"/>
      <c r="F2780" s="177"/>
      <c r="G2780" s="177"/>
      <c r="H2780" s="178"/>
      <c r="I2780" s="684" t="s">
        <v>57</v>
      </c>
      <c r="J2780" s="685"/>
      <c r="K2780" s="149"/>
      <c r="L2780" s="116"/>
      <c r="M2780" s="115"/>
    </row>
    <row r="2781" spans="1:13">
      <c r="A2781" s="145" t="s">
        <v>67</v>
      </c>
      <c r="B2781" s="153"/>
      <c r="C2781" s="153"/>
      <c r="D2781" s="153"/>
      <c r="E2781" s="153"/>
      <c r="F2781" s="153"/>
      <c r="G2781" s="153"/>
      <c r="H2781" s="179"/>
      <c r="I2781" s="676"/>
      <c r="J2781" s="677"/>
      <c r="K2781" s="149"/>
      <c r="L2781" s="116"/>
      <c r="M2781" s="115"/>
    </row>
    <row r="2782" spans="1:13">
      <c r="A2782" s="142" t="s">
        <v>63</v>
      </c>
      <c r="B2782" s="176"/>
      <c r="C2782" s="175"/>
      <c r="D2782" s="177"/>
      <c r="E2782" s="177"/>
      <c r="F2782" s="177"/>
      <c r="G2782" s="177"/>
      <c r="H2782" s="178"/>
      <c r="I2782" s="684" t="s">
        <v>57</v>
      </c>
      <c r="J2782" s="685"/>
      <c r="K2782" s="149"/>
      <c r="L2782" s="116"/>
      <c r="M2782" s="115"/>
    </row>
    <row r="2783" spans="1:13">
      <c r="A2783" s="125" t="s">
        <v>64</v>
      </c>
      <c r="B2783" s="177"/>
      <c r="C2783" s="177"/>
      <c r="D2783" s="176"/>
      <c r="E2783" s="176"/>
      <c r="F2783" s="176"/>
      <c r="G2783" s="176"/>
      <c r="H2783" s="175"/>
      <c r="I2783" s="689" t="s">
        <v>11</v>
      </c>
      <c r="J2783" s="690"/>
      <c r="K2783" s="682">
        <v>1.24</v>
      </c>
      <c r="L2783" s="683"/>
      <c r="M2783" s="115">
        <f>K2783*12*I2765</f>
        <v>4194.6719999999996</v>
      </c>
    </row>
    <row r="2784" spans="1:13">
      <c r="A2784" s="137" t="s">
        <v>41</v>
      </c>
      <c r="B2784" s="136"/>
      <c r="C2784" s="136"/>
      <c r="D2784" s="136"/>
      <c r="E2784" s="136"/>
      <c r="F2784" s="136"/>
      <c r="G2784" s="136"/>
      <c r="H2784" s="135"/>
      <c r="I2784" s="680" t="s">
        <v>139</v>
      </c>
      <c r="J2784" s="681"/>
      <c r="K2784" s="149"/>
      <c r="L2784" s="116"/>
      <c r="M2784" s="115"/>
    </row>
    <row r="2785" spans="1:13">
      <c r="A2785" s="137" t="s">
        <v>43</v>
      </c>
      <c r="B2785" s="136"/>
      <c r="C2785" s="136"/>
      <c r="D2785" s="136"/>
      <c r="E2785" s="136"/>
      <c r="F2785" s="136"/>
      <c r="G2785" s="136"/>
      <c r="H2785" s="135"/>
      <c r="I2785" s="680" t="s">
        <v>11</v>
      </c>
      <c r="J2785" s="681"/>
      <c r="K2785" s="682">
        <v>1.57</v>
      </c>
      <c r="L2785" s="683"/>
      <c r="M2785" s="115">
        <f>K2785*12*I2765</f>
        <v>5310.9959999999992</v>
      </c>
    </row>
    <row r="2786" spans="1:13">
      <c r="A2786" s="145" t="s">
        <v>44</v>
      </c>
      <c r="B2786" s="144"/>
      <c r="C2786" s="144"/>
      <c r="D2786" s="144"/>
      <c r="E2786" s="144"/>
      <c r="F2786" s="144"/>
      <c r="G2786" s="144"/>
      <c r="H2786" s="143"/>
      <c r="I2786" s="156"/>
      <c r="J2786" s="155"/>
      <c r="K2786" s="149"/>
      <c r="L2786" s="116"/>
      <c r="M2786" s="115"/>
    </row>
    <row r="2787" spans="1:13">
      <c r="A2787" s="137" t="s">
        <v>45</v>
      </c>
      <c r="B2787" s="136"/>
      <c r="C2787" s="136"/>
      <c r="D2787" s="136"/>
      <c r="E2787" s="136"/>
      <c r="F2787" s="136"/>
      <c r="G2787" s="136"/>
      <c r="H2787" s="135"/>
      <c r="I2787" s="684" t="s">
        <v>57</v>
      </c>
      <c r="J2787" s="685"/>
      <c r="K2787" s="149"/>
      <c r="L2787" s="116"/>
      <c r="M2787" s="115"/>
    </row>
    <row r="2788" spans="1:13" ht="15.75" thickBot="1">
      <c r="A2788" s="137" t="s">
        <v>48</v>
      </c>
      <c r="B2788" s="136"/>
      <c r="C2788" s="136"/>
      <c r="D2788" s="136"/>
      <c r="E2788" s="136"/>
      <c r="F2788" s="136"/>
      <c r="G2788" s="136"/>
      <c r="H2788" s="135"/>
      <c r="I2788" s="680" t="s">
        <v>138</v>
      </c>
      <c r="J2788" s="681"/>
      <c r="K2788" s="173"/>
      <c r="L2788" s="172"/>
      <c r="M2788" s="171"/>
    </row>
    <row r="2789" spans="1:13" ht="15.75" thickBot="1">
      <c r="A2789" s="167" t="s">
        <v>75</v>
      </c>
      <c r="B2789" s="166"/>
      <c r="C2789" s="166"/>
      <c r="D2789" s="166"/>
      <c r="E2789" s="166"/>
      <c r="F2789" s="166"/>
      <c r="G2789" s="165"/>
      <c r="H2789" s="164"/>
      <c r="I2789" s="163"/>
      <c r="J2789" s="162"/>
      <c r="K2789" s="688">
        <f>K2790+K2797+K2805+K2809+K2810+K2811</f>
        <v>35.989999999999995</v>
      </c>
      <c r="L2789" s="675"/>
      <c r="M2789" s="110">
        <f>M2790+M2797+M2805+M2809+M2810+M2811</f>
        <v>121746.97199999998</v>
      </c>
    </row>
    <row r="2790" spans="1:13" ht="15.75" thickBot="1">
      <c r="A2790" s="691" t="s">
        <v>76</v>
      </c>
      <c r="B2790" s="692"/>
      <c r="C2790" s="692"/>
      <c r="D2790" s="692"/>
      <c r="E2790" s="692"/>
      <c r="F2790" s="692"/>
      <c r="G2790" s="692"/>
      <c r="H2790" s="693"/>
      <c r="I2790" s="129"/>
      <c r="J2790" s="128"/>
      <c r="K2790" s="700">
        <f>K2791+K2792+K2793+K2795+K2796</f>
        <v>10.08</v>
      </c>
      <c r="L2790" s="701"/>
      <c r="M2790" s="127">
        <f>K2790*12*I2765</f>
        <v>34098.623999999996</v>
      </c>
    </row>
    <row r="2791" spans="1:13">
      <c r="A2791" s="145" t="s">
        <v>38</v>
      </c>
      <c r="B2791" s="144"/>
      <c r="C2791" s="144"/>
      <c r="D2791" s="144"/>
      <c r="E2791" s="144"/>
      <c r="F2791" s="144"/>
      <c r="G2791" s="144"/>
      <c r="H2791" s="143"/>
      <c r="I2791" s="676" t="s">
        <v>16</v>
      </c>
      <c r="J2791" s="677"/>
      <c r="K2791" s="678">
        <v>2.2400000000000002</v>
      </c>
      <c r="L2791" s="679"/>
      <c r="M2791" s="115">
        <f>K2791*12*I2765</f>
        <v>7577.4719999999998</v>
      </c>
    </row>
    <row r="2792" spans="1:13">
      <c r="A2792" s="142" t="s">
        <v>39</v>
      </c>
      <c r="B2792" s="141"/>
      <c r="C2792" s="141"/>
      <c r="D2792" s="141"/>
      <c r="E2792" s="141"/>
      <c r="F2792" s="141"/>
      <c r="G2792" s="141"/>
      <c r="H2792" s="140"/>
      <c r="I2792" s="689" t="s">
        <v>10</v>
      </c>
      <c r="J2792" s="690"/>
      <c r="K2792" s="682">
        <v>5.28</v>
      </c>
      <c r="L2792" s="683"/>
      <c r="M2792" s="115">
        <f>K2792*12*I2765</f>
        <v>17861.183999999997</v>
      </c>
    </row>
    <row r="2793" spans="1:13">
      <c r="A2793" s="137" t="s">
        <v>31</v>
      </c>
      <c r="B2793" s="136"/>
      <c r="C2793" s="136"/>
      <c r="D2793" s="136"/>
      <c r="E2793" s="136"/>
      <c r="F2793" s="136"/>
      <c r="G2793" s="136"/>
      <c r="H2793" s="135"/>
      <c r="I2793" s="680" t="s">
        <v>11</v>
      </c>
      <c r="J2793" s="681"/>
      <c r="K2793" s="682">
        <v>0.6</v>
      </c>
      <c r="L2793" s="683"/>
      <c r="M2793" s="115">
        <f>K2793*12*I2765</f>
        <v>2029.6799999999996</v>
      </c>
    </row>
    <row r="2794" spans="1:13">
      <c r="A2794" s="157" t="s">
        <v>18</v>
      </c>
      <c r="B2794" s="153"/>
      <c r="C2794" s="153"/>
      <c r="D2794" s="153"/>
      <c r="E2794" s="144"/>
      <c r="F2794" s="144"/>
      <c r="G2794" s="144"/>
      <c r="H2794" s="143"/>
      <c r="I2794" s="156"/>
      <c r="J2794" s="155"/>
      <c r="K2794" s="117"/>
      <c r="L2794" s="116"/>
      <c r="M2794" s="115"/>
    </row>
    <row r="2795" spans="1:13">
      <c r="A2795" s="142" t="s">
        <v>32</v>
      </c>
      <c r="B2795" s="141"/>
      <c r="C2795" s="141"/>
      <c r="D2795" s="141"/>
      <c r="E2795" s="141"/>
      <c r="F2795" s="141"/>
      <c r="G2795" s="141"/>
      <c r="H2795" s="140"/>
      <c r="I2795" s="689" t="s">
        <v>8</v>
      </c>
      <c r="J2795" s="690"/>
      <c r="K2795" s="682">
        <v>0.18</v>
      </c>
      <c r="L2795" s="683"/>
      <c r="M2795" s="115">
        <f>K2795*12*I2765</f>
        <v>608.904</v>
      </c>
    </row>
    <row r="2796" spans="1:13" ht="15.75" thickBot="1">
      <c r="A2796" s="137" t="s">
        <v>73</v>
      </c>
      <c r="B2796" s="136"/>
      <c r="C2796" s="136"/>
      <c r="D2796" s="136"/>
      <c r="E2796" s="136"/>
      <c r="F2796" s="136"/>
      <c r="G2796" s="136"/>
      <c r="H2796" s="135"/>
      <c r="I2796" s="714" t="s">
        <v>8</v>
      </c>
      <c r="J2796" s="715"/>
      <c r="K2796" s="716">
        <v>1.78</v>
      </c>
      <c r="L2796" s="717"/>
      <c r="M2796" s="115">
        <f>K2796*12*I2765</f>
        <v>6021.3839999999991</v>
      </c>
    </row>
    <row r="2797" spans="1:13" ht="15.75" thickBot="1">
      <c r="A2797" s="710" t="s">
        <v>77</v>
      </c>
      <c r="B2797" s="711"/>
      <c r="C2797" s="711"/>
      <c r="D2797" s="711"/>
      <c r="E2797" s="711"/>
      <c r="F2797" s="711"/>
      <c r="G2797" s="711"/>
      <c r="H2797" s="712"/>
      <c r="I2797" s="129"/>
      <c r="J2797" s="128"/>
      <c r="K2797" s="713">
        <f>K2798+K2799+K2801+K2802+K2803+K2804</f>
        <v>2.3200000000000003</v>
      </c>
      <c r="L2797" s="701"/>
      <c r="M2797" s="127">
        <f>K2797*12*I2765</f>
        <v>7848.0960000000005</v>
      </c>
    </row>
    <row r="2798" spans="1:13">
      <c r="A2798" s="154" t="s">
        <v>24</v>
      </c>
      <c r="B2798" s="153"/>
      <c r="C2798" s="153"/>
      <c r="D2798" s="153"/>
      <c r="E2798" s="153"/>
      <c r="F2798" s="144"/>
      <c r="G2798" s="144"/>
      <c r="H2798" s="143"/>
      <c r="I2798" s="152"/>
      <c r="J2798" s="118"/>
      <c r="K2798" s="678">
        <v>0.13</v>
      </c>
      <c r="L2798" s="679"/>
      <c r="M2798" s="115">
        <f>K2798*12*I2765</f>
        <v>439.76399999999995</v>
      </c>
    </row>
    <row r="2799" spans="1:13">
      <c r="A2799" s="151" t="s">
        <v>20</v>
      </c>
      <c r="B2799" s="150"/>
      <c r="C2799" s="150"/>
      <c r="D2799" s="150"/>
      <c r="E2799" s="150"/>
      <c r="F2799" s="136"/>
      <c r="G2799" s="136"/>
      <c r="H2799" s="135"/>
      <c r="I2799" s="684" t="s">
        <v>52</v>
      </c>
      <c r="J2799" s="685"/>
      <c r="K2799" s="682">
        <v>1.1100000000000001</v>
      </c>
      <c r="L2799" s="683"/>
      <c r="M2799" s="115">
        <f>K2799*12*I2765</f>
        <v>3754.9079999999999</v>
      </c>
    </row>
    <row r="2800" spans="1:13">
      <c r="A2800" s="145" t="s">
        <v>19</v>
      </c>
      <c r="B2800" s="144"/>
      <c r="C2800" s="144"/>
      <c r="D2800" s="144"/>
      <c r="E2800" s="144"/>
      <c r="F2800" s="144"/>
      <c r="G2800" s="144"/>
      <c r="H2800" s="143"/>
      <c r="I2800" s="676" t="s">
        <v>53</v>
      </c>
      <c r="J2800" s="677"/>
      <c r="K2800" s="149"/>
      <c r="L2800" s="116"/>
      <c r="M2800" s="115"/>
    </row>
    <row r="2801" spans="1:13">
      <c r="A2801" s="142" t="s">
        <v>21</v>
      </c>
      <c r="B2801" s="141"/>
      <c r="C2801" s="141"/>
      <c r="D2801" s="141"/>
      <c r="E2801" s="141"/>
      <c r="F2801" s="141"/>
      <c r="G2801" s="141"/>
      <c r="H2801" s="140"/>
      <c r="I2801" s="689" t="s">
        <v>51</v>
      </c>
      <c r="J2801" s="690"/>
      <c r="K2801" s="682">
        <v>0.68</v>
      </c>
      <c r="L2801" s="683"/>
      <c r="M2801" s="115">
        <f>K2801*12*I2765</f>
        <v>2300.3039999999996</v>
      </c>
    </row>
    <row r="2802" spans="1:13">
      <c r="A2802" s="142" t="s">
        <v>22</v>
      </c>
      <c r="B2802" s="141"/>
      <c r="C2802" s="141"/>
      <c r="D2802" s="141"/>
      <c r="E2802" s="141"/>
      <c r="F2802" s="141"/>
      <c r="G2802" s="141"/>
      <c r="H2802" s="140"/>
      <c r="I2802" s="689" t="s">
        <v>69</v>
      </c>
      <c r="J2802" s="690"/>
      <c r="K2802" s="682">
        <v>0.17</v>
      </c>
      <c r="L2802" s="683"/>
      <c r="M2802" s="115">
        <f>K2802*12*I2765</f>
        <v>575.07599999999991</v>
      </c>
    </row>
    <row r="2803" spans="1:13">
      <c r="A2803" s="137" t="s">
        <v>23</v>
      </c>
      <c r="B2803" s="136"/>
      <c r="C2803" s="136"/>
      <c r="D2803" s="136"/>
      <c r="E2803" s="136"/>
      <c r="F2803" s="136"/>
      <c r="G2803" s="136"/>
      <c r="H2803" s="135"/>
      <c r="I2803" s="689" t="s">
        <v>54</v>
      </c>
      <c r="J2803" s="690"/>
      <c r="K2803" s="704">
        <v>0.09</v>
      </c>
      <c r="L2803" s="705"/>
      <c r="M2803" s="115">
        <f>K2803*12*I2765</f>
        <v>304.452</v>
      </c>
    </row>
    <row r="2804" spans="1:13" ht="15.75" thickBot="1">
      <c r="A2804" s="137" t="s">
        <v>71</v>
      </c>
      <c r="B2804" s="136"/>
      <c r="C2804" s="136"/>
      <c r="D2804" s="136"/>
      <c r="E2804" s="136"/>
      <c r="F2804" s="136"/>
      <c r="G2804" s="136"/>
      <c r="H2804" s="135"/>
      <c r="I2804" s="714" t="s">
        <v>72</v>
      </c>
      <c r="J2804" s="715"/>
      <c r="K2804" s="723">
        <v>0.14000000000000001</v>
      </c>
      <c r="L2804" s="724"/>
      <c r="M2804" s="148">
        <f>K2804*12*I2765</f>
        <v>473.59199999999998</v>
      </c>
    </row>
    <row r="2805" spans="1:13" ht="15.75" thickBot="1">
      <c r="A2805" s="710" t="s">
        <v>78</v>
      </c>
      <c r="B2805" s="711"/>
      <c r="C2805" s="711"/>
      <c r="D2805" s="711"/>
      <c r="E2805" s="711"/>
      <c r="F2805" s="711"/>
      <c r="G2805" s="711"/>
      <c r="H2805" s="712"/>
      <c r="I2805" s="147"/>
      <c r="J2805" s="146"/>
      <c r="K2805" s="727">
        <f>K2806+K2807+K2808</f>
        <v>1.52</v>
      </c>
      <c r="L2805" s="722"/>
      <c r="M2805" s="127">
        <f>K2805*12*I2765</f>
        <v>5141.8559999999998</v>
      </c>
    </row>
    <row r="2806" spans="1:13">
      <c r="A2806" s="145" t="s">
        <v>25</v>
      </c>
      <c r="B2806" s="144"/>
      <c r="C2806" s="144"/>
      <c r="D2806" s="144"/>
      <c r="E2806" s="144"/>
      <c r="F2806" s="144"/>
      <c r="G2806" s="144"/>
      <c r="H2806" s="143"/>
      <c r="I2806" s="728" t="s">
        <v>70</v>
      </c>
      <c r="J2806" s="729"/>
      <c r="K2806" s="730">
        <v>0.73</v>
      </c>
      <c r="L2806" s="731"/>
      <c r="M2806" s="115">
        <f>K2806*12*I2765</f>
        <v>2469.444</v>
      </c>
    </row>
    <row r="2807" spans="1:13">
      <c r="A2807" s="142" t="s">
        <v>26</v>
      </c>
      <c r="B2807" s="141"/>
      <c r="C2807" s="141"/>
      <c r="D2807" s="141"/>
      <c r="E2807" s="141"/>
      <c r="F2807" s="141"/>
      <c r="G2807" s="141"/>
      <c r="H2807" s="140"/>
      <c r="I2807" s="139" t="s">
        <v>55</v>
      </c>
      <c r="J2807" s="138"/>
      <c r="K2807" s="704">
        <v>0.64</v>
      </c>
      <c r="L2807" s="705"/>
      <c r="M2807" s="115">
        <f>K2807*12*I2765</f>
        <v>2164.9919999999997</v>
      </c>
    </row>
    <row r="2808" spans="1:13" ht="15.75" thickBot="1">
      <c r="A2808" s="137" t="s">
        <v>23</v>
      </c>
      <c r="B2808" s="136"/>
      <c r="C2808" s="136"/>
      <c r="D2808" s="136"/>
      <c r="E2808" s="136"/>
      <c r="F2808" s="136"/>
      <c r="G2808" s="136"/>
      <c r="H2808" s="135"/>
      <c r="I2808" s="714" t="s">
        <v>54</v>
      </c>
      <c r="J2808" s="715"/>
      <c r="K2808" s="723">
        <v>0.15</v>
      </c>
      <c r="L2808" s="724"/>
      <c r="M2808" s="115">
        <f>K2808*12*I2765</f>
        <v>507.4199999999999</v>
      </c>
    </row>
    <row r="2809" spans="1:13" ht="15.75" thickBot="1">
      <c r="A2809" s="133" t="s">
        <v>79</v>
      </c>
      <c r="B2809" s="132"/>
      <c r="C2809" s="132"/>
      <c r="D2809" s="132"/>
      <c r="E2809" s="132"/>
      <c r="F2809" s="132"/>
      <c r="G2809" s="132"/>
      <c r="H2809" s="131"/>
      <c r="I2809" s="718" t="s">
        <v>56</v>
      </c>
      <c r="J2809" s="719"/>
      <c r="K2809" s="725">
        <v>20.190000000000001</v>
      </c>
      <c r="L2809" s="726"/>
      <c r="M2809" s="127">
        <f>K2809*12*I2765</f>
        <v>68298.732000000004</v>
      </c>
    </row>
    <row r="2810" spans="1:13" ht="15.75" thickBot="1">
      <c r="A2810" s="691" t="s">
        <v>80</v>
      </c>
      <c r="B2810" s="692"/>
      <c r="C2810" s="692"/>
      <c r="D2810" s="692"/>
      <c r="E2810" s="692"/>
      <c r="F2810" s="692"/>
      <c r="G2810" s="692"/>
      <c r="H2810" s="693"/>
      <c r="I2810" s="720" t="s">
        <v>13</v>
      </c>
      <c r="J2810" s="721"/>
      <c r="K2810" s="713">
        <v>1.8</v>
      </c>
      <c r="L2810" s="722"/>
      <c r="M2810" s="127">
        <f>K2810*12*I2765</f>
        <v>6089.04</v>
      </c>
    </row>
    <row r="2811" spans="1:13" ht="15.75" thickBot="1">
      <c r="A2811" s="133" t="s">
        <v>81</v>
      </c>
      <c r="B2811" s="132"/>
      <c r="C2811" s="132"/>
      <c r="D2811" s="132"/>
      <c r="E2811" s="132"/>
      <c r="F2811" s="132"/>
      <c r="G2811" s="132"/>
      <c r="H2811" s="131"/>
      <c r="I2811" s="129"/>
      <c r="J2811" s="128"/>
      <c r="K2811" s="713">
        <v>0.08</v>
      </c>
      <c r="L2811" s="722"/>
      <c r="M2811" s="127">
        <f>K2811*12*I2765</f>
        <v>270.62399999999997</v>
      </c>
    </row>
    <row r="2812" spans="1:13">
      <c r="A2812" s="125" t="s">
        <v>29</v>
      </c>
      <c r="B2812" s="124"/>
      <c r="C2812" s="124"/>
      <c r="D2812" s="124"/>
      <c r="E2812" s="124"/>
      <c r="F2812" s="124"/>
      <c r="G2812" s="124"/>
      <c r="H2812" s="122"/>
      <c r="I2812" s="720" t="s">
        <v>8</v>
      </c>
      <c r="J2812" s="721"/>
      <c r="K2812" s="130"/>
      <c r="L2812" s="120"/>
      <c r="M2812" s="115"/>
    </row>
    <row r="2813" spans="1:13" ht="15.75" thickBot="1">
      <c r="A2813" s="125" t="s">
        <v>30</v>
      </c>
      <c r="B2813" s="124"/>
      <c r="C2813" s="124"/>
      <c r="D2813" s="124"/>
      <c r="E2813" s="124"/>
      <c r="F2813" s="124"/>
      <c r="G2813" s="124"/>
      <c r="H2813" s="122"/>
      <c r="I2813" s="119"/>
      <c r="J2813" s="118"/>
      <c r="K2813" s="130"/>
      <c r="L2813" s="120"/>
      <c r="M2813" s="115"/>
    </row>
    <row r="2814" spans="1:13" ht="15.75" thickBot="1">
      <c r="A2814" s="691" t="s">
        <v>104</v>
      </c>
      <c r="B2814" s="692"/>
      <c r="C2814" s="692"/>
      <c r="D2814" s="692"/>
      <c r="E2814" s="692"/>
      <c r="F2814" s="692"/>
      <c r="G2814" s="692"/>
      <c r="H2814" s="693"/>
      <c r="I2814" s="129"/>
      <c r="J2814" s="128"/>
      <c r="K2814" s="713">
        <v>6.67</v>
      </c>
      <c r="L2814" s="722"/>
      <c r="M2814" s="127">
        <f>K2814*12*I2765</f>
        <v>22563.275999999994</v>
      </c>
    </row>
    <row r="2815" spans="1:13">
      <c r="A2815" s="125" t="s">
        <v>137</v>
      </c>
      <c r="B2815" s="123"/>
      <c r="C2815" s="123"/>
      <c r="D2815" s="123"/>
      <c r="E2815" s="123"/>
      <c r="F2815" s="124"/>
      <c r="G2815" s="123"/>
      <c r="H2815" s="122"/>
      <c r="I2815" s="684" t="s">
        <v>86</v>
      </c>
      <c r="J2815" s="685"/>
      <c r="K2815" s="121"/>
      <c r="L2815" s="120"/>
      <c r="M2815" s="115"/>
    </row>
    <row r="2816" spans="1:13">
      <c r="A2816" s="125" t="s">
        <v>136</v>
      </c>
      <c r="B2816" s="123"/>
      <c r="C2816" s="123"/>
      <c r="D2816" s="123"/>
      <c r="E2816" s="123"/>
      <c r="F2816" s="124"/>
      <c r="G2816" s="123"/>
      <c r="H2816" s="122"/>
      <c r="I2816" s="684" t="s">
        <v>88</v>
      </c>
      <c r="J2816" s="685"/>
      <c r="K2816" s="121"/>
      <c r="L2816" s="120"/>
      <c r="M2816" s="115"/>
    </row>
    <row r="2817" spans="1:13">
      <c r="A2817" s="125" t="s">
        <v>135</v>
      </c>
      <c r="B2817" s="123"/>
      <c r="C2817" s="123"/>
      <c r="D2817" s="123"/>
      <c r="E2817" s="123"/>
      <c r="F2817" s="124"/>
      <c r="G2817" s="123"/>
      <c r="H2817" s="122"/>
      <c r="I2817" s="684" t="s">
        <v>90</v>
      </c>
      <c r="J2817" s="685"/>
      <c r="K2817" s="121"/>
      <c r="L2817" s="120"/>
      <c r="M2817" s="115"/>
    </row>
    <row r="2818" spans="1:13">
      <c r="A2818" s="125" t="s">
        <v>134</v>
      </c>
      <c r="B2818" s="123"/>
      <c r="C2818" s="123"/>
      <c r="D2818" s="123"/>
      <c r="E2818" s="123"/>
      <c r="F2818" s="124"/>
      <c r="G2818" s="123"/>
      <c r="H2818" s="122"/>
      <c r="I2818" s="684" t="s">
        <v>92</v>
      </c>
      <c r="J2818" s="685"/>
      <c r="K2818" s="121"/>
      <c r="L2818" s="120"/>
      <c r="M2818" s="115"/>
    </row>
    <row r="2819" spans="1:13">
      <c r="A2819" s="125" t="s">
        <v>133</v>
      </c>
      <c r="B2819" s="123"/>
      <c r="C2819" s="123"/>
      <c r="D2819" s="123"/>
      <c r="E2819" s="123"/>
      <c r="F2819" s="124"/>
      <c r="G2819" s="123"/>
      <c r="H2819" s="122"/>
      <c r="I2819" s="684" t="s">
        <v>94</v>
      </c>
      <c r="J2819" s="685"/>
      <c r="K2819" s="121"/>
      <c r="L2819" s="120"/>
      <c r="M2819" s="115"/>
    </row>
    <row r="2820" spans="1:13">
      <c r="A2820" s="125" t="s">
        <v>132</v>
      </c>
      <c r="B2820" s="123"/>
      <c r="C2820" s="123"/>
      <c r="D2820" s="123"/>
      <c r="E2820" s="123"/>
      <c r="F2820" s="124"/>
      <c r="G2820" s="123"/>
      <c r="H2820" s="122"/>
      <c r="I2820" s="119"/>
      <c r="J2820" s="118"/>
      <c r="K2820" s="121"/>
      <c r="L2820" s="126"/>
      <c r="M2820" s="115"/>
    </row>
    <row r="2821" spans="1:13">
      <c r="A2821" s="125" t="s">
        <v>131</v>
      </c>
      <c r="B2821" s="123"/>
      <c r="C2821" s="123"/>
      <c r="D2821" s="123"/>
      <c r="E2821" s="123"/>
      <c r="F2821" s="124"/>
      <c r="G2821" s="123"/>
      <c r="H2821" s="122"/>
      <c r="I2821" s="119"/>
      <c r="J2821" s="118"/>
      <c r="K2821" s="121"/>
      <c r="L2821" s="120"/>
      <c r="M2821" s="115"/>
    </row>
    <row r="2822" spans="1:13">
      <c r="A2822" s="125" t="s">
        <v>98</v>
      </c>
      <c r="B2822" s="123"/>
      <c r="C2822" s="123"/>
      <c r="D2822" s="123"/>
      <c r="E2822" s="123"/>
      <c r="F2822" s="124"/>
      <c r="G2822" s="123"/>
      <c r="H2822" s="122"/>
      <c r="I2822" s="119"/>
      <c r="J2822" s="118"/>
      <c r="K2822" s="121"/>
      <c r="L2822" s="120"/>
      <c r="M2822" s="115"/>
    </row>
    <row r="2823" spans="1:13" ht="15.75" thickBot="1">
      <c r="A2823" s="125" t="s">
        <v>130</v>
      </c>
      <c r="B2823" s="123"/>
      <c r="C2823" s="123"/>
      <c r="D2823" s="123"/>
      <c r="E2823" s="123"/>
      <c r="F2823" s="124"/>
      <c r="G2823" s="123"/>
      <c r="H2823" s="122"/>
      <c r="I2823" s="119"/>
      <c r="J2823" s="118"/>
      <c r="K2823" s="121"/>
      <c r="L2823" s="120"/>
      <c r="M2823" s="115"/>
    </row>
    <row r="2824" spans="1:13">
      <c r="A2824" s="114" t="s">
        <v>82</v>
      </c>
      <c r="B2824" s="113"/>
      <c r="C2824" s="113"/>
      <c r="D2824" s="113"/>
      <c r="E2824" s="113"/>
      <c r="F2824" s="113"/>
      <c r="G2824" s="113"/>
      <c r="H2824" s="113"/>
      <c r="I2824" s="720" t="s">
        <v>9</v>
      </c>
      <c r="J2824" s="721"/>
      <c r="K2824" s="112"/>
      <c r="L2824" s="111"/>
      <c r="M2824" s="110"/>
    </row>
    <row r="2825" spans="1:13" ht="15.75" thickBot="1">
      <c r="A2825" s="109" t="s">
        <v>49</v>
      </c>
      <c r="B2825" s="108"/>
      <c r="C2825" s="108"/>
      <c r="D2825" s="108"/>
      <c r="E2825" s="108"/>
      <c r="F2825" s="108"/>
      <c r="G2825" s="108"/>
      <c r="H2825" s="108"/>
      <c r="I2825" s="107"/>
      <c r="J2825" s="106"/>
      <c r="K2825" s="105"/>
      <c r="L2825" s="104"/>
      <c r="M2825" s="103"/>
    </row>
    <row r="2826" spans="1:13" ht="15.75" thickBot="1">
      <c r="A2826" s="691" t="s">
        <v>50</v>
      </c>
      <c r="B2826" s="692"/>
      <c r="C2826" s="692"/>
      <c r="D2826" s="692"/>
      <c r="E2826" s="692"/>
      <c r="F2826" s="692"/>
      <c r="G2826" s="692"/>
      <c r="H2826" s="732"/>
      <c r="I2826" s="733" t="s">
        <v>17</v>
      </c>
      <c r="J2826" s="734"/>
      <c r="K2826" s="735">
        <v>1.64</v>
      </c>
      <c r="L2826" s="736"/>
      <c r="M2826" s="95">
        <f>K2826*12*I2765</f>
        <v>5547.7919999999995</v>
      </c>
    </row>
    <row r="2827" spans="1:13" ht="15.75" thickBot="1">
      <c r="A2827" s="750" t="s">
        <v>118</v>
      </c>
      <c r="B2827" s="750"/>
      <c r="C2827" s="750"/>
      <c r="D2827" s="750"/>
      <c r="E2827" s="750"/>
      <c r="F2827" s="750"/>
      <c r="G2827" s="750"/>
      <c r="H2827" s="750"/>
      <c r="I2827" s="720" t="s">
        <v>9</v>
      </c>
      <c r="J2827" s="721"/>
      <c r="K2827" s="755">
        <v>0.75</v>
      </c>
      <c r="L2827" s="755"/>
      <c r="M2827" s="115">
        <f>K2827*I2765*12</f>
        <v>2537.1</v>
      </c>
    </row>
    <row r="2828" spans="1:13" ht="15.75" thickBot="1">
      <c r="A2828" s="101" t="s">
        <v>117</v>
      </c>
      <c r="B2828" s="100"/>
      <c r="C2828" s="100"/>
      <c r="D2828" s="100"/>
      <c r="E2828" s="100"/>
      <c r="F2828" s="100"/>
      <c r="G2828" s="100"/>
      <c r="H2828" s="100"/>
      <c r="I2828" s="99"/>
      <c r="J2828" s="98"/>
      <c r="K2828" s="735"/>
      <c r="L2828" s="736"/>
      <c r="M2828" s="95"/>
    </row>
    <row r="2829" spans="1:13" ht="15.75" thickBot="1">
      <c r="A2829" s="742" t="s">
        <v>58</v>
      </c>
      <c r="B2829" s="743"/>
      <c r="C2829" s="743"/>
      <c r="D2829" s="743"/>
      <c r="E2829" s="743"/>
      <c r="F2829" s="743"/>
      <c r="G2829" s="743"/>
      <c r="H2829" s="743"/>
      <c r="I2829" s="97"/>
      <c r="J2829" s="96"/>
      <c r="K2829" s="740">
        <f>K2766+K2776+K2789+K2814+K2826+K2828+K2827</f>
        <v>57.589999999999996</v>
      </c>
      <c r="L2829" s="741"/>
      <c r="M2829" s="95">
        <f>M2766+M2776+M2789+M2814+M2826+M2828+M2827</f>
        <v>194815.45199999996</v>
      </c>
    </row>
    <row r="2831" spans="1:13" ht="15.75">
      <c r="A2831" s="639" t="s">
        <v>0</v>
      </c>
      <c r="B2831" s="639"/>
      <c r="C2831" s="639"/>
      <c r="D2831" s="639"/>
      <c r="E2831" s="639"/>
      <c r="F2831" s="639"/>
      <c r="G2831" s="639"/>
      <c r="H2831" s="639"/>
      <c r="I2831" s="639"/>
      <c r="J2831" s="639"/>
      <c r="K2831" s="639"/>
      <c r="L2831" s="639"/>
      <c r="M2831" s="149"/>
    </row>
    <row r="2832" spans="1:13" ht="15.75">
      <c r="A2832" s="640" t="s">
        <v>12</v>
      </c>
      <c r="B2832" s="640"/>
      <c r="C2832" s="640"/>
      <c r="D2832" s="640"/>
      <c r="E2832" s="640"/>
      <c r="F2832" s="640"/>
      <c r="G2832" s="640"/>
      <c r="H2832" s="640"/>
      <c r="I2832" s="640"/>
      <c r="J2832" s="640"/>
      <c r="K2832" s="640"/>
      <c r="L2832" s="640"/>
      <c r="M2832" s="149"/>
    </row>
    <row r="2833" spans="1:13" ht="15.75">
      <c r="A2833" s="1"/>
      <c r="B2833" s="1"/>
      <c r="C2833" s="1"/>
      <c r="D2833" s="1"/>
      <c r="E2833" s="1"/>
      <c r="F2833" s="1" t="s">
        <v>145</v>
      </c>
      <c r="G2833" s="1"/>
      <c r="H2833" s="1"/>
      <c r="I2833" s="1"/>
      <c r="J2833" s="1"/>
      <c r="K2833" s="1"/>
      <c r="L2833" s="1"/>
      <c r="M2833" s="149"/>
    </row>
    <row r="2834" spans="1:13">
      <c r="A2834" s="151"/>
      <c r="B2834" s="150"/>
      <c r="C2834" s="694" t="s">
        <v>15</v>
      </c>
      <c r="D2834" s="694"/>
      <c r="E2834" s="694"/>
      <c r="F2834" s="150"/>
      <c r="G2834" s="150"/>
      <c r="H2834" s="190"/>
      <c r="I2834" s="680" t="s">
        <v>1</v>
      </c>
      <c r="J2834" s="681"/>
      <c r="K2834" s="695" t="s">
        <v>2</v>
      </c>
      <c r="L2834" s="696"/>
      <c r="M2834" s="203"/>
    </row>
    <row r="2835" spans="1:13">
      <c r="A2835" s="202"/>
      <c r="B2835" s="177"/>
      <c r="C2835" s="177"/>
      <c r="D2835" s="177"/>
      <c r="E2835" s="177"/>
      <c r="F2835" s="177"/>
      <c r="G2835" s="177"/>
      <c r="H2835" s="178"/>
      <c r="I2835" s="119"/>
      <c r="J2835" s="118"/>
      <c r="K2835" s="698" t="s">
        <v>3</v>
      </c>
      <c r="L2835" s="699"/>
      <c r="M2835" s="201" t="s">
        <v>4</v>
      </c>
    </row>
    <row r="2836" spans="1:13">
      <c r="A2836" s="202"/>
      <c r="B2836" s="177"/>
      <c r="C2836" s="177"/>
      <c r="D2836" s="177"/>
      <c r="E2836" s="177"/>
      <c r="F2836" s="177"/>
      <c r="G2836" s="177"/>
      <c r="H2836" s="178"/>
      <c r="I2836" s="684" t="s">
        <v>5</v>
      </c>
      <c r="J2836" s="685"/>
      <c r="K2836" s="706" t="s">
        <v>6</v>
      </c>
      <c r="L2836" s="707"/>
      <c r="M2836" s="201" t="s">
        <v>7</v>
      </c>
    </row>
    <row r="2837" spans="1:13" ht="16.5" thickBot="1">
      <c r="A2837" s="200"/>
      <c r="B2837" s="173"/>
      <c r="C2837" s="173"/>
      <c r="D2837" s="173"/>
      <c r="E2837" s="173"/>
      <c r="F2837" s="173"/>
      <c r="G2837" s="173"/>
      <c r="H2837" s="172"/>
      <c r="I2837" s="613">
        <v>365.3</v>
      </c>
      <c r="J2837" s="614"/>
      <c r="K2837" s="708"/>
      <c r="L2837" s="709"/>
      <c r="M2837" s="199"/>
    </row>
    <row r="2838" spans="1:13">
      <c r="A2838" s="189" t="s">
        <v>74</v>
      </c>
      <c r="B2838" s="166"/>
      <c r="C2838" s="166"/>
      <c r="D2838" s="166"/>
      <c r="E2838" s="166"/>
      <c r="F2838" s="166"/>
      <c r="G2838" s="166"/>
      <c r="H2838" s="198"/>
      <c r="I2838" s="163"/>
      <c r="J2838" s="162"/>
      <c r="K2838" s="674">
        <f>K2841+K2844</f>
        <v>6.9</v>
      </c>
      <c r="L2838" s="675"/>
      <c r="M2838" s="110">
        <f>K2838*12*I2837</f>
        <v>30246.840000000004</v>
      </c>
    </row>
    <row r="2839" spans="1:13">
      <c r="A2839" s="197" t="s">
        <v>59</v>
      </c>
      <c r="B2839" s="196"/>
      <c r="C2839" s="196"/>
      <c r="D2839" s="196"/>
      <c r="E2839" s="196"/>
      <c r="F2839" s="196"/>
      <c r="G2839" s="196"/>
      <c r="H2839" s="195"/>
      <c r="I2839" s="119"/>
      <c r="J2839" s="118"/>
      <c r="K2839" s="117"/>
      <c r="L2839" s="116"/>
      <c r="M2839" s="194"/>
    </row>
    <row r="2840" spans="1:13" ht="15.75" thickBot="1">
      <c r="A2840" s="185" t="s">
        <v>60</v>
      </c>
      <c r="B2840" s="193"/>
      <c r="C2840" s="193"/>
      <c r="D2840" s="193"/>
      <c r="E2840" s="193"/>
      <c r="F2840" s="193"/>
      <c r="G2840" s="193"/>
      <c r="H2840" s="192"/>
      <c r="I2840" s="158"/>
      <c r="J2840" s="106"/>
      <c r="K2840" s="105"/>
      <c r="L2840" s="104"/>
      <c r="M2840" s="103"/>
    </row>
    <row r="2841" spans="1:13">
      <c r="A2841" s="145" t="s">
        <v>61</v>
      </c>
      <c r="B2841" s="153"/>
      <c r="C2841" s="153"/>
      <c r="D2841" s="153"/>
      <c r="E2841" s="153"/>
      <c r="F2841" s="153"/>
      <c r="G2841" s="153"/>
      <c r="H2841" s="179"/>
      <c r="I2841" s="676" t="s">
        <v>8</v>
      </c>
      <c r="J2841" s="677"/>
      <c r="K2841" s="678">
        <v>4.13</v>
      </c>
      <c r="L2841" s="679"/>
      <c r="M2841" s="115">
        <f>K2841*12*I2837</f>
        <v>18104.268</v>
      </c>
    </row>
    <row r="2842" spans="1:13">
      <c r="A2842" s="125" t="s">
        <v>68</v>
      </c>
      <c r="B2842" s="177"/>
      <c r="C2842" s="177"/>
      <c r="D2842" s="177"/>
      <c r="E2842" s="177"/>
      <c r="F2842" s="177"/>
      <c r="G2842" s="177"/>
      <c r="H2842" s="178"/>
      <c r="I2842" s="684" t="s">
        <v>57</v>
      </c>
      <c r="J2842" s="685"/>
      <c r="K2842" s="149"/>
      <c r="L2842" s="116"/>
      <c r="M2842" s="115"/>
    </row>
    <row r="2843" spans="1:13">
      <c r="A2843" s="145" t="s">
        <v>67</v>
      </c>
      <c r="B2843" s="153"/>
      <c r="C2843" s="153"/>
      <c r="D2843" s="153"/>
      <c r="E2843" s="153"/>
      <c r="F2843" s="153"/>
      <c r="G2843" s="153"/>
      <c r="H2843" s="179"/>
      <c r="I2843" s="676"/>
      <c r="J2843" s="677"/>
      <c r="K2843" s="149"/>
      <c r="L2843" s="116"/>
      <c r="M2843" s="115"/>
    </row>
    <row r="2844" spans="1:13">
      <c r="A2844" s="145" t="s">
        <v>62</v>
      </c>
      <c r="B2844" s="153"/>
      <c r="C2844" s="153"/>
      <c r="D2844" s="153"/>
      <c r="E2844" s="153"/>
      <c r="F2844" s="153"/>
      <c r="G2844" s="153"/>
      <c r="H2844" s="179"/>
      <c r="I2844" s="689" t="s">
        <v>11</v>
      </c>
      <c r="J2844" s="690"/>
      <c r="K2844" s="682">
        <v>2.77</v>
      </c>
      <c r="L2844" s="683"/>
      <c r="M2844" s="115">
        <f>K2844*12*I2837</f>
        <v>12142.572000000002</v>
      </c>
    </row>
    <row r="2845" spans="1:13" ht="15.75">
      <c r="A2845" s="142" t="s">
        <v>35</v>
      </c>
      <c r="B2845" s="176"/>
      <c r="C2845" s="176"/>
      <c r="D2845" s="176"/>
      <c r="E2845" s="176"/>
      <c r="F2845" s="176"/>
      <c r="G2845" s="176"/>
      <c r="H2845" s="175"/>
      <c r="I2845" s="684" t="s">
        <v>57</v>
      </c>
      <c r="J2845" s="685"/>
      <c r="K2845" s="1"/>
      <c r="L2845" s="191"/>
      <c r="M2845" s="115"/>
    </row>
    <row r="2846" spans="1:13">
      <c r="A2846" s="137" t="s">
        <v>36</v>
      </c>
      <c r="B2846" s="150"/>
      <c r="C2846" s="150"/>
      <c r="D2846" s="150"/>
      <c r="E2846" s="150"/>
      <c r="F2846" s="150"/>
      <c r="G2846" s="150"/>
      <c r="H2846" s="190"/>
      <c r="I2846" s="684"/>
      <c r="J2846" s="685"/>
      <c r="K2846" s="174"/>
      <c r="L2846" s="116"/>
      <c r="M2846" s="115"/>
    </row>
    <row r="2847" spans="1:13" ht="15.75" thickBot="1">
      <c r="A2847" s="145" t="s">
        <v>37</v>
      </c>
      <c r="B2847" s="144"/>
      <c r="C2847" s="144"/>
      <c r="D2847" s="144"/>
      <c r="E2847" s="144"/>
      <c r="F2847" s="144"/>
      <c r="G2847" s="144"/>
      <c r="H2847" s="143"/>
      <c r="I2847" s="156"/>
      <c r="J2847" s="155"/>
      <c r="K2847" s="704"/>
      <c r="L2847" s="705"/>
      <c r="M2847" s="115"/>
    </row>
    <row r="2848" spans="1:13">
      <c r="A2848" s="189" t="s">
        <v>14</v>
      </c>
      <c r="B2848" s="188"/>
      <c r="C2848" s="188"/>
      <c r="D2848" s="188"/>
      <c r="E2848" s="188"/>
      <c r="F2848" s="188"/>
      <c r="G2848" s="188"/>
      <c r="H2848" s="187"/>
      <c r="I2848" s="163"/>
      <c r="J2848" s="186"/>
      <c r="K2848" s="697">
        <f>K2850+K2855+K2857</f>
        <v>5.6400000000000006</v>
      </c>
      <c r="L2848" s="675"/>
      <c r="M2848" s="110">
        <f>K2848*12*I2837</f>
        <v>24723.504000000004</v>
      </c>
    </row>
    <row r="2849" spans="1:13" ht="15.75" thickBot="1">
      <c r="A2849" s="185" t="s">
        <v>34</v>
      </c>
      <c r="B2849" s="184"/>
      <c r="C2849" s="184"/>
      <c r="D2849" s="184"/>
      <c r="E2849" s="184"/>
      <c r="F2849" s="184"/>
      <c r="G2849" s="184"/>
      <c r="H2849" s="183"/>
      <c r="I2849" s="158"/>
      <c r="J2849" s="182"/>
      <c r="K2849" s="105"/>
      <c r="L2849" s="104"/>
      <c r="M2849" s="103"/>
    </row>
    <row r="2850" spans="1:13">
      <c r="A2850" s="125" t="s">
        <v>65</v>
      </c>
      <c r="B2850" s="124"/>
      <c r="C2850" s="124"/>
      <c r="D2850" s="124"/>
      <c r="E2850" s="124"/>
      <c r="F2850" s="124"/>
      <c r="G2850" s="124"/>
      <c r="H2850" s="122"/>
      <c r="I2850" s="684" t="s">
        <v>8</v>
      </c>
      <c r="J2850" s="685"/>
      <c r="K2850" s="678">
        <v>2.83</v>
      </c>
      <c r="L2850" s="679"/>
      <c r="M2850" s="115">
        <f>K2850*12*I2837</f>
        <v>12405.588000000002</v>
      </c>
    </row>
    <row r="2851" spans="1:13">
      <c r="A2851" s="145" t="s">
        <v>66</v>
      </c>
      <c r="B2851" s="144"/>
      <c r="C2851" s="144"/>
      <c r="D2851" s="144"/>
      <c r="E2851" s="144"/>
      <c r="F2851" s="144"/>
      <c r="G2851" s="144"/>
      <c r="H2851" s="143"/>
      <c r="I2851" s="181"/>
      <c r="J2851" s="180"/>
      <c r="K2851" s="149"/>
      <c r="L2851" s="116"/>
      <c r="M2851" s="115"/>
    </row>
    <row r="2852" spans="1:13">
      <c r="A2852" s="125" t="s">
        <v>68</v>
      </c>
      <c r="B2852" s="177"/>
      <c r="C2852" s="177"/>
      <c r="D2852" s="177"/>
      <c r="E2852" s="177"/>
      <c r="F2852" s="177"/>
      <c r="G2852" s="177"/>
      <c r="H2852" s="178"/>
      <c r="I2852" s="684" t="s">
        <v>57</v>
      </c>
      <c r="J2852" s="685"/>
      <c r="K2852" s="149"/>
      <c r="L2852" s="116"/>
      <c r="M2852" s="115"/>
    </row>
    <row r="2853" spans="1:13">
      <c r="A2853" s="145" t="s">
        <v>67</v>
      </c>
      <c r="B2853" s="153"/>
      <c r="C2853" s="153"/>
      <c r="D2853" s="153"/>
      <c r="E2853" s="153"/>
      <c r="F2853" s="153"/>
      <c r="G2853" s="153"/>
      <c r="H2853" s="179"/>
      <c r="I2853" s="676"/>
      <c r="J2853" s="677"/>
      <c r="K2853" s="149"/>
      <c r="L2853" s="116"/>
      <c r="M2853" s="115"/>
    </row>
    <row r="2854" spans="1:13">
      <c r="A2854" s="142" t="s">
        <v>63</v>
      </c>
      <c r="B2854" s="176"/>
      <c r="C2854" s="175"/>
      <c r="D2854" s="177"/>
      <c r="E2854" s="177"/>
      <c r="F2854" s="177"/>
      <c r="G2854" s="177"/>
      <c r="H2854" s="178"/>
      <c r="I2854" s="684" t="s">
        <v>57</v>
      </c>
      <c r="J2854" s="685"/>
      <c r="K2854" s="149"/>
      <c r="L2854" s="116"/>
      <c r="M2854" s="115"/>
    </row>
    <row r="2855" spans="1:13">
      <c r="A2855" s="125" t="s">
        <v>64</v>
      </c>
      <c r="B2855" s="177"/>
      <c r="C2855" s="177"/>
      <c r="D2855" s="176"/>
      <c r="E2855" s="176"/>
      <c r="F2855" s="176"/>
      <c r="G2855" s="176"/>
      <c r="H2855" s="175"/>
      <c r="I2855" s="689" t="s">
        <v>11</v>
      </c>
      <c r="J2855" s="690"/>
      <c r="K2855" s="682">
        <v>1.24</v>
      </c>
      <c r="L2855" s="683"/>
      <c r="M2855" s="115">
        <f>K2855*12*I2837</f>
        <v>5435.6639999999998</v>
      </c>
    </row>
    <row r="2856" spans="1:13">
      <c r="A2856" s="137" t="s">
        <v>41</v>
      </c>
      <c r="B2856" s="136"/>
      <c r="C2856" s="136"/>
      <c r="D2856" s="136"/>
      <c r="E2856" s="136"/>
      <c r="F2856" s="136"/>
      <c r="G2856" s="136"/>
      <c r="H2856" s="135"/>
      <c r="I2856" s="680" t="s">
        <v>139</v>
      </c>
      <c r="J2856" s="681"/>
      <c r="K2856" s="149"/>
      <c r="L2856" s="116"/>
      <c r="M2856" s="115"/>
    </row>
    <row r="2857" spans="1:13">
      <c r="A2857" s="137" t="s">
        <v>43</v>
      </c>
      <c r="B2857" s="136"/>
      <c r="C2857" s="136"/>
      <c r="D2857" s="136"/>
      <c r="E2857" s="136"/>
      <c r="F2857" s="136"/>
      <c r="G2857" s="136"/>
      <c r="H2857" s="135"/>
      <c r="I2857" s="680" t="s">
        <v>11</v>
      </c>
      <c r="J2857" s="681"/>
      <c r="K2857" s="682">
        <v>1.57</v>
      </c>
      <c r="L2857" s="683"/>
      <c r="M2857" s="115">
        <f>K2857*12*I2837</f>
        <v>6882.2520000000004</v>
      </c>
    </row>
    <row r="2858" spans="1:13">
      <c r="A2858" s="145" t="s">
        <v>44</v>
      </c>
      <c r="B2858" s="144"/>
      <c r="C2858" s="144"/>
      <c r="D2858" s="144"/>
      <c r="E2858" s="144"/>
      <c r="F2858" s="144"/>
      <c r="G2858" s="144"/>
      <c r="H2858" s="143"/>
      <c r="I2858" s="156"/>
      <c r="J2858" s="155"/>
      <c r="K2858" s="149"/>
      <c r="L2858" s="116"/>
      <c r="M2858" s="115"/>
    </row>
    <row r="2859" spans="1:13">
      <c r="A2859" s="137" t="s">
        <v>45</v>
      </c>
      <c r="B2859" s="136"/>
      <c r="C2859" s="136"/>
      <c r="D2859" s="136"/>
      <c r="E2859" s="136"/>
      <c r="F2859" s="136"/>
      <c r="G2859" s="136"/>
      <c r="H2859" s="135"/>
      <c r="I2859" s="684" t="s">
        <v>57</v>
      </c>
      <c r="J2859" s="685"/>
      <c r="K2859" s="149"/>
      <c r="L2859" s="116"/>
      <c r="M2859" s="115"/>
    </row>
    <row r="2860" spans="1:13" ht="15.75" thickBot="1">
      <c r="A2860" s="137" t="s">
        <v>48</v>
      </c>
      <c r="B2860" s="136"/>
      <c r="C2860" s="136"/>
      <c r="D2860" s="136"/>
      <c r="E2860" s="136"/>
      <c r="F2860" s="136"/>
      <c r="G2860" s="136"/>
      <c r="H2860" s="135"/>
      <c r="I2860" s="680" t="s">
        <v>138</v>
      </c>
      <c r="J2860" s="681"/>
      <c r="K2860" s="173"/>
      <c r="L2860" s="172"/>
      <c r="M2860" s="171"/>
    </row>
    <row r="2861" spans="1:13" ht="15.75" thickBot="1">
      <c r="A2861" s="167" t="s">
        <v>75</v>
      </c>
      <c r="B2861" s="166"/>
      <c r="C2861" s="166"/>
      <c r="D2861" s="166"/>
      <c r="E2861" s="166"/>
      <c r="F2861" s="166"/>
      <c r="G2861" s="165"/>
      <c r="H2861" s="164"/>
      <c r="I2861" s="163"/>
      <c r="J2861" s="162"/>
      <c r="K2861" s="688">
        <f>K2862+K2869+K2877+K2881+K2882+K2883</f>
        <v>30.9</v>
      </c>
      <c r="L2861" s="675"/>
      <c r="M2861" s="110">
        <f>M2862+M2869+M2877+M2881+M2882+M2883</f>
        <v>135453.24000000002</v>
      </c>
    </row>
    <row r="2862" spans="1:13" ht="15.75" thickBot="1">
      <c r="A2862" s="691" t="s">
        <v>76</v>
      </c>
      <c r="B2862" s="692"/>
      <c r="C2862" s="692"/>
      <c r="D2862" s="692"/>
      <c r="E2862" s="692"/>
      <c r="F2862" s="692"/>
      <c r="G2862" s="692"/>
      <c r="H2862" s="693"/>
      <c r="I2862" s="129"/>
      <c r="J2862" s="128"/>
      <c r="K2862" s="700">
        <f>K2863+K2864+K2865+K2867+K2868</f>
        <v>8.3000000000000007</v>
      </c>
      <c r="L2862" s="701"/>
      <c r="M2862" s="127">
        <f>K2862*12*I2837</f>
        <v>36383.880000000005</v>
      </c>
    </row>
    <row r="2863" spans="1:13">
      <c r="A2863" s="145" t="s">
        <v>38</v>
      </c>
      <c r="B2863" s="144"/>
      <c r="C2863" s="144"/>
      <c r="D2863" s="144"/>
      <c r="E2863" s="144"/>
      <c r="F2863" s="144"/>
      <c r="G2863" s="144"/>
      <c r="H2863" s="143"/>
      <c r="I2863" s="676" t="s">
        <v>16</v>
      </c>
      <c r="J2863" s="677"/>
      <c r="K2863" s="678">
        <v>2.2400000000000002</v>
      </c>
      <c r="L2863" s="679"/>
      <c r="M2863" s="115">
        <f>K2863*12*I2837</f>
        <v>9819.264000000001</v>
      </c>
    </row>
    <row r="2864" spans="1:13">
      <c r="A2864" s="142" t="s">
        <v>39</v>
      </c>
      <c r="B2864" s="141"/>
      <c r="C2864" s="141"/>
      <c r="D2864" s="141"/>
      <c r="E2864" s="141"/>
      <c r="F2864" s="141"/>
      <c r="G2864" s="141"/>
      <c r="H2864" s="140"/>
      <c r="I2864" s="689" t="s">
        <v>10</v>
      </c>
      <c r="J2864" s="690"/>
      <c r="K2864" s="682">
        <v>5.28</v>
      </c>
      <c r="L2864" s="683"/>
      <c r="M2864" s="115">
        <f>K2864*12*I2837</f>
        <v>23145.407999999999</v>
      </c>
    </row>
    <row r="2865" spans="1:13">
      <c r="A2865" s="137" t="s">
        <v>31</v>
      </c>
      <c r="B2865" s="136"/>
      <c r="C2865" s="136"/>
      <c r="D2865" s="136"/>
      <c r="E2865" s="136"/>
      <c r="F2865" s="136"/>
      <c r="G2865" s="136"/>
      <c r="H2865" s="135"/>
      <c r="I2865" s="680" t="s">
        <v>11</v>
      </c>
      <c r="J2865" s="681"/>
      <c r="K2865" s="682">
        <v>0.6</v>
      </c>
      <c r="L2865" s="683"/>
      <c r="M2865" s="115">
        <f>K2865*12*I2837</f>
        <v>2630.16</v>
      </c>
    </row>
    <row r="2866" spans="1:13">
      <c r="A2866" s="157" t="s">
        <v>18</v>
      </c>
      <c r="B2866" s="153"/>
      <c r="C2866" s="153"/>
      <c r="D2866" s="153"/>
      <c r="E2866" s="144"/>
      <c r="F2866" s="144"/>
      <c r="G2866" s="144"/>
      <c r="H2866" s="143"/>
      <c r="I2866" s="156"/>
      <c r="J2866" s="155"/>
      <c r="K2866" s="117"/>
      <c r="L2866" s="116"/>
      <c r="M2866" s="115"/>
    </row>
    <row r="2867" spans="1:13">
      <c r="A2867" s="142" t="s">
        <v>32</v>
      </c>
      <c r="B2867" s="141"/>
      <c r="C2867" s="141"/>
      <c r="D2867" s="141"/>
      <c r="E2867" s="141"/>
      <c r="F2867" s="141"/>
      <c r="G2867" s="141"/>
      <c r="H2867" s="140"/>
      <c r="I2867" s="689" t="s">
        <v>8</v>
      </c>
      <c r="J2867" s="690"/>
      <c r="K2867" s="682">
        <v>0.18</v>
      </c>
      <c r="L2867" s="683"/>
      <c r="M2867" s="115">
        <f>K2867*12*I2837</f>
        <v>789.04800000000012</v>
      </c>
    </row>
    <row r="2868" spans="1:13" ht="15.75" thickBot="1">
      <c r="A2868" s="137" t="s">
        <v>73</v>
      </c>
      <c r="B2868" s="136"/>
      <c r="C2868" s="136"/>
      <c r="D2868" s="136"/>
      <c r="E2868" s="136"/>
      <c r="F2868" s="136"/>
      <c r="G2868" s="136"/>
      <c r="H2868" s="135"/>
      <c r="I2868" s="714" t="s">
        <v>8</v>
      </c>
      <c r="J2868" s="715"/>
      <c r="K2868" s="716"/>
      <c r="L2868" s="717"/>
      <c r="M2868" s="115"/>
    </row>
    <row r="2869" spans="1:13" ht="15.75" thickBot="1">
      <c r="A2869" s="710" t="s">
        <v>77</v>
      </c>
      <c r="B2869" s="711"/>
      <c r="C2869" s="711"/>
      <c r="D2869" s="711"/>
      <c r="E2869" s="711"/>
      <c r="F2869" s="711"/>
      <c r="G2869" s="711"/>
      <c r="H2869" s="712"/>
      <c r="I2869" s="129"/>
      <c r="J2869" s="128"/>
      <c r="K2869" s="713">
        <f>K2870+K2871+K2873+K2874+K2875+K2876</f>
        <v>2.3200000000000003</v>
      </c>
      <c r="L2869" s="701"/>
      <c r="M2869" s="127">
        <f>K2869*12*I2837</f>
        <v>10169.952000000001</v>
      </c>
    </row>
    <row r="2870" spans="1:13">
      <c r="A2870" s="154" t="s">
        <v>24</v>
      </c>
      <c r="B2870" s="153"/>
      <c r="C2870" s="153"/>
      <c r="D2870" s="153"/>
      <c r="E2870" s="153"/>
      <c r="F2870" s="144"/>
      <c r="G2870" s="144"/>
      <c r="H2870" s="143"/>
      <c r="I2870" s="152"/>
      <c r="J2870" s="118"/>
      <c r="K2870" s="678">
        <v>0.13</v>
      </c>
      <c r="L2870" s="679"/>
      <c r="M2870" s="115">
        <f>K2870*12*I2837</f>
        <v>569.86800000000005</v>
      </c>
    </row>
    <row r="2871" spans="1:13">
      <c r="A2871" s="151" t="s">
        <v>20</v>
      </c>
      <c r="B2871" s="150"/>
      <c r="C2871" s="150"/>
      <c r="D2871" s="150"/>
      <c r="E2871" s="150"/>
      <c r="F2871" s="136"/>
      <c r="G2871" s="136"/>
      <c r="H2871" s="135"/>
      <c r="I2871" s="684" t="s">
        <v>52</v>
      </c>
      <c r="J2871" s="685"/>
      <c r="K2871" s="682">
        <v>1.1100000000000001</v>
      </c>
      <c r="L2871" s="683"/>
      <c r="M2871" s="115">
        <f>K2871*12*I2837</f>
        <v>4865.7960000000003</v>
      </c>
    </row>
    <row r="2872" spans="1:13">
      <c r="A2872" s="145" t="s">
        <v>19</v>
      </c>
      <c r="B2872" s="144"/>
      <c r="C2872" s="144"/>
      <c r="D2872" s="144"/>
      <c r="E2872" s="144"/>
      <c r="F2872" s="144"/>
      <c r="G2872" s="144"/>
      <c r="H2872" s="143"/>
      <c r="I2872" s="676" t="s">
        <v>53</v>
      </c>
      <c r="J2872" s="677"/>
      <c r="K2872" s="149"/>
      <c r="L2872" s="116"/>
      <c r="M2872" s="115"/>
    </row>
    <row r="2873" spans="1:13">
      <c r="A2873" s="142" t="s">
        <v>21</v>
      </c>
      <c r="B2873" s="141"/>
      <c r="C2873" s="141"/>
      <c r="D2873" s="141"/>
      <c r="E2873" s="141"/>
      <c r="F2873" s="141"/>
      <c r="G2873" s="141"/>
      <c r="H2873" s="140"/>
      <c r="I2873" s="689" t="s">
        <v>51</v>
      </c>
      <c r="J2873" s="690"/>
      <c r="K2873" s="682">
        <v>0.68</v>
      </c>
      <c r="L2873" s="683"/>
      <c r="M2873" s="115">
        <f>K2873*12*I2837</f>
        <v>2980.848</v>
      </c>
    </row>
    <row r="2874" spans="1:13">
      <c r="A2874" s="142" t="s">
        <v>22</v>
      </c>
      <c r="B2874" s="141"/>
      <c r="C2874" s="141"/>
      <c r="D2874" s="141"/>
      <c r="E2874" s="141"/>
      <c r="F2874" s="141"/>
      <c r="G2874" s="141"/>
      <c r="H2874" s="140"/>
      <c r="I2874" s="689" t="s">
        <v>69</v>
      </c>
      <c r="J2874" s="690"/>
      <c r="K2874" s="682">
        <v>0.17</v>
      </c>
      <c r="L2874" s="683"/>
      <c r="M2874" s="115">
        <f>K2874*12*I2837</f>
        <v>745.21199999999999</v>
      </c>
    </row>
    <row r="2875" spans="1:13">
      <c r="A2875" s="137" t="s">
        <v>23</v>
      </c>
      <c r="B2875" s="136"/>
      <c r="C2875" s="136"/>
      <c r="D2875" s="136"/>
      <c r="E2875" s="136"/>
      <c r="F2875" s="136"/>
      <c r="G2875" s="136"/>
      <c r="H2875" s="135"/>
      <c r="I2875" s="689" t="s">
        <v>54</v>
      </c>
      <c r="J2875" s="690"/>
      <c r="K2875" s="704">
        <v>0.09</v>
      </c>
      <c r="L2875" s="705"/>
      <c r="M2875" s="115">
        <f>K2875*12*I2837</f>
        <v>394.52400000000006</v>
      </c>
    </row>
    <row r="2876" spans="1:13" ht="15.75" thickBot="1">
      <c r="A2876" s="137" t="s">
        <v>71</v>
      </c>
      <c r="B2876" s="136"/>
      <c r="C2876" s="136"/>
      <c r="D2876" s="136"/>
      <c r="E2876" s="136"/>
      <c r="F2876" s="136"/>
      <c r="G2876" s="136"/>
      <c r="H2876" s="135"/>
      <c r="I2876" s="714" t="s">
        <v>72</v>
      </c>
      <c r="J2876" s="715"/>
      <c r="K2876" s="723">
        <v>0.14000000000000001</v>
      </c>
      <c r="L2876" s="724"/>
      <c r="M2876" s="148">
        <f>K2876*12*I2837</f>
        <v>613.70400000000006</v>
      </c>
    </row>
    <row r="2877" spans="1:13" ht="15.75" thickBot="1">
      <c r="A2877" s="710" t="s">
        <v>78</v>
      </c>
      <c r="B2877" s="711"/>
      <c r="C2877" s="711"/>
      <c r="D2877" s="711"/>
      <c r="E2877" s="711"/>
      <c r="F2877" s="711"/>
      <c r="G2877" s="711"/>
      <c r="H2877" s="712"/>
      <c r="I2877" s="147"/>
      <c r="J2877" s="146"/>
      <c r="K2877" s="727">
        <f>K2878+K2879+K2880</f>
        <v>1.52</v>
      </c>
      <c r="L2877" s="722"/>
      <c r="M2877" s="127">
        <f>K2877*12*I2837</f>
        <v>6663.072000000001</v>
      </c>
    </row>
    <row r="2878" spans="1:13">
      <c r="A2878" s="145" t="s">
        <v>25</v>
      </c>
      <c r="B2878" s="144"/>
      <c r="C2878" s="144"/>
      <c r="D2878" s="144"/>
      <c r="E2878" s="144"/>
      <c r="F2878" s="144"/>
      <c r="G2878" s="144"/>
      <c r="H2878" s="143"/>
      <c r="I2878" s="728" t="s">
        <v>70</v>
      </c>
      <c r="J2878" s="729"/>
      <c r="K2878" s="730">
        <v>0.73</v>
      </c>
      <c r="L2878" s="731"/>
      <c r="M2878" s="115">
        <f>K2878*12*I2837</f>
        <v>3200.0280000000002</v>
      </c>
    </row>
    <row r="2879" spans="1:13">
      <c r="A2879" s="142" t="s">
        <v>26</v>
      </c>
      <c r="B2879" s="141"/>
      <c r="C2879" s="141"/>
      <c r="D2879" s="141"/>
      <c r="E2879" s="141"/>
      <c r="F2879" s="141"/>
      <c r="G2879" s="141"/>
      <c r="H2879" s="140"/>
      <c r="I2879" s="139" t="s">
        <v>55</v>
      </c>
      <c r="J2879" s="138"/>
      <c r="K2879" s="704">
        <v>0.64</v>
      </c>
      <c r="L2879" s="705"/>
      <c r="M2879" s="115">
        <f>K2879*12*I2837</f>
        <v>2805.5039999999999</v>
      </c>
    </row>
    <row r="2880" spans="1:13" ht="15.75" thickBot="1">
      <c r="A2880" s="137" t="s">
        <v>23</v>
      </c>
      <c r="B2880" s="136"/>
      <c r="C2880" s="136"/>
      <c r="D2880" s="136"/>
      <c r="E2880" s="136"/>
      <c r="F2880" s="136"/>
      <c r="G2880" s="136"/>
      <c r="H2880" s="135"/>
      <c r="I2880" s="714" t="s">
        <v>54</v>
      </c>
      <c r="J2880" s="715"/>
      <c r="K2880" s="723">
        <v>0.15</v>
      </c>
      <c r="L2880" s="724"/>
      <c r="M2880" s="115">
        <f>K2880*12*I2837</f>
        <v>657.54</v>
      </c>
    </row>
    <row r="2881" spans="1:13" ht="15.75" thickBot="1">
      <c r="A2881" s="133" t="s">
        <v>79</v>
      </c>
      <c r="B2881" s="132"/>
      <c r="C2881" s="132"/>
      <c r="D2881" s="132"/>
      <c r="E2881" s="132"/>
      <c r="F2881" s="132"/>
      <c r="G2881" s="132"/>
      <c r="H2881" s="131"/>
      <c r="I2881" s="718" t="s">
        <v>56</v>
      </c>
      <c r="J2881" s="719"/>
      <c r="K2881" s="725">
        <v>16.88</v>
      </c>
      <c r="L2881" s="726"/>
      <c r="M2881" s="127">
        <f>K2881*12*I2837</f>
        <v>73995.168000000005</v>
      </c>
    </row>
    <row r="2882" spans="1:13" ht="15.75" thickBot="1">
      <c r="A2882" s="691" t="s">
        <v>80</v>
      </c>
      <c r="B2882" s="692"/>
      <c r="C2882" s="692"/>
      <c r="D2882" s="692"/>
      <c r="E2882" s="692"/>
      <c r="F2882" s="692"/>
      <c r="G2882" s="692"/>
      <c r="H2882" s="693"/>
      <c r="I2882" s="720" t="s">
        <v>13</v>
      </c>
      <c r="J2882" s="721"/>
      <c r="K2882" s="713">
        <v>1.8</v>
      </c>
      <c r="L2882" s="722"/>
      <c r="M2882" s="127">
        <f>K2882*12*I2837</f>
        <v>7890.4800000000005</v>
      </c>
    </row>
    <row r="2883" spans="1:13" ht="15.75" thickBot="1">
      <c r="A2883" s="133" t="s">
        <v>81</v>
      </c>
      <c r="B2883" s="132"/>
      <c r="C2883" s="132"/>
      <c r="D2883" s="132"/>
      <c r="E2883" s="132"/>
      <c r="F2883" s="132"/>
      <c r="G2883" s="132"/>
      <c r="H2883" s="131"/>
      <c r="I2883" s="129"/>
      <c r="J2883" s="128"/>
      <c r="K2883" s="713">
        <v>0.08</v>
      </c>
      <c r="L2883" s="722"/>
      <c r="M2883" s="127">
        <f>K2883*12*I2837</f>
        <v>350.68799999999999</v>
      </c>
    </row>
    <row r="2884" spans="1:13">
      <c r="A2884" s="125" t="s">
        <v>29</v>
      </c>
      <c r="B2884" s="124"/>
      <c r="C2884" s="124"/>
      <c r="D2884" s="124"/>
      <c r="E2884" s="124"/>
      <c r="F2884" s="124"/>
      <c r="G2884" s="124"/>
      <c r="H2884" s="122"/>
      <c r="I2884" s="720" t="s">
        <v>8</v>
      </c>
      <c r="J2884" s="721"/>
      <c r="K2884" s="130"/>
      <c r="L2884" s="120"/>
      <c r="M2884" s="115"/>
    </row>
    <row r="2885" spans="1:13" ht="15.75" thickBot="1">
      <c r="A2885" s="125" t="s">
        <v>30</v>
      </c>
      <c r="B2885" s="124"/>
      <c r="C2885" s="124"/>
      <c r="D2885" s="124"/>
      <c r="E2885" s="124"/>
      <c r="F2885" s="124"/>
      <c r="G2885" s="124"/>
      <c r="H2885" s="122"/>
      <c r="I2885" s="119"/>
      <c r="J2885" s="118"/>
      <c r="K2885" s="130"/>
      <c r="L2885" s="120"/>
      <c r="M2885" s="115"/>
    </row>
    <row r="2886" spans="1:13" ht="15.75" thickBot="1">
      <c r="A2886" s="691" t="s">
        <v>104</v>
      </c>
      <c r="B2886" s="692"/>
      <c r="C2886" s="692"/>
      <c r="D2886" s="692"/>
      <c r="E2886" s="692"/>
      <c r="F2886" s="692"/>
      <c r="G2886" s="692"/>
      <c r="H2886" s="693"/>
      <c r="I2886" s="129"/>
      <c r="J2886" s="128"/>
      <c r="K2886" s="713">
        <v>6.67</v>
      </c>
      <c r="L2886" s="722"/>
      <c r="M2886" s="127">
        <f>K2886*12*I2837</f>
        <v>29238.611999999997</v>
      </c>
    </row>
    <row r="2887" spans="1:13">
      <c r="A2887" s="125" t="s">
        <v>137</v>
      </c>
      <c r="B2887" s="123"/>
      <c r="C2887" s="123"/>
      <c r="D2887" s="123"/>
      <c r="E2887" s="123"/>
      <c r="F2887" s="124"/>
      <c r="G2887" s="123"/>
      <c r="H2887" s="122"/>
      <c r="I2887" s="684" t="s">
        <v>86</v>
      </c>
      <c r="J2887" s="685"/>
      <c r="K2887" s="121"/>
      <c r="L2887" s="120"/>
      <c r="M2887" s="115"/>
    </row>
    <row r="2888" spans="1:13">
      <c r="A2888" s="125" t="s">
        <v>136</v>
      </c>
      <c r="B2888" s="123"/>
      <c r="C2888" s="123"/>
      <c r="D2888" s="123"/>
      <c r="E2888" s="123"/>
      <c r="F2888" s="124"/>
      <c r="G2888" s="123"/>
      <c r="H2888" s="122"/>
      <c r="I2888" s="684" t="s">
        <v>88</v>
      </c>
      <c r="J2888" s="685"/>
      <c r="K2888" s="121"/>
      <c r="L2888" s="120"/>
      <c r="M2888" s="115"/>
    </row>
    <row r="2889" spans="1:13">
      <c r="A2889" s="125" t="s">
        <v>135</v>
      </c>
      <c r="B2889" s="123"/>
      <c r="C2889" s="123"/>
      <c r="D2889" s="123"/>
      <c r="E2889" s="123"/>
      <c r="F2889" s="124"/>
      <c r="G2889" s="123"/>
      <c r="H2889" s="122"/>
      <c r="I2889" s="684" t="s">
        <v>90</v>
      </c>
      <c r="J2889" s="685"/>
      <c r="K2889" s="121"/>
      <c r="L2889" s="120"/>
      <c r="M2889" s="115"/>
    </row>
    <row r="2890" spans="1:13">
      <c r="A2890" s="125" t="s">
        <v>134</v>
      </c>
      <c r="B2890" s="123"/>
      <c r="C2890" s="123"/>
      <c r="D2890" s="123"/>
      <c r="E2890" s="123"/>
      <c r="F2890" s="124"/>
      <c r="G2890" s="123"/>
      <c r="H2890" s="122"/>
      <c r="I2890" s="684" t="s">
        <v>92</v>
      </c>
      <c r="J2890" s="685"/>
      <c r="K2890" s="121"/>
      <c r="L2890" s="120"/>
      <c r="M2890" s="115"/>
    </row>
    <row r="2891" spans="1:13">
      <c r="A2891" s="125" t="s">
        <v>133</v>
      </c>
      <c r="B2891" s="123"/>
      <c r="C2891" s="123"/>
      <c r="D2891" s="123"/>
      <c r="E2891" s="123"/>
      <c r="F2891" s="124"/>
      <c r="G2891" s="123"/>
      <c r="H2891" s="122"/>
      <c r="I2891" s="684" t="s">
        <v>94</v>
      </c>
      <c r="J2891" s="685"/>
      <c r="K2891" s="121"/>
      <c r="L2891" s="120"/>
      <c r="M2891" s="115"/>
    </row>
    <row r="2892" spans="1:13">
      <c r="A2892" s="125" t="s">
        <v>132</v>
      </c>
      <c r="B2892" s="123"/>
      <c r="C2892" s="123"/>
      <c r="D2892" s="123"/>
      <c r="E2892" s="123"/>
      <c r="F2892" s="124"/>
      <c r="G2892" s="123"/>
      <c r="H2892" s="122"/>
      <c r="I2892" s="119"/>
      <c r="J2892" s="118"/>
      <c r="K2892" s="121"/>
      <c r="L2892" s="126"/>
      <c r="M2892" s="115"/>
    </row>
    <row r="2893" spans="1:13">
      <c r="A2893" s="125" t="s">
        <v>131</v>
      </c>
      <c r="B2893" s="123"/>
      <c r="C2893" s="123"/>
      <c r="D2893" s="123"/>
      <c r="E2893" s="123"/>
      <c r="F2893" s="124"/>
      <c r="G2893" s="123"/>
      <c r="H2893" s="122"/>
      <c r="I2893" s="119"/>
      <c r="J2893" s="118"/>
      <c r="K2893" s="121"/>
      <c r="L2893" s="120"/>
      <c r="M2893" s="115"/>
    </row>
    <row r="2894" spans="1:13">
      <c r="A2894" s="125" t="s">
        <v>98</v>
      </c>
      <c r="B2894" s="123"/>
      <c r="C2894" s="123"/>
      <c r="D2894" s="123"/>
      <c r="E2894" s="123"/>
      <c r="F2894" s="124"/>
      <c r="G2894" s="123"/>
      <c r="H2894" s="122"/>
      <c r="I2894" s="119"/>
      <c r="J2894" s="118"/>
      <c r="K2894" s="121"/>
      <c r="L2894" s="120"/>
      <c r="M2894" s="115"/>
    </row>
    <row r="2895" spans="1:13" ht="15.75" thickBot="1">
      <c r="A2895" s="125" t="s">
        <v>130</v>
      </c>
      <c r="B2895" s="123"/>
      <c r="C2895" s="123"/>
      <c r="D2895" s="123"/>
      <c r="E2895" s="123"/>
      <c r="F2895" s="124"/>
      <c r="G2895" s="123"/>
      <c r="H2895" s="122"/>
      <c r="I2895" s="119"/>
      <c r="J2895" s="118"/>
      <c r="K2895" s="121"/>
      <c r="L2895" s="120"/>
      <c r="M2895" s="115"/>
    </row>
    <row r="2896" spans="1:13">
      <c r="A2896" s="114" t="s">
        <v>82</v>
      </c>
      <c r="B2896" s="113"/>
      <c r="C2896" s="113"/>
      <c r="D2896" s="113"/>
      <c r="E2896" s="113"/>
      <c r="F2896" s="113"/>
      <c r="G2896" s="113"/>
      <c r="H2896" s="113"/>
      <c r="I2896" s="720" t="s">
        <v>9</v>
      </c>
      <c r="J2896" s="721"/>
      <c r="K2896" s="112"/>
      <c r="L2896" s="111"/>
      <c r="M2896" s="110"/>
    </row>
    <row r="2897" spans="1:13" ht="15.75" thickBot="1">
      <c r="A2897" s="109" t="s">
        <v>49</v>
      </c>
      <c r="B2897" s="108"/>
      <c r="C2897" s="108"/>
      <c r="D2897" s="108"/>
      <c r="E2897" s="108"/>
      <c r="F2897" s="108"/>
      <c r="G2897" s="108"/>
      <c r="H2897" s="108"/>
      <c r="I2897" s="107"/>
      <c r="J2897" s="106"/>
      <c r="K2897" s="105"/>
      <c r="L2897" s="104"/>
      <c r="M2897" s="103"/>
    </row>
    <row r="2898" spans="1:13" ht="15.75" thickBot="1">
      <c r="A2898" s="750" t="s">
        <v>129</v>
      </c>
      <c r="B2898" s="750"/>
      <c r="C2898" s="750"/>
      <c r="D2898" s="750"/>
      <c r="E2898" s="750"/>
      <c r="F2898" s="750"/>
      <c r="G2898" s="750"/>
      <c r="H2898" s="750"/>
      <c r="I2898" s="720" t="s">
        <v>9</v>
      </c>
      <c r="J2898" s="721"/>
      <c r="K2898" s="755">
        <v>0.57999999999999996</v>
      </c>
      <c r="L2898" s="755"/>
      <c r="M2898" s="115">
        <f>K2898*I2837*12</f>
        <v>2542.4879999999998</v>
      </c>
    </row>
    <row r="2899" spans="1:13" ht="15.75" thickBot="1">
      <c r="A2899" s="742" t="s">
        <v>58</v>
      </c>
      <c r="B2899" s="743"/>
      <c r="C2899" s="743"/>
      <c r="D2899" s="743"/>
      <c r="E2899" s="743"/>
      <c r="F2899" s="743"/>
      <c r="G2899" s="743"/>
      <c r="H2899" s="743"/>
      <c r="I2899" s="97"/>
      <c r="J2899" s="96"/>
      <c r="K2899" s="740">
        <f>K2838+K2848+K2861+K2886+K2898</f>
        <v>50.69</v>
      </c>
      <c r="L2899" s="741"/>
      <c r="M2899" s="95">
        <f>M2838+M2848+M2861+M2886+M2898</f>
        <v>222204.68400000004</v>
      </c>
    </row>
    <row r="2901" spans="1:13" ht="15.75">
      <c r="A2901" s="639" t="s">
        <v>0</v>
      </c>
      <c r="B2901" s="639"/>
      <c r="C2901" s="639"/>
      <c r="D2901" s="639"/>
      <c r="E2901" s="639"/>
      <c r="F2901" s="639"/>
      <c r="G2901" s="639"/>
      <c r="H2901" s="639"/>
      <c r="I2901" s="639"/>
      <c r="J2901" s="639"/>
      <c r="K2901" s="639"/>
      <c r="L2901" s="639"/>
      <c r="M2901" s="149"/>
    </row>
    <row r="2902" spans="1:13" ht="15.75">
      <c r="A2902" s="640" t="s">
        <v>12</v>
      </c>
      <c r="B2902" s="640"/>
      <c r="C2902" s="640"/>
      <c r="D2902" s="640"/>
      <c r="E2902" s="640"/>
      <c r="F2902" s="640"/>
      <c r="G2902" s="640"/>
      <c r="H2902" s="640"/>
      <c r="I2902" s="640"/>
      <c r="J2902" s="640"/>
      <c r="K2902" s="640"/>
      <c r="L2902" s="640"/>
      <c r="M2902" s="149"/>
    </row>
    <row r="2903" spans="1:13" ht="15.75">
      <c r="A2903" s="1"/>
      <c r="B2903" s="1"/>
      <c r="C2903" s="1"/>
      <c r="D2903" s="1"/>
      <c r="E2903" s="1"/>
      <c r="F2903" s="1" t="s">
        <v>144</v>
      </c>
      <c r="G2903" s="1"/>
      <c r="H2903" s="1"/>
      <c r="I2903" s="1"/>
      <c r="J2903" s="1"/>
      <c r="K2903" s="1"/>
      <c r="L2903" s="1"/>
      <c r="M2903" s="149"/>
    </row>
    <row r="2904" spans="1:13">
      <c r="A2904" s="151"/>
      <c r="B2904" s="150"/>
      <c r="C2904" s="694" t="s">
        <v>15</v>
      </c>
      <c r="D2904" s="694"/>
      <c r="E2904" s="694"/>
      <c r="F2904" s="150"/>
      <c r="G2904" s="150"/>
      <c r="H2904" s="190"/>
      <c r="I2904" s="680" t="s">
        <v>1</v>
      </c>
      <c r="J2904" s="681"/>
      <c r="K2904" s="695" t="s">
        <v>2</v>
      </c>
      <c r="L2904" s="696"/>
      <c r="M2904" s="203"/>
    </row>
    <row r="2905" spans="1:13">
      <c r="A2905" s="202"/>
      <c r="B2905" s="177"/>
      <c r="C2905" s="177"/>
      <c r="D2905" s="177"/>
      <c r="E2905" s="177"/>
      <c r="F2905" s="177"/>
      <c r="G2905" s="177"/>
      <c r="H2905" s="178"/>
      <c r="I2905" s="119"/>
      <c r="J2905" s="118"/>
      <c r="K2905" s="698" t="s">
        <v>3</v>
      </c>
      <c r="L2905" s="699"/>
      <c r="M2905" s="201" t="s">
        <v>4</v>
      </c>
    </row>
    <row r="2906" spans="1:13">
      <c r="A2906" s="202"/>
      <c r="B2906" s="177"/>
      <c r="C2906" s="177"/>
      <c r="D2906" s="177"/>
      <c r="E2906" s="177"/>
      <c r="F2906" s="177"/>
      <c r="G2906" s="177"/>
      <c r="H2906" s="178"/>
      <c r="I2906" s="684" t="s">
        <v>5</v>
      </c>
      <c r="J2906" s="685"/>
      <c r="K2906" s="706" t="s">
        <v>6</v>
      </c>
      <c r="L2906" s="707"/>
      <c r="M2906" s="201" t="s">
        <v>7</v>
      </c>
    </row>
    <row r="2907" spans="1:13" ht="16.5" thickBot="1">
      <c r="A2907" s="200"/>
      <c r="B2907" s="173"/>
      <c r="C2907" s="173"/>
      <c r="D2907" s="173"/>
      <c r="E2907" s="173"/>
      <c r="F2907" s="173"/>
      <c r="G2907" s="173"/>
      <c r="H2907" s="172"/>
      <c r="I2907" s="613">
        <v>274.7</v>
      </c>
      <c r="J2907" s="614"/>
      <c r="K2907" s="708"/>
      <c r="L2907" s="709"/>
      <c r="M2907" s="199"/>
    </row>
    <row r="2908" spans="1:13">
      <c r="A2908" s="189" t="s">
        <v>74</v>
      </c>
      <c r="B2908" s="166"/>
      <c r="C2908" s="166"/>
      <c r="D2908" s="166"/>
      <c r="E2908" s="166"/>
      <c r="F2908" s="166"/>
      <c r="G2908" s="166"/>
      <c r="H2908" s="198"/>
      <c r="I2908" s="163"/>
      <c r="J2908" s="162"/>
      <c r="K2908" s="674">
        <f>K2911+K2914</f>
        <v>6.9</v>
      </c>
      <c r="L2908" s="675"/>
      <c r="M2908" s="110">
        <f>K2908*12*I2907</f>
        <v>22745.160000000003</v>
      </c>
    </row>
    <row r="2909" spans="1:13">
      <c r="A2909" s="197" t="s">
        <v>59</v>
      </c>
      <c r="B2909" s="196"/>
      <c r="C2909" s="196"/>
      <c r="D2909" s="196"/>
      <c r="E2909" s="196"/>
      <c r="F2909" s="196"/>
      <c r="G2909" s="196"/>
      <c r="H2909" s="195"/>
      <c r="I2909" s="119"/>
      <c r="J2909" s="118"/>
      <c r="K2909" s="117"/>
      <c r="L2909" s="116"/>
      <c r="M2909" s="194"/>
    </row>
    <row r="2910" spans="1:13" ht="15.75" thickBot="1">
      <c r="A2910" s="185" t="s">
        <v>60</v>
      </c>
      <c r="B2910" s="193"/>
      <c r="C2910" s="193"/>
      <c r="D2910" s="193"/>
      <c r="E2910" s="193"/>
      <c r="F2910" s="193"/>
      <c r="G2910" s="193"/>
      <c r="H2910" s="192"/>
      <c r="I2910" s="158"/>
      <c r="J2910" s="106"/>
      <c r="K2910" s="105"/>
      <c r="L2910" s="104"/>
      <c r="M2910" s="103"/>
    </row>
    <row r="2911" spans="1:13">
      <c r="A2911" s="145" t="s">
        <v>61</v>
      </c>
      <c r="B2911" s="153"/>
      <c r="C2911" s="153"/>
      <c r="D2911" s="153"/>
      <c r="E2911" s="153"/>
      <c r="F2911" s="153"/>
      <c r="G2911" s="153"/>
      <c r="H2911" s="179"/>
      <c r="I2911" s="676" t="s">
        <v>8</v>
      </c>
      <c r="J2911" s="677"/>
      <c r="K2911" s="678">
        <v>4.13</v>
      </c>
      <c r="L2911" s="679"/>
      <c r="M2911" s="115">
        <f>K2911*12*I2907</f>
        <v>13614.132</v>
      </c>
    </row>
    <row r="2912" spans="1:13">
      <c r="A2912" s="125" t="s">
        <v>68</v>
      </c>
      <c r="B2912" s="177"/>
      <c r="C2912" s="177"/>
      <c r="D2912" s="177"/>
      <c r="E2912" s="177"/>
      <c r="F2912" s="177"/>
      <c r="G2912" s="177"/>
      <c r="H2912" s="178"/>
      <c r="I2912" s="684" t="s">
        <v>57</v>
      </c>
      <c r="J2912" s="685"/>
      <c r="K2912" s="149"/>
      <c r="L2912" s="116"/>
      <c r="M2912" s="115"/>
    </row>
    <row r="2913" spans="1:13">
      <c r="A2913" s="145" t="s">
        <v>67</v>
      </c>
      <c r="B2913" s="153"/>
      <c r="C2913" s="153"/>
      <c r="D2913" s="153"/>
      <c r="E2913" s="153"/>
      <c r="F2913" s="153"/>
      <c r="G2913" s="153"/>
      <c r="H2913" s="179"/>
      <c r="I2913" s="676"/>
      <c r="J2913" s="677"/>
      <c r="K2913" s="149"/>
      <c r="L2913" s="116"/>
      <c r="M2913" s="115"/>
    </row>
    <row r="2914" spans="1:13">
      <c r="A2914" s="145" t="s">
        <v>62</v>
      </c>
      <c r="B2914" s="153"/>
      <c r="C2914" s="153"/>
      <c r="D2914" s="153"/>
      <c r="E2914" s="153"/>
      <c r="F2914" s="153"/>
      <c r="G2914" s="153"/>
      <c r="H2914" s="179"/>
      <c r="I2914" s="689" t="s">
        <v>11</v>
      </c>
      <c r="J2914" s="690"/>
      <c r="K2914" s="682">
        <v>2.77</v>
      </c>
      <c r="L2914" s="683"/>
      <c r="M2914" s="115">
        <f>K2914*12*I2907</f>
        <v>9131.0280000000002</v>
      </c>
    </row>
    <row r="2915" spans="1:13" ht="15.75">
      <c r="A2915" s="142" t="s">
        <v>35</v>
      </c>
      <c r="B2915" s="176"/>
      <c r="C2915" s="176"/>
      <c r="D2915" s="176"/>
      <c r="E2915" s="176"/>
      <c r="F2915" s="176"/>
      <c r="G2915" s="176"/>
      <c r="H2915" s="175"/>
      <c r="I2915" s="684" t="s">
        <v>57</v>
      </c>
      <c r="J2915" s="685"/>
      <c r="K2915" s="1"/>
      <c r="L2915" s="191"/>
      <c r="M2915" s="115"/>
    </row>
    <row r="2916" spans="1:13">
      <c r="A2916" s="137" t="s">
        <v>36</v>
      </c>
      <c r="B2916" s="150"/>
      <c r="C2916" s="150"/>
      <c r="D2916" s="150"/>
      <c r="E2916" s="150"/>
      <c r="F2916" s="150"/>
      <c r="G2916" s="150"/>
      <c r="H2916" s="190"/>
      <c r="I2916" s="684"/>
      <c r="J2916" s="685"/>
      <c r="K2916" s="174"/>
      <c r="L2916" s="116"/>
      <c r="M2916" s="115"/>
    </row>
    <row r="2917" spans="1:13" ht="15.75" thickBot="1">
      <c r="A2917" s="145" t="s">
        <v>37</v>
      </c>
      <c r="B2917" s="144"/>
      <c r="C2917" s="144"/>
      <c r="D2917" s="144"/>
      <c r="E2917" s="144"/>
      <c r="F2917" s="144"/>
      <c r="G2917" s="144"/>
      <c r="H2917" s="143"/>
      <c r="I2917" s="156"/>
      <c r="J2917" s="155"/>
      <c r="K2917" s="704"/>
      <c r="L2917" s="705"/>
      <c r="M2917" s="115"/>
    </row>
    <row r="2918" spans="1:13">
      <c r="A2918" s="189" t="s">
        <v>14</v>
      </c>
      <c r="B2918" s="188"/>
      <c r="C2918" s="188"/>
      <c r="D2918" s="188"/>
      <c r="E2918" s="188"/>
      <c r="F2918" s="188"/>
      <c r="G2918" s="188"/>
      <c r="H2918" s="187"/>
      <c r="I2918" s="163"/>
      <c r="J2918" s="186"/>
      <c r="K2918" s="697">
        <f>K2920+K2925+K2927</f>
        <v>5.6400000000000006</v>
      </c>
      <c r="L2918" s="675"/>
      <c r="M2918" s="110">
        <f>K2918*12*I2907</f>
        <v>18591.696</v>
      </c>
    </row>
    <row r="2919" spans="1:13" ht="15.75" thickBot="1">
      <c r="A2919" s="185" t="s">
        <v>34</v>
      </c>
      <c r="B2919" s="184"/>
      <c r="C2919" s="184"/>
      <c r="D2919" s="184"/>
      <c r="E2919" s="184"/>
      <c r="F2919" s="184"/>
      <c r="G2919" s="184"/>
      <c r="H2919" s="183"/>
      <c r="I2919" s="158"/>
      <c r="J2919" s="182"/>
      <c r="K2919" s="105"/>
      <c r="L2919" s="104"/>
      <c r="M2919" s="103"/>
    </row>
    <row r="2920" spans="1:13">
      <c r="A2920" s="125" t="s">
        <v>65</v>
      </c>
      <c r="B2920" s="124"/>
      <c r="C2920" s="124"/>
      <c r="D2920" s="124"/>
      <c r="E2920" s="124"/>
      <c r="F2920" s="124"/>
      <c r="G2920" s="124"/>
      <c r="H2920" s="122"/>
      <c r="I2920" s="684" t="s">
        <v>8</v>
      </c>
      <c r="J2920" s="685"/>
      <c r="K2920" s="678">
        <v>2.83</v>
      </c>
      <c r="L2920" s="679"/>
      <c r="M2920" s="115">
        <f>K2920*12*I2907</f>
        <v>9328.8119999999999</v>
      </c>
    </row>
    <row r="2921" spans="1:13">
      <c r="A2921" s="145" t="s">
        <v>66</v>
      </c>
      <c r="B2921" s="144"/>
      <c r="C2921" s="144"/>
      <c r="D2921" s="144"/>
      <c r="E2921" s="144"/>
      <c r="F2921" s="144"/>
      <c r="G2921" s="144"/>
      <c r="H2921" s="143"/>
      <c r="I2921" s="181"/>
      <c r="J2921" s="180"/>
      <c r="K2921" s="149"/>
      <c r="L2921" s="116"/>
      <c r="M2921" s="115"/>
    </row>
    <row r="2922" spans="1:13">
      <c r="A2922" s="125" t="s">
        <v>68</v>
      </c>
      <c r="B2922" s="177"/>
      <c r="C2922" s="177"/>
      <c r="D2922" s="177"/>
      <c r="E2922" s="177"/>
      <c r="F2922" s="177"/>
      <c r="G2922" s="177"/>
      <c r="H2922" s="178"/>
      <c r="I2922" s="684" t="s">
        <v>57</v>
      </c>
      <c r="J2922" s="685"/>
      <c r="K2922" s="149"/>
      <c r="L2922" s="116"/>
      <c r="M2922" s="115"/>
    </row>
    <row r="2923" spans="1:13">
      <c r="A2923" s="145" t="s">
        <v>67</v>
      </c>
      <c r="B2923" s="153"/>
      <c r="C2923" s="153"/>
      <c r="D2923" s="153"/>
      <c r="E2923" s="153"/>
      <c r="F2923" s="153"/>
      <c r="G2923" s="153"/>
      <c r="H2923" s="179"/>
      <c r="I2923" s="676"/>
      <c r="J2923" s="677"/>
      <c r="K2923" s="149"/>
      <c r="L2923" s="116"/>
      <c r="M2923" s="115"/>
    </row>
    <row r="2924" spans="1:13">
      <c r="A2924" s="142" t="s">
        <v>63</v>
      </c>
      <c r="B2924" s="176"/>
      <c r="C2924" s="175"/>
      <c r="D2924" s="177"/>
      <c r="E2924" s="177"/>
      <c r="F2924" s="177"/>
      <c r="G2924" s="177"/>
      <c r="H2924" s="178"/>
      <c r="I2924" s="684" t="s">
        <v>57</v>
      </c>
      <c r="J2924" s="685"/>
      <c r="K2924" s="149"/>
      <c r="L2924" s="116"/>
      <c r="M2924" s="115"/>
    </row>
    <row r="2925" spans="1:13">
      <c r="A2925" s="125" t="s">
        <v>64</v>
      </c>
      <c r="B2925" s="177"/>
      <c r="C2925" s="177"/>
      <c r="D2925" s="176"/>
      <c r="E2925" s="176"/>
      <c r="F2925" s="176"/>
      <c r="G2925" s="176"/>
      <c r="H2925" s="175"/>
      <c r="I2925" s="689" t="s">
        <v>11</v>
      </c>
      <c r="J2925" s="690"/>
      <c r="K2925" s="682">
        <v>1.24</v>
      </c>
      <c r="L2925" s="683"/>
      <c r="M2925" s="115">
        <f>K2925*12*I2907</f>
        <v>4087.5359999999996</v>
      </c>
    </row>
    <row r="2926" spans="1:13">
      <c r="A2926" s="137" t="s">
        <v>41</v>
      </c>
      <c r="B2926" s="136"/>
      <c r="C2926" s="136"/>
      <c r="D2926" s="136"/>
      <c r="E2926" s="136"/>
      <c r="F2926" s="136"/>
      <c r="G2926" s="136"/>
      <c r="H2926" s="135"/>
      <c r="I2926" s="680" t="s">
        <v>139</v>
      </c>
      <c r="J2926" s="681"/>
      <c r="K2926" s="149"/>
      <c r="L2926" s="116"/>
      <c r="M2926" s="115"/>
    </row>
    <row r="2927" spans="1:13">
      <c r="A2927" s="137" t="s">
        <v>43</v>
      </c>
      <c r="B2927" s="136"/>
      <c r="C2927" s="136"/>
      <c r="D2927" s="136"/>
      <c r="E2927" s="136"/>
      <c r="F2927" s="136"/>
      <c r="G2927" s="136"/>
      <c r="H2927" s="135"/>
      <c r="I2927" s="680" t="s">
        <v>11</v>
      </c>
      <c r="J2927" s="681"/>
      <c r="K2927" s="682">
        <v>1.57</v>
      </c>
      <c r="L2927" s="683"/>
      <c r="M2927" s="115">
        <f>K2927*12*I2907</f>
        <v>5175.348</v>
      </c>
    </row>
    <row r="2928" spans="1:13">
      <c r="A2928" s="145" t="s">
        <v>44</v>
      </c>
      <c r="B2928" s="144"/>
      <c r="C2928" s="144"/>
      <c r="D2928" s="144"/>
      <c r="E2928" s="144"/>
      <c r="F2928" s="144"/>
      <c r="G2928" s="144"/>
      <c r="H2928" s="143"/>
      <c r="I2928" s="156"/>
      <c r="J2928" s="155"/>
      <c r="K2928" s="149"/>
      <c r="L2928" s="116"/>
      <c r="M2928" s="115"/>
    </row>
    <row r="2929" spans="1:13">
      <c r="A2929" s="137" t="s">
        <v>45</v>
      </c>
      <c r="B2929" s="136"/>
      <c r="C2929" s="136"/>
      <c r="D2929" s="136"/>
      <c r="E2929" s="136"/>
      <c r="F2929" s="136"/>
      <c r="G2929" s="136"/>
      <c r="H2929" s="135"/>
      <c r="I2929" s="684" t="s">
        <v>57</v>
      </c>
      <c r="J2929" s="685"/>
      <c r="K2929" s="149"/>
      <c r="L2929" s="116"/>
      <c r="M2929" s="115"/>
    </row>
    <row r="2930" spans="1:13" ht="15.75" thickBot="1">
      <c r="A2930" s="137" t="s">
        <v>48</v>
      </c>
      <c r="B2930" s="136"/>
      <c r="C2930" s="136"/>
      <c r="D2930" s="136"/>
      <c r="E2930" s="136"/>
      <c r="F2930" s="136"/>
      <c r="G2930" s="136"/>
      <c r="H2930" s="135"/>
      <c r="I2930" s="680" t="s">
        <v>138</v>
      </c>
      <c r="J2930" s="681"/>
      <c r="K2930" s="173"/>
      <c r="L2930" s="172"/>
      <c r="M2930" s="171"/>
    </row>
    <row r="2931" spans="1:13" ht="15.75" thickBot="1">
      <c r="A2931" s="167" t="s">
        <v>75</v>
      </c>
      <c r="B2931" s="166"/>
      <c r="C2931" s="166"/>
      <c r="D2931" s="166"/>
      <c r="E2931" s="166"/>
      <c r="F2931" s="166"/>
      <c r="G2931" s="165"/>
      <c r="H2931" s="164"/>
      <c r="I2931" s="163"/>
      <c r="J2931" s="162"/>
      <c r="K2931" s="688">
        <f>K2932+K2939+K2947+K2951+K2952+K2953</f>
        <v>30.75</v>
      </c>
      <c r="L2931" s="675"/>
      <c r="M2931" s="110">
        <f>M2932+M2939+M2947+M2951+M2952+M2953</f>
        <v>101364.3</v>
      </c>
    </row>
    <row r="2932" spans="1:13" ht="15.75" thickBot="1">
      <c r="A2932" s="691" t="s">
        <v>76</v>
      </c>
      <c r="B2932" s="692"/>
      <c r="C2932" s="692"/>
      <c r="D2932" s="692"/>
      <c r="E2932" s="692"/>
      <c r="F2932" s="692"/>
      <c r="G2932" s="692"/>
      <c r="H2932" s="693"/>
      <c r="I2932" s="129"/>
      <c r="J2932" s="128"/>
      <c r="K2932" s="700">
        <f>K2933+K2934+K2935+K2937+K2938</f>
        <v>8.3000000000000007</v>
      </c>
      <c r="L2932" s="701"/>
      <c r="M2932" s="127">
        <f>K2932*12*I2907</f>
        <v>27360.120000000003</v>
      </c>
    </row>
    <row r="2933" spans="1:13">
      <c r="A2933" s="145" t="s">
        <v>38</v>
      </c>
      <c r="B2933" s="144"/>
      <c r="C2933" s="144"/>
      <c r="D2933" s="144"/>
      <c r="E2933" s="144"/>
      <c r="F2933" s="144"/>
      <c r="G2933" s="144"/>
      <c r="H2933" s="143"/>
      <c r="I2933" s="676" t="s">
        <v>16</v>
      </c>
      <c r="J2933" s="677"/>
      <c r="K2933" s="678">
        <v>2.2400000000000002</v>
      </c>
      <c r="L2933" s="679"/>
      <c r="M2933" s="115">
        <f>K2933*12*I2907</f>
        <v>7383.9360000000006</v>
      </c>
    </row>
    <row r="2934" spans="1:13">
      <c r="A2934" s="142" t="s">
        <v>39</v>
      </c>
      <c r="B2934" s="141"/>
      <c r="C2934" s="141"/>
      <c r="D2934" s="141"/>
      <c r="E2934" s="141"/>
      <c r="F2934" s="141"/>
      <c r="G2934" s="141"/>
      <c r="H2934" s="140"/>
      <c r="I2934" s="689" t="s">
        <v>10</v>
      </c>
      <c r="J2934" s="690"/>
      <c r="K2934" s="682">
        <v>5.28</v>
      </c>
      <c r="L2934" s="683"/>
      <c r="M2934" s="115">
        <f>K2934*12*I2907</f>
        <v>17404.991999999998</v>
      </c>
    </row>
    <row r="2935" spans="1:13">
      <c r="A2935" s="137" t="s">
        <v>31</v>
      </c>
      <c r="B2935" s="136"/>
      <c r="C2935" s="136"/>
      <c r="D2935" s="136"/>
      <c r="E2935" s="136"/>
      <c r="F2935" s="136"/>
      <c r="G2935" s="136"/>
      <c r="H2935" s="135"/>
      <c r="I2935" s="680" t="s">
        <v>11</v>
      </c>
      <c r="J2935" s="681"/>
      <c r="K2935" s="682">
        <v>0.6</v>
      </c>
      <c r="L2935" s="683"/>
      <c r="M2935" s="115">
        <f>K2935*12*I2907</f>
        <v>1977.8399999999997</v>
      </c>
    </row>
    <row r="2936" spans="1:13">
      <c r="A2936" s="157" t="s">
        <v>18</v>
      </c>
      <c r="B2936" s="153"/>
      <c r="C2936" s="153"/>
      <c r="D2936" s="153"/>
      <c r="E2936" s="144"/>
      <c r="F2936" s="144"/>
      <c r="G2936" s="144"/>
      <c r="H2936" s="143"/>
      <c r="I2936" s="156"/>
      <c r="J2936" s="155"/>
      <c r="K2936" s="117"/>
      <c r="L2936" s="116"/>
      <c r="M2936" s="115"/>
    </row>
    <row r="2937" spans="1:13">
      <c r="A2937" s="142" t="s">
        <v>32</v>
      </c>
      <c r="B2937" s="141"/>
      <c r="C2937" s="141"/>
      <c r="D2937" s="141"/>
      <c r="E2937" s="141"/>
      <c r="F2937" s="141"/>
      <c r="G2937" s="141"/>
      <c r="H2937" s="140"/>
      <c r="I2937" s="689" t="s">
        <v>8</v>
      </c>
      <c r="J2937" s="690"/>
      <c r="K2937" s="682">
        <v>0.18</v>
      </c>
      <c r="L2937" s="683"/>
      <c r="M2937" s="115">
        <f>K2937*12*I2907</f>
        <v>593.35199999999998</v>
      </c>
    </row>
    <row r="2938" spans="1:13" ht="15.75" thickBot="1">
      <c r="A2938" s="137" t="s">
        <v>73</v>
      </c>
      <c r="B2938" s="136"/>
      <c r="C2938" s="136"/>
      <c r="D2938" s="136"/>
      <c r="E2938" s="136"/>
      <c r="F2938" s="136"/>
      <c r="G2938" s="136"/>
      <c r="H2938" s="135"/>
      <c r="I2938" s="714" t="s">
        <v>8</v>
      </c>
      <c r="J2938" s="715"/>
      <c r="K2938" s="716"/>
      <c r="L2938" s="717"/>
      <c r="M2938" s="115"/>
    </row>
    <row r="2939" spans="1:13" ht="15.75" thickBot="1">
      <c r="A2939" s="710" t="s">
        <v>77</v>
      </c>
      <c r="B2939" s="711"/>
      <c r="C2939" s="711"/>
      <c r="D2939" s="711"/>
      <c r="E2939" s="711"/>
      <c r="F2939" s="711"/>
      <c r="G2939" s="711"/>
      <c r="H2939" s="712"/>
      <c r="I2939" s="129"/>
      <c r="J2939" s="128"/>
      <c r="K2939" s="713">
        <f>K2940+K2941+K2943+K2944+K2945+K2946</f>
        <v>2.3200000000000003</v>
      </c>
      <c r="L2939" s="701"/>
      <c r="M2939" s="127">
        <f>K2939*12*I2907</f>
        <v>7647.648000000001</v>
      </c>
    </row>
    <row r="2940" spans="1:13">
      <c r="A2940" s="154" t="s">
        <v>24</v>
      </c>
      <c r="B2940" s="153"/>
      <c r="C2940" s="153"/>
      <c r="D2940" s="153"/>
      <c r="E2940" s="153"/>
      <c r="F2940" s="144"/>
      <c r="G2940" s="144"/>
      <c r="H2940" s="143"/>
      <c r="I2940" s="152"/>
      <c r="J2940" s="118"/>
      <c r="K2940" s="678">
        <v>0.13</v>
      </c>
      <c r="L2940" s="679"/>
      <c r="M2940" s="115">
        <f>K2940*12*I2907</f>
        <v>428.53199999999998</v>
      </c>
    </row>
    <row r="2941" spans="1:13">
      <c r="A2941" s="151" t="s">
        <v>20</v>
      </c>
      <c r="B2941" s="150"/>
      <c r="C2941" s="150"/>
      <c r="D2941" s="150"/>
      <c r="E2941" s="150"/>
      <c r="F2941" s="136"/>
      <c r="G2941" s="136"/>
      <c r="H2941" s="135"/>
      <c r="I2941" s="684" t="s">
        <v>52</v>
      </c>
      <c r="J2941" s="685"/>
      <c r="K2941" s="682">
        <v>1.1100000000000001</v>
      </c>
      <c r="L2941" s="683"/>
      <c r="M2941" s="115">
        <f>K2941*12*I2907</f>
        <v>3659.0039999999999</v>
      </c>
    </row>
    <row r="2942" spans="1:13">
      <c r="A2942" s="145" t="s">
        <v>19</v>
      </c>
      <c r="B2942" s="144"/>
      <c r="C2942" s="144"/>
      <c r="D2942" s="144"/>
      <c r="E2942" s="144"/>
      <c r="F2942" s="144"/>
      <c r="G2942" s="144"/>
      <c r="H2942" s="143"/>
      <c r="I2942" s="676" t="s">
        <v>53</v>
      </c>
      <c r="J2942" s="677"/>
      <c r="K2942" s="149"/>
      <c r="L2942" s="116"/>
      <c r="M2942" s="115"/>
    </row>
    <row r="2943" spans="1:13">
      <c r="A2943" s="142" t="s">
        <v>21</v>
      </c>
      <c r="B2943" s="141"/>
      <c r="C2943" s="141"/>
      <c r="D2943" s="141"/>
      <c r="E2943" s="141"/>
      <c r="F2943" s="141"/>
      <c r="G2943" s="141"/>
      <c r="H2943" s="140"/>
      <c r="I2943" s="689" t="s">
        <v>51</v>
      </c>
      <c r="J2943" s="690"/>
      <c r="K2943" s="682">
        <v>0.68</v>
      </c>
      <c r="L2943" s="683"/>
      <c r="M2943" s="115">
        <f>K2943*12*I2907</f>
        <v>2241.5520000000001</v>
      </c>
    </row>
    <row r="2944" spans="1:13">
      <c r="A2944" s="142" t="s">
        <v>22</v>
      </c>
      <c r="B2944" s="141"/>
      <c r="C2944" s="141"/>
      <c r="D2944" s="141"/>
      <c r="E2944" s="141"/>
      <c r="F2944" s="141"/>
      <c r="G2944" s="141"/>
      <c r="H2944" s="140"/>
      <c r="I2944" s="689" t="s">
        <v>69</v>
      </c>
      <c r="J2944" s="690"/>
      <c r="K2944" s="682">
        <v>0.17</v>
      </c>
      <c r="L2944" s="683"/>
      <c r="M2944" s="115">
        <f>K2944*12*I2907</f>
        <v>560.38800000000003</v>
      </c>
    </row>
    <row r="2945" spans="1:13">
      <c r="A2945" s="137" t="s">
        <v>23</v>
      </c>
      <c r="B2945" s="136"/>
      <c r="C2945" s="136"/>
      <c r="D2945" s="136"/>
      <c r="E2945" s="136"/>
      <c r="F2945" s="136"/>
      <c r="G2945" s="136"/>
      <c r="H2945" s="135"/>
      <c r="I2945" s="689" t="s">
        <v>54</v>
      </c>
      <c r="J2945" s="690"/>
      <c r="K2945" s="704">
        <v>0.09</v>
      </c>
      <c r="L2945" s="705"/>
      <c r="M2945" s="115">
        <f>K2945*12*I2907</f>
        <v>296.67599999999999</v>
      </c>
    </row>
    <row r="2946" spans="1:13" ht="15.75" thickBot="1">
      <c r="A2946" s="137" t="s">
        <v>71</v>
      </c>
      <c r="B2946" s="136"/>
      <c r="C2946" s="136"/>
      <c r="D2946" s="136"/>
      <c r="E2946" s="136"/>
      <c r="F2946" s="136"/>
      <c r="G2946" s="136"/>
      <c r="H2946" s="135"/>
      <c r="I2946" s="714" t="s">
        <v>72</v>
      </c>
      <c r="J2946" s="715"/>
      <c r="K2946" s="723">
        <v>0.14000000000000001</v>
      </c>
      <c r="L2946" s="724"/>
      <c r="M2946" s="148">
        <f>K2946*12*I2907</f>
        <v>461.49600000000004</v>
      </c>
    </row>
    <row r="2947" spans="1:13" ht="15.75" thickBot="1">
      <c r="A2947" s="710" t="s">
        <v>78</v>
      </c>
      <c r="B2947" s="711"/>
      <c r="C2947" s="711"/>
      <c r="D2947" s="711"/>
      <c r="E2947" s="711"/>
      <c r="F2947" s="711"/>
      <c r="G2947" s="711"/>
      <c r="H2947" s="712"/>
      <c r="I2947" s="147"/>
      <c r="J2947" s="146"/>
      <c r="K2947" s="727">
        <f>K2948+K2949+K2950</f>
        <v>1.52</v>
      </c>
      <c r="L2947" s="722"/>
      <c r="M2947" s="127">
        <f>K2947*12*I2907</f>
        <v>5010.5280000000002</v>
      </c>
    </row>
    <row r="2948" spans="1:13">
      <c r="A2948" s="145" t="s">
        <v>25</v>
      </c>
      <c r="B2948" s="144"/>
      <c r="C2948" s="144"/>
      <c r="D2948" s="144"/>
      <c r="E2948" s="144"/>
      <c r="F2948" s="144"/>
      <c r="G2948" s="144"/>
      <c r="H2948" s="143"/>
      <c r="I2948" s="728" t="s">
        <v>70</v>
      </c>
      <c r="J2948" s="729"/>
      <c r="K2948" s="730">
        <v>0.73</v>
      </c>
      <c r="L2948" s="731"/>
      <c r="M2948" s="115">
        <f>K2948*12*I2907</f>
        <v>2406.3719999999998</v>
      </c>
    </row>
    <row r="2949" spans="1:13">
      <c r="A2949" s="142" t="s">
        <v>26</v>
      </c>
      <c r="B2949" s="141"/>
      <c r="C2949" s="141"/>
      <c r="D2949" s="141"/>
      <c r="E2949" s="141"/>
      <c r="F2949" s="141"/>
      <c r="G2949" s="141"/>
      <c r="H2949" s="140"/>
      <c r="I2949" s="139" t="s">
        <v>55</v>
      </c>
      <c r="J2949" s="138"/>
      <c r="K2949" s="704">
        <v>0.64</v>
      </c>
      <c r="L2949" s="705"/>
      <c r="M2949" s="115">
        <f>K2949*12*I2907</f>
        <v>2109.6959999999999</v>
      </c>
    </row>
    <row r="2950" spans="1:13" ht="15.75" thickBot="1">
      <c r="A2950" s="137" t="s">
        <v>23</v>
      </c>
      <c r="B2950" s="136"/>
      <c r="C2950" s="136"/>
      <c r="D2950" s="136"/>
      <c r="E2950" s="136"/>
      <c r="F2950" s="136"/>
      <c r="G2950" s="136"/>
      <c r="H2950" s="135"/>
      <c r="I2950" s="714" t="s">
        <v>54</v>
      </c>
      <c r="J2950" s="715"/>
      <c r="K2950" s="723">
        <v>0.15</v>
      </c>
      <c r="L2950" s="724"/>
      <c r="M2950" s="115">
        <f>K2950*12*I2907</f>
        <v>494.45999999999992</v>
      </c>
    </row>
    <row r="2951" spans="1:13" ht="15.75" thickBot="1">
      <c r="A2951" s="133" t="s">
        <v>79</v>
      </c>
      <c r="B2951" s="132"/>
      <c r="C2951" s="132"/>
      <c r="D2951" s="132"/>
      <c r="E2951" s="132"/>
      <c r="F2951" s="132"/>
      <c r="G2951" s="132"/>
      <c r="H2951" s="131"/>
      <c r="I2951" s="718" t="s">
        <v>56</v>
      </c>
      <c r="J2951" s="719"/>
      <c r="K2951" s="725">
        <v>16.73</v>
      </c>
      <c r="L2951" s="726"/>
      <c r="M2951" s="127">
        <f>K2951*12*I2907</f>
        <v>55148.771999999997</v>
      </c>
    </row>
    <row r="2952" spans="1:13" ht="15.75" thickBot="1">
      <c r="A2952" s="691" t="s">
        <v>80</v>
      </c>
      <c r="B2952" s="692"/>
      <c r="C2952" s="692"/>
      <c r="D2952" s="692"/>
      <c r="E2952" s="692"/>
      <c r="F2952" s="692"/>
      <c r="G2952" s="692"/>
      <c r="H2952" s="693"/>
      <c r="I2952" s="720" t="s">
        <v>13</v>
      </c>
      <c r="J2952" s="721"/>
      <c r="K2952" s="713">
        <v>1.8</v>
      </c>
      <c r="L2952" s="722"/>
      <c r="M2952" s="127">
        <f>K2952*12*I2907</f>
        <v>5933.52</v>
      </c>
    </row>
    <row r="2953" spans="1:13" ht="15.75" thickBot="1">
      <c r="A2953" s="133" t="s">
        <v>81</v>
      </c>
      <c r="B2953" s="132"/>
      <c r="C2953" s="132"/>
      <c r="D2953" s="132"/>
      <c r="E2953" s="132"/>
      <c r="F2953" s="132"/>
      <c r="G2953" s="132"/>
      <c r="H2953" s="131"/>
      <c r="I2953" s="129"/>
      <c r="J2953" s="128"/>
      <c r="K2953" s="713">
        <v>0.08</v>
      </c>
      <c r="L2953" s="722"/>
      <c r="M2953" s="127">
        <f>K2953*12*I2907</f>
        <v>263.71199999999999</v>
      </c>
    </row>
    <row r="2954" spans="1:13">
      <c r="A2954" s="125" t="s">
        <v>29</v>
      </c>
      <c r="B2954" s="124"/>
      <c r="C2954" s="124"/>
      <c r="D2954" s="124"/>
      <c r="E2954" s="124"/>
      <c r="F2954" s="124"/>
      <c r="G2954" s="124"/>
      <c r="H2954" s="122"/>
      <c r="I2954" s="720" t="s">
        <v>8</v>
      </c>
      <c r="J2954" s="721"/>
      <c r="K2954" s="130"/>
      <c r="L2954" s="120"/>
      <c r="M2954" s="115"/>
    </row>
    <row r="2955" spans="1:13" ht="15.75" thickBot="1">
      <c r="A2955" s="125" t="s">
        <v>30</v>
      </c>
      <c r="B2955" s="124"/>
      <c r="C2955" s="124"/>
      <c r="D2955" s="124"/>
      <c r="E2955" s="124"/>
      <c r="F2955" s="124"/>
      <c r="G2955" s="124"/>
      <c r="H2955" s="122"/>
      <c r="I2955" s="119"/>
      <c r="J2955" s="118"/>
      <c r="K2955" s="130"/>
      <c r="L2955" s="120"/>
      <c r="M2955" s="115"/>
    </row>
    <row r="2956" spans="1:13" ht="15.75" thickBot="1">
      <c r="A2956" s="691" t="s">
        <v>104</v>
      </c>
      <c r="B2956" s="692"/>
      <c r="C2956" s="692"/>
      <c r="D2956" s="692"/>
      <c r="E2956" s="692"/>
      <c r="F2956" s="692"/>
      <c r="G2956" s="692"/>
      <c r="H2956" s="693"/>
      <c r="I2956" s="129"/>
      <c r="J2956" s="128"/>
      <c r="K2956" s="713">
        <v>6.67</v>
      </c>
      <c r="L2956" s="722"/>
      <c r="M2956" s="127">
        <f>K2956*12*I2907</f>
        <v>21986.987999999998</v>
      </c>
    </row>
    <row r="2957" spans="1:13">
      <c r="A2957" s="125" t="s">
        <v>137</v>
      </c>
      <c r="B2957" s="123"/>
      <c r="C2957" s="123"/>
      <c r="D2957" s="123"/>
      <c r="E2957" s="123"/>
      <c r="F2957" s="124"/>
      <c r="G2957" s="123"/>
      <c r="H2957" s="122"/>
      <c r="I2957" s="684" t="s">
        <v>86</v>
      </c>
      <c r="J2957" s="685"/>
      <c r="K2957" s="121"/>
      <c r="L2957" s="120"/>
      <c r="M2957" s="115"/>
    </row>
    <row r="2958" spans="1:13">
      <c r="A2958" s="125" t="s">
        <v>136</v>
      </c>
      <c r="B2958" s="123"/>
      <c r="C2958" s="123"/>
      <c r="D2958" s="123"/>
      <c r="E2958" s="123"/>
      <c r="F2958" s="124"/>
      <c r="G2958" s="123"/>
      <c r="H2958" s="122"/>
      <c r="I2958" s="684" t="s">
        <v>88</v>
      </c>
      <c r="J2958" s="685"/>
      <c r="K2958" s="121"/>
      <c r="L2958" s="120"/>
      <c r="M2958" s="115"/>
    </row>
    <row r="2959" spans="1:13">
      <c r="A2959" s="125" t="s">
        <v>135</v>
      </c>
      <c r="B2959" s="123"/>
      <c r="C2959" s="123"/>
      <c r="D2959" s="123"/>
      <c r="E2959" s="123"/>
      <c r="F2959" s="124"/>
      <c r="G2959" s="123"/>
      <c r="H2959" s="122"/>
      <c r="I2959" s="684" t="s">
        <v>90</v>
      </c>
      <c r="J2959" s="685"/>
      <c r="K2959" s="121"/>
      <c r="L2959" s="120"/>
      <c r="M2959" s="115"/>
    </row>
    <row r="2960" spans="1:13">
      <c r="A2960" s="125" t="s">
        <v>134</v>
      </c>
      <c r="B2960" s="123"/>
      <c r="C2960" s="123"/>
      <c r="D2960" s="123"/>
      <c r="E2960" s="123"/>
      <c r="F2960" s="124"/>
      <c r="G2960" s="123"/>
      <c r="H2960" s="122"/>
      <c r="I2960" s="684" t="s">
        <v>92</v>
      </c>
      <c r="J2960" s="685"/>
      <c r="K2960" s="121"/>
      <c r="L2960" s="120"/>
      <c r="M2960" s="115"/>
    </row>
    <row r="2961" spans="1:13">
      <c r="A2961" s="125" t="s">
        <v>133</v>
      </c>
      <c r="B2961" s="123"/>
      <c r="C2961" s="123"/>
      <c r="D2961" s="123"/>
      <c r="E2961" s="123"/>
      <c r="F2961" s="124"/>
      <c r="G2961" s="123"/>
      <c r="H2961" s="122"/>
      <c r="I2961" s="684" t="s">
        <v>94</v>
      </c>
      <c r="J2961" s="685"/>
      <c r="K2961" s="121"/>
      <c r="L2961" s="120"/>
      <c r="M2961" s="115"/>
    </row>
    <row r="2962" spans="1:13">
      <c r="A2962" s="125" t="s">
        <v>132</v>
      </c>
      <c r="B2962" s="123"/>
      <c r="C2962" s="123"/>
      <c r="D2962" s="123"/>
      <c r="E2962" s="123"/>
      <c r="F2962" s="124"/>
      <c r="G2962" s="123"/>
      <c r="H2962" s="122"/>
      <c r="I2962" s="119"/>
      <c r="J2962" s="118"/>
      <c r="K2962" s="121"/>
      <c r="L2962" s="126"/>
      <c r="M2962" s="115"/>
    </row>
    <row r="2963" spans="1:13">
      <c r="A2963" s="125" t="s">
        <v>131</v>
      </c>
      <c r="B2963" s="123"/>
      <c r="C2963" s="123"/>
      <c r="D2963" s="123"/>
      <c r="E2963" s="123"/>
      <c r="F2963" s="124"/>
      <c r="G2963" s="123"/>
      <c r="H2963" s="122"/>
      <c r="I2963" s="119"/>
      <c r="J2963" s="118"/>
      <c r="K2963" s="121"/>
      <c r="L2963" s="120"/>
      <c r="M2963" s="115"/>
    </row>
    <row r="2964" spans="1:13">
      <c r="A2964" s="125" t="s">
        <v>98</v>
      </c>
      <c r="B2964" s="123"/>
      <c r="C2964" s="123"/>
      <c r="D2964" s="123"/>
      <c r="E2964" s="123"/>
      <c r="F2964" s="124"/>
      <c r="G2964" s="123"/>
      <c r="H2964" s="122"/>
      <c r="I2964" s="119"/>
      <c r="J2964" s="118"/>
      <c r="K2964" s="121"/>
      <c r="L2964" s="120"/>
      <c r="M2964" s="115"/>
    </row>
    <row r="2965" spans="1:13" ht="15.75" thickBot="1">
      <c r="A2965" s="125" t="s">
        <v>130</v>
      </c>
      <c r="B2965" s="123"/>
      <c r="C2965" s="123"/>
      <c r="D2965" s="123"/>
      <c r="E2965" s="123"/>
      <c r="F2965" s="124"/>
      <c r="G2965" s="123"/>
      <c r="H2965" s="122"/>
      <c r="I2965" s="119"/>
      <c r="J2965" s="118"/>
      <c r="K2965" s="121"/>
      <c r="L2965" s="120"/>
      <c r="M2965" s="115"/>
    </row>
    <row r="2966" spans="1:13">
      <c r="A2966" s="114" t="s">
        <v>82</v>
      </c>
      <c r="B2966" s="113"/>
      <c r="C2966" s="113"/>
      <c r="D2966" s="113"/>
      <c r="E2966" s="113"/>
      <c r="F2966" s="113"/>
      <c r="G2966" s="113"/>
      <c r="H2966" s="113"/>
      <c r="I2966" s="720" t="s">
        <v>9</v>
      </c>
      <c r="J2966" s="721"/>
      <c r="K2966" s="112"/>
      <c r="L2966" s="111"/>
      <c r="M2966" s="110"/>
    </row>
    <row r="2967" spans="1:13" ht="15.75" thickBot="1">
      <c r="A2967" s="109" t="s">
        <v>49</v>
      </c>
      <c r="B2967" s="108"/>
      <c r="C2967" s="108"/>
      <c r="D2967" s="108"/>
      <c r="E2967" s="108"/>
      <c r="F2967" s="108"/>
      <c r="G2967" s="108"/>
      <c r="H2967" s="108"/>
      <c r="I2967" s="107"/>
      <c r="J2967" s="106"/>
      <c r="K2967" s="105"/>
      <c r="L2967" s="104"/>
      <c r="M2967" s="103"/>
    </row>
    <row r="2968" spans="1:13" ht="15.75" thickBot="1">
      <c r="A2968" s="750" t="s">
        <v>129</v>
      </c>
      <c r="B2968" s="750"/>
      <c r="C2968" s="750"/>
      <c r="D2968" s="750"/>
      <c r="E2968" s="750"/>
      <c r="F2968" s="750"/>
      <c r="G2968" s="750"/>
      <c r="H2968" s="750"/>
      <c r="I2968" s="720" t="s">
        <v>9</v>
      </c>
      <c r="J2968" s="721"/>
      <c r="K2968" s="755">
        <v>0.76</v>
      </c>
      <c r="L2968" s="755"/>
      <c r="M2968" s="115">
        <f>K2968*I2907*12</f>
        <v>2505.2640000000001</v>
      </c>
    </row>
    <row r="2969" spans="1:13" ht="15.75" thickBot="1">
      <c r="A2969" s="742" t="s">
        <v>58</v>
      </c>
      <c r="B2969" s="743"/>
      <c r="C2969" s="743"/>
      <c r="D2969" s="743"/>
      <c r="E2969" s="743"/>
      <c r="F2969" s="743"/>
      <c r="G2969" s="743"/>
      <c r="H2969" s="743"/>
      <c r="I2969" s="97"/>
      <c r="J2969" s="96"/>
      <c r="K2969" s="740">
        <f>K2908+K2918+K2931+K2956+K2968</f>
        <v>50.72</v>
      </c>
      <c r="L2969" s="741"/>
      <c r="M2969" s="95">
        <f>M2908+M2918+M2931+M2956+M2968</f>
        <v>167193.40800000002</v>
      </c>
    </row>
    <row r="2971" spans="1:13" ht="15.75">
      <c r="A2971" s="639" t="s">
        <v>0</v>
      </c>
      <c r="B2971" s="639"/>
      <c r="C2971" s="639"/>
      <c r="D2971" s="639"/>
      <c r="E2971" s="639"/>
      <c r="F2971" s="639"/>
      <c r="G2971" s="639"/>
      <c r="H2971" s="639"/>
      <c r="I2971" s="639"/>
      <c r="J2971" s="639"/>
      <c r="K2971" s="639"/>
      <c r="L2971" s="639"/>
      <c r="M2971" s="149"/>
    </row>
    <row r="2972" spans="1:13" ht="15.75">
      <c r="A2972" s="640" t="s">
        <v>12</v>
      </c>
      <c r="B2972" s="640"/>
      <c r="C2972" s="640"/>
      <c r="D2972" s="640"/>
      <c r="E2972" s="640"/>
      <c r="F2972" s="640"/>
      <c r="G2972" s="640"/>
      <c r="H2972" s="640"/>
      <c r="I2972" s="640"/>
      <c r="J2972" s="640"/>
      <c r="K2972" s="640"/>
      <c r="L2972" s="640"/>
      <c r="M2972" s="149"/>
    </row>
    <row r="2973" spans="1:13" ht="15.75">
      <c r="A2973" s="1"/>
      <c r="B2973" s="1"/>
      <c r="C2973" s="1"/>
      <c r="D2973" s="1"/>
      <c r="E2973" s="1"/>
      <c r="F2973" s="1" t="s">
        <v>143</v>
      </c>
      <c r="G2973" s="1"/>
      <c r="H2973" s="1"/>
      <c r="I2973" s="1"/>
      <c r="J2973" s="1"/>
      <c r="K2973" s="1"/>
      <c r="L2973" s="1"/>
      <c r="M2973" s="149"/>
    </row>
    <row r="2974" spans="1:13">
      <c r="A2974" s="151"/>
      <c r="B2974" s="150"/>
      <c r="C2974" s="694" t="s">
        <v>15</v>
      </c>
      <c r="D2974" s="694"/>
      <c r="E2974" s="694"/>
      <c r="F2974" s="150"/>
      <c r="G2974" s="150"/>
      <c r="H2974" s="190"/>
      <c r="I2974" s="680" t="s">
        <v>1</v>
      </c>
      <c r="J2974" s="681"/>
      <c r="K2974" s="695" t="s">
        <v>2</v>
      </c>
      <c r="L2974" s="696"/>
      <c r="M2974" s="203"/>
    </row>
    <row r="2975" spans="1:13">
      <c r="A2975" s="202"/>
      <c r="B2975" s="177"/>
      <c r="C2975" s="177"/>
      <c r="D2975" s="177"/>
      <c r="E2975" s="177"/>
      <c r="F2975" s="177"/>
      <c r="G2975" s="177"/>
      <c r="H2975" s="178"/>
      <c r="I2975" s="119"/>
      <c r="J2975" s="118"/>
      <c r="K2975" s="698" t="s">
        <v>3</v>
      </c>
      <c r="L2975" s="699"/>
      <c r="M2975" s="201" t="s">
        <v>4</v>
      </c>
    </row>
    <row r="2976" spans="1:13">
      <c r="A2976" s="202"/>
      <c r="B2976" s="177"/>
      <c r="C2976" s="177"/>
      <c r="D2976" s="177"/>
      <c r="E2976" s="177"/>
      <c r="F2976" s="177"/>
      <c r="G2976" s="177"/>
      <c r="H2976" s="178"/>
      <c r="I2976" s="684" t="s">
        <v>5</v>
      </c>
      <c r="J2976" s="685"/>
      <c r="K2976" s="706" t="s">
        <v>6</v>
      </c>
      <c r="L2976" s="707"/>
      <c r="M2976" s="201" t="s">
        <v>7</v>
      </c>
    </row>
    <row r="2977" spans="1:13" ht="16.5" thickBot="1">
      <c r="A2977" s="200"/>
      <c r="B2977" s="173"/>
      <c r="C2977" s="173"/>
      <c r="D2977" s="173"/>
      <c r="E2977" s="173"/>
      <c r="F2977" s="173"/>
      <c r="G2977" s="173"/>
      <c r="H2977" s="172"/>
      <c r="I2977" s="613">
        <v>270.7</v>
      </c>
      <c r="J2977" s="614"/>
      <c r="K2977" s="708"/>
      <c r="L2977" s="709"/>
      <c r="M2977" s="199"/>
    </row>
    <row r="2978" spans="1:13">
      <c r="A2978" s="189" t="s">
        <v>74</v>
      </c>
      <c r="B2978" s="166"/>
      <c r="C2978" s="166"/>
      <c r="D2978" s="166"/>
      <c r="E2978" s="166"/>
      <c r="F2978" s="166"/>
      <c r="G2978" s="166"/>
      <c r="H2978" s="198"/>
      <c r="I2978" s="163"/>
      <c r="J2978" s="162"/>
      <c r="K2978" s="674">
        <f>K2981+K2984</f>
        <v>6.9</v>
      </c>
      <c r="L2978" s="675"/>
      <c r="M2978" s="110">
        <f>K2978*12*I2977</f>
        <v>22413.960000000003</v>
      </c>
    </row>
    <row r="2979" spans="1:13">
      <c r="A2979" s="197" t="s">
        <v>59</v>
      </c>
      <c r="B2979" s="196"/>
      <c r="C2979" s="196"/>
      <c r="D2979" s="196"/>
      <c r="E2979" s="196"/>
      <c r="F2979" s="196"/>
      <c r="G2979" s="196"/>
      <c r="H2979" s="195"/>
      <c r="I2979" s="119"/>
      <c r="J2979" s="118"/>
      <c r="K2979" s="117"/>
      <c r="L2979" s="116"/>
      <c r="M2979" s="194"/>
    </row>
    <row r="2980" spans="1:13" ht="15.75" thickBot="1">
      <c r="A2980" s="185" t="s">
        <v>60</v>
      </c>
      <c r="B2980" s="193"/>
      <c r="C2980" s="193"/>
      <c r="D2980" s="193"/>
      <c r="E2980" s="193"/>
      <c r="F2980" s="193"/>
      <c r="G2980" s="193"/>
      <c r="H2980" s="192"/>
      <c r="I2980" s="158"/>
      <c r="J2980" s="106"/>
      <c r="K2980" s="105"/>
      <c r="L2980" s="104"/>
      <c r="M2980" s="103"/>
    </row>
    <row r="2981" spans="1:13">
      <c r="A2981" s="145" t="s">
        <v>61</v>
      </c>
      <c r="B2981" s="153"/>
      <c r="C2981" s="153"/>
      <c r="D2981" s="153"/>
      <c r="E2981" s="153"/>
      <c r="F2981" s="153"/>
      <c r="G2981" s="153"/>
      <c r="H2981" s="179"/>
      <c r="I2981" s="676" t="s">
        <v>8</v>
      </c>
      <c r="J2981" s="677"/>
      <c r="K2981" s="678">
        <v>4.13</v>
      </c>
      <c r="L2981" s="679"/>
      <c r="M2981" s="115">
        <f>K2981*12*I2977</f>
        <v>13415.892</v>
      </c>
    </row>
    <row r="2982" spans="1:13">
      <c r="A2982" s="125" t="s">
        <v>68</v>
      </c>
      <c r="B2982" s="177"/>
      <c r="C2982" s="177"/>
      <c r="D2982" s="177"/>
      <c r="E2982" s="177"/>
      <c r="F2982" s="177"/>
      <c r="G2982" s="177"/>
      <c r="H2982" s="178"/>
      <c r="I2982" s="684" t="s">
        <v>57</v>
      </c>
      <c r="J2982" s="685"/>
      <c r="K2982" s="149"/>
      <c r="L2982" s="116"/>
      <c r="M2982" s="115"/>
    </row>
    <row r="2983" spans="1:13">
      <c r="A2983" s="145" t="s">
        <v>67</v>
      </c>
      <c r="B2983" s="153"/>
      <c r="C2983" s="153"/>
      <c r="D2983" s="153"/>
      <c r="E2983" s="153"/>
      <c r="F2983" s="153"/>
      <c r="G2983" s="153"/>
      <c r="H2983" s="179"/>
      <c r="I2983" s="676"/>
      <c r="J2983" s="677"/>
      <c r="K2983" s="149"/>
      <c r="L2983" s="116"/>
      <c r="M2983" s="115"/>
    </row>
    <row r="2984" spans="1:13">
      <c r="A2984" s="145" t="s">
        <v>62</v>
      </c>
      <c r="B2984" s="153"/>
      <c r="C2984" s="153"/>
      <c r="D2984" s="153"/>
      <c r="E2984" s="153"/>
      <c r="F2984" s="153"/>
      <c r="G2984" s="153"/>
      <c r="H2984" s="179"/>
      <c r="I2984" s="689" t="s">
        <v>11</v>
      </c>
      <c r="J2984" s="690"/>
      <c r="K2984" s="682">
        <v>2.77</v>
      </c>
      <c r="L2984" s="683"/>
      <c r="M2984" s="115">
        <f>K2984*12*I2977</f>
        <v>8998.0679999999993</v>
      </c>
    </row>
    <row r="2985" spans="1:13" ht="15.75">
      <c r="A2985" s="142" t="s">
        <v>35</v>
      </c>
      <c r="B2985" s="176"/>
      <c r="C2985" s="176"/>
      <c r="D2985" s="176"/>
      <c r="E2985" s="176"/>
      <c r="F2985" s="176"/>
      <c r="G2985" s="176"/>
      <c r="H2985" s="175"/>
      <c r="I2985" s="684" t="s">
        <v>57</v>
      </c>
      <c r="J2985" s="685"/>
      <c r="K2985" s="1"/>
      <c r="L2985" s="191"/>
      <c r="M2985" s="115"/>
    </row>
    <row r="2986" spans="1:13">
      <c r="A2986" s="137" t="s">
        <v>36</v>
      </c>
      <c r="B2986" s="150"/>
      <c r="C2986" s="150"/>
      <c r="D2986" s="150"/>
      <c r="E2986" s="150"/>
      <c r="F2986" s="150"/>
      <c r="G2986" s="150"/>
      <c r="H2986" s="190"/>
      <c r="I2986" s="684"/>
      <c r="J2986" s="685"/>
      <c r="K2986" s="174"/>
      <c r="L2986" s="116"/>
      <c r="M2986" s="115"/>
    </row>
    <row r="2987" spans="1:13" ht="15.75" thickBot="1">
      <c r="A2987" s="145" t="s">
        <v>37</v>
      </c>
      <c r="B2987" s="144"/>
      <c r="C2987" s="144"/>
      <c r="D2987" s="144"/>
      <c r="E2987" s="144"/>
      <c r="F2987" s="144"/>
      <c r="G2987" s="144"/>
      <c r="H2987" s="143"/>
      <c r="I2987" s="156"/>
      <c r="J2987" s="155"/>
      <c r="K2987" s="704"/>
      <c r="L2987" s="705"/>
      <c r="M2987" s="115"/>
    </row>
    <row r="2988" spans="1:13">
      <c r="A2988" s="189" t="s">
        <v>14</v>
      </c>
      <c r="B2988" s="188"/>
      <c r="C2988" s="188"/>
      <c r="D2988" s="188"/>
      <c r="E2988" s="188"/>
      <c r="F2988" s="188"/>
      <c r="G2988" s="188"/>
      <c r="H2988" s="187"/>
      <c r="I2988" s="163"/>
      <c r="J2988" s="186"/>
      <c r="K2988" s="697">
        <f>K2990+K2995+K2997</f>
        <v>5.6400000000000006</v>
      </c>
      <c r="L2988" s="675"/>
      <c r="M2988" s="110">
        <f>K2988*12*I2977</f>
        <v>18320.976000000002</v>
      </c>
    </row>
    <row r="2989" spans="1:13" ht="15.75" thickBot="1">
      <c r="A2989" s="185" t="s">
        <v>34</v>
      </c>
      <c r="B2989" s="184"/>
      <c r="C2989" s="184"/>
      <c r="D2989" s="184"/>
      <c r="E2989" s="184"/>
      <c r="F2989" s="184"/>
      <c r="G2989" s="184"/>
      <c r="H2989" s="183"/>
      <c r="I2989" s="158"/>
      <c r="J2989" s="182"/>
      <c r="K2989" s="105"/>
      <c r="L2989" s="104"/>
      <c r="M2989" s="103"/>
    </row>
    <row r="2990" spans="1:13">
      <c r="A2990" s="125" t="s">
        <v>65</v>
      </c>
      <c r="B2990" s="124"/>
      <c r="C2990" s="124"/>
      <c r="D2990" s="124"/>
      <c r="E2990" s="124"/>
      <c r="F2990" s="124"/>
      <c r="G2990" s="124"/>
      <c r="H2990" s="122"/>
      <c r="I2990" s="684" t="s">
        <v>8</v>
      </c>
      <c r="J2990" s="685"/>
      <c r="K2990" s="678">
        <v>2.83</v>
      </c>
      <c r="L2990" s="679"/>
      <c r="M2990" s="115">
        <f>K2990*12*I2977</f>
        <v>9192.9719999999998</v>
      </c>
    </row>
    <row r="2991" spans="1:13">
      <c r="A2991" s="145" t="s">
        <v>66</v>
      </c>
      <c r="B2991" s="144"/>
      <c r="C2991" s="144"/>
      <c r="D2991" s="144"/>
      <c r="E2991" s="144"/>
      <c r="F2991" s="144"/>
      <c r="G2991" s="144"/>
      <c r="H2991" s="143"/>
      <c r="I2991" s="181"/>
      <c r="J2991" s="180"/>
      <c r="K2991" s="149"/>
      <c r="L2991" s="116"/>
      <c r="M2991" s="115"/>
    </row>
    <row r="2992" spans="1:13">
      <c r="A2992" s="125" t="s">
        <v>68</v>
      </c>
      <c r="B2992" s="177"/>
      <c r="C2992" s="177"/>
      <c r="D2992" s="177"/>
      <c r="E2992" s="177"/>
      <c r="F2992" s="177"/>
      <c r="G2992" s="177"/>
      <c r="H2992" s="178"/>
      <c r="I2992" s="684" t="s">
        <v>57</v>
      </c>
      <c r="J2992" s="685"/>
      <c r="K2992" s="149"/>
      <c r="L2992" s="116"/>
      <c r="M2992" s="115"/>
    </row>
    <row r="2993" spans="1:13">
      <c r="A2993" s="145" t="s">
        <v>67</v>
      </c>
      <c r="B2993" s="153"/>
      <c r="C2993" s="153"/>
      <c r="D2993" s="153"/>
      <c r="E2993" s="153"/>
      <c r="F2993" s="153"/>
      <c r="G2993" s="153"/>
      <c r="H2993" s="179"/>
      <c r="I2993" s="676"/>
      <c r="J2993" s="677"/>
      <c r="K2993" s="149"/>
      <c r="L2993" s="116"/>
      <c r="M2993" s="115"/>
    </row>
    <row r="2994" spans="1:13">
      <c r="A2994" s="142" t="s">
        <v>63</v>
      </c>
      <c r="B2994" s="176"/>
      <c r="C2994" s="175"/>
      <c r="D2994" s="177"/>
      <c r="E2994" s="177"/>
      <c r="F2994" s="177"/>
      <c r="G2994" s="177"/>
      <c r="H2994" s="178"/>
      <c r="I2994" s="684" t="s">
        <v>57</v>
      </c>
      <c r="J2994" s="685"/>
      <c r="K2994" s="149"/>
      <c r="L2994" s="116"/>
      <c r="M2994" s="115"/>
    </row>
    <row r="2995" spans="1:13">
      <c r="A2995" s="125" t="s">
        <v>64</v>
      </c>
      <c r="B2995" s="177"/>
      <c r="C2995" s="177"/>
      <c r="D2995" s="176"/>
      <c r="E2995" s="176"/>
      <c r="F2995" s="176"/>
      <c r="G2995" s="176"/>
      <c r="H2995" s="175"/>
      <c r="I2995" s="689" t="s">
        <v>11</v>
      </c>
      <c r="J2995" s="690"/>
      <c r="K2995" s="682">
        <v>1.24</v>
      </c>
      <c r="L2995" s="683"/>
      <c r="M2995" s="115">
        <f>K2995*12*I2977</f>
        <v>4028.0159999999996</v>
      </c>
    </row>
    <row r="2996" spans="1:13">
      <c r="A2996" s="137" t="s">
        <v>41</v>
      </c>
      <c r="B2996" s="136"/>
      <c r="C2996" s="136"/>
      <c r="D2996" s="136"/>
      <c r="E2996" s="136"/>
      <c r="F2996" s="136"/>
      <c r="G2996" s="136"/>
      <c r="H2996" s="135"/>
      <c r="I2996" s="680" t="s">
        <v>139</v>
      </c>
      <c r="J2996" s="681"/>
      <c r="K2996" s="149"/>
      <c r="L2996" s="116"/>
      <c r="M2996" s="115"/>
    </row>
    <row r="2997" spans="1:13">
      <c r="A2997" s="137" t="s">
        <v>43</v>
      </c>
      <c r="B2997" s="136"/>
      <c r="C2997" s="136"/>
      <c r="D2997" s="136"/>
      <c r="E2997" s="136"/>
      <c r="F2997" s="136"/>
      <c r="G2997" s="136"/>
      <c r="H2997" s="135"/>
      <c r="I2997" s="680" t="s">
        <v>11</v>
      </c>
      <c r="J2997" s="681"/>
      <c r="K2997" s="682">
        <v>1.57</v>
      </c>
      <c r="L2997" s="683"/>
      <c r="M2997" s="115">
        <f>K2997*12*I2977</f>
        <v>5099.9879999999994</v>
      </c>
    </row>
    <row r="2998" spans="1:13">
      <c r="A2998" s="145" t="s">
        <v>44</v>
      </c>
      <c r="B2998" s="144"/>
      <c r="C2998" s="144"/>
      <c r="D2998" s="144"/>
      <c r="E2998" s="144"/>
      <c r="F2998" s="144"/>
      <c r="G2998" s="144"/>
      <c r="H2998" s="143"/>
      <c r="I2998" s="156"/>
      <c r="J2998" s="155"/>
      <c r="K2998" s="149"/>
      <c r="L2998" s="116"/>
      <c r="M2998" s="115"/>
    </row>
    <row r="2999" spans="1:13">
      <c r="A2999" s="137" t="s">
        <v>45</v>
      </c>
      <c r="B2999" s="136"/>
      <c r="C2999" s="136"/>
      <c r="D2999" s="136"/>
      <c r="E2999" s="136"/>
      <c r="F2999" s="136"/>
      <c r="G2999" s="136"/>
      <c r="H2999" s="135"/>
      <c r="I2999" s="684" t="s">
        <v>57</v>
      </c>
      <c r="J2999" s="685"/>
      <c r="K2999" s="149"/>
      <c r="L2999" s="116"/>
      <c r="M2999" s="115"/>
    </row>
    <row r="3000" spans="1:13" ht="15.75" thickBot="1">
      <c r="A3000" s="137" t="s">
        <v>48</v>
      </c>
      <c r="B3000" s="136"/>
      <c r="C3000" s="136"/>
      <c r="D3000" s="136"/>
      <c r="E3000" s="136"/>
      <c r="F3000" s="136"/>
      <c r="G3000" s="136"/>
      <c r="H3000" s="135"/>
      <c r="I3000" s="680" t="s">
        <v>138</v>
      </c>
      <c r="J3000" s="681"/>
      <c r="K3000" s="173"/>
      <c r="L3000" s="172"/>
      <c r="M3000" s="171"/>
    </row>
    <row r="3001" spans="1:13" ht="15.75" thickBot="1">
      <c r="A3001" s="167" t="s">
        <v>75</v>
      </c>
      <c r="B3001" s="166"/>
      <c r="C3001" s="166"/>
      <c r="D3001" s="166"/>
      <c r="E3001" s="166"/>
      <c r="F3001" s="166"/>
      <c r="G3001" s="165"/>
      <c r="H3001" s="164"/>
      <c r="I3001" s="163"/>
      <c r="J3001" s="162"/>
      <c r="K3001" s="688">
        <f>K3002+K3009+K3017+K3021+K3022+K3023</f>
        <v>26.04</v>
      </c>
      <c r="L3001" s="675"/>
      <c r="M3001" s="110">
        <f>M3002+M3009+M3017+M3021+M3022+M3023</f>
        <v>84588.33600000001</v>
      </c>
    </row>
    <row r="3002" spans="1:13" ht="15.75" thickBot="1">
      <c r="A3002" s="691" t="s">
        <v>76</v>
      </c>
      <c r="B3002" s="692"/>
      <c r="C3002" s="692"/>
      <c r="D3002" s="692"/>
      <c r="E3002" s="692"/>
      <c r="F3002" s="692"/>
      <c r="G3002" s="692"/>
      <c r="H3002" s="693"/>
      <c r="I3002" s="129"/>
      <c r="J3002" s="128"/>
      <c r="K3002" s="700">
        <f>K3003+K3004+K3005+K3007+K3008</f>
        <v>8.3000000000000007</v>
      </c>
      <c r="L3002" s="701"/>
      <c r="M3002" s="127">
        <f>K3002*12*I2977</f>
        <v>26961.72</v>
      </c>
    </row>
    <row r="3003" spans="1:13">
      <c r="A3003" s="145" t="s">
        <v>38</v>
      </c>
      <c r="B3003" s="144"/>
      <c r="C3003" s="144"/>
      <c r="D3003" s="144"/>
      <c r="E3003" s="144"/>
      <c r="F3003" s="144"/>
      <c r="G3003" s="144"/>
      <c r="H3003" s="143"/>
      <c r="I3003" s="676" t="s">
        <v>16</v>
      </c>
      <c r="J3003" s="677"/>
      <c r="K3003" s="678">
        <v>2.2400000000000002</v>
      </c>
      <c r="L3003" s="679"/>
      <c r="M3003" s="115">
        <f>K3003*12*I2977</f>
        <v>7276.4160000000002</v>
      </c>
    </row>
    <row r="3004" spans="1:13">
      <c r="A3004" s="142" t="s">
        <v>39</v>
      </c>
      <c r="B3004" s="141"/>
      <c r="C3004" s="141"/>
      <c r="D3004" s="141"/>
      <c r="E3004" s="141"/>
      <c r="F3004" s="141"/>
      <c r="G3004" s="141"/>
      <c r="H3004" s="140"/>
      <c r="I3004" s="689" t="s">
        <v>10</v>
      </c>
      <c r="J3004" s="690"/>
      <c r="K3004" s="682">
        <v>5.28</v>
      </c>
      <c r="L3004" s="683"/>
      <c r="M3004" s="115">
        <f>K3004*12*I2977</f>
        <v>17151.552</v>
      </c>
    </row>
    <row r="3005" spans="1:13">
      <c r="A3005" s="137" t="s">
        <v>31</v>
      </c>
      <c r="B3005" s="136"/>
      <c r="C3005" s="136"/>
      <c r="D3005" s="136"/>
      <c r="E3005" s="136"/>
      <c r="F3005" s="136"/>
      <c r="G3005" s="136"/>
      <c r="H3005" s="135"/>
      <c r="I3005" s="680" t="s">
        <v>11</v>
      </c>
      <c r="J3005" s="681"/>
      <c r="K3005" s="682">
        <v>0.6</v>
      </c>
      <c r="L3005" s="683"/>
      <c r="M3005" s="115">
        <f>K3005*12*I2977</f>
        <v>1949.0399999999997</v>
      </c>
    </row>
    <row r="3006" spans="1:13">
      <c r="A3006" s="157" t="s">
        <v>18</v>
      </c>
      <c r="B3006" s="153"/>
      <c r="C3006" s="153"/>
      <c r="D3006" s="153"/>
      <c r="E3006" s="144"/>
      <c r="F3006" s="144"/>
      <c r="G3006" s="144"/>
      <c r="H3006" s="143"/>
      <c r="I3006" s="156"/>
      <c r="J3006" s="155"/>
      <c r="K3006" s="117"/>
      <c r="L3006" s="116"/>
      <c r="M3006" s="115"/>
    </row>
    <row r="3007" spans="1:13">
      <c r="A3007" s="142" t="s">
        <v>32</v>
      </c>
      <c r="B3007" s="141"/>
      <c r="C3007" s="141"/>
      <c r="D3007" s="141"/>
      <c r="E3007" s="141"/>
      <c r="F3007" s="141"/>
      <c r="G3007" s="141"/>
      <c r="H3007" s="140"/>
      <c r="I3007" s="689" t="s">
        <v>8</v>
      </c>
      <c r="J3007" s="690"/>
      <c r="K3007" s="682">
        <v>0.18</v>
      </c>
      <c r="L3007" s="683"/>
      <c r="M3007" s="115">
        <f>K3007*12*I2977</f>
        <v>584.71199999999999</v>
      </c>
    </row>
    <row r="3008" spans="1:13" ht="15.75" thickBot="1">
      <c r="A3008" s="137" t="s">
        <v>73</v>
      </c>
      <c r="B3008" s="136"/>
      <c r="C3008" s="136"/>
      <c r="D3008" s="136"/>
      <c r="E3008" s="136"/>
      <c r="F3008" s="136"/>
      <c r="G3008" s="136"/>
      <c r="H3008" s="135"/>
      <c r="I3008" s="714" t="s">
        <v>8</v>
      </c>
      <c r="J3008" s="715"/>
      <c r="K3008" s="716"/>
      <c r="L3008" s="717"/>
      <c r="M3008" s="115"/>
    </row>
    <row r="3009" spans="1:13" ht="15.75" thickBot="1">
      <c r="A3009" s="710" t="s">
        <v>77</v>
      </c>
      <c r="B3009" s="711"/>
      <c r="C3009" s="711"/>
      <c r="D3009" s="711"/>
      <c r="E3009" s="711"/>
      <c r="F3009" s="711"/>
      <c r="G3009" s="711"/>
      <c r="H3009" s="712"/>
      <c r="I3009" s="129"/>
      <c r="J3009" s="128"/>
      <c r="K3009" s="713">
        <f>K3010+K3011+K3013+K3014+K3015+K3016</f>
        <v>2.3200000000000003</v>
      </c>
      <c r="L3009" s="701"/>
      <c r="M3009" s="127">
        <f>K3009*12*I2977</f>
        <v>7536.2880000000005</v>
      </c>
    </row>
    <row r="3010" spans="1:13">
      <c r="A3010" s="154" t="s">
        <v>24</v>
      </c>
      <c r="B3010" s="153"/>
      <c r="C3010" s="153"/>
      <c r="D3010" s="153"/>
      <c r="E3010" s="153"/>
      <c r="F3010" s="144"/>
      <c r="G3010" s="144"/>
      <c r="H3010" s="143"/>
      <c r="I3010" s="152"/>
      <c r="J3010" s="118"/>
      <c r="K3010" s="678">
        <v>0.13</v>
      </c>
      <c r="L3010" s="679"/>
      <c r="M3010" s="115">
        <f>K3010*12*I2977</f>
        <v>422.29199999999997</v>
      </c>
    </row>
    <row r="3011" spans="1:13">
      <c r="A3011" s="151" t="s">
        <v>20</v>
      </c>
      <c r="B3011" s="150"/>
      <c r="C3011" s="150"/>
      <c r="D3011" s="150"/>
      <c r="E3011" s="150"/>
      <c r="F3011" s="136"/>
      <c r="G3011" s="136"/>
      <c r="H3011" s="135"/>
      <c r="I3011" s="684" t="s">
        <v>52</v>
      </c>
      <c r="J3011" s="685"/>
      <c r="K3011" s="682">
        <v>1.1100000000000001</v>
      </c>
      <c r="L3011" s="683"/>
      <c r="M3011" s="115">
        <f>K3011*12*I2977</f>
        <v>3605.7239999999997</v>
      </c>
    </row>
    <row r="3012" spans="1:13">
      <c r="A3012" s="145" t="s">
        <v>19</v>
      </c>
      <c r="B3012" s="144"/>
      <c r="C3012" s="144"/>
      <c r="D3012" s="144"/>
      <c r="E3012" s="144"/>
      <c r="F3012" s="144"/>
      <c r="G3012" s="144"/>
      <c r="H3012" s="143"/>
      <c r="I3012" s="676" t="s">
        <v>53</v>
      </c>
      <c r="J3012" s="677"/>
      <c r="K3012" s="149"/>
      <c r="L3012" s="116"/>
      <c r="M3012" s="115"/>
    </row>
    <row r="3013" spans="1:13">
      <c r="A3013" s="142" t="s">
        <v>21</v>
      </c>
      <c r="B3013" s="141"/>
      <c r="C3013" s="141"/>
      <c r="D3013" s="141"/>
      <c r="E3013" s="141"/>
      <c r="F3013" s="141"/>
      <c r="G3013" s="141"/>
      <c r="H3013" s="140"/>
      <c r="I3013" s="689" t="s">
        <v>51</v>
      </c>
      <c r="J3013" s="690"/>
      <c r="K3013" s="682">
        <v>0.68</v>
      </c>
      <c r="L3013" s="683"/>
      <c r="M3013" s="115">
        <f>K3013*12*I2977</f>
        <v>2208.9119999999998</v>
      </c>
    </row>
    <row r="3014" spans="1:13">
      <c r="A3014" s="142" t="s">
        <v>22</v>
      </c>
      <c r="B3014" s="141"/>
      <c r="C3014" s="141"/>
      <c r="D3014" s="141"/>
      <c r="E3014" s="141"/>
      <c r="F3014" s="141"/>
      <c r="G3014" s="141"/>
      <c r="H3014" s="140"/>
      <c r="I3014" s="689" t="s">
        <v>69</v>
      </c>
      <c r="J3014" s="690"/>
      <c r="K3014" s="682">
        <v>0.17</v>
      </c>
      <c r="L3014" s="683"/>
      <c r="M3014" s="115">
        <f>K3014*12*I2977</f>
        <v>552.22799999999995</v>
      </c>
    </row>
    <row r="3015" spans="1:13">
      <c r="A3015" s="137" t="s">
        <v>23</v>
      </c>
      <c r="B3015" s="136"/>
      <c r="C3015" s="136"/>
      <c r="D3015" s="136"/>
      <c r="E3015" s="136"/>
      <c r="F3015" s="136"/>
      <c r="G3015" s="136"/>
      <c r="H3015" s="135"/>
      <c r="I3015" s="689" t="s">
        <v>54</v>
      </c>
      <c r="J3015" s="690"/>
      <c r="K3015" s="704">
        <v>0.09</v>
      </c>
      <c r="L3015" s="705"/>
      <c r="M3015" s="115">
        <f>K3015*12*I2977</f>
        <v>292.35599999999999</v>
      </c>
    </row>
    <row r="3016" spans="1:13" ht="15.75" thickBot="1">
      <c r="A3016" s="137" t="s">
        <v>71</v>
      </c>
      <c r="B3016" s="136"/>
      <c r="C3016" s="136"/>
      <c r="D3016" s="136"/>
      <c r="E3016" s="136"/>
      <c r="F3016" s="136"/>
      <c r="G3016" s="136"/>
      <c r="H3016" s="135"/>
      <c r="I3016" s="714" t="s">
        <v>72</v>
      </c>
      <c r="J3016" s="715"/>
      <c r="K3016" s="723">
        <v>0.14000000000000001</v>
      </c>
      <c r="L3016" s="724"/>
      <c r="M3016" s="148">
        <f>K3016*12*I2977</f>
        <v>454.77600000000001</v>
      </c>
    </row>
    <row r="3017" spans="1:13" ht="15.75" thickBot="1">
      <c r="A3017" s="710" t="s">
        <v>78</v>
      </c>
      <c r="B3017" s="711"/>
      <c r="C3017" s="711"/>
      <c r="D3017" s="711"/>
      <c r="E3017" s="711"/>
      <c r="F3017" s="711"/>
      <c r="G3017" s="711"/>
      <c r="H3017" s="712"/>
      <c r="I3017" s="147"/>
      <c r="J3017" s="146"/>
      <c r="K3017" s="727">
        <f>K3018+K3019+K3020</f>
        <v>1.52</v>
      </c>
      <c r="L3017" s="722"/>
      <c r="M3017" s="127">
        <f>K3017*12*I2977</f>
        <v>4937.5680000000002</v>
      </c>
    </row>
    <row r="3018" spans="1:13">
      <c r="A3018" s="145" t="s">
        <v>25</v>
      </c>
      <c r="B3018" s="144"/>
      <c r="C3018" s="144"/>
      <c r="D3018" s="144"/>
      <c r="E3018" s="144"/>
      <c r="F3018" s="144"/>
      <c r="G3018" s="144"/>
      <c r="H3018" s="143"/>
      <c r="I3018" s="728" t="s">
        <v>70</v>
      </c>
      <c r="J3018" s="729"/>
      <c r="K3018" s="730">
        <v>0.73</v>
      </c>
      <c r="L3018" s="731"/>
      <c r="M3018" s="115">
        <f>K3018*12*I2977</f>
        <v>2371.3319999999999</v>
      </c>
    </row>
    <row r="3019" spans="1:13">
      <c r="A3019" s="142" t="s">
        <v>26</v>
      </c>
      <c r="B3019" s="141"/>
      <c r="C3019" s="141"/>
      <c r="D3019" s="141"/>
      <c r="E3019" s="141"/>
      <c r="F3019" s="141"/>
      <c r="G3019" s="141"/>
      <c r="H3019" s="140"/>
      <c r="I3019" s="139" t="s">
        <v>55</v>
      </c>
      <c r="J3019" s="138"/>
      <c r="K3019" s="704">
        <v>0.64</v>
      </c>
      <c r="L3019" s="705"/>
      <c r="M3019" s="115">
        <f>K3019*12*I2977</f>
        <v>2078.9759999999997</v>
      </c>
    </row>
    <row r="3020" spans="1:13" ht="15.75" thickBot="1">
      <c r="A3020" s="137" t="s">
        <v>23</v>
      </c>
      <c r="B3020" s="136"/>
      <c r="C3020" s="136"/>
      <c r="D3020" s="136"/>
      <c r="E3020" s="136"/>
      <c r="F3020" s="136"/>
      <c r="G3020" s="136"/>
      <c r="H3020" s="135"/>
      <c r="I3020" s="714" t="s">
        <v>54</v>
      </c>
      <c r="J3020" s="715"/>
      <c r="K3020" s="723">
        <v>0.15</v>
      </c>
      <c r="L3020" s="724"/>
      <c r="M3020" s="115">
        <f>K3020*12*I2977</f>
        <v>487.25999999999993</v>
      </c>
    </row>
    <row r="3021" spans="1:13" ht="15.75" thickBot="1">
      <c r="A3021" s="133" t="s">
        <v>79</v>
      </c>
      <c r="B3021" s="132"/>
      <c r="C3021" s="132"/>
      <c r="D3021" s="132"/>
      <c r="E3021" s="132"/>
      <c r="F3021" s="132"/>
      <c r="G3021" s="132"/>
      <c r="H3021" s="131"/>
      <c r="I3021" s="718" t="s">
        <v>56</v>
      </c>
      <c r="J3021" s="719"/>
      <c r="K3021" s="725">
        <v>12.02</v>
      </c>
      <c r="L3021" s="726"/>
      <c r="M3021" s="127">
        <f>K3021*12*I2977</f>
        <v>39045.768000000004</v>
      </c>
    </row>
    <row r="3022" spans="1:13" ht="15.75" thickBot="1">
      <c r="A3022" s="691" t="s">
        <v>80</v>
      </c>
      <c r="B3022" s="692"/>
      <c r="C3022" s="692"/>
      <c r="D3022" s="692"/>
      <c r="E3022" s="692"/>
      <c r="F3022" s="692"/>
      <c r="G3022" s="692"/>
      <c r="H3022" s="693"/>
      <c r="I3022" s="720" t="s">
        <v>13</v>
      </c>
      <c r="J3022" s="721"/>
      <c r="K3022" s="713">
        <v>1.8</v>
      </c>
      <c r="L3022" s="722"/>
      <c r="M3022" s="127">
        <f>K3022*12*I2977</f>
        <v>5847.12</v>
      </c>
    </row>
    <row r="3023" spans="1:13" ht="15.75" thickBot="1">
      <c r="A3023" s="133" t="s">
        <v>81</v>
      </c>
      <c r="B3023" s="132"/>
      <c r="C3023" s="132"/>
      <c r="D3023" s="132"/>
      <c r="E3023" s="132"/>
      <c r="F3023" s="132"/>
      <c r="G3023" s="132"/>
      <c r="H3023" s="131"/>
      <c r="I3023" s="129"/>
      <c r="J3023" s="128"/>
      <c r="K3023" s="713">
        <v>0.08</v>
      </c>
      <c r="L3023" s="722"/>
      <c r="M3023" s="127">
        <f>K3023*12*I2977</f>
        <v>259.87199999999996</v>
      </c>
    </row>
    <row r="3024" spans="1:13">
      <c r="A3024" s="125" t="s">
        <v>29</v>
      </c>
      <c r="B3024" s="124"/>
      <c r="C3024" s="124"/>
      <c r="D3024" s="124"/>
      <c r="E3024" s="124"/>
      <c r="F3024" s="124"/>
      <c r="G3024" s="124"/>
      <c r="H3024" s="122"/>
      <c r="I3024" s="720" t="s">
        <v>8</v>
      </c>
      <c r="J3024" s="721"/>
      <c r="K3024" s="130"/>
      <c r="L3024" s="120"/>
      <c r="M3024" s="115"/>
    </row>
    <row r="3025" spans="1:13" ht="15.75" thickBot="1">
      <c r="A3025" s="125" t="s">
        <v>30</v>
      </c>
      <c r="B3025" s="124"/>
      <c r="C3025" s="124"/>
      <c r="D3025" s="124"/>
      <c r="E3025" s="124"/>
      <c r="F3025" s="124"/>
      <c r="G3025" s="124"/>
      <c r="H3025" s="122"/>
      <c r="I3025" s="119"/>
      <c r="J3025" s="118"/>
      <c r="K3025" s="130"/>
      <c r="L3025" s="120"/>
      <c r="M3025" s="115"/>
    </row>
    <row r="3026" spans="1:13" ht="15.75" thickBot="1">
      <c r="A3026" s="691" t="s">
        <v>104</v>
      </c>
      <c r="B3026" s="692"/>
      <c r="C3026" s="692"/>
      <c r="D3026" s="692"/>
      <c r="E3026" s="692"/>
      <c r="F3026" s="692"/>
      <c r="G3026" s="692"/>
      <c r="H3026" s="693"/>
      <c r="I3026" s="129"/>
      <c r="J3026" s="128"/>
      <c r="K3026" s="713">
        <v>6.67</v>
      </c>
      <c r="L3026" s="722"/>
      <c r="M3026" s="127">
        <f>K3026*12*I2977</f>
        <v>21666.827999999998</v>
      </c>
    </row>
    <row r="3027" spans="1:13">
      <c r="A3027" s="125" t="s">
        <v>137</v>
      </c>
      <c r="B3027" s="123"/>
      <c r="C3027" s="123"/>
      <c r="D3027" s="123"/>
      <c r="E3027" s="123"/>
      <c r="F3027" s="124"/>
      <c r="G3027" s="123"/>
      <c r="H3027" s="122"/>
      <c r="I3027" s="684" t="s">
        <v>86</v>
      </c>
      <c r="J3027" s="685"/>
      <c r="K3027" s="121"/>
      <c r="L3027" s="120"/>
      <c r="M3027" s="115"/>
    </row>
    <row r="3028" spans="1:13">
      <c r="A3028" s="125" t="s">
        <v>136</v>
      </c>
      <c r="B3028" s="123"/>
      <c r="C3028" s="123"/>
      <c r="D3028" s="123"/>
      <c r="E3028" s="123"/>
      <c r="F3028" s="124"/>
      <c r="G3028" s="123"/>
      <c r="H3028" s="122"/>
      <c r="I3028" s="684" t="s">
        <v>88</v>
      </c>
      <c r="J3028" s="685"/>
      <c r="K3028" s="121"/>
      <c r="L3028" s="120"/>
      <c r="M3028" s="115"/>
    </row>
    <row r="3029" spans="1:13">
      <c r="A3029" s="125" t="s">
        <v>135</v>
      </c>
      <c r="B3029" s="123"/>
      <c r="C3029" s="123"/>
      <c r="D3029" s="123"/>
      <c r="E3029" s="123"/>
      <c r="F3029" s="124"/>
      <c r="G3029" s="123"/>
      <c r="H3029" s="122"/>
      <c r="I3029" s="684" t="s">
        <v>90</v>
      </c>
      <c r="J3029" s="685"/>
      <c r="K3029" s="121"/>
      <c r="L3029" s="120"/>
      <c r="M3029" s="115"/>
    </row>
    <row r="3030" spans="1:13">
      <c r="A3030" s="125" t="s">
        <v>134</v>
      </c>
      <c r="B3030" s="123"/>
      <c r="C3030" s="123"/>
      <c r="D3030" s="123"/>
      <c r="E3030" s="123"/>
      <c r="F3030" s="124"/>
      <c r="G3030" s="123"/>
      <c r="H3030" s="122"/>
      <c r="I3030" s="684" t="s">
        <v>92</v>
      </c>
      <c r="J3030" s="685"/>
      <c r="K3030" s="121"/>
      <c r="L3030" s="120"/>
      <c r="M3030" s="115"/>
    </row>
    <row r="3031" spans="1:13">
      <c r="A3031" s="125" t="s">
        <v>133</v>
      </c>
      <c r="B3031" s="123"/>
      <c r="C3031" s="123"/>
      <c r="D3031" s="123"/>
      <c r="E3031" s="123"/>
      <c r="F3031" s="124"/>
      <c r="G3031" s="123"/>
      <c r="H3031" s="122"/>
      <c r="I3031" s="684" t="s">
        <v>94</v>
      </c>
      <c r="J3031" s="685"/>
      <c r="K3031" s="121"/>
      <c r="L3031" s="120"/>
      <c r="M3031" s="115"/>
    </row>
    <row r="3032" spans="1:13">
      <c r="A3032" s="125" t="s">
        <v>132</v>
      </c>
      <c r="B3032" s="123"/>
      <c r="C3032" s="123"/>
      <c r="D3032" s="123"/>
      <c r="E3032" s="123"/>
      <c r="F3032" s="124"/>
      <c r="G3032" s="123"/>
      <c r="H3032" s="122"/>
      <c r="I3032" s="119"/>
      <c r="J3032" s="118"/>
      <c r="K3032" s="121"/>
      <c r="L3032" s="126"/>
      <c r="M3032" s="115"/>
    </row>
    <row r="3033" spans="1:13">
      <c r="A3033" s="125" t="s">
        <v>131</v>
      </c>
      <c r="B3033" s="123"/>
      <c r="C3033" s="123"/>
      <c r="D3033" s="123"/>
      <c r="E3033" s="123"/>
      <c r="F3033" s="124"/>
      <c r="G3033" s="123"/>
      <c r="H3033" s="122"/>
      <c r="I3033" s="119"/>
      <c r="J3033" s="118"/>
      <c r="K3033" s="121"/>
      <c r="L3033" s="120"/>
      <c r="M3033" s="115"/>
    </row>
    <row r="3034" spans="1:13">
      <c r="A3034" s="125" t="s">
        <v>98</v>
      </c>
      <c r="B3034" s="123"/>
      <c r="C3034" s="123"/>
      <c r="D3034" s="123"/>
      <c r="E3034" s="123"/>
      <c r="F3034" s="124"/>
      <c r="G3034" s="123"/>
      <c r="H3034" s="122"/>
      <c r="I3034" s="119"/>
      <c r="J3034" s="118"/>
      <c r="K3034" s="121"/>
      <c r="L3034" s="120"/>
      <c r="M3034" s="115"/>
    </row>
    <row r="3035" spans="1:13" ht="15.75" thickBot="1">
      <c r="A3035" s="125" t="s">
        <v>130</v>
      </c>
      <c r="B3035" s="123"/>
      <c r="C3035" s="123"/>
      <c r="D3035" s="123"/>
      <c r="E3035" s="123"/>
      <c r="F3035" s="124"/>
      <c r="G3035" s="123"/>
      <c r="H3035" s="122"/>
      <c r="I3035" s="119"/>
      <c r="J3035" s="118"/>
      <c r="K3035" s="121"/>
      <c r="L3035" s="120"/>
      <c r="M3035" s="115"/>
    </row>
    <row r="3036" spans="1:13">
      <c r="A3036" s="114" t="s">
        <v>82</v>
      </c>
      <c r="B3036" s="113"/>
      <c r="C3036" s="113"/>
      <c r="D3036" s="113"/>
      <c r="E3036" s="113"/>
      <c r="F3036" s="113"/>
      <c r="G3036" s="113"/>
      <c r="H3036" s="113"/>
      <c r="I3036" s="720" t="s">
        <v>9</v>
      </c>
      <c r="J3036" s="721"/>
      <c r="K3036" s="112"/>
      <c r="L3036" s="111"/>
      <c r="M3036" s="110"/>
    </row>
    <row r="3037" spans="1:13" ht="15.75" thickBot="1">
      <c r="A3037" s="109" t="s">
        <v>49</v>
      </c>
      <c r="B3037" s="108"/>
      <c r="C3037" s="108"/>
      <c r="D3037" s="108"/>
      <c r="E3037" s="108"/>
      <c r="F3037" s="108"/>
      <c r="G3037" s="108"/>
      <c r="H3037" s="108"/>
      <c r="I3037" s="107"/>
      <c r="J3037" s="106"/>
      <c r="K3037" s="105"/>
      <c r="L3037" s="104"/>
      <c r="M3037" s="103"/>
    </row>
    <row r="3038" spans="1:13" ht="15.75" thickBot="1">
      <c r="A3038" s="750" t="s">
        <v>129</v>
      </c>
      <c r="B3038" s="750"/>
      <c r="C3038" s="750"/>
      <c r="D3038" s="750"/>
      <c r="E3038" s="750"/>
      <c r="F3038" s="750"/>
      <c r="G3038" s="750"/>
      <c r="H3038" s="750"/>
      <c r="I3038" s="720" t="s">
        <v>9</v>
      </c>
      <c r="J3038" s="721"/>
      <c r="K3038" s="755">
        <v>0.77</v>
      </c>
      <c r="L3038" s="755"/>
      <c r="M3038" s="115">
        <f>K3038*I2977*12</f>
        <v>2501.268</v>
      </c>
    </row>
    <row r="3039" spans="1:13" ht="15.75" thickBot="1">
      <c r="A3039" s="742" t="s">
        <v>58</v>
      </c>
      <c r="B3039" s="743"/>
      <c r="C3039" s="743"/>
      <c r="D3039" s="743"/>
      <c r="E3039" s="743"/>
      <c r="F3039" s="743"/>
      <c r="G3039" s="743"/>
      <c r="H3039" s="743"/>
      <c r="I3039" s="97"/>
      <c r="J3039" s="96"/>
      <c r="K3039" s="740">
        <f>K2978+K2988+K3001+K3026+K3038</f>
        <v>46.02</v>
      </c>
      <c r="L3039" s="741"/>
      <c r="M3039" s="95">
        <f>M2978+M2988+M3001+M3026+M3038</f>
        <v>149491.36800000002</v>
      </c>
    </row>
    <row r="3041" spans="1:13" ht="15.75">
      <c r="A3041" s="639" t="s">
        <v>0</v>
      </c>
      <c r="B3041" s="639"/>
      <c r="C3041" s="639"/>
      <c r="D3041" s="639"/>
      <c r="E3041" s="639"/>
      <c r="F3041" s="639"/>
      <c r="G3041" s="639"/>
      <c r="H3041" s="639"/>
      <c r="I3041" s="639"/>
      <c r="J3041" s="639"/>
      <c r="K3041" s="639"/>
      <c r="L3041" s="639"/>
      <c r="M3041" s="149"/>
    </row>
    <row r="3042" spans="1:13" ht="15.75">
      <c r="A3042" s="640" t="s">
        <v>12</v>
      </c>
      <c r="B3042" s="640"/>
      <c r="C3042" s="640"/>
      <c r="D3042" s="640"/>
      <c r="E3042" s="640"/>
      <c r="F3042" s="640"/>
      <c r="G3042" s="640"/>
      <c r="H3042" s="640"/>
      <c r="I3042" s="640"/>
      <c r="J3042" s="640"/>
      <c r="K3042" s="640"/>
      <c r="L3042" s="640"/>
      <c r="M3042" s="149"/>
    </row>
    <row r="3043" spans="1:13" ht="15.75">
      <c r="A3043" s="1"/>
      <c r="B3043" s="1"/>
      <c r="C3043" s="1"/>
      <c r="D3043" s="1"/>
      <c r="E3043" s="1"/>
      <c r="F3043" s="1" t="s">
        <v>142</v>
      </c>
      <c r="G3043" s="1"/>
      <c r="H3043" s="1"/>
      <c r="I3043" s="1"/>
      <c r="J3043" s="1"/>
      <c r="K3043" s="1"/>
      <c r="L3043" s="1"/>
      <c r="M3043" s="149"/>
    </row>
    <row r="3044" spans="1:13">
      <c r="A3044" s="151"/>
      <c r="B3044" s="150"/>
      <c r="C3044" s="694" t="s">
        <v>15</v>
      </c>
      <c r="D3044" s="694"/>
      <c r="E3044" s="694"/>
      <c r="F3044" s="150"/>
      <c r="G3044" s="150"/>
      <c r="H3044" s="190"/>
      <c r="I3044" s="680" t="s">
        <v>1</v>
      </c>
      <c r="J3044" s="681"/>
      <c r="K3044" s="695" t="s">
        <v>2</v>
      </c>
      <c r="L3044" s="696"/>
      <c r="M3044" s="203"/>
    </row>
    <row r="3045" spans="1:13">
      <c r="A3045" s="202"/>
      <c r="B3045" s="177"/>
      <c r="C3045" s="177"/>
      <c r="D3045" s="177"/>
      <c r="E3045" s="177"/>
      <c r="F3045" s="177"/>
      <c r="G3045" s="177"/>
      <c r="H3045" s="178"/>
      <c r="I3045" s="119"/>
      <c r="J3045" s="118"/>
      <c r="K3045" s="698" t="s">
        <v>3</v>
      </c>
      <c r="L3045" s="699"/>
      <c r="M3045" s="201" t="s">
        <v>4</v>
      </c>
    </row>
    <row r="3046" spans="1:13">
      <c r="A3046" s="202"/>
      <c r="B3046" s="177"/>
      <c r="C3046" s="177"/>
      <c r="D3046" s="177"/>
      <c r="E3046" s="177"/>
      <c r="F3046" s="177"/>
      <c r="G3046" s="177"/>
      <c r="H3046" s="178"/>
      <c r="I3046" s="684" t="s">
        <v>5</v>
      </c>
      <c r="J3046" s="685"/>
      <c r="K3046" s="706" t="s">
        <v>6</v>
      </c>
      <c r="L3046" s="707"/>
      <c r="M3046" s="201" t="s">
        <v>7</v>
      </c>
    </row>
    <row r="3047" spans="1:13" ht="16.5" thickBot="1">
      <c r="A3047" s="200"/>
      <c r="B3047" s="173"/>
      <c r="C3047" s="173"/>
      <c r="D3047" s="173"/>
      <c r="E3047" s="173"/>
      <c r="F3047" s="173"/>
      <c r="G3047" s="173"/>
      <c r="H3047" s="172"/>
      <c r="I3047" s="613">
        <v>274.3</v>
      </c>
      <c r="J3047" s="614"/>
      <c r="K3047" s="708"/>
      <c r="L3047" s="709"/>
      <c r="M3047" s="199"/>
    </row>
    <row r="3048" spans="1:13">
      <c r="A3048" s="189" t="s">
        <v>74</v>
      </c>
      <c r="B3048" s="166"/>
      <c r="C3048" s="166"/>
      <c r="D3048" s="166"/>
      <c r="E3048" s="166"/>
      <c r="F3048" s="166"/>
      <c r="G3048" s="166"/>
      <c r="H3048" s="198"/>
      <c r="I3048" s="163"/>
      <c r="J3048" s="162"/>
      <c r="K3048" s="674">
        <f>K3051+K3054</f>
        <v>6.9</v>
      </c>
      <c r="L3048" s="675"/>
      <c r="M3048" s="110">
        <f>K3048*12*I3047</f>
        <v>22712.040000000005</v>
      </c>
    </row>
    <row r="3049" spans="1:13">
      <c r="A3049" s="197" t="s">
        <v>59</v>
      </c>
      <c r="B3049" s="196"/>
      <c r="C3049" s="196"/>
      <c r="D3049" s="196"/>
      <c r="E3049" s="196"/>
      <c r="F3049" s="196"/>
      <c r="G3049" s="196"/>
      <c r="H3049" s="195"/>
      <c r="I3049" s="119"/>
      <c r="J3049" s="118"/>
      <c r="K3049" s="117"/>
      <c r="L3049" s="116"/>
      <c r="M3049" s="194"/>
    </row>
    <row r="3050" spans="1:13" ht="15.75" thickBot="1">
      <c r="A3050" s="185" t="s">
        <v>60</v>
      </c>
      <c r="B3050" s="193"/>
      <c r="C3050" s="193"/>
      <c r="D3050" s="193"/>
      <c r="E3050" s="193"/>
      <c r="F3050" s="193"/>
      <c r="G3050" s="193"/>
      <c r="H3050" s="192"/>
      <c r="I3050" s="158"/>
      <c r="J3050" s="106"/>
      <c r="K3050" s="105"/>
      <c r="L3050" s="104"/>
      <c r="M3050" s="103"/>
    </row>
    <row r="3051" spans="1:13">
      <c r="A3051" s="145" t="s">
        <v>61</v>
      </c>
      <c r="B3051" s="153"/>
      <c r="C3051" s="153"/>
      <c r="D3051" s="153"/>
      <c r="E3051" s="153"/>
      <c r="F3051" s="153"/>
      <c r="G3051" s="153"/>
      <c r="H3051" s="179"/>
      <c r="I3051" s="676" t="s">
        <v>8</v>
      </c>
      <c r="J3051" s="677"/>
      <c r="K3051" s="678">
        <v>4.13</v>
      </c>
      <c r="L3051" s="679"/>
      <c r="M3051" s="115">
        <f>K3051*12*I3047</f>
        <v>13594.308000000001</v>
      </c>
    </row>
    <row r="3052" spans="1:13">
      <c r="A3052" s="125" t="s">
        <v>68</v>
      </c>
      <c r="B3052" s="177"/>
      <c r="C3052" s="177"/>
      <c r="D3052" s="177"/>
      <c r="E3052" s="177"/>
      <c r="F3052" s="177"/>
      <c r="G3052" s="177"/>
      <c r="H3052" s="178"/>
      <c r="I3052" s="684" t="s">
        <v>57</v>
      </c>
      <c r="J3052" s="685"/>
      <c r="K3052" s="149"/>
      <c r="L3052" s="116"/>
      <c r="M3052" s="115"/>
    </row>
    <row r="3053" spans="1:13">
      <c r="A3053" s="145" t="s">
        <v>67</v>
      </c>
      <c r="B3053" s="153"/>
      <c r="C3053" s="153"/>
      <c r="D3053" s="153"/>
      <c r="E3053" s="153"/>
      <c r="F3053" s="153"/>
      <c r="G3053" s="153"/>
      <c r="H3053" s="179"/>
      <c r="I3053" s="676"/>
      <c r="J3053" s="677"/>
      <c r="K3053" s="149"/>
      <c r="L3053" s="116"/>
      <c r="M3053" s="115"/>
    </row>
    <row r="3054" spans="1:13">
      <c r="A3054" s="145" t="s">
        <v>62</v>
      </c>
      <c r="B3054" s="153"/>
      <c r="C3054" s="153"/>
      <c r="D3054" s="153"/>
      <c r="E3054" s="153"/>
      <c r="F3054" s="153"/>
      <c r="G3054" s="153"/>
      <c r="H3054" s="179"/>
      <c r="I3054" s="689" t="s">
        <v>11</v>
      </c>
      <c r="J3054" s="690"/>
      <c r="K3054" s="682">
        <v>2.77</v>
      </c>
      <c r="L3054" s="683"/>
      <c r="M3054" s="115">
        <f>K3054*12*I3047</f>
        <v>9117.7320000000018</v>
      </c>
    </row>
    <row r="3055" spans="1:13" ht="15.75">
      <c r="A3055" s="142" t="s">
        <v>35</v>
      </c>
      <c r="B3055" s="176"/>
      <c r="C3055" s="176"/>
      <c r="D3055" s="176"/>
      <c r="E3055" s="176"/>
      <c r="F3055" s="176"/>
      <c r="G3055" s="176"/>
      <c r="H3055" s="175"/>
      <c r="I3055" s="684" t="s">
        <v>57</v>
      </c>
      <c r="J3055" s="685"/>
      <c r="K3055" s="1"/>
      <c r="L3055" s="191"/>
      <c r="M3055" s="115"/>
    </row>
    <row r="3056" spans="1:13">
      <c r="A3056" s="137" t="s">
        <v>36</v>
      </c>
      <c r="B3056" s="150"/>
      <c r="C3056" s="150"/>
      <c r="D3056" s="150"/>
      <c r="E3056" s="150"/>
      <c r="F3056" s="150"/>
      <c r="G3056" s="150"/>
      <c r="H3056" s="190"/>
      <c r="I3056" s="684"/>
      <c r="J3056" s="685"/>
      <c r="K3056" s="174"/>
      <c r="L3056" s="116"/>
      <c r="M3056" s="115"/>
    </row>
    <row r="3057" spans="1:13" ht="15.75" thickBot="1">
      <c r="A3057" s="145" t="s">
        <v>37</v>
      </c>
      <c r="B3057" s="144"/>
      <c r="C3057" s="144"/>
      <c r="D3057" s="144"/>
      <c r="E3057" s="144"/>
      <c r="F3057" s="144"/>
      <c r="G3057" s="144"/>
      <c r="H3057" s="143"/>
      <c r="I3057" s="156"/>
      <c r="J3057" s="155"/>
      <c r="K3057" s="704"/>
      <c r="L3057" s="705"/>
      <c r="M3057" s="115"/>
    </row>
    <row r="3058" spans="1:13">
      <c r="A3058" s="189" t="s">
        <v>14</v>
      </c>
      <c r="B3058" s="188"/>
      <c r="C3058" s="188"/>
      <c r="D3058" s="188"/>
      <c r="E3058" s="188"/>
      <c r="F3058" s="188"/>
      <c r="G3058" s="188"/>
      <c r="H3058" s="187"/>
      <c r="I3058" s="163"/>
      <c r="J3058" s="186"/>
      <c r="K3058" s="697">
        <f>K3060+K3065+K3067</f>
        <v>5.6400000000000006</v>
      </c>
      <c r="L3058" s="675"/>
      <c r="M3058" s="110">
        <f>K3058*12*I3047</f>
        <v>18564.624000000003</v>
      </c>
    </row>
    <row r="3059" spans="1:13" ht="15.75" thickBot="1">
      <c r="A3059" s="185" t="s">
        <v>34</v>
      </c>
      <c r="B3059" s="184"/>
      <c r="C3059" s="184"/>
      <c r="D3059" s="184"/>
      <c r="E3059" s="184"/>
      <c r="F3059" s="184"/>
      <c r="G3059" s="184"/>
      <c r="H3059" s="183"/>
      <c r="I3059" s="158"/>
      <c r="J3059" s="182"/>
      <c r="K3059" s="105"/>
      <c r="L3059" s="104"/>
      <c r="M3059" s="103"/>
    </row>
    <row r="3060" spans="1:13">
      <c r="A3060" s="125" t="s">
        <v>65</v>
      </c>
      <c r="B3060" s="124"/>
      <c r="C3060" s="124"/>
      <c r="D3060" s="124"/>
      <c r="E3060" s="124"/>
      <c r="F3060" s="124"/>
      <c r="G3060" s="124"/>
      <c r="H3060" s="122"/>
      <c r="I3060" s="684" t="s">
        <v>8</v>
      </c>
      <c r="J3060" s="685"/>
      <c r="K3060" s="678">
        <v>2.83</v>
      </c>
      <c r="L3060" s="679"/>
      <c r="M3060" s="115">
        <f>K3060*12*I3047</f>
        <v>9315.228000000001</v>
      </c>
    </row>
    <row r="3061" spans="1:13">
      <c r="A3061" s="145" t="s">
        <v>66</v>
      </c>
      <c r="B3061" s="144"/>
      <c r="C3061" s="144"/>
      <c r="D3061" s="144"/>
      <c r="E3061" s="144"/>
      <c r="F3061" s="144"/>
      <c r="G3061" s="144"/>
      <c r="H3061" s="143"/>
      <c r="I3061" s="181"/>
      <c r="J3061" s="180"/>
      <c r="K3061" s="149"/>
      <c r="L3061" s="116"/>
      <c r="M3061" s="115"/>
    </row>
    <row r="3062" spans="1:13">
      <c r="A3062" s="125" t="s">
        <v>68</v>
      </c>
      <c r="B3062" s="177"/>
      <c r="C3062" s="177"/>
      <c r="D3062" s="177"/>
      <c r="E3062" s="177"/>
      <c r="F3062" s="177"/>
      <c r="G3062" s="177"/>
      <c r="H3062" s="178"/>
      <c r="I3062" s="684" t="s">
        <v>57</v>
      </c>
      <c r="J3062" s="685"/>
      <c r="K3062" s="149"/>
      <c r="L3062" s="116"/>
      <c r="M3062" s="115"/>
    </row>
    <row r="3063" spans="1:13">
      <c r="A3063" s="145" t="s">
        <v>67</v>
      </c>
      <c r="B3063" s="153"/>
      <c r="C3063" s="153"/>
      <c r="D3063" s="153"/>
      <c r="E3063" s="153"/>
      <c r="F3063" s="153"/>
      <c r="G3063" s="153"/>
      <c r="H3063" s="179"/>
      <c r="I3063" s="676"/>
      <c r="J3063" s="677"/>
      <c r="K3063" s="149"/>
      <c r="L3063" s="116"/>
      <c r="M3063" s="115"/>
    </row>
    <row r="3064" spans="1:13">
      <c r="A3064" s="142" t="s">
        <v>63</v>
      </c>
      <c r="B3064" s="176"/>
      <c r="C3064" s="175"/>
      <c r="D3064" s="177"/>
      <c r="E3064" s="177"/>
      <c r="F3064" s="177"/>
      <c r="G3064" s="177"/>
      <c r="H3064" s="178"/>
      <c r="I3064" s="684" t="s">
        <v>57</v>
      </c>
      <c r="J3064" s="685"/>
      <c r="K3064" s="149"/>
      <c r="L3064" s="116"/>
      <c r="M3064" s="115"/>
    </row>
    <row r="3065" spans="1:13">
      <c r="A3065" s="125" t="s">
        <v>64</v>
      </c>
      <c r="B3065" s="177"/>
      <c r="C3065" s="177"/>
      <c r="D3065" s="176"/>
      <c r="E3065" s="176"/>
      <c r="F3065" s="176"/>
      <c r="G3065" s="176"/>
      <c r="H3065" s="175"/>
      <c r="I3065" s="689" t="s">
        <v>11</v>
      </c>
      <c r="J3065" s="690"/>
      <c r="K3065" s="682">
        <v>1.24</v>
      </c>
      <c r="L3065" s="683"/>
      <c r="M3065" s="115">
        <f>K3065*12*I3047</f>
        <v>4081.5839999999998</v>
      </c>
    </row>
    <row r="3066" spans="1:13">
      <c r="A3066" s="137" t="s">
        <v>41</v>
      </c>
      <c r="B3066" s="136"/>
      <c r="C3066" s="136"/>
      <c r="D3066" s="136"/>
      <c r="E3066" s="136"/>
      <c r="F3066" s="136"/>
      <c r="G3066" s="136"/>
      <c r="H3066" s="135"/>
      <c r="I3066" s="680" t="s">
        <v>139</v>
      </c>
      <c r="J3066" s="681"/>
      <c r="K3066" s="149"/>
      <c r="L3066" s="116"/>
      <c r="M3066" s="115"/>
    </row>
    <row r="3067" spans="1:13">
      <c r="A3067" s="137" t="s">
        <v>43</v>
      </c>
      <c r="B3067" s="136"/>
      <c r="C3067" s="136"/>
      <c r="D3067" s="136"/>
      <c r="E3067" s="136"/>
      <c r="F3067" s="136"/>
      <c r="G3067" s="136"/>
      <c r="H3067" s="135"/>
      <c r="I3067" s="680" t="s">
        <v>11</v>
      </c>
      <c r="J3067" s="681"/>
      <c r="K3067" s="682">
        <v>1.57</v>
      </c>
      <c r="L3067" s="683"/>
      <c r="M3067" s="115">
        <f>K3067*12*I3047</f>
        <v>5167.8119999999999</v>
      </c>
    </row>
    <row r="3068" spans="1:13">
      <c r="A3068" s="145" t="s">
        <v>44</v>
      </c>
      <c r="B3068" s="144"/>
      <c r="C3068" s="144"/>
      <c r="D3068" s="144"/>
      <c r="E3068" s="144"/>
      <c r="F3068" s="144"/>
      <c r="G3068" s="144"/>
      <c r="H3068" s="143"/>
      <c r="I3068" s="156"/>
      <c r="J3068" s="155"/>
      <c r="K3068" s="149"/>
      <c r="L3068" s="116"/>
      <c r="M3068" s="115"/>
    </row>
    <row r="3069" spans="1:13">
      <c r="A3069" s="137" t="s">
        <v>45</v>
      </c>
      <c r="B3069" s="136"/>
      <c r="C3069" s="136"/>
      <c r="D3069" s="136"/>
      <c r="E3069" s="136"/>
      <c r="F3069" s="136"/>
      <c r="G3069" s="136"/>
      <c r="H3069" s="135"/>
      <c r="I3069" s="684" t="s">
        <v>57</v>
      </c>
      <c r="J3069" s="685"/>
      <c r="K3069" s="149"/>
      <c r="L3069" s="116"/>
      <c r="M3069" s="115"/>
    </row>
    <row r="3070" spans="1:13" ht="15.75" thickBot="1">
      <c r="A3070" s="137" t="s">
        <v>48</v>
      </c>
      <c r="B3070" s="136"/>
      <c r="C3070" s="136"/>
      <c r="D3070" s="136"/>
      <c r="E3070" s="136"/>
      <c r="F3070" s="136"/>
      <c r="G3070" s="136"/>
      <c r="H3070" s="135"/>
      <c r="I3070" s="680" t="s">
        <v>138</v>
      </c>
      <c r="J3070" s="681"/>
      <c r="K3070" s="173"/>
      <c r="L3070" s="172"/>
      <c r="M3070" s="171"/>
    </row>
    <row r="3071" spans="1:13" ht="15.75" thickBot="1">
      <c r="A3071" s="167" t="s">
        <v>75</v>
      </c>
      <c r="B3071" s="166"/>
      <c r="C3071" s="166"/>
      <c r="D3071" s="166"/>
      <c r="E3071" s="166"/>
      <c r="F3071" s="166"/>
      <c r="G3071" s="165"/>
      <c r="H3071" s="164"/>
      <c r="I3071" s="163"/>
      <c r="J3071" s="162"/>
      <c r="K3071" s="688">
        <f>K3072+K3079+K3087+K3091+K3092+K3093</f>
        <v>38.769999999999996</v>
      </c>
      <c r="L3071" s="675"/>
      <c r="M3071" s="110">
        <f>M3072+M3079+M3087+M3091+M3092+M3093</f>
        <v>127615.33200000001</v>
      </c>
    </row>
    <row r="3072" spans="1:13" ht="15.75" thickBot="1">
      <c r="A3072" s="691" t="s">
        <v>76</v>
      </c>
      <c r="B3072" s="692"/>
      <c r="C3072" s="692"/>
      <c r="D3072" s="692"/>
      <c r="E3072" s="692"/>
      <c r="F3072" s="692"/>
      <c r="G3072" s="692"/>
      <c r="H3072" s="693"/>
      <c r="I3072" s="129"/>
      <c r="J3072" s="128"/>
      <c r="K3072" s="700">
        <f>K3073+K3074+K3075+K3077+K3078</f>
        <v>8.3000000000000007</v>
      </c>
      <c r="L3072" s="701"/>
      <c r="M3072" s="127">
        <f>K3072*12*I3047</f>
        <v>27320.280000000002</v>
      </c>
    </row>
    <row r="3073" spans="1:13">
      <c r="A3073" s="145" t="s">
        <v>38</v>
      </c>
      <c r="B3073" s="144"/>
      <c r="C3073" s="144"/>
      <c r="D3073" s="144"/>
      <c r="E3073" s="144"/>
      <c r="F3073" s="144"/>
      <c r="G3073" s="144"/>
      <c r="H3073" s="143"/>
      <c r="I3073" s="676" t="s">
        <v>16</v>
      </c>
      <c r="J3073" s="677"/>
      <c r="K3073" s="678">
        <v>2.2400000000000002</v>
      </c>
      <c r="L3073" s="679"/>
      <c r="M3073" s="115">
        <f>K3073*12*I3047</f>
        <v>7373.1840000000011</v>
      </c>
    </row>
    <row r="3074" spans="1:13">
      <c r="A3074" s="142" t="s">
        <v>39</v>
      </c>
      <c r="B3074" s="141"/>
      <c r="C3074" s="141"/>
      <c r="D3074" s="141"/>
      <c r="E3074" s="141"/>
      <c r="F3074" s="141"/>
      <c r="G3074" s="141"/>
      <c r="H3074" s="140"/>
      <c r="I3074" s="689" t="s">
        <v>10</v>
      </c>
      <c r="J3074" s="690"/>
      <c r="K3074" s="682">
        <v>5.28</v>
      </c>
      <c r="L3074" s="683"/>
      <c r="M3074" s="115">
        <f>K3074*12*I3047</f>
        <v>17379.648000000001</v>
      </c>
    </row>
    <row r="3075" spans="1:13">
      <c r="A3075" s="137" t="s">
        <v>31</v>
      </c>
      <c r="B3075" s="136"/>
      <c r="C3075" s="136"/>
      <c r="D3075" s="136"/>
      <c r="E3075" s="136"/>
      <c r="F3075" s="136"/>
      <c r="G3075" s="136"/>
      <c r="H3075" s="135"/>
      <c r="I3075" s="680" t="s">
        <v>11</v>
      </c>
      <c r="J3075" s="681"/>
      <c r="K3075" s="682">
        <v>0.6</v>
      </c>
      <c r="L3075" s="683"/>
      <c r="M3075" s="115">
        <f>K3075*12*I3047</f>
        <v>1974.9599999999998</v>
      </c>
    </row>
    <row r="3076" spans="1:13">
      <c r="A3076" s="157" t="s">
        <v>18</v>
      </c>
      <c r="B3076" s="153"/>
      <c r="C3076" s="153"/>
      <c r="D3076" s="153"/>
      <c r="E3076" s="144"/>
      <c r="F3076" s="144"/>
      <c r="G3076" s="144"/>
      <c r="H3076" s="143"/>
      <c r="I3076" s="156"/>
      <c r="J3076" s="155"/>
      <c r="K3076" s="117"/>
      <c r="L3076" s="116"/>
      <c r="M3076" s="115"/>
    </row>
    <row r="3077" spans="1:13">
      <c r="A3077" s="142" t="s">
        <v>32</v>
      </c>
      <c r="B3077" s="141"/>
      <c r="C3077" s="141"/>
      <c r="D3077" s="141"/>
      <c r="E3077" s="141"/>
      <c r="F3077" s="141"/>
      <c r="G3077" s="141"/>
      <c r="H3077" s="140"/>
      <c r="I3077" s="689" t="s">
        <v>8</v>
      </c>
      <c r="J3077" s="690"/>
      <c r="K3077" s="682">
        <v>0.18</v>
      </c>
      <c r="L3077" s="683"/>
      <c r="M3077" s="115">
        <f>K3077*12*I3047</f>
        <v>592.48800000000006</v>
      </c>
    </row>
    <row r="3078" spans="1:13" ht="15.75" thickBot="1">
      <c r="A3078" s="137" t="s">
        <v>73</v>
      </c>
      <c r="B3078" s="136"/>
      <c r="C3078" s="136"/>
      <c r="D3078" s="136"/>
      <c r="E3078" s="136"/>
      <c r="F3078" s="136"/>
      <c r="G3078" s="136"/>
      <c r="H3078" s="135"/>
      <c r="I3078" s="714" t="s">
        <v>8</v>
      </c>
      <c r="J3078" s="715"/>
      <c r="K3078" s="716"/>
      <c r="L3078" s="717"/>
      <c r="M3078" s="115"/>
    </row>
    <row r="3079" spans="1:13" ht="15.75" thickBot="1">
      <c r="A3079" s="710" t="s">
        <v>77</v>
      </c>
      <c r="B3079" s="711"/>
      <c r="C3079" s="711"/>
      <c r="D3079" s="711"/>
      <c r="E3079" s="711"/>
      <c r="F3079" s="711"/>
      <c r="G3079" s="711"/>
      <c r="H3079" s="712"/>
      <c r="I3079" s="129"/>
      <c r="J3079" s="128"/>
      <c r="K3079" s="713">
        <f>K3080+K3081+K3083+K3084+K3085+K3086</f>
        <v>2.3200000000000003</v>
      </c>
      <c r="L3079" s="701"/>
      <c r="M3079" s="127">
        <f>K3079*12*I3047</f>
        <v>7636.5120000000015</v>
      </c>
    </row>
    <row r="3080" spans="1:13">
      <c r="A3080" s="154" t="s">
        <v>24</v>
      </c>
      <c r="B3080" s="153"/>
      <c r="C3080" s="153"/>
      <c r="D3080" s="153"/>
      <c r="E3080" s="153"/>
      <c r="F3080" s="144"/>
      <c r="G3080" s="144"/>
      <c r="H3080" s="143"/>
      <c r="I3080" s="152"/>
      <c r="J3080" s="118"/>
      <c r="K3080" s="678">
        <v>0.13</v>
      </c>
      <c r="L3080" s="679"/>
      <c r="M3080" s="115">
        <f>K3080*12*I3047</f>
        <v>427.90800000000002</v>
      </c>
    </row>
    <row r="3081" spans="1:13">
      <c r="A3081" s="151" t="s">
        <v>20</v>
      </c>
      <c r="B3081" s="150"/>
      <c r="C3081" s="150"/>
      <c r="D3081" s="150"/>
      <c r="E3081" s="150"/>
      <c r="F3081" s="136"/>
      <c r="G3081" s="136"/>
      <c r="H3081" s="135"/>
      <c r="I3081" s="684" t="s">
        <v>52</v>
      </c>
      <c r="J3081" s="685"/>
      <c r="K3081" s="682">
        <v>1.1100000000000001</v>
      </c>
      <c r="L3081" s="683"/>
      <c r="M3081" s="115">
        <f>K3081*12*I3047</f>
        <v>3653.6760000000004</v>
      </c>
    </row>
    <row r="3082" spans="1:13">
      <c r="A3082" s="145" t="s">
        <v>19</v>
      </c>
      <c r="B3082" s="144"/>
      <c r="C3082" s="144"/>
      <c r="D3082" s="144"/>
      <c r="E3082" s="144"/>
      <c r="F3082" s="144"/>
      <c r="G3082" s="144"/>
      <c r="H3082" s="143"/>
      <c r="I3082" s="676" t="s">
        <v>53</v>
      </c>
      <c r="J3082" s="677"/>
      <c r="K3082" s="149"/>
      <c r="L3082" s="116"/>
      <c r="M3082" s="115"/>
    </row>
    <row r="3083" spans="1:13">
      <c r="A3083" s="142" t="s">
        <v>21</v>
      </c>
      <c r="B3083" s="141"/>
      <c r="C3083" s="141"/>
      <c r="D3083" s="141"/>
      <c r="E3083" s="141"/>
      <c r="F3083" s="141"/>
      <c r="G3083" s="141"/>
      <c r="H3083" s="140"/>
      <c r="I3083" s="689" t="s">
        <v>51</v>
      </c>
      <c r="J3083" s="690"/>
      <c r="K3083" s="682">
        <v>0.68</v>
      </c>
      <c r="L3083" s="683"/>
      <c r="M3083" s="115">
        <f>K3083*12*I3047</f>
        <v>2238.288</v>
      </c>
    </row>
    <row r="3084" spans="1:13">
      <c r="A3084" s="142" t="s">
        <v>22</v>
      </c>
      <c r="B3084" s="141"/>
      <c r="C3084" s="141"/>
      <c r="D3084" s="141"/>
      <c r="E3084" s="141"/>
      <c r="F3084" s="141"/>
      <c r="G3084" s="141"/>
      <c r="H3084" s="140"/>
      <c r="I3084" s="689" t="s">
        <v>69</v>
      </c>
      <c r="J3084" s="690"/>
      <c r="K3084" s="682">
        <v>0.17</v>
      </c>
      <c r="L3084" s="683"/>
      <c r="M3084" s="115">
        <f>K3084*12*I3047</f>
        <v>559.572</v>
      </c>
    </row>
    <row r="3085" spans="1:13">
      <c r="A3085" s="137" t="s">
        <v>23</v>
      </c>
      <c r="B3085" s="136"/>
      <c r="C3085" s="136"/>
      <c r="D3085" s="136"/>
      <c r="E3085" s="136"/>
      <c r="F3085" s="136"/>
      <c r="G3085" s="136"/>
      <c r="H3085" s="135"/>
      <c r="I3085" s="689" t="s">
        <v>54</v>
      </c>
      <c r="J3085" s="690"/>
      <c r="K3085" s="704">
        <v>0.09</v>
      </c>
      <c r="L3085" s="705"/>
      <c r="M3085" s="115">
        <f>K3085*12*I3047</f>
        <v>296.24400000000003</v>
      </c>
    </row>
    <row r="3086" spans="1:13" ht="15.75" thickBot="1">
      <c r="A3086" s="137" t="s">
        <v>71</v>
      </c>
      <c r="B3086" s="136"/>
      <c r="C3086" s="136"/>
      <c r="D3086" s="136"/>
      <c r="E3086" s="136"/>
      <c r="F3086" s="136"/>
      <c r="G3086" s="136"/>
      <c r="H3086" s="135"/>
      <c r="I3086" s="714" t="s">
        <v>72</v>
      </c>
      <c r="J3086" s="715"/>
      <c r="K3086" s="723">
        <v>0.14000000000000001</v>
      </c>
      <c r="L3086" s="724"/>
      <c r="M3086" s="148">
        <f>K3086*12*I3047</f>
        <v>460.82400000000007</v>
      </c>
    </row>
    <row r="3087" spans="1:13" ht="15.75" thickBot="1">
      <c r="A3087" s="710" t="s">
        <v>78</v>
      </c>
      <c r="B3087" s="711"/>
      <c r="C3087" s="711"/>
      <c r="D3087" s="711"/>
      <c r="E3087" s="711"/>
      <c r="F3087" s="711"/>
      <c r="G3087" s="711"/>
      <c r="H3087" s="712"/>
      <c r="I3087" s="147"/>
      <c r="J3087" s="146"/>
      <c r="K3087" s="727">
        <f>K3088+K3089+K3090</f>
        <v>1.52</v>
      </c>
      <c r="L3087" s="722"/>
      <c r="M3087" s="127">
        <f>K3087*12*I3047</f>
        <v>5003.2320000000009</v>
      </c>
    </row>
    <row r="3088" spans="1:13">
      <c r="A3088" s="145" t="s">
        <v>25</v>
      </c>
      <c r="B3088" s="144"/>
      <c r="C3088" s="144"/>
      <c r="D3088" s="144"/>
      <c r="E3088" s="144"/>
      <c r="F3088" s="144"/>
      <c r="G3088" s="144"/>
      <c r="H3088" s="143"/>
      <c r="I3088" s="728" t="s">
        <v>70</v>
      </c>
      <c r="J3088" s="729"/>
      <c r="K3088" s="730">
        <v>0.73</v>
      </c>
      <c r="L3088" s="731"/>
      <c r="M3088" s="115">
        <f>K3088*12*I3047</f>
        <v>2402.8679999999999</v>
      </c>
    </row>
    <row r="3089" spans="1:13">
      <c r="A3089" s="142" t="s">
        <v>26</v>
      </c>
      <c r="B3089" s="141"/>
      <c r="C3089" s="141"/>
      <c r="D3089" s="141"/>
      <c r="E3089" s="141"/>
      <c r="F3089" s="141"/>
      <c r="G3089" s="141"/>
      <c r="H3089" s="140"/>
      <c r="I3089" s="139" t="s">
        <v>55</v>
      </c>
      <c r="J3089" s="138"/>
      <c r="K3089" s="704">
        <v>0.64</v>
      </c>
      <c r="L3089" s="705"/>
      <c r="M3089" s="115">
        <f>K3089*12*I3047</f>
        <v>2106.6239999999998</v>
      </c>
    </row>
    <row r="3090" spans="1:13" ht="15.75" thickBot="1">
      <c r="A3090" s="137" t="s">
        <v>23</v>
      </c>
      <c r="B3090" s="136"/>
      <c r="C3090" s="136"/>
      <c r="D3090" s="136"/>
      <c r="E3090" s="136"/>
      <c r="F3090" s="136"/>
      <c r="G3090" s="136"/>
      <c r="H3090" s="135"/>
      <c r="I3090" s="714" t="s">
        <v>54</v>
      </c>
      <c r="J3090" s="715"/>
      <c r="K3090" s="723">
        <v>0.15</v>
      </c>
      <c r="L3090" s="724"/>
      <c r="M3090" s="115">
        <f>K3090*12*I3047</f>
        <v>493.73999999999995</v>
      </c>
    </row>
    <row r="3091" spans="1:13" ht="15.75" thickBot="1">
      <c r="A3091" s="133" t="s">
        <v>79</v>
      </c>
      <c r="B3091" s="132"/>
      <c r="C3091" s="132"/>
      <c r="D3091" s="132"/>
      <c r="E3091" s="132"/>
      <c r="F3091" s="132"/>
      <c r="G3091" s="132"/>
      <c r="H3091" s="131"/>
      <c r="I3091" s="718" t="s">
        <v>56</v>
      </c>
      <c r="J3091" s="719"/>
      <c r="K3091" s="725">
        <v>24.75</v>
      </c>
      <c r="L3091" s="726"/>
      <c r="M3091" s="127">
        <f>K3091*12*I3047</f>
        <v>81467.100000000006</v>
      </c>
    </row>
    <row r="3092" spans="1:13" ht="15.75" thickBot="1">
      <c r="A3092" s="691" t="s">
        <v>80</v>
      </c>
      <c r="B3092" s="692"/>
      <c r="C3092" s="692"/>
      <c r="D3092" s="692"/>
      <c r="E3092" s="692"/>
      <c r="F3092" s="692"/>
      <c r="G3092" s="692"/>
      <c r="H3092" s="693"/>
      <c r="I3092" s="720" t="s">
        <v>13</v>
      </c>
      <c r="J3092" s="721"/>
      <c r="K3092" s="713">
        <v>1.8</v>
      </c>
      <c r="L3092" s="722"/>
      <c r="M3092" s="127">
        <f>K3092*12*I3047</f>
        <v>5924.880000000001</v>
      </c>
    </row>
    <row r="3093" spans="1:13" ht="15.75" thickBot="1">
      <c r="A3093" s="133" t="s">
        <v>81</v>
      </c>
      <c r="B3093" s="132"/>
      <c r="C3093" s="132"/>
      <c r="D3093" s="132"/>
      <c r="E3093" s="132"/>
      <c r="F3093" s="132"/>
      <c r="G3093" s="132"/>
      <c r="H3093" s="131"/>
      <c r="I3093" s="129"/>
      <c r="J3093" s="128"/>
      <c r="K3093" s="713">
        <v>0.08</v>
      </c>
      <c r="L3093" s="722"/>
      <c r="M3093" s="127">
        <f>K3093*12*I3047</f>
        <v>263.32799999999997</v>
      </c>
    </row>
    <row r="3094" spans="1:13">
      <c r="A3094" s="125" t="s">
        <v>29</v>
      </c>
      <c r="B3094" s="124"/>
      <c r="C3094" s="124"/>
      <c r="D3094" s="124"/>
      <c r="E3094" s="124"/>
      <c r="F3094" s="124"/>
      <c r="G3094" s="124"/>
      <c r="H3094" s="122"/>
      <c r="I3094" s="720" t="s">
        <v>8</v>
      </c>
      <c r="J3094" s="721"/>
      <c r="K3094" s="130"/>
      <c r="L3094" s="120"/>
      <c r="M3094" s="115"/>
    </row>
    <row r="3095" spans="1:13" ht="15.75" thickBot="1">
      <c r="A3095" s="125" t="s">
        <v>30</v>
      </c>
      <c r="B3095" s="124"/>
      <c r="C3095" s="124"/>
      <c r="D3095" s="124"/>
      <c r="E3095" s="124"/>
      <c r="F3095" s="124"/>
      <c r="G3095" s="124"/>
      <c r="H3095" s="122"/>
      <c r="I3095" s="119"/>
      <c r="J3095" s="118"/>
      <c r="K3095" s="130"/>
      <c r="L3095" s="120"/>
      <c r="M3095" s="115"/>
    </row>
    <row r="3096" spans="1:13" ht="15.75" thickBot="1">
      <c r="A3096" s="691" t="s">
        <v>104</v>
      </c>
      <c r="B3096" s="692"/>
      <c r="C3096" s="692"/>
      <c r="D3096" s="692"/>
      <c r="E3096" s="692"/>
      <c r="F3096" s="692"/>
      <c r="G3096" s="692"/>
      <c r="H3096" s="693"/>
      <c r="I3096" s="129"/>
      <c r="J3096" s="128"/>
      <c r="K3096" s="713">
        <v>6.67</v>
      </c>
      <c r="L3096" s="722"/>
      <c r="M3096" s="127">
        <f>K3096*12*I3047</f>
        <v>21954.971999999998</v>
      </c>
    </row>
    <row r="3097" spans="1:13">
      <c r="A3097" s="125" t="s">
        <v>137</v>
      </c>
      <c r="B3097" s="123"/>
      <c r="C3097" s="123"/>
      <c r="D3097" s="123"/>
      <c r="E3097" s="123"/>
      <c r="F3097" s="124"/>
      <c r="G3097" s="123"/>
      <c r="H3097" s="122"/>
      <c r="I3097" s="684" t="s">
        <v>86</v>
      </c>
      <c r="J3097" s="685"/>
      <c r="K3097" s="121"/>
      <c r="L3097" s="120"/>
      <c r="M3097" s="115"/>
    </row>
    <row r="3098" spans="1:13">
      <c r="A3098" s="125" t="s">
        <v>136</v>
      </c>
      <c r="B3098" s="123"/>
      <c r="C3098" s="123"/>
      <c r="D3098" s="123"/>
      <c r="E3098" s="123"/>
      <c r="F3098" s="124"/>
      <c r="G3098" s="123"/>
      <c r="H3098" s="122"/>
      <c r="I3098" s="684" t="s">
        <v>88</v>
      </c>
      <c r="J3098" s="685"/>
      <c r="K3098" s="121"/>
      <c r="L3098" s="120"/>
      <c r="M3098" s="115"/>
    </row>
    <row r="3099" spans="1:13">
      <c r="A3099" s="125" t="s">
        <v>135</v>
      </c>
      <c r="B3099" s="123"/>
      <c r="C3099" s="123"/>
      <c r="D3099" s="123"/>
      <c r="E3099" s="123"/>
      <c r="F3099" s="124"/>
      <c r="G3099" s="123"/>
      <c r="H3099" s="122"/>
      <c r="I3099" s="684" t="s">
        <v>90</v>
      </c>
      <c r="J3099" s="685"/>
      <c r="K3099" s="121"/>
      <c r="L3099" s="120"/>
      <c r="M3099" s="115"/>
    </row>
    <row r="3100" spans="1:13">
      <c r="A3100" s="125" t="s">
        <v>134</v>
      </c>
      <c r="B3100" s="123"/>
      <c r="C3100" s="123"/>
      <c r="D3100" s="123"/>
      <c r="E3100" s="123"/>
      <c r="F3100" s="124"/>
      <c r="G3100" s="123"/>
      <c r="H3100" s="122"/>
      <c r="I3100" s="684" t="s">
        <v>92</v>
      </c>
      <c r="J3100" s="685"/>
      <c r="K3100" s="121"/>
      <c r="L3100" s="120"/>
      <c r="M3100" s="115"/>
    </row>
    <row r="3101" spans="1:13">
      <c r="A3101" s="125" t="s">
        <v>133</v>
      </c>
      <c r="B3101" s="123"/>
      <c r="C3101" s="123"/>
      <c r="D3101" s="123"/>
      <c r="E3101" s="123"/>
      <c r="F3101" s="124"/>
      <c r="G3101" s="123"/>
      <c r="H3101" s="122"/>
      <c r="I3101" s="684" t="s">
        <v>94</v>
      </c>
      <c r="J3101" s="685"/>
      <c r="K3101" s="121"/>
      <c r="L3101" s="120"/>
      <c r="M3101" s="115"/>
    </row>
    <row r="3102" spans="1:13">
      <c r="A3102" s="125" t="s">
        <v>132</v>
      </c>
      <c r="B3102" s="123"/>
      <c r="C3102" s="123"/>
      <c r="D3102" s="123"/>
      <c r="E3102" s="123"/>
      <c r="F3102" s="124"/>
      <c r="G3102" s="123"/>
      <c r="H3102" s="122"/>
      <c r="I3102" s="119"/>
      <c r="J3102" s="118"/>
      <c r="K3102" s="121"/>
      <c r="L3102" s="126"/>
      <c r="M3102" s="115"/>
    </row>
    <row r="3103" spans="1:13">
      <c r="A3103" s="125" t="s">
        <v>131</v>
      </c>
      <c r="B3103" s="123"/>
      <c r="C3103" s="123"/>
      <c r="D3103" s="123"/>
      <c r="E3103" s="123"/>
      <c r="F3103" s="124"/>
      <c r="G3103" s="123"/>
      <c r="H3103" s="122"/>
      <c r="I3103" s="119"/>
      <c r="J3103" s="118"/>
      <c r="K3103" s="121"/>
      <c r="L3103" s="120"/>
      <c r="M3103" s="115"/>
    </row>
    <row r="3104" spans="1:13">
      <c r="A3104" s="125" t="s">
        <v>98</v>
      </c>
      <c r="B3104" s="123"/>
      <c r="C3104" s="123"/>
      <c r="D3104" s="123"/>
      <c r="E3104" s="123"/>
      <c r="F3104" s="124"/>
      <c r="G3104" s="123"/>
      <c r="H3104" s="122"/>
      <c r="I3104" s="119"/>
      <c r="J3104" s="118"/>
      <c r="K3104" s="121"/>
      <c r="L3104" s="120"/>
      <c r="M3104" s="115"/>
    </row>
    <row r="3105" spans="1:13" ht="15.75" thickBot="1">
      <c r="A3105" s="125" t="s">
        <v>130</v>
      </c>
      <c r="B3105" s="123"/>
      <c r="C3105" s="123"/>
      <c r="D3105" s="123"/>
      <c r="E3105" s="123"/>
      <c r="F3105" s="124"/>
      <c r="G3105" s="123"/>
      <c r="H3105" s="122"/>
      <c r="I3105" s="119"/>
      <c r="J3105" s="118"/>
      <c r="K3105" s="121"/>
      <c r="L3105" s="120"/>
      <c r="M3105" s="115"/>
    </row>
    <row r="3106" spans="1:13">
      <c r="A3106" s="114" t="s">
        <v>82</v>
      </c>
      <c r="B3106" s="113"/>
      <c r="C3106" s="113"/>
      <c r="D3106" s="113"/>
      <c r="E3106" s="113"/>
      <c r="F3106" s="113"/>
      <c r="G3106" s="113"/>
      <c r="H3106" s="113"/>
      <c r="I3106" s="720" t="s">
        <v>9</v>
      </c>
      <c r="J3106" s="721"/>
      <c r="K3106" s="112"/>
      <c r="L3106" s="111"/>
      <c r="M3106" s="110"/>
    </row>
    <row r="3107" spans="1:13" ht="15.75" thickBot="1">
      <c r="A3107" s="109" t="s">
        <v>49</v>
      </c>
      <c r="B3107" s="108"/>
      <c r="C3107" s="108"/>
      <c r="D3107" s="108"/>
      <c r="E3107" s="108"/>
      <c r="F3107" s="108"/>
      <c r="G3107" s="108"/>
      <c r="H3107" s="108"/>
      <c r="I3107" s="107"/>
      <c r="J3107" s="106"/>
      <c r="K3107" s="105"/>
      <c r="L3107" s="104"/>
      <c r="M3107" s="103"/>
    </row>
    <row r="3108" spans="1:13" ht="15.75" thickBot="1">
      <c r="A3108" s="750" t="s">
        <v>129</v>
      </c>
      <c r="B3108" s="750"/>
      <c r="C3108" s="750"/>
      <c r="D3108" s="750"/>
      <c r="E3108" s="750"/>
      <c r="F3108" s="750"/>
      <c r="G3108" s="750"/>
      <c r="H3108" s="750"/>
      <c r="I3108" s="720" t="s">
        <v>9</v>
      </c>
      <c r="J3108" s="721"/>
      <c r="K3108" s="755">
        <v>0.77</v>
      </c>
      <c r="L3108" s="755"/>
      <c r="M3108" s="115">
        <f>K3108*I3047*12</f>
        <v>2534.5320000000002</v>
      </c>
    </row>
    <row r="3109" spans="1:13" ht="15.75" thickBot="1">
      <c r="A3109" s="742" t="s">
        <v>58</v>
      </c>
      <c r="B3109" s="743"/>
      <c r="C3109" s="743"/>
      <c r="D3109" s="743"/>
      <c r="E3109" s="743"/>
      <c r="F3109" s="743"/>
      <c r="G3109" s="743"/>
      <c r="H3109" s="743"/>
      <c r="I3109" s="97"/>
      <c r="J3109" s="96"/>
      <c r="K3109" s="740">
        <f>K3048+K3058+K3071+K3096+K3108</f>
        <v>58.75</v>
      </c>
      <c r="L3109" s="741"/>
      <c r="M3109" s="95">
        <f>M3048+M3058+M3071+M3096+M3108</f>
        <v>193381.50000000003</v>
      </c>
    </row>
    <row r="3111" spans="1:13" ht="15.75">
      <c r="A3111" s="639" t="s">
        <v>0</v>
      </c>
      <c r="B3111" s="639"/>
      <c r="C3111" s="639"/>
      <c r="D3111" s="639"/>
      <c r="E3111" s="639"/>
      <c r="F3111" s="639"/>
      <c r="G3111" s="639"/>
      <c r="H3111" s="639"/>
      <c r="I3111" s="639"/>
      <c r="J3111" s="639"/>
      <c r="K3111" s="639"/>
      <c r="L3111" s="639"/>
      <c r="M3111" s="149"/>
    </row>
    <row r="3112" spans="1:13" ht="15.75">
      <c r="A3112" s="640" t="s">
        <v>12</v>
      </c>
      <c r="B3112" s="640"/>
      <c r="C3112" s="640"/>
      <c r="D3112" s="640"/>
      <c r="E3112" s="640"/>
      <c r="F3112" s="640"/>
      <c r="G3112" s="640"/>
      <c r="H3112" s="640"/>
      <c r="I3112" s="640"/>
      <c r="J3112" s="640"/>
      <c r="K3112" s="640"/>
      <c r="L3112" s="640"/>
      <c r="M3112" s="149"/>
    </row>
    <row r="3113" spans="1:13" ht="15.75">
      <c r="A3113" s="1"/>
      <c r="B3113" s="1"/>
      <c r="C3113" s="1"/>
      <c r="D3113" s="1"/>
      <c r="E3113" s="1"/>
      <c r="F3113" s="1" t="s">
        <v>141</v>
      </c>
      <c r="G3113" s="1"/>
      <c r="H3113" s="1"/>
      <c r="I3113" s="1"/>
      <c r="J3113" s="1"/>
      <c r="K3113" s="1"/>
      <c r="L3113" s="1"/>
      <c r="M3113" s="149"/>
    </row>
    <row r="3114" spans="1:13">
      <c r="A3114" s="151"/>
      <c r="B3114" s="150"/>
      <c r="C3114" s="694" t="s">
        <v>15</v>
      </c>
      <c r="D3114" s="694"/>
      <c r="E3114" s="694"/>
      <c r="F3114" s="150"/>
      <c r="G3114" s="150"/>
      <c r="H3114" s="190"/>
      <c r="I3114" s="680" t="s">
        <v>1</v>
      </c>
      <c r="J3114" s="681"/>
      <c r="K3114" s="695" t="s">
        <v>2</v>
      </c>
      <c r="L3114" s="696"/>
      <c r="M3114" s="203"/>
    </row>
    <row r="3115" spans="1:13">
      <c r="A3115" s="202"/>
      <c r="B3115" s="177"/>
      <c r="C3115" s="177"/>
      <c r="D3115" s="177"/>
      <c r="E3115" s="177"/>
      <c r="F3115" s="177"/>
      <c r="G3115" s="177"/>
      <c r="H3115" s="178"/>
      <c r="I3115" s="119"/>
      <c r="J3115" s="118"/>
      <c r="K3115" s="698" t="s">
        <v>3</v>
      </c>
      <c r="L3115" s="699"/>
      <c r="M3115" s="201" t="s">
        <v>4</v>
      </c>
    </row>
    <row r="3116" spans="1:13">
      <c r="A3116" s="202"/>
      <c r="B3116" s="177"/>
      <c r="C3116" s="177"/>
      <c r="D3116" s="177"/>
      <c r="E3116" s="177"/>
      <c r="F3116" s="177"/>
      <c r="G3116" s="177"/>
      <c r="H3116" s="178"/>
      <c r="I3116" s="684" t="s">
        <v>5</v>
      </c>
      <c r="J3116" s="685"/>
      <c r="K3116" s="706" t="s">
        <v>6</v>
      </c>
      <c r="L3116" s="707"/>
      <c r="M3116" s="201" t="s">
        <v>7</v>
      </c>
    </row>
    <row r="3117" spans="1:13" ht="16.5" thickBot="1">
      <c r="A3117" s="200"/>
      <c r="B3117" s="173"/>
      <c r="C3117" s="173"/>
      <c r="D3117" s="173"/>
      <c r="E3117" s="173"/>
      <c r="F3117" s="173"/>
      <c r="G3117" s="173"/>
      <c r="H3117" s="172"/>
      <c r="I3117" s="613">
        <v>516.29999999999995</v>
      </c>
      <c r="J3117" s="614"/>
      <c r="K3117" s="708"/>
      <c r="L3117" s="709"/>
      <c r="M3117" s="199"/>
    </row>
    <row r="3118" spans="1:13">
      <c r="A3118" s="189" t="s">
        <v>74</v>
      </c>
      <c r="B3118" s="166"/>
      <c r="C3118" s="166"/>
      <c r="D3118" s="166"/>
      <c r="E3118" s="166"/>
      <c r="F3118" s="166"/>
      <c r="G3118" s="166"/>
      <c r="H3118" s="198"/>
      <c r="I3118" s="163"/>
      <c r="J3118" s="162"/>
      <c r="K3118" s="674">
        <f>K3121+K3124</f>
        <v>6.9</v>
      </c>
      <c r="L3118" s="675"/>
      <c r="M3118" s="110">
        <f>K3118*12*I3117</f>
        <v>42749.64</v>
      </c>
    </row>
    <row r="3119" spans="1:13">
      <c r="A3119" s="197" t="s">
        <v>59</v>
      </c>
      <c r="B3119" s="196"/>
      <c r="C3119" s="196"/>
      <c r="D3119" s="196"/>
      <c r="E3119" s="196"/>
      <c r="F3119" s="196"/>
      <c r="G3119" s="196"/>
      <c r="H3119" s="195"/>
      <c r="I3119" s="119"/>
      <c r="J3119" s="118"/>
      <c r="K3119" s="117"/>
      <c r="L3119" s="116"/>
      <c r="M3119" s="194"/>
    </row>
    <row r="3120" spans="1:13" ht="15.75" thickBot="1">
      <c r="A3120" s="185" t="s">
        <v>60</v>
      </c>
      <c r="B3120" s="193"/>
      <c r="C3120" s="193"/>
      <c r="D3120" s="193"/>
      <c r="E3120" s="193"/>
      <c r="F3120" s="193"/>
      <c r="G3120" s="193"/>
      <c r="H3120" s="192"/>
      <c r="I3120" s="158"/>
      <c r="J3120" s="106"/>
      <c r="K3120" s="105"/>
      <c r="L3120" s="104"/>
      <c r="M3120" s="103"/>
    </row>
    <row r="3121" spans="1:13">
      <c r="A3121" s="145" t="s">
        <v>61</v>
      </c>
      <c r="B3121" s="153"/>
      <c r="C3121" s="153"/>
      <c r="D3121" s="153"/>
      <c r="E3121" s="153"/>
      <c r="F3121" s="153"/>
      <c r="G3121" s="153"/>
      <c r="H3121" s="179"/>
      <c r="I3121" s="676" t="s">
        <v>8</v>
      </c>
      <c r="J3121" s="677"/>
      <c r="K3121" s="678">
        <v>4.13</v>
      </c>
      <c r="L3121" s="679"/>
      <c r="M3121" s="115">
        <f>K3121*12*I3117</f>
        <v>25587.827999999998</v>
      </c>
    </row>
    <row r="3122" spans="1:13">
      <c r="A3122" s="125" t="s">
        <v>68</v>
      </c>
      <c r="B3122" s="177"/>
      <c r="C3122" s="177"/>
      <c r="D3122" s="177"/>
      <c r="E3122" s="177"/>
      <c r="F3122" s="177"/>
      <c r="G3122" s="177"/>
      <c r="H3122" s="178"/>
      <c r="I3122" s="684" t="s">
        <v>57</v>
      </c>
      <c r="J3122" s="685"/>
      <c r="K3122" s="149"/>
      <c r="L3122" s="116"/>
      <c r="M3122" s="115"/>
    </row>
    <row r="3123" spans="1:13">
      <c r="A3123" s="145" t="s">
        <v>67</v>
      </c>
      <c r="B3123" s="153"/>
      <c r="C3123" s="153"/>
      <c r="D3123" s="153"/>
      <c r="E3123" s="153"/>
      <c r="F3123" s="153"/>
      <c r="G3123" s="153"/>
      <c r="H3123" s="179"/>
      <c r="I3123" s="676"/>
      <c r="J3123" s="677"/>
      <c r="K3123" s="149"/>
      <c r="L3123" s="116"/>
      <c r="M3123" s="115"/>
    </row>
    <row r="3124" spans="1:13">
      <c r="A3124" s="145" t="s">
        <v>62</v>
      </c>
      <c r="B3124" s="153"/>
      <c r="C3124" s="153"/>
      <c r="D3124" s="153"/>
      <c r="E3124" s="153"/>
      <c r="F3124" s="153"/>
      <c r="G3124" s="153"/>
      <c r="H3124" s="179"/>
      <c r="I3124" s="689" t="s">
        <v>11</v>
      </c>
      <c r="J3124" s="690"/>
      <c r="K3124" s="682">
        <v>2.77</v>
      </c>
      <c r="L3124" s="683"/>
      <c r="M3124" s="115">
        <f>K3124*12*I3117</f>
        <v>17161.811999999998</v>
      </c>
    </row>
    <row r="3125" spans="1:13" ht="15.75">
      <c r="A3125" s="142" t="s">
        <v>35</v>
      </c>
      <c r="B3125" s="176"/>
      <c r="C3125" s="176"/>
      <c r="D3125" s="176"/>
      <c r="E3125" s="176"/>
      <c r="F3125" s="176"/>
      <c r="G3125" s="176"/>
      <c r="H3125" s="175"/>
      <c r="I3125" s="684" t="s">
        <v>57</v>
      </c>
      <c r="J3125" s="685"/>
      <c r="K3125" s="1"/>
      <c r="L3125" s="191"/>
      <c r="M3125" s="115"/>
    </row>
    <row r="3126" spans="1:13">
      <c r="A3126" s="137" t="s">
        <v>36</v>
      </c>
      <c r="B3126" s="150"/>
      <c r="C3126" s="150"/>
      <c r="D3126" s="150"/>
      <c r="E3126" s="150"/>
      <c r="F3126" s="150"/>
      <c r="G3126" s="150"/>
      <c r="H3126" s="190"/>
      <c r="I3126" s="684"/>
      <c r="J3126" s="685"/>
      <c r="K3126" s="174"/>
      <c r="L3126" s="116"/>
      <c r="M3126" s="115"/>
    </row>
    <row r="3127" spans="1:13" ht="15.75" thickBot="1">
      <c r="A3127" s="145" t="s">
        <v>37</v>
      </c>
      <c r="B3127" s="144"/>
      <c r="C3127" s="144"/>
      <c r="D3127" s="144"/>
      <c r="E3127" s="144"/>
      <c r="F3127" s="144"/>
      <c r="G3127" s="144"/>
      <c r="H3127" s="143"/>
      <c r="I3127" s="156"/>
      <c r="J3127" s="155"/>
      <c r="K3127" s="704"/>
      <c r="L3127" s="705"/>
      <c r="M3127" s="115"/>
    </row>
    <row r="3128" spans="1:13">
      <c r="A3128" s="189" t="s">
        <v>14</v>
      </c>
      <c r="B3128" s="188"/>
      <c r="C3128" s="188"/>
      <c r="D3128" s="188"/>
      <c r="E3128" s="188"/>
      <c r="F3128" s="188"/>
      <c r="G3128" s="188"/>
      <c r="H3128" s="187"/>
      <c r="I3128" s="163"/>
      <c r="J3128" s="186"/>
      <c r="K3128" s="697">
        <f>K3130+K3135+K3137</f>
        <v>5.6400000000000006</v>
      </c>
      <c r="L3128" s="675"/>
      <c r="M3128" s="110">
        <f>K3128*12*I3117</f>
        <v>34943.184000000001</v>
      </c>
    </row>
    <row r="3129" spans="1:13" ht="15.75" thickBot="1">
      <c r="A3129" s="185" t="s">
        <v>34</v>
      </c>
      <c r="B3129" s="184"/>
      <c r="C3129" s="184"/>
      <c r="D3129" s="184"/>
      <c r="E3129" s="184"/>
      <c r="F3129" s="184"/>
      <c r="G3129" s="184"/>
      <c r="H3129" s="183"/>
      <c r="I3129" s="158"/>
      <c r="J3129" s="182"/>
      <c r="K3129" s="105"/>
      <c r="L3129" s="104"/>
      <c r="M3129" s="103"/>
    </row>
    <row r="3130" spans="1:13">
      <c r="A3130" s="125" t="s">
        <v>65</v>
      </c>
      <c r="B3130" s="124"/>
      <c r="C3130" s="124"/>
      <c r="D3130" s="124"/>
      <c r="E3130" s="124"/>
      <c r="F3130" s="124"/>
      <c r="G3130" s="124"/>
      <c r="H3130" s="122"/>
      <c r="I3130" s="684" t="s">
        <v>8</v>
      </c>
      <c r="J3130" s="685"/>
      <c r="K3130" s="678">
        <v>2.83</v>
      </c>
      <c r="L3130" s="679"/>
      <c r="M3130" s="115">
        <f>K3130*12*I3117</f>
        <v>17533.547999999999</v>
      </c>
    </row>
    <row r="3131" spans="1:13">
      <c r="A3131" s="145" t="s">
        <v>66</v>
      </c>
      <c r="B3131" s="144"/>
      <c r="C3131" s="144"/>
      <c r="D3131" s="144"/>
      <c r="E3131" s="144"/>
      <c r="F3131" s="144"/>
      <c r="G3131" s="144"/>
      <c r="H3131" s="143"/>
      <c r="I3131" s="181"/>
      <c r="J3131" s="180"/>
      <c r="K3131" s="149"/>
      <c r="L3131" s="116"/>
      <c r="M3131" s="115"/>
    </row>
    <row r="3132" spans="1:13">
      <c r="A3132" s="125" t="s">
        <v>68</v>
      </c>
      <c r="B3132" s="177"/>
      <c r="C3132" s="177"/>
      <c r="D3132" s="177"/>
      <c r="E3132" s="177"/>
      <c r="F3132" s="177"/>
      <c r="G3132" s="177"/>
      <c r="H3132" s="178"/>
      <c r="I3132" s="684" t="s">
        <v>57</v>
      </c>
      <c r="J3132" s="685"/>
      <c r="K3132" s="149"/>
      <c r="L3132" s="116"/>
      <c r="M3132" s="115"/>
    </row>
    <row r="3133" spans="1:13">
      <c r="A3133" s="145" t="s">
        <v>67</v>
      </c>
      <c r="B3133" s="153"/>
      <c r="C3133" s="153"/>
      <c r="D3133" s="153"/>
      <c r="E3133" s="153"/>
      <c r="F3133" s="153"/>
      <c r="G3133" s="153"/>
      <c r="H3133" s="179"/>
      <c r="I3133" s="676"/>
      <c r="J3133" s="677"/>
      <c r="K3133" s="149"/>
      <c r="L3133" s="116"/>
      <c r="M3133" s="115"/>
    </row>
    <row r="3134" spans="1:13">
      <c r="A3134" s="142" t="s">
        <v>63</v>
      </c>
      <c r="B3134" s="176"/>
      <c r="C3134" s="175"/>
      <c r="D3134" s="177"/>
      <c r="E3134" s="177"/>
      <c r="F3134" s="177"/>
      <c r="G3134" s="177"/>
      <c r="H3134" s="178"/>
      <c r="I3134" s="684" t="s">
        <v>57</v>
      </c>
      <c r="J3134" s="685"/>
      <c r="K3134" s="149"/>
      <c r="L3134" s="116"/>
      <c r="M3134" s="115"/>
    </row>
    <row r="3135" spans="1:13">
      <c r="A3135" s="125" t="s">
        <v>64</v>
      </c>
      <c r="B3135" s="177"/>
      <c r="C3135" s="177"/>
      <c r="D3135" s="176"/>
      <c r="E3135" s="176"/>
      <c r="F3135" s="176"/>
      <c r="G3135" s="176"/>
      <c r="H3135" s="175"/>
      <c r="I3135" s="689" t="s">
        <v>11</v>
      </c>
      <c r="J3135" s="690"/>
      <c r="K3135" s="682">
        <v>1.24</v>
      </c>
      <c r="L3135" s="683"/>
      <c r="M3135" s="115">
        <f>K3135*12*I3117</f>
        <v>7682.543999999999</v>
      </c>
    </row>
    <row r="3136" spans="1:13">
      <c r="A3136" s="137" t="s">
        <v>41</v>
      </c>
      <c r="B3136" s="136"/>
      <c r="C3136" s="136"/>
      <c r="D3136" s="136"/>
      <c r="E3136" s="136"/>
      <c r="F3136" s="136"/>
      <c r="G3136" s="136"/>
      <c r="H3136" s="135"/>
      <c r="I3136" s="680" t="s">
        <v>139</v>
      </c>
      <c r="J3136" s="681"/>
      <c r="K3136" s="149"/>
      <c r="L3136" s="116"/>
      <c r="M3136" s="115"/>
    </row>
    <row r="3137" spans="1:13">
      <c r="A3137" s="137" t="s">
        <v>43</v>
      </c>
      <c r="B3137" s="136"/>
      <c r="C3137" s="136"/>
      <c r="D3137" s="136"/>
      <c r="E3137" s="136"/>
      <c r="F3137" s="136"/>
      <c r="G3137" s="136"/>
      <c r="H3137" s="135"/>
      <c r="I3137" s="680" t="s">
        <v>11</v>
      </c>
      <c r="J3137" s="681"/>
      <c r="K3137" s="682">
        <v>1.57</v>
      </c>
      <c r="L3137" s="683"/>
      <c r="M3137" s="115">
        <f>K3137*12*I3117</f>
        <v>9727.0919999999987</v>
      </c>
    </row>
    <row r="3138" spans="1:13">
      <c r="A3138" s="145" t="s">
        <v>44</v>
      </c>
      <c r="B3138" s="144"/>
      <c r="C3138" s="144"/>
      <c r="D3138" s="144"/>
      <c r="E3138" s="144"/>
      <c r="F3138" s="144"/>
      <c r="G3138" s="144"/>
      <c r="H3138" s="143"/>
      <c r="I3138" s="156"/>
      <c r="J3138" s="155"/>
      <c r="K3138" s="149"/>
      <c r="L3138" s="116"/>
      <c r="M3138" s="115"/>
    </row>
    <row r="3139" spans="1:13">
      <c r="A3139" s="137" t="s">
        <v>45</v>
      </c>
      <c r="B3139" s="136"/>
      <c r="C3139" s="136"/>
      <c r="D3139" s="136"/>
      <c r="E3139" s="136"/>
      <c r="F3139" s="136"/>
      <c r="G3139" s="136"/>
      <c r="H3139" s="135"/>
      <c r="I3139" s="684" t="s">
        <v>57</v>
      </c>
      <c r="J3139" s="685"/>
      <c r="K3139" s="149"/>
      <c r="L3139" s="116"/>
      <c r="M3139" s="115"/>
    </row>
    <row r="3140" spans="1:13" ht="15.75" thickBot="1">
      <c r="A3140" s="137" t="s">
        <v>48</v>
      </c>
      <c r="B3140" s="136"/>
      <c r="C3140" s="136"/>
      <c r="D3140" s="136"/>
      <c r="E3140" s="136"/>
      <c r="F3140" s="136"/>
      <c r="G3140" s="136"/>
      <c r="H3140" s="135"/>
      <c r="I3140" s="680" t="s">
        <v>138</v>
      </c>
      <c r="J3140" s="681"/>
      <c r="K3140" s="173"/>
      <c r="L3140" s="172"/>
      <c r="M3140" s="171"/>
    </row>
    <row r="3141" spans="1:13" ht="15.75" thickBot="1">
      <c r="A3141" s="167" t="s">
        <v>75</v>
      </c>
      <c r="B3141" s="166"/>
      <c r="C3141" s="166"/>
      <c r="D3141" s="166"/>
      <c r="E3141" s="166"/>
      <c r="F3141" s="166"/>
      <c r="G3141" s="165"/>
      <c r="H3141" s="164"/>
      <c r="I3141" s="163"/>
      <c r="J3141" s="162"/>
      <c r="K3141" s="688">
        <f>K3142+K3149+K3157+K3161+K3162+K3163</f>
        <v>30.91</v>
      </c>
      <c r="L3141" s="675"/>
      <c r="M3141" s="110">
        <f>M3142+M3149+M3157+M3161+M3162+M3163</f>
        <v>191505.99599999996</v>
      </c>
    </row>
    <row r="3142" spans="1:13" ht="15.75" thickBot="1">
      <c r="A3142" s="691" t="s">
        <v>76</v>
      </c>
      <c r="B3142" s="692"/>
      <c r="C3142" s="692"/>
      <c r="D3142" s="692"/>
      <c r="E3142" s="692"/>
      <c r="F3142" s="692"/>
      <c r="G3142" s="692"/>
      <c r="H3142" s="693"/>
      <c r="I3142" s="129"/>
      <c r="J3142" s="128"/>
      <c r="K3142" s="700">
        <f>K3143+K3144+K3145+K3147+K3148</f>
        <v>10.4</v>
      </c>
      <c r="L3142" s="701"/>
      <c r="M3142" s="127">
        <f>K3142*12*I3117</f>
        <v>64434.239999999998</v>
      </c>
    </row>
    <row r="3143" spans="1:13">
      <c r="A3143" s="145" t="s">
        <v>38</v>
      </c>
      <c r="B3143" s="144"/>
      <c r="C3143" s="144"/>
      <c r="D3143" s="144"/>
      <c r="E3143" s="144"/>
      <c r="F3143" s="144"/>
      <c r="G3143" s="144"/>
      <c r="H3143" s="143"/>
      <c r="I3143" s="676" t="s">
        <v>16</v>
      </c>
      <c r="J3143" s="677"/>
      <c r="K3143" s="678">
        <v>2.2400000000000002</v>
      </c>
      <c r="L3143" s="679"/>
      <c r="M3143" s="115">
        <f>K3143*12*I3117</f>
        <v>13878.144</v>
      </c>
    </row>
    <row r="3144" spans="1:13">
      <c r="A3144" s="142" t="s">
        <v>39</v>
      </c>
      <c r="B3144" s="141"/>
      <c r="C3144" s="141"/>
      <c r="D3144" s="141"/>
      <c r="E3144" s="141"/>
      <c r="F3144" s="141"/>
      <c r="G3144" s="141"/>
      <c r="H3144" s="140"/>
      <c r="I3144" s="689" t="s">
        <v>10</v>
      </c>
      <c r="J3144" s="690"/>
      <c r="K3144" s="682">
        <v>5.28</v>
      </c>
      <c r="L3144" s="683"/>
      <c r="M3144" s="115">
        <f>K3144*12*I3117</f>
        <v>32712.767999999996</v>
      </c>
    </row>
    <row r="3145" spans="1:13">
      <c r="A3145" s="137" t="s">
        <v>31</v>
      </c>
      <c r="B3145" s="136"/>
      <c r="C3145" s="136"/>
      <c r="D3145" s="136"/>
      <c r="E3145" s="136"/>
      <c r="F3145" s="136"/>
      <c r="G3145" s="136"/>
      <c r="H3145" s="135"/>
      <c r="I3145" s="680" t="s">
        <v>11</v>
      </c>
      <c r="J3145" s="681"/>
      <c r="K3145" s="682">
        <v>0.6</v>
      </c>
      <c r="L3145" s="683"/>
      <c r="M3145" s="115">
        <f>K3145*12*I3117</f>
        <v>3717.3599999999992</v>
      </c>
    </row>
    <row r="3146" spans="1:13">
      <c r="A3146" s="157" t="s">
        <v>18</v>
      </c>
      <c r="B3146" s="153"/>
      <c r="C3146" s="153"/>
      <c r="D3146" s="153"/>
      <c r="E3146" s="144"/>
      <c r="F3146" s="144"/>
      <c r="G3146" s="144"/>
      <c r="H3146" s="143"/>
      <c r="I3146" s="156"/>
      <c r="J3146" s="155"/>
      <c r="K3146" s="117"/>
      <c r="L3146" s="116"/>
      <c r="M3146" s="115"/>
    </row>
    <row r="3147" spans="1:13">
      <c r="A3147" s="142" t="s">
        <v>32</v>
      </c>
      <c r="B3147" s="141"/>
      <c r="C3147" s="141"/>
      <c r="D3147" s="141"/>
      <c r="E3147" s="141"/>
      <c r="F3147" s="141"/>
      <c r="G3147" s="141"/>
      <c r="H3147" s="140"/>
      <c r="I3147" s="689" t="s">
        <v>8</v>
      </c>
      <c r="J3147" s="690"/>
      <c r="K3147" s="682">
        <v>0.18</v>
      </c>
      <c r="L3147" s="683"/>
      <c r="M3147" s="115">
        <f>K3147*12*I3117</f>
        <v>1115.2080000000001</v>
      </c>
    </row>
    <row r="3148" spans="1:13" ht="15.75" thickBot="1">
      <c r="A3148" s="137" t="s">
        <v>73</v>
      </c>
      <c r="B3148" s="136"/>
      <c r="C3148" s="136"/>
      <c r="D3148" s="136"/>
      <c r="E3148" s="136"/>
      <c r="F3148" s="136"/>
      <c r="G3148" s="136"/>
      <c r="H3148" s="135"/>
      <c r="I3148" s="714" t="s">
        <v>8</v>
      </c>
      <c r="J3148" s="715"/>
      <c r="K3148" s="716">
        <v>2.1</v>
      </c>
      <c r="L3148" s="717"/>
      <c r="M3148" s="115">
        <f>K3148*12*I3117</f>
        <v>13010.76</v>
      </c>
    </row>
    <row r="3149" spans="1:13" ht="15.75" thickBot="1">
      <c r="A3149" s="710" t="s">
        <v>77</v>
      </c>
      <c r="B3149" s="711"/>
      <c r="C3149" s="711"/>
      <c r="D3149" s="711"/>
      <c r="E3149" s="711"/>
      <c r="F3149" s="711"/>
      <c r="G3149" s="711"/>
      <c r="H3149" s="712"/>
      <c r="I3149" s="129"/>
      <c r="J3149" s="128"/>
      <c r="K3149" s="713">
        <f>K3150+K3151+K3153+K3154+K3155+K3156</f>
        <v>2.3200000000000003</v>
      </c>
      <c r="L3149" s="701"/>
      <c r="M3149" s="127">
        <f>K3149*12*I3117</f>
        <v>14373.792000000001</v>
      </c>
    </row>
    <row r="3150" spans="1:13">
      <c r="A3150" s="154" t="s">
        <v>24</v>
      </c>
      <c r="B3150" s="153"/>
      <c r="C3150" s="153"/>
      <c r="D3150" s="153"/>
      <c r="E3150" s="153"/>
      <c r="F3150" s="144"/>
      <c r="G3150" s="144"/>
      <c r="H3150" s="143"/>
      <c r="I3150" s="152"/>
      <c r="J3150" s="118"/>
      <c r="K3150" s="678">
        <v>0.13</v>
      </c>
      <c r="L3150" s="679"/>
      <c r="M3150" s="115">
        <f>K3150*12*I3117</f>
        <v>805.428</v>
      </c>
    </row>
    <row r="3151" spans="1:13">
      <c r="A3151" s="151" t="s">
        <v>20</v>
      </c>
      <c r="B3151" s="150"/>
      <c r="C3151" s="150"/>
      <c r="D3151" s="150"/>
      <c r="E3151" s="150"/>
      <c r="F3151" s="136"/>
      <c r="G3151" s="136"/>
      <c r="H3151" s="135"/>
      <c r="I3151" s="684" t="s">
        <v>52</v>
      </c>
      <c r="J3151" s="685"/>
      <c r="K3151" s="682">
        <v>1.1100000000000001</v>
      </c>
      <c r="L3151" s="683"/>
      <c r="M3151" s="115">
        <f>K3151*12*I3117</f>
        <v>6877.116</v>
      </c>
    </row>
    <row r="3152" spans="1:13">
      <c r="A3152" s="145" t="s">
        <v>19</v>
      </c>
      <c r="B3152" s="144"/>
      <c r="C3152" s="144"/>
      <c r="D3152" s="144"/>
      <c r="E3152" s="144"/>
      <c r="F3152" s="144"/>
      <c r="G3152" s="144"/>
      <c r="H3152" s="143"/>
      <c r="I3152" s="676" t="s">
        <v>53</v>
      </c>
      <c r="J3152" s="677"/>
      <c r="K3152" s="149"/>
      <c r="L3152" s="116"/>
      <c r="M3152" s="115"/>
    </row>
    <row r="3153" spans="1:13">
      <c r="A3153" s="142" t="s">
        <v>21</v>
      </c>
      <c r="B3153" s="141"/>
      <c r="C3153" s="141"/>
      <c r="D3153" s="141"/>
      <c r="E3153" s="141"/>
      <c r="F3153" s="141"/>
      <c r="G3153" s="141"/>
      <c r="H3153" s="140"/>
      <c r="I3153" s="689" t="s">
        <v>51</v>
      </c>
      <c r="J3153" s="690"/>
      <c r="K3153" s="682">
        <v>0.68</v>
      </c>
      <c r="L3153" s="683"/>
      <c r="M3153" s="115">
        <f>K3153*12*I3117</f>
        <v>4213.0079999999998</v>
      </c>
    </row>
    <row r="3154" spans="1:13">
      <c r="A3154" s="142" t="s">
        <v>22</v>
      </c>
      <c r="B3154" s="141"/>
      <c r="C3154" s="141"/>
      <c r="D3154" s="141"/>
      <c r="E3154" s="141"/>
      <c r="F3154" s="141"/>
      <c r="G3154" s="141"/>
      <c r="H3154" s="140"/>
      <c r="I3154" s="689" t="s">
        <v>69</v>
      </c>
      <c r="J3154" s="690"/>
      <c r="K3154" s="682">
        <v>0.17</v>
      </c>
      <c r="L3154" s="683"/>
      <c r="M3154" s="115">
        <f>K3154*12*I3117</f>
        <v>1053.252</v>
      </c>
    </row>
    <row r="3155" spans="1:13">
      <c r="A3155" s="137" t="s">
        <v>23</v>
      </c>
      <c r="B3155" s="136"/>
      <c r="C3155" s="136"/>
      <c r="D3155" s="136"/>
      <c r="E3155" s="136"/>
      <c r="F3155" s="136"/>
      <c r="G3155" s="136"/>
      <c r="H3155" s="135"/>
      <c r="I3155" s="689" t="s">
        <v>54</v>
      </c>
      <c r="J3155" s="690"/>
      <c r="K3155" s="704">
        <v>0.09</v>
      </c>
      <c r="L3155" s="705"/>
      <c r="M3155" s="115">
        <f>K3155*12*I3117</f>
        <v>557.60400000000004</v>
      </c>
    </row>
    <row r="3156" spans="1:13" ht="15.75" thickBot="1">
      <c r="A3156" s="137" t="s">
        <v>71</v>
      </c>
      <c r="B3156" s="136"/>
      <c r="C3156" s="136"/>
      <c r="D3156" s="136"/>
      <c r="E3156" s="136"/>
      <c r="F3156" s="136"/>
      <c r="G3156" s="136"/>
      <c r="H3156" s="135"/>
      <c r="I3156" s="714" t="s">
        <v>72</v>
      </c>
      <c r="J3156" s="715"/>
      <c r="K3156" s="723">
        <v>0.14000000000000001</v>
      </c>
      <c r="L3156" s="724"/>
      <c r="M3156" s="148">
        <f>K3156*12*I3117</f>
        <v>867.38400000000001</v>
      </c>
    </row>
    <row r="3157" spans="1:13" ht="15.75" thickBot="1">
      <c r="A3157" s="710" t="s">
        <v>78</v>
      </c>
      <c r="B3157" s="711"/>
      <c r="C3157" s="711"/>
      <c r="D3157" s="711"/>
      <c r="E3157" s="711"/>
      <c r="F3157" s="711"/>
      <c r="G3157" s="711"/>
      <c r="H3157" s="712"/>
      <c r="I3157" s="147"/>
      <c r="J3157" s="146"/>
      <c r="K3157" s="727">
        <f>K3158+K3159+K3160</f>
        <v>1.52</v>
      </c>
      <c r="L3157" s="722"/>
      <c r="M3157" s="127">
        <f>K3157*12*I3117</f>
        <v>9417.3119999999999</v>
      </c>
    </row>
    <row r="3158" spans="1:13">
      <c r="A3158" s="145" t="s">
        <v>25</v>
      </c>
      <c r="B3158" s="144"/>
      <c r="C3158" s="144"/>
      <c r="D3158" s="144"/>
      <c r="E3158" s="144"/>
      <c r="F3158" s="144"/>
      <c r="G3158" s="144"/>
      <c r="H3158" s="143"/>
      <c r="I3158" s="728" t="s">
        <v>70</v>
      </c>
      <c r="J3158" s="729"/>
      <c r="K3158" s="730">
        <v>0.73</v>
      </c>
      <c r="L3158" s="731"/>
      <c r="M3158" s="115">
        <f>K3158*12*I3117</f>
        <v>4522.7879999999996</v>
      </c>
    </row>
    <row r="3159" spans="1:13">
      <c r="A3159" s="142" t="s">
        <v>26</v>
      </c>
      <c r="B3159" s="141"/>
      <c r="C3159" s="141"/>
      <c r="D3159" s="141"/>
      <c r="E3159" s="141"/>
      <c r="F3159" s="141"/>
      <c r="G3159" s="141"/>
      <c r="H3159" s="140"/>
      <c r="I3159" s="139" t="s">
        <v>55</v>
      </c>
      <c r="J3159" s="138"/>
      <c r="K3159" s="704">
        <v>0.64</v>
      </c>
      <c r="L3159" s="705"/>
      <c r="M3159" s="115">
        <f>K3159*12*I3117</f>
        <v>3965.1839999999993</v>
      </c>
    </row>
    <row r="3160" spans="1:13" ht="15.75" thickBot="1">
      <c r="A3160" s="137" t="s">
        <v>23</v>
      </c>
      <c r="B3160" s="136"/>
      <c r="C3160" s="136"/>
      <c r="D3160" s="136"/>
      <c r="E3160" s="136"/>
      <c r="F3160" s="136"/>
      <c r="G3160" s="136"/>
      <c r="H3160" s="135"/>
      <c r="I3160" s="714" t="s">
        <v>54</v>
      </c>
      <c r="J3160" s="715"/>
      <c r="K3160" s="723">
        <v>0.15</v>
      </c>
      <c r="L3160" s="724"/>
      <c r="M3160" s="115">
        <f>K3160*12*I3117</f>
        <v>929.3399999999998</v>
      </c>
    </row>
    <row r="3161" spans="1:13" ht="15.75" thickBot="1">
      <c r="A3161" s="133" t="s">
        <v>79</v>
      </c>
      <c r="B3161" s="132"/>
      <c r="C3161" s="132"/>
      <c r="D3161" s="132"/>
      <c r="E3161" s="132"/>
      <c r="F3161" s="132"/>
      <c r="G3161" s="132"/>
      <c r="H3161" s="131"/>
      <c r="I3161" s="718" t="s">
        <v>56</v>
      </c>
      <c r="J3161" s="719"/>
      <c r="K3161" s="725">
        <v>14.79</v>
      </c>
      <c r="L3161" s="726"/>
      <c r="M3161" s="127">
        <f>K3161*12*I3117</f>
        <v>91632.923999999985</v>
      </c>
    </row>
    <row r="3162" spans="1:13" ht="15.75" thickBot="1">
      <c r="A3162" s="691" t="s">
        <v>80</v>
      </c>
      <c r="B3162" s="692"/>
      <c r="C3162" s="692"/>
      <c r="D3162" s="692"/>
      <c r="E3162" s="692"/>
      <c r="F3162" s="692"/>
      <c r="G3162" s="692"/>
      <c r="H3162" s="693"/>
      <c r="I3162" s="720" t="s">
        <v>13</v>
      </c>
      <c r="J3162" s="721"/>
      <c r="K3162" s="713">
        <v>1.8</v>
      </c>
      <c r="L3162" s="722"/>
      <c r="M3162" s="127">
        <f>K3162*12*I3117</f>
        <v>11152.08</v>
      </c>
    </row>
    <row r="3163" spans="1:13" ht="15.75" thickBot="1">
      <c r="A3163" s="133" t="s">
        <v>81</v>
      </c>
      <c r="B3163" s="132"/>
      <c r="C3163" s="132"/>
      <c r="D3163" s="132"/>
      <c r="E3163" s="132"/>
      <c r="F3163" s="132"/>
      <c r="G3163" s="132"/>
      <c r="H3163" s="131"/>
      <c r="I3163" s="129"/>
      <c r="J3163" s="128"/>
      <c r="K3163" s="713">
        <v>0.08</v>
      </c>
      <c r="L3163" s="722"/>
      <c r="M3163" s="127">
        <f>K3163*12*I3117</f>
        <v>495.64799999999991</v>
      </c>
    </row>
    <row r="3164" spans="1:13">
      <c r="A3164" s="125" t="s">
        <v>29</v>
      </c>
      <c r="B3164" s="124"/>
      <c r="C3164" s="124"/>
      <c r="D3164" s="124"/>
      <c r="E3164" s="124"/>
      <c r="F3164" s="124"/>
      <c r="G3164" s="124"/>
      <c r="H3164" s="122"/>
      <c r="I3164" s="720" t="s">
        <v>8</v>
      </c>
      <c r="J3164" s="721"/>
      <c r="K3164" s="130"/>
      <c r="L3164" s="120"/>
      <c r="M3164" s="115"/>
    </row>
    <row r="3165" spans="1:13" ht="15.75" thickBot="1">
      <c r="A3165" s="125" t="s">
        <v>30</v>
      </c>
      <c r="B3165" s="124"/>
      <c r="C3165" s="124"/>
      <c r="D3165" s="124"/>
      <c r="E3165" s="124"/>
      <c r="F3165" s="124"/>
      <c r="G3165" s="124"/>
      <c r="H3165" s="122"/>
      <c r="I3165" s="119"/>
      <c r="J3165" s="118"/>
      <c r="K3165" s="130"/>
      <c r="L3165" s="120"/>
      <c r="M3165" s="115"/>
    </row>
    <row r="3166" spans="1:13" ht="15.75" thickBot="1">
      <c r="A3166" s="691" t="s">
        <v>104</v>
      </c>
      <c r="B3166" s="692"/>
      <c r="C3166" s="692"/>
      <c r="D3166" s="692"/>
      <c r="E3166" s="692"/>
      <c r="F3166" s="692"/>
      <c r="G3166" s="692"/>
      <c r="H3166" s="693"/>
      <c r="I3166" s="129"/>
      <c r="J3166" s="128"/>
      <c r="K3166" s="713">
        <v>6.67</v>
      </c>
      <c r="L3166" s="722"/>
      <c r="M3166" s="127">
        <f>K3166*12*I3117</f>
        <v>41324.651999999995</v>
      </c>
    </row>
    <row r="3167" spans="1:13">
      <c r="A3167" s="125" t="s">
        <v>137</v>
      </c>
      <c r="B3167" s="123"/>
      <c r="C3167" s="123"/>
      <c r="D3167" s="123"/>
      <c r="E3167" s="123"/>
      <c r="F3167" s="124"/>
      <c r="G3167" s="123"/>
      <c r="H3167" s="122"/>
      <c r="I3167" s="684" t="s">
        <v>86</v>
      </c>
      <c r="J3167" s="685"/>
      <c r="K3167" s="121"/>
      <c r="L3167" s="120"/>
      <c r="M3167" s="115"/>
    </row>
    <row r="3168" spans="1:13">
      <c r="A3168" s="125" t="s">
        <v>136</v>
      </c>
      <c r="B3168" s="123"/>
      <c r="C3168" s="123"/>
      <c r="D3168" s="123"/>
      <c r="E3168" s="123"/>
      <c r="F3168" s="124"/>
      <c r="G3168" s="123"/>
      <c r="H3168" s="122"/>
      <c r="I3168" s="684" t="s">
        <v>88</v>
      </c>
      <c r="J3168" s="685"/>
      <c r="K3168" s="121"/>
      <c r="L3168" s="120"/>
      <c r="M3168" s="115"/>
    </row>
    <row r="3169" spans="1:13">
      <c r="A3169" s="125" t="s">
        <v>135</v>
      </c>
      <c r="B3169" s="123"/>
      <c r="C3169" s="123"/>
      <c r="D3169" s="123"/>
      <c r="E3169" s="123"/>
      <c r="F3169" s="124"/>
      <c r="G3169" s="123"/>
      <c r="H3169" s="122"/>
      <c r="I3169" s="684" t="s">
        <v>90</v>
      </c>
      <c r="J3169" s="685"/>
      <c r="K3169" s="121"/>
      <c r="L3169" s="120"/>
      <c r="M3169" s="115"/>
    </row>
    <row r="3170" spans="1:13">
      <c r="A3170" s="125" t="s">
        <v>134</v>
      </c>
      <c r="B3170" s="123"/>
      <c r="C3170" s="123"/>
      <c r="D3170" s="123"/>
      <c r="E3170" s="123"/>
      <c r="F3170" s="124"/>
      <c r="G3170" s="123"/>
      <c r="H3170" s="122"/>
      <c r="I3170" s="684" t="s">
        <v>92</v>
      </c>
      <c r="J3170" s="685"/>
      <c r="K3170" s="121"/>
      <c r="L3170" s="120"/>
      <c r="M3170" s="115"/>
    </row>
    <row r="3171" spans="1:13">
      <c r="A3171" s="125" t="s">
        <v>133</v>
      </c>
      <c r="B3171" s="123"/>
      <c r="C3171" s="123"/>
      <c r="D3171" s="123"/>
      <c r="E3171" s="123"/>
      <c r="F3171" s="124"/>
      <c r="G3171" s="123"/>
      <c r="H3171" s="122"/>
      <c r="I3171" s="684" t="s">
        <v>94</v>
      </c>
      <c r="J3171" s="685"/>
      <c r="K3171" s="121"/>
      <c r="L3171" s="120"/>
      <c r="M3171" s="115"/>
    </row>
    <row r="3172" spans="1:13">
      <c r="A3172" s="125" t="s">
        <v>132</v>
      </c>
      <c r="B3172" s="123"/>
      <c r="C3172" s="123"/>
      <c r="D3172" s="123"/>
      <c r="E3172" s="123"/>
      <c r="F3172" s="124"/>
      <c r="G3172" s="123"/>
      <c r="H3172" s="122"/>
      <c r="I3172" s="119"/>
      <c r="J3172" s="118"/>
      <c r="K3172" s="121"/>
      <c r="L3172" s="126"/>
      <c r="M3172" s="115"/>
    </row>
    <row r="3173" spans="1:13">
      <c r="A3173" s="125" t="s">
        <v>131</v>
      </c>
      <c r="B3173" s="123"/>
      <c r="C3173" s="123"/>
      <c r="D3173" s="123"/>
      <c r="E3173" s="123"/>
      <c r="F3173" s="124"/>
      <c r="G3173" s="123"/>
      <c r="H3173" s="122"/>
      <c r="I3173" s="119"/>
      <c r="J3173" s="118"/>
      <c r="K3173" s="121"/>
      <c r="L3173" s="120"/>
      <c r="M3173" s="115"/>
    </row>
    <row r="3174" spans="1:13">
      <c r="A3174" s="125" t="s">
        <v>98</v>
      </c>
      <c r="B3174" s="123"/>
      <c r="C3174" s="123"/>
      <c r="D3174" s="123"/>
      <c r="E3174" s="123"/>
      <c r="F3174" s="124"/>
      <c r="G3174" s="123"/>
      <c r="H3174" s="122"/>
      <c r="I3174" s="119"/>
      <c r="J3174" s="118"/>
      <c r="K3174" s="121"/>
      <c r="L3174" s="120"/>
      <c r="M3174" s="115"/>
    </row>
    <row r="3175" spans="1:13" ht="15.75" thickBot="1">
      <c r="A3175" s="125" t="s">
        <v>130</v>
      </c>
      <c r="B3175" s="123"/>
      <c r="C3175" s="123"/>
      <c r="D3175" s="123"/>
      <c r="E3175" s="123"/>
      <c r="F3175" s="124"/>
      <c r="G3175" s="123"/>
      <c r="H3175" s="122"/>
      <c r="I3175" s="119"/>
      <c r="J3175" s="118"/>
      <c r="K3175" s="121"/>
      <c r="L3175" s="120"/>
      <c r="M3175" s="115"/>
    </row>
    <row r="3176" spans="1:13">
      <c r="A3176" s="114" t="s">
        <v>82</v>
      </c>
      <c r="B3176" s="113"/>
      <c r="C3176" s="113"/>
      <c r="D3176" s="113"/>
      <c r="E3176" s="113"/>
      <c r="F3176" s="113"/>
      <c r="G3176" s="113"/>
      <c r="H3176" s="113"/>
      <c r="I3176" s="720" t="s">
        <v>9</v>
      </c>
      <c r="J3176" s="721"/>
      <c r="K3176" s="112"/>
      <c r="L3176" s="111"/>
      <c r="M3176" s="110"/>
    </row>
    <row r="3177" spans="1:13" ht="15.75" thickBot="1">
      <c r="A3177" s="109" t="s">
        <v>49</v>
      </c>
      <c r="B3177" s="108"/>
      <c r="C3177" s="108"/>
      <c r="D3177" s="108"/>
      <c r="E3177" s="108"/>
      <c r="F3177" s="108"/>
      <c r="G3177" s="108"/>
      <c r="H3177" s="108"/>
      <c r="I3177" s="107"/>
      <c r="J3177" s="106"/>
      <c r="K3177" s="105"/>
      <c r="L3177" s="104"/>
      <c r="M3177" s="103"/>
    </row>
    <row r="3178" spans="1:13" ht="15.75" thickBot="1">
      <c r="A3178" s="691" t="s">
        <v>50</v>
      </c>
      <c r="B3178" s="692"/>
      <c r="C3178" s="692"/>
      <c r="D3178" s="692"/>
      <c r="E3178" s="692"/>
      <c r="F3178" s="692"/>
      <c r="G3178" s="692"/>
      <c r="H3178" s="732"/>
      <c r="I3178" s="733" t="s">
        <v>17</v>
      </c>
      <c r="J3178" s="734"/>
      <c r="K3178" s="735">
        <v>1.64</v>
      </c>
      <c r="L3178" s="736"/>
      <c r="M3178" s="95">
        <f>K3178*12*I3117</f>
        <v>10160.784</v>
      </c>
    </row>
    <row r="3179" spans="1:13" ht="15.75" thickBot="1">
      <c r="A3179" s="750" t="s">
        <v>118</v>
      </c>
      <c r="B3179" s="750"/>
      <c r="C3179" s="750"/>
      <c r="D3179" s="750"/>
      <c r="E3179" s="750"/>
      <c r="F3179" s="750"/>
      <c r="G3179" s="750"/>
      <c r="H3179" s="750"/>
      <c r="I3179" s="720" t="s">
        <v>9</v>
      </c>
      <c r="J3179" s="721"/>
      <c r="K3179" s="755">
        <v>0.41</v>
      </c>
      <c r="L3179" s="755"/>
      <c r="M3179" s="115">
        <f>K3179*I3117*12</f>
        <v>2540.1959999999995</v>
      </c>
    </row>
    <row r="3180" spans="1:13" ht="15.75" thickBot="1">
      <c r="A3180" s="101" t="s">
        <v>117</v>
      </c>
      <c r="B3180" s="100"/>
      <c r="C3180" s="100"/>
      <c r="D3180" s="100"/>
      <c r="E3180" s="100"/>
      <c r="F3180" s="100"/>
      <c r="G3180" s="100"/>
      <c r="H3180" s="100"/>
      <c r="I3180" s="99"/>
      <c r="J3180" s="98"/>
      <c r="K3180" s="735"/>
      <c r="L3180" s="736"/>
      <c r="M3180" s="95">
        <f>K3180*12*I3117</f>
        <v>0</v>
      </c>
    </row>
    <row r="3181" spans="1:13" ht="15.75" thickBot="1">
      <c r="A3181" s="742" t="s">
        <v>58</v>
      </c>
      <c r="B3181" s="743"/>
      <c r="C3181" s="743"/>
      <c r="D3181" s="743"/>
      <c r="E3181" s="743"/>
      <c r="F3181" s="743"/>
      <c r="G3181" s="743"/>
      <c r="H3181" s="743"/>
      <c r="I3181" s="97"/>
      <c r="J3181" s="96"/>
      <c r="K3181" s="740">
        <f>K3118+K3128+K3141+K3166+K3178+K3180+K3179</f>
        <v>52.17</v>
      </c>
      <c r="L3181" s="741"/>
      <c r="M3181" s="95">
        <f>M3118+M3128+M3141+M3166+M3178+M3180+M3179</f>
        <v>323224.45199999993</v>
      </c>
    </row>
    <row r="3185" spans="1:13" ht="15.75">
      <c r="A3185" s="639" t="s">
        <v>0</v>
      </c>
      <c r="B3185" s="639"/>
      <c r="C3185" s="639"/>
      <c r="D3185" s="639"/>
      <c r="E3185" s="639"/>
      <c r="F3185" s="639"/>
      <c r="G3185" s="639"/>
      <c r="H3185" s="639"/>
      <c r="I3185" s="639"/>
      <c r="J3185" s="639"/>
      <c r="K3185" s="639"/>
      <c r="L3185" s="639"/>
      <c r="M3185" s="149"/>
    </row>
    <row r="3186" spans="1:13" ht="15.75">
      <c r="A3186" s="640" t="s">
        <v>12</v>
      </c>
      <c r="B3186" s="640"/>
      <c r="C3186" s="640"/>
      <c r="D3186" s="640"/>
      <c r="E3186" s="640"/>
      <c r="F3186" s="640"/>
      <c r="G3186" s="640"/>
      <c r="H3186" s="640"/>
      <c r="I3186" s="640"/>
      <c r="J3186" s="640"/>
      <c r="K3186" s="640"/>
      <c r="L3186" s="640"/>
      <c r="M3186" s="149"/>
    </row>
    <row r="3187" spans="1:13" ht="15.75">
      <c r="A3187" s="1"/>
      <c r="B3187" s="1"/>
      <c r="C3187" s="1"/>
      <c r="D3187" s="1"/>
      <c r="E3187" s="1"/>
      <c r="F3187" s="1" t="s">
        <v>140</v>
      </c>
      <c r="G3187" s="1"/>
      <c r="H3187" s="1"/>
      <c r="I3187" s="1"/>
      <c r="J3187" s="1"/>
      <c r="K3187" s="1"/>
      <c r="L3187" s="1"/>
      <c r="M3187" s="149"/>
    </row>
    <row r="3188" spans="1:13">
      <c r="A3188" s="151"/>
      <c r="B3188" s="150"/>
      <c r="C3188" s="694" t="s">
        <v>15</v>
      </c>
      <c r="D3188" s="694"/>
      <c r="E3188" s="694"/>
      <c r="F3188" s="150"/>
      <c r="G3188" s="150"/>
      <c r="H3188" s="190"/>
      <c r="I3188" s="680" t="s">
        <v>1</v>
      </c>
      <c r="J3188" s="681"/>
      <c r="K3188" s="695" t="s">
        <v>2</v>
      </c>
      <c r="L3188" s="696"/>
      <c r="M3188" s="203"/>
    </row>
    <row r="3189" spans="1:13">
      <c r="A3189" s="202"/>
      <c r="B3189" s="177"/>
      <c r="C3189" s="177"/>
      <c r="D3189" s="177"/>
      <c r="E3189" s="177"/>
      <c r="F3189" s="177"/>
      <c r="G3189" s="177"/>
      <c r="H3189" s="178"/>
      <c r="I3189" s="119"/>
      <c r="J3189" s="118"/>
      <c r="K3189" s="698" t="s">
        <v>3</v>
      </c>
      <c r="L3189" s="699"/>
      <c r="M3189" s="201" t="s">
        <v>4</v>
      </c>
    </row>
    <row r="3190" spans="1:13">
      <c r="A3190" s="202"/>
      <c r="B3190" s="177"/>
      <c r="C3190" s="177"/>
      <c r="D3190" s="177"/>
      <c r="E3190" s="177"/>
      <c r="F3190" s="177"/>
      <c r="G3190" s="177"/>
      <c r="H3190" s="178"/>
      <c r="I3190" s="684" t="s">
        <v>5</v>
      </c>
      <c r="J3190" s="685"/>
      <c r="K3190" s="706" t="s">
        <v>6</v>
      </c>
      <c r="L3190" s="707"/>
      <c r="M3190" s="201" t="s">
        <v>7</v>
      </c>
    </row>
    <row r="3191" spans="1:13" ht="16.5" thickBot="1">
      <c r="A3191" s="200"/>
      <c r="B3191" s="173"/>
      <c r="C3191" s="173"/>
      <c r="D3191" s="173"/>
      <c r="E3191" s="173"/>
      <c r="F3191" s="173"/>
      <c r="G3191" s="173"/>
      <c r="H3191" s="172"/>
      <c r="I3191" s="613">
        <v>282.2</v>
      </c>
      <c r="J3191" s="614"/>
      <c r="K3191" s="708"/>
      <c r="L3191" s="709"/>
      <c r="M3191" s="199"/>
    </row>
    <row r="3192" spans="1:13">
      <c r="A3192" s="189" t="s">
        <v>74</v>
      </c>
      <c r="B3192" s="166"/>
      <c r="C3192" s="166"/>
      <c r="D3192" s="166"/>
      <c r="E3192" s="166"/>
      <c r="F3192" s="166"/>
      <c r="G3192" s="166"/>
      <c r="H3192" s="198"/>
      <c r="I3192" s="163"/>
      <c r="J3192" s="162"/>
      <c r="K3192" s="674">
        <f>K3195+K3198</f>
        <v>6.9</v>
      </c>
      <c r="L3192" s="675"/>
      <c r="M3192" s="110">
        <f>K3192*12*I3191</f>
        <v>23366.160000000003</v>
      </c>
    </row>
    <row r="3193" spans="1:13">
      <c r="A3193" s="197" t="s">
        <v>59</v>
      </c>
      <c r="B3193" s="196"/>
      <c r="C3193" s="196"/>
      <c r="D3193" s="196"/>
      <c r="E3193" s="196"/>
      <c r="F3193" s="196"/>
      <c r="G3193" s="196"/>
      <c r="H3193" s="195"/>
      <c r="I3193" s="119"/>
      <c r="J3193" s="118"/>
      <c r="K3193" s="117"/>
      <c r="L3193" s="116"/>
      <c r="M3193" s="194"/>
    </row>
    <row r="3194" spans="1:13" ht="15.75" thickBot="1">
      <c r="A3194" s="185" t="s">
        <v>60</v>
      </c>
      <c r="B3194" s="193"/>
      <c r="C3194" s="193"/>
      <c r="D3194" s="193"/>
      <c r="E3194" s="193"/>
      <c r="F3194" s="193"/>
      <c r="G3194" s="193"/>
      <c r="H3194" s="192"/>
      <c r="I3194" s="158"/>
      <c r="J3194" s="106"/>
      <c r="K3194" s="105"/>
      <c r="L3194" s="104"/>
      <c r="M3194" s="103"/>
    </row>
    <row r="3195" spans="1:13">
      <c r="A3195" s="145" t="s">
        <v>61</v>
      </c>
      <c r="B3195" s="153"/>
      <c r="C3195" s="153"/>
      <c r="D3195" s="153"/>
      <c r="E3195" s="153"/>
      <c r="F3195" s="153"/>
      <c r="G3195" s="153"/>
      <c r="H3195" s="179"/>
      <c r="I3195" s="676" t="s">
        <v>8</v>
      </c>
      <c r="J3195" s="677"/>
      <c r="K3195" s="678">
        <v>4.13</v>
      </c>
      <c r="L3195" s="679"/>
      <c r="M3195" s="115">
        <f>K3195*12*I3191</f>
        <v>13985.832</v>
      </c>
    </row>
    <row r="3196" spans="1:13">
      <c r="A3196" s="125" t="s">
        <v>68</v>
      </c>
      <c r="B3196" s="177"/>
      <c r="C3196" s="177"/>
      <c r="D3196" s="177"/>
      <c r="E3196" s="177"/>
      <c r="F3196" s="177"/>
      <c r="G3196" s="177"/>
      <c r="H3196" s="178"/>
      <c r="I3196" s="684" t="s">
        <v>57</v>
      </c>
      <c r="J3196" s="685"/>
      <c r="K3196" s="149"/>
      <c r="L3196" s="116"/>
      <c r="M3196" s="115"/>
    </row>
    <row r="3197" spans="1:13">
      <c r="A3197" s="145" t="s">
        <v>67</v>
      </c>
      <c r="B3197" s="153"/>
      <c r="C3197" s="153"/>
      <c r="D3197" s="153"/>
      <c r="E3197" s="153"/>
      <c r="F3197" s="153"/>
      <c r="G3197" s="153"/>
      <c r="H3197" s="179"/>
      <c r="I3197" s="676"/>
      <c r="J3197" s="677"/>
      <c r="K3197" s="149"/>
      <c r="L3197" s="116"/>
      <c r="M3197" s="115"/>
    </row>
    <row r="3198" spans="1:13">
      <c r="A3198" s="145" t="s">
        <v>62</v>
      </c>
      <c r="B3198" s="153"/>
      <c r="C3198" s="153"/>
      <c r="D3198" s="153"/>
      <c r="E3198" s="153"/>
      <c r="F3198" s="153"/>
      <c r="G3198" s="153"/>
      <c r="H3198" s="179"/>
      <c r="I3198" s="689" t="s">
        <v>11</v>
      </c>
      <c r="J3198" s="690"/>
      <c r="K3198" s="682">
        <v>2.77</v>
      </c>
      <c r="L3198" s="683"/>
      <c r="M3198" s="115">
        <f>K3198*12*I3191</f>
        <v>9380.3279999999995</v>
      </c>
    </row>
    <row r="3199" spans="1:13" ht="15.75">
      <c r="A3199" s="142" t="s">
        <v>35</v>
      </c>
      <c r="B3199" s="176"/>
      <c r="C3199" s="176"/>
      <c r="D3199" s="176"/>
      <c r="E3199" s="176"/>
      <c r="F3199" s="176"/>
      <c r="G3199" s="176"/>
      <c r="H3199" s="175"/>
      <c r="I3199" s="684" t="s">
        <v>57</v>
      </c>
      <c r="J3199" s="685"/>
      <c r="K3199" s="1"/>
      <c r="L3199" s="191"/>
      <c r="M3199" s="115"/>
    </row>
    <row r="3200" spans="1:13">
      <c r="A3200" s="137" t="s">
        <v>36</v>
      </c>
      <c r="B3200" s="150"/>
      <c r="C3200" s="150"/>
      <c r="D3200" s="150"/>
      <c r="E3200" s="150"/>
      <c r="F3200" s="150"/>
      <c r="G3200" s="150"/>
      <c r="H3200" s="190"/>
      <c r="I3200" s="684"/>
      <c r="J3200" s="685"/>
      <c r="K3200" s="174"/>
      <c r="L3200" s="116"/>
      <c r="M3200" s="115"/>
    </row>
    <row r="3201" spans="1:13" ht="15.75" thickBot="1">
      <c r="A3201" s="145" t="s">
        <v>37</v>
      </c>
      <c r="B3201" s="144"/>
      <c r="C3201" s="144"/>
      <c r="D3201" s="144"/>
      <c r="E3201" s="144"/>
      <c r="F3201" s="144"/>
      <c r="G3201" s="144"/>
      <c r="H3201" s="143"/>
      <c r="I3201" s="156"/>
      <c r="J3201" s="155"/>
      <c r="K3201" s="704"/>
      <c r="L3201" s="705"/>
      <c r="M3201" s="115"/>
    </row>
    <row r="3202" spans="1:13">
      <c r="A3202" s="189" t="s">
        <v>14</v>
      </c>
      <c r="B3202" s="188"/>
      <c r="C3202" s="188"/>
      <c r="D3202" s="188"/>
      <c r="E3202" s="188"/>
      <c r="F3202" s="188"/>
      <c r="G3202" s="188"/>
      <c r="H3202" s="187"/>
      <c r="I3202" s="163"/>
      <c r="J3202" s="186"/>
      <c r="K3202" s="697">
        <f>K3204+K3209+K3211</f>
        <v>5.6400000000000006</v>
      </c>
      <c r="L3202" s="675"/>
      <c r="M3202" s="110">
        <f>K3202*12*I3191</f>
        <v>19099.296000000002</v>
      </c>
    </row>
    <row r="3203" spans="1:13" ht="15.75" thickBot="1">
      <c r="A3203" s="185" t="s">
        <v>34</v>
      </c>
      <c r="B3203" s="184"/>
      <c r="C3203" s="184"/>
      <c r="D3203" s="184"/>
      <c r="E3203" s="184"/>
      <c r="F3203" s="184"/>
      <c r="G3203" s="184"/>
      <c r="H3203" s="183"/>
      <c r="I3203" s="158"/>
      <c r="J3203" s="182"/>
      <c r="K3203" s="105"/>
      <c r="L3203" s="104"/>
      <c r="M3203" s="103"/>
    </row>
    <row r="3204" spans="1:13">
      <c r="A3204" s="125" t="s">
        <v>65</v>
      </c>
      <c r="B3204" s="124"/>
      <c r="C3204" s="124"/>
      <c r="D3204" s="124"/>
      <c r="E3204" s="124"/>
      <c r="F3204" s="124"/>
      <c r="G3204" s="124"/>
      <c r="H3204" s="122"/>
      <c r="I3204" s="684" t="s">
        <v>8</v>
      </c>
      <c r="J3204" s="685"/>
      <c r="K3204" s="678">
        <v>2.83</v>
      </c>
      <c r="L3204" s="679"/>
      <c r="M3204" s="115">
        <f>K3204*12*I3191</f>
        <v>9583.5120000000006</v>
      </c>
    </row>
    <row r="3205" spans="1:13">
      <c r="A3205" s="145" t="s">
        <v>66</v>
      </c>
      <c r="B3205" s="144"/>
      <c r="C3205" s="144"/>
      <c r="D3205" s="144"/>
      <c r="E3205" s="144"/>
      <c r="F3205" s="144"/>
      <c r="G3205" s="144"/>
      <c r="H3205" s="143"/>
      <c r="I3205" s="181"/>
      <c r="J3205" s="180"/>
      <c r="K3205" s="149"/>
      <c r="L3205" s="116"/>
      <c r="M3205" s="115"/>
    </row>
    <row r="3206" spans="1:13">
      <c r="A3206" s="125" t="s">
        <v>68</v>
      </c>
      <c r="B3206" s="177"/>
      <c r="C3206" s="177"/>
      <c r="D3206" s="177"/>
      <c r="E3206" s="177"/>
      <c r="F3206" s="177"/>
      <c r="G3206" s="177"/>
      <c r="H3206" s="178"/>
      <c r="I3206" s="684" t="s">
        <v>57</v>
      </c>
      <c r="J3206" s="685"/>
      <c r="K3206" s="149"/>
      <c r="L3206" s="116"/>
      <c r="M3206" s="115"/>
    </row>
    <row r="3207" spans="1:13">
      <c r="A3207" s="145" t="s">
        <v>67</v>
      </c>
      <c r="B3207" s="153"/>
      <c r="C3207" s="153"/>
      <c r="D3207" s="153"/>
      <c r="E3207" s="153"/>
      <c r="F3207" s="153"/>
      <c r="G3207" s="153"/>
      <c r="H3207" s="179"/>
      <c r="I3207" s="676"/>
      <c r="J3207" s="677"/>
      <c r="K3207" s="149"/>
      <c r="L3207" s="116"/>
      <c r="M3207" s="115"/>
    </row>
    <row r="3208" spans="1:13">
      <c r="A3208" s="142" t="s">
        <v>63</v>
      </c>
      <c r="B3208" s="176"/>
      <c r="C3208" s="175"/>
      <c r="D3208" s="177"/>
      <c r="E3208" s="177"/>
      <c r="F3208" s="177"/>
      <c r="G3208" s="177"/>
      <c r="H3208" s="178"/>
      <c r="I3208" s="684" t="s">
        <v>57</v>
      </c>
      <c r="J3208" s="685"/>
      <c r="K3208" s="149"/>
      <c r="L3208" s="116"/>
      <c r="M3208" s="115"/>
    </row>
    <row r="3209" spans="1:13">
      <c r="A3209" s="125" t="s">
        <v>64</v>
      </c>
      <c r="B3209" s="177"/>
      <c r="C3209" s="177"/>
      <c r="D3209" s="176"/>
      <c r="E3209" s="176"/>
      <c r="F3209" s="176"/>
      <c r="G3209" s="176"/>
      <c r="H3209" s="175"/>
      <c r="I3209" s="689" t="s">
        <v>11</v>
      </c>
      <c r="J3209" s="690"/>
      <c r="K3209" s="682">
        <v>1.24</v>
      </c>
      <c r="L3209" s="683"/>
      <c r="M3209" s="115">
        <f>K3209*12*I3191</f>
        <v>4199.1359999999995</v>
      </c>
    </row>
    <row r="3210" spans="1:13">
      <c r="A3210" s="137" t="s">
        <v>41</v>
      </c>
      <c r="B3210" s="136"/>
      <c r="C3210" s="136"/>
      <c r="D3210" s="136"/>
      <c r="E3210" s="136"/>
      <c r="F3210" s="136"/>
      <c r="G3210" s="136"/>
      <c r="H3210" s="135"/>
      <c r="I3210" s="680" t="s">
        <v>139</v>
      </c>
      <c r="J3210" s="681"/>
      <c r="K3210" s="149"/>
      <c r="L3210" s="116"/>
      <c r="M3210" s="115"/>
    </row>
    <row r="3211" spans="1:13">
      <c r="A3211" s="137" t="s">
        <v>43</v>
      </c>
      <c r="B3211" s="136"/>
      <c r="C3211" s="136"/>
      <c r="D3211" s="136"/>
      <c r="E3211" s="136"/>
      <c r="F3211" s="136"/>
      <c r="G3211" s="136"/>
      <c r="H3211" s="135"/>
      <c r="I3211" s="680" t="s">
        <v>11</v>
      </c>
      <c r="J3211" s="681"/>
      <c r="K3211" s="682">
        <v>1.57</v>
      </c>
      <c r="L3211" s="683"/>
      <c r="M3211" s="115">
        <f>K3211*12*I3191</f>
        <v>5316.6480000000001</v>
      </c>
    </row>
    <row r="3212" spans="1:13">
      <c r="A3212" s="145" t="s">
        <v>44</v>
      </c>
      <c r="B3212" s="144"/>
      <c r="C3212" s="144"/>
      <c r="D3212" s="144"/>
      <c r="E3212" s="144"/>
      <c r="F3212" s="144"/>
      <c r="G3212" s="144"/>
      <c r="H3212" s="143"/>
      <c r="I3212" s="156"/>
      <c r="J3212" s="155"/>
      <c r="K3212" s="149"/>
      <c r="L3212" s="116"/>
      <c r="M3212" s="115"/>
    </row>
    <row r="3213" spans="1:13">
      <c r="A3213" s="137" t="s">
        <v>45</v>
      </c>
      <c r="B3213" s="136"/>
      <c r="C3213" s="136"/>
      <c r="D3213" s="136"/>
      <c r="E3213" s="136"/>
      <c r="F3213" s="136"/>
      <c r="G3213" s="136"/>
      <c r="H3213" s="135"/>
      <c r="I3213" s="684" t="s">
        <v>57</v>
      </c>
      <c r="J3213" s="685"/>
      <c r="K3213" s="149"/>
      <c r="L3213" s="116"/>
      <c r="M3213" s="115"/>
    </row>
    <row r="3214" spans="1:13" ht="15.75" thickBot="1">
      <c r="A3214" s="137" t="s">
        <v>48</v>
      </c>
      <c r="B3214" s="136"/>
      <c r="C3214" s="136"/>
      <c r="D3214" s="136"/>
      <c r="E3214" s="136"/>
      <c r="F3214" s="136"/>
      <c r="G3214" s="136"/>
      <c r="H3214" s="135"/>
      <c r="I3214" s="680" t="s">
        <v>138</v>
      </c>
      <c r="J3214" s="681"/>
      <c r="K3214" s="173"/>
      <c r="L3214" s="172"/>
      <c r="M3214" s="171"/>
    </row>
    <row r="3215" spans="1:13" ht="15.75" thickBot="1">
      <c r="A3215" s="167" t="s">
        <v>75</v>
      </c>
      <c r="B3215" s="166"/>
      <c r="C3215" s="166"/>
      <c r="D3215" s="166"/>
      <c r="E3215" s="166"/>
      <c r="F3215" s="166"/>
      <c r="G3215" s="165"/>
      <c r="H3215" s="164"/>
      <c r="I3215" s="163"/>
      <c r="J3215" s="162"/>
      <c r="K3215" s="688">
        <f>K3216+K3223+K3231+K3235+K3236+K3237</f>
        <v>43.929999999999993</v>
      </c>
      <c r="L3215" s="675"/>
      <c r="M3215" s="110">
        <f>M3216+M3223+M3231+M3235+M3236+M3237</f>
        <v>148764.552</v>
      </c>
    </row>
    <row r="3216" spans="1:13" ht="15.75" thickBot="1">
      <c r="A3216" s="691" t="s">
        <v>76</v>
      </c>
      <c r="B3216" s="692"/>
      <c r="C3216" s="692"/>
      <c r="D3216" s="692"/>
      <c r="E3216" s="692"/>
      <c r="F3216" s="692"/>
      <c r="G3216" s="692"/>
      <c r="H3216" s="693"/>
      <c r="I3216" s="129"/>
      <c r="J3216" s="128"/>
      <c r="K3216" s="700">
        <f>K3217+K3218+K3219+K3221+K3222</f>
        <v>8.3000000000000007</v>
      </c>
      <c r="L3216" s="701"/>
      <c r="M3216" s="127">
        <f>K3216*12*I3191</f>
        <v>28107.120000000003</v>
      </c>
    </row>
    <row r="3217" spans="1:13">
      <c r="A3217" s="145" t="s">
        <v>38</v>
      </c>
      <c r="B3217" s="144"/>
      <c r="C3217" s="144"/>
      <c r="D3217" s="144"/>
      <c r="E3217" s="144"/>
      <c r="F3217" s="144"/>
      <c r="G3217" s="144"/>
      <c r="H3217" s="143"/>
      <c r="I3217" s="676" t="s">
        <v>16</v>
      </c>
      <c r="J3217" s="677"/>
      <c r="K3217" s="678">
        <v>2.2400000000000002</v>
      </c>
      <c r="L3217" s="679"/>
      <c r="M3217" s="115">
        <f>K3217*12*I3191</f>
        <v>7585.5360000000001</v>
      </c>
    </row>
    <row r="3218" spans="1:13">
      <c r="A3218" s="142" t="s">
        <v>39</v>
      </c>
      <c r="B3218" s="141"/>
      <c r="C3218" s="141"/>
      <c r="D3218" s="141"/>
      <c r="E3218" s="141"/>
      <c r="F3218" s="141"/>
      <c r="G3218" s="141"/>
      <c r="H3218" s="140"/>
      <c r="I3218" s="689" t="s">
        <v>10</v>
      </c>
      <c r="J3218" s="690"/>
      <c r="K3218" s="682">
        <v>5.28</v>
      </c>
      <c r="L3218" s="683"/>
      <c r="M3218" s="115">
        <f>K3218*12*I3191</f>
        <v>17880.191999999999</v>
      </c>
    </row>
    <row r="3219" spans="1:13">
      <c r="A3219" s="137" t="s">
        <v>31</v>
      </c>
      <c r="B3219" s="136"/>
      <c r="C3219" s="136"/>
      <c r="D3219" s="136"/>
      <c r="E3219" s="136"/>
      <c r="F3219" s="136"/>
      <c r="G3219" s="136"/>
      <c r="H3219" s="135"/>
      <c r="I3219" s="680" t="s">
        <v>11</v>
      </c>
      <c r="J3219" s="681"/>
      <c r="K3219" s="682">
        <v>0.6</v>
      </c>
      <c r="L3219" s="683"/>
      <c r="M3219" s="115">
        <f>K3219*12*I3191</f>
        <v>2031.8399999999997</v>
      </c>
    </row>
    <row r="3220" spans="1:13">
      <c r="A3220" s="157" t="s">
        <v>18</v>
      </c>
      <c r="B3220" s="153"/>
      <c r="C3220" s="153"/>
      <c r="D3220" s="153"/>
      <c r="E3220" s="144"/>
      <c r="F3220" s="144"/>
      <c r="G3220" s="144"/>
      <c r="H3220" s="143"/>
      <c r="I3220" s="156"/>
      <c r="J3220" s="155"/>
      <c r="K3220" s="117"/>
      <c r="L3220" s="116"/>
      <c r="M3220" s="115"/>
    </row>
    <row r="3221" spans="1:13">
      <c r="A3221" s="142" t="s">
        <v>32</v>
      </c>
      <c r="B3221" s="141"/>
      <c r="C3221" s="141"/>
      <c r="D3221" s="141"/>
      <c r="E3221" s="141"/>
      <c r="F3221" s="141"/>
      <c r="G3221" s="141"/>
      <c r="H3221" s="140"/>
      <c r="I3221" s="689" t="s">
        <v>8</v>
      </c>
      <c r="J3221" s="690"/>
      <c r="K3221" s="682">
        <v>0.18</v>
      </c>
      <c r="L3221" s="683"/>
      <c r="M3221" s="115">
        <f>K3221*12*I3191</f>
        <v>609.55200000000002</v>
      </c>
    </row>
    <row r="3222" spans="1:13" ht="15.75" thickBot="1">
      <c r="A3222" s="137" t="s">
        <v>73</v>
      </c>
      <c r="B3222" s="136"/>
      <c r="C3222" s="136"/>
      <c r="D3222" s="136"/>
      <c r="E3222" s="136"/>
      <c r="F3222" s="136"/>
      <c r="G3222" s="136"/>
      <c r="H3222" s="135"/>
      <c r="I3222" s="714" t="s">
        <v>8</v>
      </c>
      <c r="J3222" s="715"/>
      <c r="K3222" s="716"/>
      <c r="L3222" s="717"/>
      <c r="M3222" s="115"/>
    </row>
    <row r="3223" spans="1:13" ht="15.75" thickBot="1">
      <c r="A3223" s="710" t="s">
        <v>77</v>
      </c>
      <c r="B3223" s="711"/>
      <c r="C3223" s="711"/>
      <c r="D3223" s="711"/>
      <c r="E3223" s="711"/>
      <c r="F3223" s="711"/>
      <c r="G3223" s="711"/>
      <c r="H3223" s="712"/>
      <c r="I3223" s="129"/>
      <c r="J3223" s="128"/>
      <c r="K3223" s="713">
        <f>K3224+K3225+K3227+K3228+K3229+K3230</f>
        <v>2.3200000000000003</v>
      </c>
      <c r="L3223" s="701"/>
      <c r="M3223" s="127">
        <f>K3223*12*I3191</f>
        <v>7856.4480000000003</v>
      </c>
    </row>
    <row r="3224" spans="1:13">
      <c r="A3224" s="154" t="s">
        <v>24</v>
      </c>
      <c r="B3224" s="153"/>
      <c r="C3224" s="153"/>
      <c r="D3224" s="153"/>
      <c r="E3224" s="153"/>
      <c r="F3224" s="144"/>
      <c r="G3224" s="144"/>
      <c r="H3224" s="143"/>
      <c r="I3224" s="152"/>
      <c r="J3224" s="118"/>
      <c r="K3224" s="678">
        <v>0.13</v>
      </c>
      <c r="L3224" s="679"/>
      <c r="M3224" s="115">
        <f>K3224*12*I3191</f>
        <v>440.23199999999997</v>
      </c>
    </row>
    <row r="3225" spans="1:13">
      <c r="A3225" s="151" t="s">
        <v>20</v>
      </c>
      <c r="B3225" s="150"/>
      <c r="C3225" s="150"/>
      <c r="D3225" s="150"/>
      <c r="E3225" s="150"/>
      <c r="F3225" s="136"/>
      <c r="G3225" s="136"/>
      <c r="H3225" s="135"/>
      <c r="I3225" s="684" t="s">
        <v>52</v>
      </c>
      <c r="J3225" s="685"/>
      <c r="K3225" s="682">
        <v>1.1100000000000001</v>
      </c>
      <c r="L3225" s="683"/>
      <c r="M3225" s="115">
        <f>K3225*12*I3191</f>
        <v>3758.904</v>
      </c>
    </row>
    <row r="3226" spans="1:13">
      <c r="A3226" s="145" t="s">
        <v>19</v>
      </c>
      <c r="B3226" s="144"/>
      <c r="C3226" s="144"/>
      <c r="D3226" s="144"/>
      <c r="E3226" s="144"/>
      <c r="F3226" s="144"/>
      <c r="G3226" s="144"/>
      <c r="H3226" s="143"/>
      <c r="I3226" s="676" t="s">
        <v>53</v>
      </c>
      <c r="J3226" s="677"/>
      <c r="K3226" s="149"/>
      <c r="L3226" s="116"/>
      <c r="M3226" s="115"/>
    </row>
    <row r="3227" spans="1:13">
      <c r="A3227" s="142" t="s">
        <v>21</v>
      </c>
      <c r="B3227" s="141"/>
      <c r="C3227" s="141"/>
      <c r="D3227" s="141"/>
      <c r="E3227" s="141"/>
      <c r="F3227" s="141"/>
      <c r="G3227" s="141"/>
      <c r="H3227" s="140"/>
      <c r="I3227" s="689" t="s">
        <v>51</v>
      </c>
      <c r="J3227" s="690"/>
      <c r="K3227" s="682">
        <v>0.68</v>
      </c>
      <c r="L3227" s="683"/>
      <c r="M3227" s="115">
        <f>K3227*12*I3191</f>
        <v>2302.752</v>
      </c>
    </row>
    <row r="3228" spans="1:13">
      <c r="A3228" s="142" t="s">
        <v>22</v>
      </c>
      <c r="B3228" s="141"/>
      <c r="C3228" s="141"/>
      <c r="D3228" s="141"/>
      <c r="E3228" s="141"/>
      <c r="F3228" s="141"/>
      <c r="G3228" s="141"/>
      <c r="H3228" s="140"/>
      <c r="I3228" s="689" t="s">
        <v>69</v>
      </c>
      <c r="J3228" s="690"/>
      <c r="K3228" s="682">
        <v>0.17</v>
      </c>
      <c r="L3228" s="683"/>
      <c r="M3228" s="115">
        <f>K3228*12*I3191</f>
        <v>575.68799999999999</v>
      </c>
    </row>
    <row r="3229" spans="1:13">
      <c r="A3229" s="137" t="s">
        <v>23</v>
      </c>
      <c r="B3229" s="136"/>
      <c r="C3229" s="136"/>
      <c r="D3229" s="136"/>
      <c r="E3229" s="136"/>
      <c r="F3229" s="136"/>
      <c r="G3229" s="136"/>
      <c r="H3229" s="135"/>
      <c r="I3229" s="689" t="s">
        <v>54</v>
      </c>
      <c r="J3229" s="690"/>
      <c r="K3229" s="704">
        <v>0.09</v>
      </c>
      <c r="L3229" s="705"/>
      <c r="M3229" s="115">
        <f>K3229*12*I3191</f>
        <v>304.77600000000001</v>
      </c>
    </row>
    <row r="3230" spans="1:13" ht="15.75" thickBot="1">
      <c r="A3230" s="137" t="s">
        <v>71</v>
      </c>
      <c r="B3230" s="136"/>
      <c r="C3230" s="136"/>
      <c r="D3230" s="136"/>
      <c r="E3230" s="136"/>
      <c r="F3230" s="136"/>
      <c r="G3230" s="136"/>
      <c r="H3230" s="135"/>
      <c r="I3230" s="714" t="s">
        <v>72</v>
      </c>
      <c r="J3230" s="715"/>
      <c r="K3230" s="723">
        <v>0.14000000000000001</v>
      </c>
      <c r="L3230" s="724"/>
      <c r="M3230" s="148">
        <f>K3230*12*I3191</f>
        <v>474.096</v>
      </c>
    </row>
    <row r="3231" spans="1:13" ht="15.75" thickBot="1">
      <c r="A3231" s="710" t="s">
        <v>78</v>
      </c>
      <c r="B3231" s="711"/>
      <c r="C3231" s="711"/>
      <c r="D3231" s="711"/>
      <c r="E3231" s="711"/>
      <c r="F3231" s="711"/>
      <c r="G3231" s="711"/>
      <c r="H3231" s="712"/>
      <c r="I3231" s="147"/>
      <c r="J3231" s="146"/>
      <c r="K3231" s="727">
        <f>K3232+K3233+K3234</f>
        <v>1.52</v>
      </c>
      <c r="L3231" s="722"/>
      <c r="M3231" s="127">
        <f>K3231*12*I3191</f>
        <v>5147.3280000000004</v>
      </c>
    </row>
    <row r="3232" spans="1:13">
      <c r="A3232" s="145" t="s">
        <v>25</v>
      </c>
      <c r="B3232" s="144"/>
      <c r="C3232" s="144"/>
      <c r="D3232" s="144"/>
      <c r="E3232" s="144"/>
      <c r="F3232" s="144"/>
      <c r="G3232" s="144"/>
      <c r="H3232" s="143"/>
      <c r="I3232" s="728" t="s">
        <v>70</v>
      </c>
      <c r="J3232" s="729"/>
      <c r="K3232" s="730">
        <v>0.73</v>
      </c>
      <c r="L3232" s="731"/>
      <c r="M3232" s="115">
        <f>K3232*12*I3191</f>
        <v>2472.0719999999997</v>
      </c>
    </row>
    <row r="3233" spans="1:13">
      <c r="A3233" s="142" t="s">
        <v>26</v>
      </c>
      <c r="B3233" s="141"/>
      <c r="C3233" s="141"/>
      <c r="D3233" s="141"/>
      <c r="E3233" s="141"/>
      <c r="F3233" s="141"/>
      <c r="G3233" s="141"/>
      <c r="H3233" s="140"/>
      <c r="I3233" s="139" t="s">
        <v>55</v>
      </c>
      <c r="J3233" s="138"/>
      <c r="K3233" s="704">
        <v>0.64</v>
      </c>
      <c r="L3233" s="705"/>
      <c r="M3233" s="115">
        <f>K3233*12*I3191</f>
        <v>2167.2959999999998</v>
      </c>
    </row>
    <row r="3234" spans="1:13" ht="15.75" thickBot="1">
      <c r="A3234" s="137" t="s">
        <v>23</v>
      </c>
      <c r="B3234" s="136"/>
      <c r="C3234" s="136"/>
      <c r="D3234" s="136"/>
      <c r="E3234" s="136"/>
      <c r="F3234" s="136"/>
      <c r="G3234" s="136"/>
      <c r="H3234" s="135"/>
      <c r="I3234" s="714" t="s">
        <v>54</v>
      </c>
      <c r="J3234" s="715"/>
      <c r="K3234" s="723">
        <v>0.15</v>
      </c>
      <c r="L3234" s="724"/>
      <c r="M3234" s="115">
        <f>K3234*12*I3191</f>
        <v>507.95999999999992</v>
      </c>
    </row>
    <row r="3235" spans="1:13" ht="15.75" thickBot="1">
      <c r="A3235" s="133" t="s">
        <v>79</v>
      </c>
      <c r="B3235" s="132"/>
      <c r="C3235" s="132"/>
      <c r="D3235" s="132"/>
      <c r="E3235" s="132"/>
      <c r="F3235" s="132"/>
      <c r="G3235" s="132"/>
      <c r="H3235" s="131"/>
      <c r="I3235" s="718" t="s">
        <v>56</v>
      </c>
      <c r="J3235" s="719"/>
      <c r="K3235" s="725">
        <v>29.91</v>
      </c>
      <c r="L3235" s="726"/>
      <c r="M3235" s="127">
        <f>K3235*12*I3191</f>
        <v>101287.224</v>
      </c>
    </row>
    <row r="3236" spans="1:13" ht="15.75" thickBot="1">
      <c r="A3236" s="691" t="s">
        <v>80</v>
      </c>
      <c r="B3236" s="692"/>
      <c r="C3236" s="692"/>
      <c r="D3236" s="692"/>
      <c r="E3236" s="692"/>
      <c r="F3236" s="692"/>
      <c r="G3236" s="692"/>
      <c r="H3236" s="693"/>
      <c r="I3236" s="720" t="s">
        <v>13</v>
      </c>
      <c r="J3236" s="721"/>
      <c r="K3236" s="713">
        <v>1.8</v>
      </c>
      <c r="L3236" s="722"/>
      <c r="M3236" s="127">
        <f>K3236*12*I3191</f>
        <v>6095.52</v>
      </c>
    </row>
    <row r="3237" spans="1:13" ht="15.75" thickBot="1">
      <c r="A3237" s="133" t="s">
        <v>81</v>
      </c>
      <c r="B3237" s="132"/>
      <c r="C3237" s="132"/>
      <c r="D3237" s="132"/>
      <c r="E3237" s="132"/>
      <c r="F3237" s="132"/>
      <c r="G3237" s="132"/>
      <c r="H3237" s="131"/>
      <c r="I3237" s="129"/>
      <c r="J3237" s="128"/>
      <c r="K3237" s="713">
        <v>0.08</v>
      </c>
      <c r="L3237" s="722"/>
      <c r="M3237" s="127">
        <f>K3237*12*I3191</f>
        <v>270.91199999999998</v>
      </c>
    </row>
    <row r="3238" spans="1:13">
      <c r="A3238" s="125" t="s">
        <v>29</v>
      </c>
      <c r="B3238" s="124"/>
      <c r="C3238" s="124"/>
      <c r="D3238" s="124"/>
      <c r="E3238" s="124"/>
      <c r="F3238" s="124"/>
      <c r="G3238" s="124"/>
      <c r="H3238" s="122"/>
      <c r="I3238" s="720" t="s">
        <v>8</v>
      </c>
      <c r="J3238" s="721"/>
      <c r="K3238" s="130"/>
      <c r="L3238" s="120"/>
      <c r="M3238" s="115"/>
    </row>
    <row r="3239" spans="1:13" ht="15.75" thickBot="1">
      <c r="A3239" s="125" t="s">
        <v>30</v>
      </c>
      <c r="B3239" s="124"/>
      <c r="C3239" s="124"/>
      <c r="D3239" s="124"/>
      <c r="E3239" s="124"/>
      <c r="F3239" s="124"/>
      <c r="G3239" s="124"/>
      <c r="H3239" s="122"/>
      <c r="I3239" s="119"/>
      <c r="J3239" s="118"/>
      <c r="K3239" s="130"/>
      <c r="L3239" s="120"/>
      <c r="M3239" s="115"/>
    </row>
    <row r="3240" spans="1:13" ht="15.75" thickBot="1">
      <c r="A3240" s="691" t="s">
        <v>104</v>
      </c>
      <c r="B3240" s="692"/>
      <c r="C3240" s="692"/>
      <c r="D3240" s="692"/>
      <c r="E3240" s="692"/>
      <c r="F3240" s="692"/>
      <c r="G3240" s="692"/>
      <c r="H3240" s="693"/>
      <c r="I3240" s="129"/>
      <c r="J3240" s="128"/>
      <c r="K3240" s="713">
        <v>6.67</v>
      </c>
      <c r="L3240" s="722"/>
      <c r="M3240" s="127">
        <f>K3240*12*I3191</f>
        <v>22587.287999999997</v>
      </c>
    </row>
    <row r="3241" spans="1:13">
      <c r="A3241" s="125" t="s">
        <v>137</v>
      </c>
      <c r="B3241" s="123"/>
      <c r="C3241" s="123"/>
      <c r="D3241" s="123"/>
      <c r="E3241" s="123"/>
      <c r="F3241" s="124"/>
      <c r="G3241" s="123"/>
      <c r="H3241" s="122"/>
      <c r="I3241" s="684" t="s">
        <v>86</v>
      </c>
      <c r="J3241" s="685"/>
      <c r="K3241" s="121"/>
      <c r="L3241" s="120"/>
      <c r="M3241" s="115"/>
    </row>
    <row r="3242" spans="1:13">
      <c r="A3242" s="125" t="s">
        <v>136</v>
      </c>
      <c r="B3242" s="123"/>
      <c r="C3242" s="123"/>
      <c r="D3242" s="123"/>
      <c r="E3242" s="123"/>
      <c r="F3242" s="124"/>
      <c r="G3242" s="123"/>
      <c r="H3242" s="122"/>
      <c r="I3242" s="684" t="s">
        <v>88</v>
      </c>
      <c r="J3242" s="685"/>
      <c r="K3242" s="121"/>
      <c r="L3242" s="120"/>
      <c r="M3242" s="115"/>
    </row>
    <row r="3243" spans="1:13">
      <c r="A3243" s="125" t="s">
        <v>135</v>
      </c>
      <c r="B3243" s="123"/>
      <c r="C3243" s="123"/>
      <c r="D3243" s="123"/>
      <c r="E3243" s="123"/>
      <c r="F3243" s="124"/>
      <c r="G3243" s="123"/>
      <c r="H3243" s="122"/>
      <c r="I3243" s="684" t="s">
        <v>90</v>
      </c>
      <c r="J3243" s="685"/>
      <c r="K3243" s="121"/>
      <c r="L3243" s="120"/>
      <c r="M3243" s="115"/>
    </row>
    <row r="3244" spans="1:13">
      <c r="A3244" s="125" t="s">
        <v>134</v>
      </c>
      <c r="B3244" s="123"/>
      <c r="C3244" s="123"/>
      <c r="D3244" s="123"/>
      <c r="E3244" s="123"/>
      <c r="F3244" s="124"/>
      <c r="G3244" s="123"/>
      <c r="H3244" s="122"/>
      <c r="I3244" s="684" t="s">
        <v>92</v>
      </c>
      <c r="J3244" s="685"/>
      <c r="K3244" s="121"/>
      <c r="L3244" s="120"/>
      <c r="M3244" s="115"/>
    </row>
    <row r="3245" spans="1:13">
      <c r="A3245" s="125" t="s">
        <v>133</v>
      </c>
      <c r="B3245" s="123"/>
      <c r="C3245" s="123"/>
      <c r="D3245" s="123"/>
      <c r="E3245" s="123"/>
      <c r="F3245" s="124"/>
      <c r="G3245" s="123"/>
      <c r="H3245" s="122"/>
      <c r="I3245" s="684" t="s">
        <v>94</v>
      </c>
      <c r="J3245" s="685"/>
      <c r="K3245" s="121"/>
      <c r="L3245" s="120"/>
      <c r="M3245" s="115"/>
    </row>
    <row r="3246" spans="1:13">
      <c r="A3246" s="125" t="s">
        <v>132</v>
      </c>
      <c r="B3246" s="123"/>
      <c r="C3246" s="123"/>
      <c r="D3246" s="123"/>
      <c r="E3246" s="123"/>
      <c r="F3246" s="124"/>
      <c r="G3246" s="123"/>
      <c r="H3246" s="122"/>
      <c r="I3246" s="119"/>
      <c r="J3246" s="118"/>
      <c r="K3246" s="121"/>
      <c r="L3246" s="126"/>
      <c r="M3246" s="115"/>
    </row>
    <row r="3247" spans="1:13">
      <c r="A3247" s="125" t="s">
        <v>131</v>
      </c>
      <c r="B3247" s="123"/>
      <c r="C3247" s="123"/>
      <c r="D3247" s="123"/>
      <c r="E3247" s="123"/>
      <c r="F3247" s="124"/>
      <c r="G3247" s="123"/>
      <c r="H3247" s="122"/>
      <c r="I3247" s="119"/>
      <c r="J3247" s="118"/>
      <c r="K3247" s="121"/>
      <c r="L3247" s="120"/>
      <c r="M3247" s="115"/>
    </row>
    <row r="3248" spans="1:13">
      <c r="A3248" s="125" t="s">
        <v>98</v>
      </c>
      <c r="B3248" s="123"/>
      <c r="C3248" s="123"/>
      <c r="D3248" s="123"/>
      <c r="E3248" s="123"/>
      <c r="F3248" s="124"/>
      <c r="G3248" s="123"/>
      <c r="H3248" s="122"/>
      <c r="I3248" s="119"/>
      <c r="J3248" s="118"/>
      <c r="K3248" s="121"/>
      <c r="L3248" s="120"/>
      <c r="M3248" s="115"/>
    </row>
    <row r="3249" spans="1:13" ht="15.75" thickBot="1">
      <c r="A3249" s="125" t="s">
        <v>130</v>
      </c>
      <c r="B3249" s="123"/>
      <c r="C3249" s="123"/>
      <c r="D3249" s="123"/>
      <c r="E3249" s="123"/>
      <c r="F3249" s="124"/>
      <c r="G3249" s="123"/>
      <c r="H3249" s="122"/>
      <c r="I3249" s="119"/>
      <c r="J3249" s="118"/>
      <c r="K3249" s="121"/>
      <c r="L3249" s="120"/>
      <c r="M3249" s="115"/>
    </row>
    <row r="3250" spans="1:13">
      <c r="A3250" s="114" t="s">
        <v>82</v>
      </c>
      <c r="B3250" s="113"/>
      <c r="C3250" s="113"/>
      <c r="D3250" s="113"/>
      <c r="E3250" s="113"/>
      <c r="F3250" s="113"/>
      <c r="G3250" s="113"/>
      <c r="H3250" s="113"/>
      <c r="I3250" s="720" t="s">
        <v>9</v>
      </c>
      <c r="J3250" s="721"/>
      <c r="K3250" s="112"/>
      <c r="L3250" s="111"/>
      <c r="M3250" s="110"/>
    </row>
    <row r="3251" spans="1:13" ht="15.75" thickBot="1">
      <c r="A3251" s="109" t="s">
        <v>49</v>
      </c>
      <c r="B3251" s="108"/>
      <c r="C3251" s="108"/>
      <c r="D3251" s="108"/>
      <c r="E3251" s="108"/>
      <c r="F3251" s="108"/>
      <c r="G3251" s="108"/>
      <c r="H3251" s="108"/>
      <c r="I3251" s="107"/>
      <c r="J3251" s="106"/>
      <c r="K3251" s="105"/>
      <c r="L3251" s="104"/>
      <c r="M3251" s="103"/>
    </row>
    <row r="3252" spans="1:13" ht="15.75" thickBot="1">
      <c r="A3252" s="750" t="s">
        <v>129</v>
      </c>
      <c r="B3252" s="750"/>
      <c r="C3252" s="750"/>
      <c r="D3252" s="750"/>
      <c r="E3252" s="750"/>
      <c r="F3252" s="750"/>
      <c r="G3252" s="750"/>
      <c r="H3252" s="750"/>
      <c r="I3252" s="720" t="s">
        <v>9</v>
      </c>
      <c r="J3252" s="721"/>
      <c r="K3252" s="755">
        <v>0.76</v>
      </c>
      <c r="L3252" s="755"/>
      <c r="M3252" s="115">
        <f>K3252*I3191*12</f>
        <v>2573.6639999999998</v>
      </c>
    </row>
    <row r="3253" spans="1:13" ht="15.75" thickBot="1">
      <c r="A3253" s="742" t="s">
        <v>58</v>
      </c>
      <c r="B3253" s="743"/>
      <c r="C3253" s="743"/>
      <c r="D3253" s="743"/>
      <c r="E3253" s="743"/>
      <c r="F3253" s="743"/>
      <c r="G3253" s="743"/>
      <c r="H3253" s="743"/>
      <c r="I3253" s="97"/>
      <c r="J3253" s="96"/>
      <c r="K3253" s="740">
        <f>K3192+K3202+K3215+K3240+K3252</f>
        <v>63.899999999999991</v>
      </c>
      <c r="L3253" s="741"/>
      <c r="M3253" s="95">
        <f>M3192+M3202+M3215+M3240+M3252</f>
        <v>216390.96</v>
      </c>
    </row>
  </sheetData>
  <mergeCells count="4077">
    <mergeCell ref="A3252:H3252"/>
    <mergeCell ref="I3252:J3252"/>
    <mergeCell ref="K3252:L3252"/>
    <mergeCell ref="A2409:H2409"/>
    <mergeCell ref="I2409:J2409"/>
    <mergeCell ref="K2409:L2409"/>
    <mergeCell ref="A2478:H2478"/>
    <mergeCell ref="I2478:J2478"/>
    <mergeCell ref="K2478:L2478"/>
    <mergeCell ref="A2548:H2548"/>
    <mergeCell ref="A3253:H3253"/>
    <mergeCell ref="K3253:L3253"/>
    <mergeCell ref="I3250:J3250"/>
    <mergeCell ref="I3242:J3242"/>
    <mergeCell ref="I3243:J3243"/>
    <mergeCell ref="I3244:J3244"/>
    <mergeCell ref="I3245:J3245"/>
    <mergeCell ref="I3227:J3227"/>
    <mergeCell ref="K3227:L3227"/>
    <mergeCell ref="I3199:J3199"/>
    <mergeCell ref="I3200:J3200"/>
    <mergeCell ref="K3201:L3201"/>
    <mergeCell ref="K3202:L3202"/>
    <mergeCell ref="I3204:J3204"/>
    <mergeCell ref="K3204:L3204"/>
    <mergeCell ref="K3221:L3221"/>
    <mergeCell ref="I3222:J3222"/>
    <mergeCell ref="I3218:J3218"/>
    <mergeCell ref="K3218:L3218"/>
    <mergeCell ref="I3219:J3219"/>
    <mergeCell ref="K3219:L3219"/>
    <mergeCell ref="K3225:L3225"/>
    <mergeCell ref="I3226:J3226"/>
    <mergeCell ref="K3222:L3222"/>
    <mergeCell ref="K3237:L3237"/>
    <mergeCell ref="I3238:J3238"/>
    <mergeCell ref="A3240:H3240"/>
    <mergeCell ref="K3240:L3240"/>
    <mergeCell ref="I3241:J3241"/>
    <mergeCell ref="I3236:J3236"/>
    <mergeCell ref="A3236:H3236"/>
    <mergeCell ref="K3236:L3236"/>
    <mergeCell ref="A3223:H3223"/>
    <mergeCell ref="K3223:L3223"/>
    <mergeCell ref="K3224:L3224"/>
    <mergeCell ref="I3221:J3221"/>
    <mergeCell ref="I3228:J3228"/>
    <mergeCell ref="K3228:L3228"/>
    <mergeCell ref="I3225:J3225"/>
    <mergeCell ref="K3233:L3233"/>
    <mergeCell ref="I3234:J3234"/>
    <mergeCell ref="K3234:L3234"/>
    <mergeCell ref="I3235:J3235"/>
    <mergeCell ref="K3235:L3235"/>
    <mergeCell ref="I3232:J3232"/>
    <mergeCell ref="K3232:L3232"/>
    <mergeCell ref="I3229:J3229"/>
    <mergeCell ref="K3229:L3229"/>
    <mergeCell ref="I3230:J3230"/>
    <mergeCell ref="K3230:L3230"/>
    <mergeCell ref="A3231:H3231"/>
    <mergeCell ref="K3231:L3231"/>
    <mergeCell ref="I3210:J3210"/>
    <mergeCell ref="I3211:J3211"/>
    <mergeCell ref="K3211:L3211"/>
    <mergeCell ref="I3213:J3213"/>
    <mergeCell ref="I3190:J3190"/>
    <mergeCell ref="K3190:L3190"/>
    <mergeCell ref="I3191:J3191"/>
    <mergeCell ref="K3191:L3191"/>
    <mergeCell ref="K3215:L3215"/>
    <mergeCell ref="A3216:H3216"/>
    <mergeCell ref="K3216:L3216"/>
    <mergeCell ref="I3217:J3217"/>
    <mergeCell ref="K3217:L3217"/>
    <mergeCell ref="K3161:L3161"/>
    <mergeCell ref="K3192:L3192"/>
    <mergeCell ref="A3186:L3186"/>
    <mergeCell ref="C3188:E3188"/>
    <mergeCell ref="I3188:J3188"/>
    <mergeCell ref="I3214:J3214"/>
    <mergeCell ref="I3206:J3206"/>
    <mergeCell ref="I3207:J3207"/>
    <mergeCell ref="I3208:J3208"/>
    <mergeCell ref="I3209:J3209"/>
    <mergeCell ref="K3209:L3209"/>
    <mergeCell ref="A3185:L3185"/>
    <mergeCell ref="K3178:L3178"/>
    <mergeCell ref="K3180:L3180"/>
    <mergeCell ref="I3162:J3162"/>
    <mergeCell ref="A3166:H3166"/>
    <mergeCell ref="K3166:L3166"/>
    <mergeCell ref="I3167:J3167"/>
    <mergeCell ref="A3162:H3162"/>
    <mergeCell ref="I3198:J3198"/>
    <mergeCell ref="K3198:L3198"/>
    <mergeCell ref="A3142:H3142"/>
    <mergeCell ref="K3142:L3142"/>
    <mergeCell ref="I3143:J3143"/>
    <mergeCell ref="K3143:L3143"/>
    <mergeCell ref="K3149:L3149"/>
    <mergeCell ref="K3150:L3150"/>
    <mergeCell ref="A3181:H3181"/>
    <mergeCell ref="K3181:L3181"/>
    <mergeCell ref="K3188:L3188"/>
    <mergeCell ref="K3189:L3189"/>
    <mergeCell ref="I3195:J3195"/>
    <mergeCell ref="K3195:L3195"/>
    <mergeCell ref="I3196:J3196"/>
    <mergeCell ref="I3197:J3197"/>
    <mergeCell ref="I3158:J3158"/>
    <mergeCell ref="K3158:L3158"/>
    <mergeCell ref="I3156:J3156"/>
    <mergeCell ref="K3156:L3156"/>
    <mergeCell ref="I3148:J3148"/>
    <mergeCell ref="K3148:L3148"/>
    <mergeCell ref="A3149:H3149"/>
    <mergeCell ref="A3157:H3157"/>
    <mergeCell ref="K3157:L3157"/>
    <mergeCell ref="I3154:J3154"/>
    <mergeCell ref="K3154:L3154"/>
    <mergeCell ref="I3151:J3151"/>
    <mergeCell ref="K3151:L3151"/>
    <mergeCell ref="I3152:J3152"/>
    <mergeCell ref="I3153:J3153"/>
    <mergeCell ref="K3153:L3153"/>
    <mergeCell ref="A3179:H3179"/>
    <mergeCell ref="I3179:J3179"/>
    <mergeCell ref="K3179:L3179"/>
    <mergeCell ref="K3159:L3159"/>
    <mergeCell ref="I3160:J3160"/>
    <mergeCell ref="K3160:L3160"/>
    <mergeCell ref="I3161:J3161"/>
    <mergeCell ref="K3162:L3162"/>
    <mergeCell ref="I3168:J3168"/>
    <mergeCell ref="I3169:J3169"/>
    <mergeCell ref="I3170:J3170"/>
    <mergeCell ref="I3171:J3171"/>
    <mergeCell ref="K3163:L3163"/>
    <mergeCell ref="I3164:J3164"/>
    <mergeCell ref="I3176:J3176"/>
    <mergeCell ref="A3178:H3178"/>
    <mergeCell ref="I3178:J3178"/>
    <mergeCell ref="I3144:J3144"/>
    <mergeCell ref="K3144:L3144"/>
    <mergeCell ref="I3130:J3130"/>
    <mergeCell ref="K3130:L3130"/>
    <mergeCell ref="I3121:J3121"/>
    <mergeCell ref="K3121:L3121"/>
    <mergeCell ref="K3147:L3147"/>
    <mergeCell ref="I3136:J3136"/>
    <mergeCell ref="I3125:J3125"/>
    <mergeCell ref="I3126:J3126"/>
    <mergeCell ref="K3127:L3127"/>
    <mergeCell ref="K3128:L3128"/>
    <mergeCell ref="I3145:J3145"/>
    <mergeCell ref="K3145:L3145"/>
    <mergeCell ref="I3147:J3147"/>
    <mergeCell ref="I3137:J3137"/>
    <mergeCell ref="K3155:L3155"/>
    <mergeCell ref="I3122:J3122"/>
    <mergeCell ref="I3123:J3123"/>
    <mergeCell ref="I3155:J3155"/>
    <mergeCell ref="I3098:J3098"/>
    <mergeCell ref="I3099:J3099"/>
    <mergeCell ref="I3100:J3100"/>
    <mergeCell ref="I3101:J3101"/>
    <mergeCell ref="K3093:L3093"/>
    <mergeCell ref="I3094:J3094"/>
    <mergeCell ref="K3141:L3141"/>
    <mergeCell ref="A3108:H3108"/>
    <mergeCell ref="I3108:J3108"/>
    <mergeCell ref="K3108:L3108"/>
    <mergeCell ref="K3089:L3089"/>
    <mergeCell ref="I3090:J3090"/>
    <mergeCell ref="K3090:L3090"/>
    <mergeCell ref="I3091:J3091"/>
    <mergeCell ref="K3091:L3091"/>
    <mergeCell ref="K3115:L3115"/>
    <mergeCell ref="K3137:L3137"/>
    <mergeCell ref="I3139:J3139"/>
    <mergeCell ref="I3140:J3140"/>
    <mergeCell ref="I3132:J3132"/>
    <mergeCell ref="I3133:J3133"/>
    <mergeCell ref="I3134:J3134"/>
    <mergeCell ref="I3135:J3135"/>
    <mergeCell ref="K3135:L3135"/>
    <mergeCell ref="I3116:J3116"/>
    <mergeCell ref="K3116:L3116"/>
    <mergeCell ref="I3124:J3124"/>
    <mergeCell ref="K3124:L3124"/>
    <mergeCell ref="I3117:J3117"/>
    <mergeCell ref="K3117:L3117"/>
    <mergeCell ref="K3118:L3118"/>
    <mergeCell ref="A3112:L3112"/>
    <mergeCell ref="C3114:E3114"/>
    <mergeCell ref="I3114:J3114"/>
    <mergeCell ref="K3114:L3114"/>
    <mergeCell ref="A3096:H3096"/>
    <mergeCell ref="K3096:L3096"/>
    <mergeCell ref="A3109:H3109"/>
    <mergeCell ref="K3109:L3109"/>
    <mergeCell ref="A3111:L3111"/>
    <mergeCell ref="I3106:J3106"/>
    <mergeCell ref="A3072:H3072"/>
    <mergeCell ref="K3072:L3072"/>
    <mergeCell ref="I3073:J3073"/>
    <mergeCell ref="K3073:L3073"/>
    <mergeCell ref="K3079:L3079"/>
    <mergeCell ref="K3080:L3080"/>
    <mergeCell ref="I3088:J3088"/>
    <mergeCell ref="K3088:L3088"/>
    <mergeCell ref="I3081:J3081"/>
    <mergeCell ref="K3081:L3081"/>
    <mergeCell ref="I3082:J3082"/>
    <mergeCell ref="I3083:J3083"/>
    <mergeCell ref="K3083:L3083"/>
    <mergeCell ref="I3085:J3085"/>
    <mergeCell ref="K3085:L3085"/>
    <mergeCell ref="I3097:J3097"/>
    <mergeCell ref="A3092:H3092"/>
    <mergeCell ref="K3092:L3092"/>
    <mergeCell ref="A3087:H3087"/>
    <mergeCell ref="K3087:L3087"/>
    <mergeCell ref="I3084:J3084"/>
    <mergeCell ref="K3084:L3084"/>
    <mergeCell ref="I3086:J3086"/>
    <mergeCell ref="K3086:L3086"/>
    <mergeCell ref="I3092:J3092"/>
    <mergeCell ref="I3078:J3078"/>
    <mergeCell ref="K3078:L3078"/>
    <mergeCell ref="A3079:H3079"/>
    <mergeCell ref="K3077:L3077"/>
    <mergeCell ref="I3074:J3074"/>
    <mergeCell ref="K3074:L3074"/>
    <mergeCell ref="I3075:J3075"/>
    <mergeCell ref="K3075:L3075"/>
    <mergeCell ref="I3077:J3077"/>
    <mergeCell ref="I3066:J3066"/>
    <mergeCell ref="I3055:J3055"/>
    <mergeCell ref="I3056:J3056"/>
    <mergeCell ref="K3057:L3057"/>
    <mergeCell ref="K3058:L3058"/>
    <mergeCell ref="I3046:J3046"/>
    <mergeCell ref="K3046:L3046"/>
    <mergeCell ref="I3054:J3054"/>
    <mergeCell ref="K3054:L3054"/>
    <mergeCell ref="I3060:J3060"/>
    <mergeCell ref="K3071:L3071"/>
    <mergeCell ref="I3051:J3051"/>
    <mergeCell ref="K3051:L3051"/>
    <mergeCell ref="I3031:J3031"/>
    <mergeCell ref="I3070:J3070"/>
    <mergeCell ref="I3062:J3062"/>
    <mergeCell ref="I3063:J3063"/>
    <mergeCell ref="I3064:J3064"/>
    <mergeCell ref="I3065:J3065"/>
    <mergeCell ref="K3065:L3065"/>
    <mergeCell ref="K3060:L3060"/>
    <mergeCell ref="I3052:J3052"/>
    <mergeCell ref="I3053:J3053"/>
    <mergeCell ref="I3067:J3067"/>
    <mergeCell ref="K3067:L3067"/>
    <mergeCell ref="I3069:J3069"/>
    <mergeCell ref="I3047:J3047"/>
    <mergeCell ref="K3047:L3047"/>
    <mergeCell ref="K3048:L3048"/>
    <mergeCell ref="A3042:L3042"/>
    <mergeCell ref="C3044:E3044"/>
    <mergeCell ref="I3044:J3044"/>
    <mergeCell ref="K3044:L3044"/>
    <mergeCell ref="A3026:H3026"/>
    <mergeCell ref="K3026:L3026"/>
    <mergeCell ref="K3023:L3023"/>
    <mergeCell ref="I3024:J3024"/>
    <mergeCell ref="K3045:L3045"/>
    <mergeCell ref="A3039:H3039"/>
    <mergeCell ref="K3039:L3039"/>
    <mergeCell ref="A3041:L3041"/>
    <mergeCell ref="I3036:J3036"/>
    <mergeCell ref="A3038:H3038"/>
    <mergeCell ref="I3038:J3038"/>
    <mergeCell ref="K3038:L3038"/>
    <mergeCell ref="I3018:J3018"/>
    <mergeCell ref="K3018:L3018"/>
    <mergeCell ref="K3014:L3014"/>
    <mergeCell ref="I3011:J3011"/>
    <mergeCell ref="K3011:L3011"/>
    <mergeCell ref="I3012:J3012"/>
    <mergeCell ref="I3013:J3013"/>
    <mergeCell ref="K3013:L3013"/>
    <mergeCell ref="I3027:J3027"/>
    <mergeCell ref="A3022:H3022"/>
    <mergeCell ref="K3022:L3022"/>
    <mergeCell ref="K3019:L3019"/>
    <mergeCell ref="I3020:J3020"/>
    <mergeCell ref="K3020:L3020"/>
    <mergeCell ref="I3021:J3021"/>
    <mergeCell ref="K3021:L3021"/>
    <mergeCell ref="I3022:J3022"/>
    <mergeCell ref="I3028:J3028"/>
    <mergeCell ref="I3029:J3029"/>
    <mergeCell ref="I3030:J3030"/>
    <mergeCell ref="K3009:L3009"/>
    <mergeCell ref="K3010:L3010"/>
    <mergeCell ref="I3007:J3007"/>
    <mergeCell ref="K3007:L3007"/>
    <mergeCell ref="I2996:J2996"/>
    <mergeCell ref="I2985:J2985"/>
    <mergeCell ref="I2986:J2986"/>
    <mergeCell ref="K2987:L2987"/>
    <mergeCell ref="K2988:L2988"/>
    <mergeCell ref="I2999:J2999"/>
    <mergeCell ref="I3000:J3000"/>
    <mergeCell ref="I2992:J2992"/>
    <mergeCell ref="I2993:J2993"/>
    <mergeCell ref="A3017:H3017"/>
    <mergeCell ref="K3017:L3017"/>
    <mergeCell ref="I3014:J3014"/>
    <mergeCell ref="I3008:J3008"/>
    <mergeCell ref="K3008:L3008"/>
    <mergeCell ref="A3009:H3009"/>
    <mergeCell ref="I3015:J3015"/>
    <mergeCell ref="K3015:L3015"/>
    <mergeCell ref="I3016:J3016"/>
    <mergeCell ref="K3016:L3016"/>
    <mergeCell ref="I2994:J2994"/>
    <mergeCell ref="I2995:J2995"/>
    <mergeCell ref="K2995:L2995"/>
    <mergeCell ref="K3001:L3001"/>
    <mergeCell ref="I2982:J2982"/>
    <mergeCell ref="I2983:J2983"/>
    <mergeCell ref="K2975:L2975"/>
    <mergeCell ref="I2984:J2984"/>
    <mergeCell ref="K2984:L2984"/>
    <mergeCell ref="I3004:J3004"/>
    <mergeCell ref="K3004:L3004"/>
    <mergeCell ref="I3005:J3005"/>
    <mergeCell ref="K3005:L3005"/>
    <mergeCell ref="I2990:J2990"/>
    <mergeCell ref="K2990:L2990"/>
    <mergeCell ref="I2997:J2997"/>
    <mergeCell ref="K2997:L2997"/>
    <mergeCell ref="A3002:H3002"/>
    <mergeCell ref="K3002:L3002"/>
    <mergeCell ref="I3003:J3003"/>
    <mergeCell ref="K3003:L3003"/>
    <mergeCell ref="K2977:L2977"/>
    <mergeCell ref="K2978:L2978"/>
    <mergeCell ref="I2981:J2981"/>
    <mergeCell ref="K2981:L2981"/>
    <mergeCell ref="I2977:J2977"/>
    <mergeCell ref="A2969:H2969"/>
    <mergeCell ref="K2969:L2969"/>
    <mergeCell ref="A2971:L2971"/>
    <mergeCell ref="I2966:J2966"/>
    <mergeCell ref="I2976:J2976"/>
    <mergeCell ref="K2976:L2976"/>
    <mergeCell ref="I2958:J2958"/>
    <mergeCell ref="I2959:J2959"/>
    <mergeCell ref="I2960:J2960"/>
    <mergeCell ref="I2961:J2961"/>
    <mergeCell ref="K2953:L2953"/>
    <mergeCell ref="I2954:J2954"/>
    <mergeCell ref="K2949:L2949"/>
    <mergeCell ref="I2950:J2950"/>
    <mergeCell ref="K2950:L2950"/>
    <mergeCell ref="I2951:J2951"/>
    <mergeCell ref="A2968:H2968"/>
    <mergeCell ref="I2968:J2968"/>
    <mergeCell ref="K2968:L2968"/>
    <mergeCell ref="A2972:L2972"/>
    <mergeCell ref="C2974:E2974"/>
    <mergeCell ref="I2974:J2974"/>
    <mergeCell ref="K2974:L2974"/>
    <mergeCell ref="K2943:L2943"/>
    <mergeCell ref="A2956:H2956"/>
    <mergeCell ref="K2956:L2956"/>
    <mergeCell ref="I2957:J2957"/>
    <mergeCell ref="A2952:H2952"/>
    <mergeCell ref="K2952:L2952"/>
    <mergeCell ref="A2947:H2947"/>
    <mergeCell ref="K2947:L2947"/>
    <mergeCell ref="K2951:L2951"/>
    <mergeCell ref="I2948:J2948"/>
    <mergeCell ref="K2948:L2948"/>
    <mergeCell ref="I2934:J2934"/>
    <mergeCell ref="K2934:L2934"/>
    <mergeCell ref="I2920:J2920"/>
    <mergeCell ref="K2920:L2920"/>
    <mergeCell ref="K2925:L2925"/>
    <mergeCell ref="A2932:H2932"/>
    <mergeCell ref="K2932:L2932"/>
    <mergeCell ref="I2933:J2933"/>
    <mergeCell ref="K2933:L2933"/>
    <mergeCell ref="K2939:L2939"/>
    <mergeCell ref="K2940:L2940"/>
    <mergeCell ref="I2952:J2952"/>
    <mergeCell ref="I2946:J2946"/>
    <mergeCell ref="K2946:L2946"/>
    <mergeCell ref="I2938:J2938"/>
    <mergeCell ref="K2938:L2938"/>
    <mergeCell ref="I2944:J2944"/>
    <mergeCell ref="K2944:L2944"/>
    <mergeCell ref="I2941:J2941"/>
    <mergeCell ref="K2941:L2941"/>
    <mergeCell ref="A2939:H2939"/>
    <mergeCell ref="K2937:L2937"/>
    <mergeCell ref="I2926:J2926"/>
    <mergeCell ref="I2915:J2915"/>
    <mergeCell ref="I2916:J2916"/>
    <mergeCell ref="K2917:L2917"/>
    <mergeCell ref="K2918:L2918"/>
    <mergeCell ref="I2935:J2935"/>
    <mergeCell ref="K2935:L2935"/>
    <mergeCell ref="I2937:J2937"/>
    <mergeCell ref="I2945:J2945"/>
    <mergeCell ref="K2945:L2945"/>
    <mergeCell ref="K2931:L2931"/>
    <mergeCell ref="A2898:H2898"/>
    <mergeCell ref="I2898:J2898"/>
    <mergeCell ref="K2898:L2898"/>
    <mergeCell ref="I2907:J2907"/>
    <mergeCell ref="K2907:L2907"/>
    <mergeCell ref="K2908:L2908"/>
    <mergeCell ref="A2902:L2902"/>
    <mergeCell ref="C2904:E2904"/>
    <mergeCell ref="I2904:J2904"/>
    <mergeCell ref="I2927:J2927"/>
    <mergeCell ref="K2927:L2927"/>
    <mergeCell ref="I2929:J2929"/>
    <mergeCell ref="I2930:J2930"/>
    <mergeCell ref="I2922:J2922"/>
    <mergeCell ref="I2923:J2923"/>
    <mergeCell ref="I2924:J2924"/>
    <mergeCell ref="I2925:J2925"/>
    <mergeCell ref="I2942:J2942"/>
    <mergeCell ref="I2943:J2943"/>
    <mergeCell ref="I2906:J2906"/>
    <mergeCell ref="K2906:L2906"/>
    <mergeCell ref="I2914:J2914"/>
    <mergeCell ref="K2914:L2914"/>
    <mergeCell ref="I2881:J2881"/>
    <mergeCell ref="K2881:L2881"/>
    <mergeCell ref="I2888:J2888"/>
    <mergeCell ref="K2883:L2883"/>
    <mergeCell ref="I2884:J2884"/>
    <mergeCell ref="I2882:J2882"/>
    <mergeCell ref="I2911:J2911"/>
    <mergeCell ref="K2911:L2911"/>
    <mergeCell ref="K2905:L2905"/>
    <mergeCell ref="A2899:H2899"/>
    <mergeCell ref="K2899:L2899"/>
    <mergeCell ref="A2901:L2901"/>
    <mergeCell ref="K2904:L2904"/>
    <mergeCell ref="A2886:H2886"/>
    <mergeCell ref="K2886:L2886"/>
    <mergeCell ref="I2887:J2887"/>
    <mergeCell ref="A2882:H2882"/>
    <mergeCell ref="K2882:L2882"/>
    <mergeCell ref="I2896:J2896"/>
    <mergeCell ref="I2889:J2889"/>
    <mergeCell ref="I2890:J2890"/>
    <mergeCell ref="I2891:J2891"/>
    <mergeCell ref="I2912:J2912"/>
    <mergeCell ref="I2913:J2913"/>
    <mergeCell ref="I2878:J2878"/>
    <mergeCell ref="K2878:L2878"/>
    <mergeCell ref="I2875:J2875"/>
    <mergeCell ref="K2875:L2875"/>
    <mergeCell ref="I2876:J2876"/>
    <mergeCell ref="K2876:L2876"/>
    <mergeCell ref="A2877:H2877"/>
    <mergeCell ref="K2877:L2877"/>
    <mergeCell ref="I2874:J2874"/>
    <mergeCell ref="K2874:L2874"/>
    <mergeCell ref="I2871:J2871"/>
    <mergeCell ref="K2871:L2871"/>
    <mergeCell ref="I2872:J2872"/>
    <mergeCell ref="I2873:J2873"/>
    <mergeCell ref="K2873:L2873"/>
    <mergeCell ref="K2879:L2879"/>
    <mergeCell ref="I2880:J2880"/>
    <mergeCell ref="K2880:L2880"/>
    <mergeCell ref="I2868:J2868"/>
    <mergeCell ref="K2868:L2868"/>
    <mergeCell ref="A2869:H2869"/>
    <mergeCell ref="K2869:L2869"/>
    <mergeCell ref="K2870:L2870"/>
    <mergeCell ref="I2864:J2864"/>
    <mergeCell ref="K2864:L2864"/>
    <mergeCell ref="I2865:J2865"/>
    <mergeCell ref="K2865:L2865"/>
    <mergeCell ref="I2867:J2867"/>
    <mergeCell ref="K2867:L2867"/>
    <mergeCell ref="K2861:L2861"/>
    <mergeCell ref="A2862:H2862"/>
    <mergeCell ref="K2862:L2862"/>
    <mergeCell ref="I2863:J2863"/>
    <mergeCell ref="K2863:L2863"/>
    <mergeCell ref="I2856:J2856"/>
    <mergeCell ref="I2857:J2857"/>
    <mergeCell ref="K2857:L2857"/>
    <mergeCell ref="I2859:J2859"/>
    <mergeCell ref="I2860:J2860"/>
    <mergeCell ref="I2852:J2852"/>
    <mergeCell ref="I2853:J2853"/>
    <mergeCell ref="I2854:J2854"/>
    <mergeCell ref="I2855:J2855"/>
    <mergeCell ref="K2855:L2855"/>
    <mergeCell ref="I2845:J2845"/>
    <mergeCell ref="I2846:J2846"/>
    <mergeCell ref="K2847:L2847"/>
    <mergeCell ref="K2848:L2848"/>
    <mergeCell ref="I2850:J2850"/>
    <mergeCell ref="K2850:L2850"/>
    <mergeCell ref="I2841:J2841"/>
    <mergeCell ref="K2841:L2841"/>
    <mergeCell ref="I2842:J2842"/>
    <mergeCell ref="I2843:J2843"/>
    <mergeCell ref="I2844:J2844"/>
    <mergeCell ref="K2844:L2844"/>
    <mergeCell ref="K2827:L2827"/>
    <mergeCell ref="I2808:J2808"/>
    <mergeCell ref="K2808:L2808"/>
    <mergeCell ref="I2809:J2809"/>
    <mergeCell ref="K2809:L2809"/>
    <mergeCell ref="I2810:J2810"/>
    <mergeCell ref="I2836:J2836"/>
    <mergeCell ref="K2836:L2836"/>
    <mergeCell ref="I2837:J2837"/>
    <mergeCell ref="K2837:L2837"/>
    <mergeCell ref="K2838:L2838"/>
    <mergeCell ref="A2832:L2832"/>
    <mergeCell ref="C2834:E2834"/>
    <mergeCell ref="I2834:J2834"/>
    <mergeCell ref="K2834:L2834"/>
    <mergeCell ref="K2835:L2835"/>
    <mergeCell ref="A2829:H2829"/>
    <mergeCell ref="K2829:L2829"/>
    <mergeCell ref="A2831:L2831"/>
    <mergeCell ref="I2824:J2824"/>
    <mergeCell ref="A2826:H2826"/>
    <mergeCell ref="I2826:J2826"/>
    <mergeCell ref="K2826:L2826"/>
    <mergeCell ref="K2828:L2828"/>
    <mergeCell ref="A2827:H2827"/>
    <mergeCell ref="I2827:J2827"/>
    <mergeCell ref="A2814:H2814"/>
    <mergeCell ref="K2814:L2814"/>
    <mergeCell ref="I2815:J2815"/>
    <mergeCell ref="I2816:J2816"/>
    <mergeCell ref="I2795:J2795"/>
    <mergeCell ref="K2795:L2795"/>
    <mergeCell ref="I2796:J2796"/>
    <mergeCell ref="K2796:L2796"/>
    <mergeCell ref="A2797:H2797"/>
    <mergeCell ref="K2797:L2797"/>
    <mergeCell ref="I2806:J2806"/>
    <mergeCell ref="K2806:L2806"/>
    <mergeCell ref="I2817:J2817"/>
    <mergeCell ref="I2818:J2818"/>
    <mergeCell ref="I2819:J2819"/>
    <mergeCell ref="K2811:L2811"/>
    <mergeCell ref="I2812:J2812"/>
    <mergeCell ref="K2801:L2801"/>
    <mergeCell ref="I2803:J2803"/>
    <mergeCell ref="K2803:L2803"/>
    <mergeCell ref="I2804:J2804"/>
    <mergeCell ref="K2804:L2804"/>
    <mergeCell ref="A2805:H2805"/>
    <mergeCell ref="K2805:L2805"/>
    <mergeCell ref="A2810:H2810"/>
    <mergeCell ref="K2810:L2810"/>
    <mergeCell ref="K2807:L2807"/>
    <mergeCell ref="I2802:J2802"/>
    <mergeCell ref="K2802:L2802"/>
    <mergeCell ref="K2798:L2798"/>
    <mergeCell ref="I2799:J2799"/>
    <mergeCell ref="K2799:L2799"/>
    <mergeCell ref="I2800:J2800"/>
    <mergeCell ref="I2801:J2801"/>
    <mergeCell ref="I2793:J2793"/>
    <mergeCell ref="K2793:L2793"/>
    <mergeCell ref="I2787:J2787"/>
    <mergeCell ref="I2788:J2788"/>
    <mergeCell ref="K2789:L2789"/>
    <mergeCell ref="A2790:H2790"/>
    <mergeCell ref="K2790:L2790"/>
    <mergeCell ref="I2765:J2765"/>
    <mergeCell ref="K2765:L2765"/>
    <mergeCell ref="I2783:J2783"/>
    <mergeCell ref="K2783:L2783"/>
    <mergeCell ref="I2784:J2784"/>
    <mergeCell ref="A2759:L2759"/>
    <mergeCell ref="A2760:L2760"/>
    <mergeCell ref="C2762:E2762"/>
    <mergeCell ref="I2762:J2762"/>
    <mergeCell ref="K2762:L2762"/>
    <mergeCell ref="I2782:J2782"/>
    <mergeCell ref="I2772:J2772"/>
    <mergeCell ref="K2772:L2772"/>
    <mergeCell ref="I2773:J2773"/>
    <mergeCell ref="K2763:L2763"/>
    <mergeCell ref="I2785:J2785"/>
    <mergeCell ref="K2785:L2785"/>
    <mergeCell ref="K2776:L2776"/>
    <mergeCell ref="I2778:J2778"/>
    <mergeCell ref="K2778:L2778"/>
    <mergeCell ref="I2780:J2780"/>
    <mergeCell ref="I2781:J2781"/>
    <mergeCell ref="I2774:J2774"/>
    <mergeCell ref="K2775:L2775"/>
    <mergeCell ref="K2766:L2766"/>
    <mergeCell ref="I2769:J2769"/>
    <mergeCell ref="K2769:L2769"/>
    <mergeCell ref="I2770:J2770"/>
    <mergeCell ref="I2771:J2771"/>
    <mergeCell ref="K2741:L2741"/>
    <mergeCell ref="I2742:J2742"/>
    <mergeCell ref="A2744:H2744"/>
    <mergeCell ref="K2744:L2744"/>
    <mergeCell ref="I2745:J2745"/>
    <mergeCell ref="A2740:H2740"/>
    <mergeCell ref="K2740:L2740"/>
    <mergeCell ref="I2791:J2791"/>
    <mergeCell ref="K2791:L2791"/>
    <mergeCell ref="I2792:J2792"/>
    <mergeCell ref="K2792:L2792"/>
    <mergeCell ref="A2756:H2756"/>
    <mergeCell ref="I2756:J2756"/>
    <mergeCell ref="K2756:L2756"/>
    <mergeCell ref="A2728:H2728"/>
    <mergeCell ref="K2728:L2728"/>
    <mergeCell ref="K2722:L2722"/>
    <mergeCell ref="I2723:J2723"/>
    <mergeCell ref="K2723:L2723"/>
    <mergeCell ref="I2724:J2724"/>
    <mergeCell ref="K2724:L2724"/>
    <mergeCell ref="K2738:L2738"/>
    <mergeCell ref="I2737:J2737"/>
    <mergeCell ref="K2737:L2737"/>
    <mergeCell ref="I2734:J2734"/>
    <mergeCell ref="K2734:L2734"/>
    <mergeCell ref="I2764:J2764"/>
    <mergeCell ref="K2764:L2764"/>
    <mergeCell ref="I2740:J2740"/>
    <mergeCell ref="A2757:H2757"/>
    <mergeCell ref="K2757:L2757"/>
    <mergeCell ref="I2754:J2754"/>
    <mergeCell ref="I2747:J2747"/>
    <mergeCell ref="I2748:J2748"/>
    <mergeCell ref="I2749:J2749"/>
    <mergeCell ref="I2746:J2746"/>
    <mergeCell ref="K2735:L2735"/>
    <mergeCell ref="A2736:H2736"/>
    <mergeCell ref="K2736:L2736"/>
    <mergeCell ref="I2732:J2732"/>
    <mergeCell ref="K2732:L2732"/>
    <mergeCell ref="I2722:J2722"/>
    <mergeCell ref="K2693:L2693"/>
    <mergeCell ref="I2711:J2711"/>
    <mergeCell ref="I2712:J2712"/>
    <mergeCell ref="I2703:J2703"/>
    <mergeCell ref="K2703:L2703"/>
    <mergeCell ref="I2704:J2704"/>
    <mergeCell ref="I2705:J2705"/>
    <mergeCell ref="K2706:L2706"/>
    <mergeCell ref="I2739:J2739"/>
    <mergeCell ref="K2739:L2739"/>
    <mergeCell ref="I2735:J2735"/>
    <mergeCell ref="K2697:L2697"/>
    <mergeCell ref="I2733:J2733"/>
    <mergeCell ref="K2733:L2733"/>
    <mergeCell ref="K2729:L2729"/>
    <mergeCell ref="I2730:J2730"/>
    <mergeCell ref="K2730:L2730"/>
    <mergeCell ref="I2731:J2731"/>
    <mergeCell ref="I2726:J2726"/>
    <mergeCell ref="K2726:L2726"/>
    <mergeCell ref="I2727:J2727"/>
    <mergeCell ref="K2727:L2727"/>
    <mergeCell ref="I2700:J2700"/>
    <mergeCell ref="K2700:L2700"/>
    <mergeCell ref="I2701:J2701"/>
    <mergeCell ref="I2702:J2702"/>
    <mergeCell ref="K2694:L2694"/>
    <mergeCell ref="I2695:J2695"/>
    <mergeCell ref="K2695:L2695"/>
    <mergeCell ref="I2718:J2718"/>
    <mergeCell ref="I2719:J2719"/>
    <mergeCell ref="K2720:L2720"/>
    <mergeCell ref="A2721:H2721"/>
    <mergeCell ref="K2721:L2721"/>
    <mergeCell ref="I2696:J2696"/>
    <mergeCell ref="K2696:L2696"/>
    <mergeCell ref="I2715:J2715"/>
    <mergeCell ref="I2716:J2716"/>
    <mergeCell ref="K2716:L2716"/>
    <mergeCell ref="I2713:J2713"/>
    <mergeCell ref="I2714:J2714"/>
    <mergeCell ref="K2714:L2714"/>
    <mergeCell ref="K2707:L2707"/>
    <mergeCell ref="I2709:J2709"/>
    <mergeCell ref="K2709:L2709"/>
    <mergeCell ref="K2688:L2688"/>
    <mergeCell ref="I2685:J2685"/>
    <mergeCell ref="A2690:L2690"/>
    <mergeCell ref="A2691:L2691"/>
    <mergeCell ref="C2693:E2693"/>
    <mergeCell ref="I2693:J2693"/>
    <mergeCell ref="I2673:J2673"/>
    <mergeCell ref="A2675:H2675"/>
    <mergeCell ref="K2675:L2675"/>
    <mergeCell ref="I2676:J2676"/>
    <mergeCell ref="I2677:J2677"/>
    <mergeCell ref="A2688:H2688"/>
    <mergeCell ref="I2668:J2668"/>
    <mergeCell ref="K2668:L2668"/>
    <mergeCell ref="I2665:J2665"/>
    <mergeCell ref="K2665:L2665"/>
    <mergeCell ref="I2666:J2666"/>
    <mergeCell ref="K2666:L2666"/>
    <mergeCell ref="A2667:H2667"/>
    <mergeCell ref="K2667:L2667"/>
    <mergeCell ref="K2669:L2669"/>
    <mergeCell ref="I2670:J2670"/>
    <mergeCell ref="K2670:L2670"/>
    <mergeCell ref="A2687:H2687"/>
    <mergeCell ref="I2687:J2687"/>
    <mergeCell ref="K2687:L2687"/>
    <mergeCell ref="A2671:H2671"/>
    <mergeCell ref="K2671:L2671"/>
    <mergeCell ref="I2678:J2678"/>
    <mergeCell ref="I2679:J2679"/>
    <mergeCell ref="I2680:J2680"/>
    <mergeCell ref="K2672:L2672"/>
    <mergeCell ref="I2664:J2664"/>
    <mergeCell ref="K2664:L2664"/>
    <mergeCell ref="K2660:L2660"/>
    <mergeCell ref="I2661:J2661"/>
    <mergeCell ref="K2661:L2661"/>
    <mergeCell ref="I2662:J2662"/>
    <mergeCell ref="I2663:J2663"/>
    <mergeCell ref="K2663:L2663"/>
    <mergeCell ref="I2671:J2671"/>
    <mergeCell ref="I2657:J2657"/>
    <mergeCell ref="K2657:L2657"/>
    <mergeCell ref="I2649:J2649"/>
    <mergeCell ref="I2650:J2650"/>
    <mergeCell ref="K2651:L2651"/>
    <mergeCell ref="I2658:J2658"/>
    <mergeCell ref="K2658:L2658"/>
    <mergeCell ref="A2659:H2659"/>
    <mergeCell ref="K2659:L2659"/>
    <mergeCell ref="I2653:J2653"/>
    <mergeCell ref="K2653:L2653"/>
    <mergeCell ref="I2654:J2654"/>
    <mergeCell ref="K2654:L2654"/>
    <mergeCell ref="I2655:J2655"/>
    <mergeCell ref="K2655:L2655"/>
    <mergeCell ref="A2652:H2652"/>
    <mergeCell ref="K2652:L2652"/>
    <mergeCell ref="I2627:J2627"/>
    <mergeCell ref="K2627:L2627"/>
    <mergeCell ref="A2621:L2621"/>
    <mergeCell ref="A2622:L2622"/>
    <mergeCell ref="C2624:E2624"/>
    <mergeCell ref="I2624:J2624"/>
    <mergeCell ref="K2624:L2624"/>
    <mergeCell ref="I2626:J2626"/>
    <mergeCell ref="K2626:L2626"/>
    <mergeCell ref="K2625:L2625"/>
    <mergeCell ref="I2644:J2644"/>
    <mergeCell ref="I2645:J2645"/>
    <mergeCell ref="K2645:L2645"/>
    <mergeCell ref="I2646:J2646"/>
    <mergeCell ref="I2647:J2647"/>
    <mergeCell ref="K2647:L2647"/>
    <mergeCell ref="K2638:L2638"/>
    <mergeCell ref="I2640:J2640"/>
    <mergeCell ref="K2640:L2640"/>
    <mergeCell ref="I2642:J2642"/>
    <mergeCell ref="I2643:J2643"/>
    <mergeCell ref="I2634:J2634"/>
    <mergeCell ref="K2634:L2634"/>
    <mergeCell ref="I2635:J2635"/>
    <mergeCell ref="I2636:J2636"/>
    <mergeCell ref="K2637:L2637"/>
    <mergeCell ref="K2628:L2628"/>
    <mergeCell ref="I2631:J2631"/>
    <mergeCell ref="K2631:L2631"/>
    <mergeCell ref="I2632:J2632"/>
    <mergeCell ref="I2633:J2633"/>
    <mergeCell ref="I2609:J2609"/>
    <mergeCell ref="I2610:J2610"/>
    <mergeCell ref="I2611:J2611"/>
    <mergeCell ref="K2603:L2603"/>
    <mergeCell ref="I2604:J2604"/>
    <mergeCell ref="A2606:H2606"/>
    <mergeCell ref="K2606:L2606"/>
    <mergeCell ref="I2607:J2607"/>
    <mergeCell ref="I2608:J2608"/>
    <mergeCell ref="I2599:J2599"/>
    <mergeCell ref="K2599:L2599"/>
    <mergeCell ref="A2619:H2619"/>
    <mergeCell ref="K2619:L2619"/>
    <mergeCell ref="I2616:J2616"/>
    <mergeCell ref="A2602:H2602"/>
    <mergeCell ref="K2602:L2602"/>
    <mergeCell ref="K2600:L2600"/>
    <mergeCell ref="I2601:J2601"/>
    <mergeCell ref="K2601:L2601"/>
    <mergeCell ref="A2618:H2618"/>
    <mergeCell ref="I2618:J2618"/>
    <mergeCell ref="K2618:L2618"/>
    <mergeCell ref="I2592:J2592"/>
    <mergeCell ref="K2592:L2592"/>
    <mergeCell ref="I2593:J2593"/>
    <mergeCell ref="I2594:J2594"/>
    <mergeCell ref="K2594:L2594"/>
    <mergeCell ref="I2576:J2576"/>
    <mergeCell ref="K2576:L2576"/>
    <mergeCell ref="K2582:L2582"/>
    <mergeCell ref="I2585:J2585"/>
    <mergeCell ref="K2585:L2585"/>
    <mergeCell ref="I2602:J2602"/>
    <mergeCell ref="I2588:J2588"/>
    <mergeCell ref="K2588:L2588"/>
    <mergeCell ref="I2589:J2589"/>
    <mergeCell ref="K2589:L2589"/>
    <mergeCell ref="A2598:H2598"/>
    <mergeCell ref="K2598:L2598"/>
    <mergeCell ref="I2595:J2595"/>
    <mergeCell ref="K2595:L2595"/>
    <mergeCell ref="K2591:L2591"/>
    <mergeCell ref="I2596:J2596"/>
    <mergeCell ref="K2596:L2596"/>
    <mergeCell ref="I2597:J2597"/>
    <mergeCell ref="K2597:L2597"/>
    <mergeCell ref="A2583:H2583"/>
    <mergeCell ref="K2583:L2583"/>
    <mergeCell ref="I2577:J2577"/>
    <mergeCell ref="I2578:J2578"/>
    <mergeCell ref="K2578:L2578"/>
    <mergeCell ref="I2584:J2584"/>
    <mergeCell ref="K2584:L2584"/>
    <mergeCell ref="A2590:H2590"/>
    <mergeCell ref="K2590:L2590"/>
    <mergeCell ref="K2569:L2569"/>
    <mergeCell ref="I2571:J2571"/>
    <mergeCell ref="K2571:L2571"/>
    <mergeCell ref="I2573:J2573"/>
    <mergeCell ref="I2574:J2574"/>
    <mergeCell ref="I2575:J2575"/>
    <mergeCell ref="I2580:J2580"/>
    <mergeCell ref="I2581:J2581"/>
    <mergeCell ref="I2586:J2586"/>
    <mergeCell ref="K2586:L2586"/>
    <mergeCell ref="I2567:J2567"/>
    <mergeCell ref="K2568:L2568"/>
    <mergeCell ref="K2559:L2559"/>
    <mergeCell ref="I2562:J2562"/>
    <mergeCell ref="K2562:L2562"/>
    <mergeCell ref="I2563:J2563"/>
    <mergeCell ref="I2564:J2564"/>
    <mergeCell ref="C2555:E2555"/>
    <mergeCell ref="I2555:J2555"/>
    <mergeCell ref="K2555:L2555"/>
    <mergeCell ref="K2556:L2556"/>
    <mergeCell ref="I2557:J2557"/>
    <mergeCell ref="K2557:L2557"/>
    <mergeCell ref="I2548:J2548"/>
    <mergeCell ref="K2548:L2548"/>
    <mergeCell ref="A2550:H2550"/>
    <mergeCell ref="K2550:L2550"/>
    <mergeCell ref="K2549:L2549"/>
    <mergeCell ref="A2531:H2531"/>
    <mergeCell ref="K2531:L2531"/>
    <mergeCell ref="K2529:L2529"/>
    <mergeCell ref="I2530:J2530"/>
    <mergeCell ref="I2517:J2517"/>
    <mergeCell ref="K2517:L2517"/>
    <mergeCell ref="I2518:J2518"/>
    <mergeCell ref="K2518:L2518"/>
    <mergeCell ref="I2525:J2525"/>
    <mergeCell ref="K2525:L2525"/>
    <mergeCell ref="I2524:J2524"/>
    <mergeCell ref="K2524:L2524"/>
    <mergeCell ref="I2536:J2536"/>
    <mergeCell ref="I2565:J2565"/>
    <mergeCell ref="K2565:L2565"/>
    <mergeCell ref="I2566:J2566"/>
    <mergeCell ref="I2558:J2558"/>
    <mergeCell ref="K2558:L2558"/>
    <mergeCell ref="A2552:L2552"/>
    <mergeCell ref="A2553:L2553"/>
    <mergeCell ref="I2545:J2545"/>
    <mergeCell ref="A2547:H2547"/>
    <mergeCell ref="I2547:J2547"/>
    <mergeCell ref="K2547:L2547"/>
    <mergeCell ref="I2538:J2538"/>
    <mergeCell ref="I2539:J2539"/>
    <mergeCell ref="A2535:H2535"/>
    <mergeCell ref="K2535:L2535"/>
    <mergeCell ref="A2519:H2519"/>
    <mergeCell ref="K2519:L2519"/>
    <mergeCell ref="I2513:J2513"/>
    <mergeCell ref="K2513:L2513"/>
    <mergeCell ref="I2514:J2514"/>
    <mergeCell ref="K2514:L2514"/>
    <mergeCell ref="I2515:J2515"/>
    <mergeCell ref="I2502:J2502"/>
    <mergeCell ref="I2503:J2503"/>
    <mergeCell ref="I2494:J2494"/>
    <mergeCell ref="K2494:L2494"/>
    <mergeCell ref="I2495:J2495"/>
    <mergeCell ref="I2496:J2496"/>
    <mergeCell ref="K2497:L2497"/>
    <mergeCell ref="K2530:L2530"/>
    <mergeCell ref="I2528:J2528"/>
    <mergeCell ref="K2528:L2528"/>
    <mergeCell ref="K2520:L2520"/>
    <mergeCell ref="I2521:J2521"/>
    <mergeCell ref="K2521:L2521"/>
    <mergeCell ref="I2522:J2522"/>
    <mergeCell ref="I2523:J2523"/>
    <mergeCell ref="K2523:L2523"/>
    <mergeCell ref="A2512:H2512"/>
    <mergeCell ref="K2512:L2512"/>
    <mergeCell ref="I2526:J2526"/>
    <mergeCell ref="K2526:L2526"/>
    <mergeCell ref="K2532:L2532"/>
    <mergeCell ref="I2533:J2533"/>
    <mergeCell ref="A2527:H2527"/>
    <mergeCell ref="I2506:J2506"/>
    <mergeCell ref="I2507:J2507"/>
    <mergeCell ref="K2507:L2507"/>
    <mergeCell ref="I2491:J2491"/>
    <mergeCell ref="K2491:L2491"/>
    <mergeCell ref="I2492:J2492"/>
    <mergeCell ref="K2515:L2515"/>
    <mergeCell ref="I2504:J2504"/>
    <mergeCell ref="I2505:J2505"/>
    <mergeCell ref="K2505:L2505"/>
    <mergeCell ref="K2498:L2498"/>
    <mergeCell ref="I2500:J2500"/>
    <mergeCell ref="K2500:L2500"/>
    <mergeCell ref="I2509:J2509"/>
    <mergeCell ref="I2510:J2510"/>
    <mergeCell ref="K2511:L2511"/>
    <mergeCell ref="I2540:J2540"/>
    <mergeCell ref="I2537:J2537"/>
    <mergeCell ref="I2531:J2531"/>
    <mergeCell ref="K2527:L2527"/>
    <mergeCell ref="I2468:J2468"/>
    <mergeCell ref="I2462:J2462"/>
    <mergeCell ref="I2469:J2469"/>
    <mergeCell ref="I2470:J2470"/>
    <mergeCell ref="K2463:L2463"/>
    <mergeCell ref="C2484:E2484"/>
    <mergeCell ref="I2484:J2484"/>
    <mergeCell ref="I2464:J2464"/>
    <mergeCell ref="A2466:H2466"/>
    <mergeCell ref="K2466:L2466"/>
    <mergeCell ref="I2467:J2467"/>
    <mergeCell ref="I2471:J2471"/>
    <mergeCell ref="I2476:J2476"/>
    <mergeCell ref="I2493:J2493"/>
    <mergeCell ref="K2488:L2488"/>
    <mergeCell ref="K2460:L2460"/>
    <mergeCell ref="I2461:J2461"/>
    <mergeCell ref="K2461:L2461"/>
    <mergeCell ref="K2485:L2485"/>
    <mergeCell ref="I2486:J2486"/>
    <mergeCell ref="K2486:L2486"/>
    <mergeCell ref="A2481:L2481"/>
    <mergeCell ref="A2482:L2482"/>
    <mergeCell ref="K2484:L2484"/>
    <mergeCell ref="A2479:H2479"/>
    <mergeCell ref="K2479:L2479"/>
    <mergeCell ref="I2487:J2487"/>
    <mergeCell ref="K2487:L2487"/>
    <mergeCell ref="I2459:J2459"/>
    <mergeCell ref="K2459:L2459"/>
    <mergeCell ref="I2456:J2456"/>
    <mergeCell ref="K2456:L2456"/>
    <mergeCell ref="I2457:J2457"/>
    <mergeCell ref="K2457:L2457"/>
    <mergeCell ref="A2458:H2458"/>
    <mergeCell ref="K2458:L2458"/>
    <mergeCell ref="I2455:J2455"/>
    <mergeCell ref="K2455:L2455"/>
    <mergeCell ref="K2451:L2451"/>
    <mergeCell ref="I2452:J2452"/>
    <mergeCell ref="K2452:L2452"/>
    <mergeCell ref="I2453:J2453"/>
    <mergeCell ref="I2454:J2454"/>
    <mergeCell ref="K2454:L2454"/>
    <mergeCell ref="A2462:H2462"/>
    <mergeCell ref="K2462:L2462"/>
    <mergeCell ref="I2448:J2448"/>
    <mergeCell ref="K2448:L2448"/>
    <mergeCell ref="I2440:J2440"/>
    <mergeCell ref="I2441:J2441"/>
    <mergeCell ref="K2442:L2442"/>
    <mergeCell ref="I2449:J2449"/>
    <mergeCell ref="K2449:L2449"/>
    <mergeCell ref="A2450:H2450"/>
    <mergeCell ref="K2450:L2450"/>
    <mergeCell ref="I2444:J2444"/>
    <mergeCell ref="K2444:L2444"/>
    <mergeCell ref="I2445:J2445"/>
    <mergeCell ref="K2445:L2445"/>
    <mergeCell ref="I2446:J2446"/>
    <mergeCell ref="K2446:L2446"/>
    <mergeCell ref="A2443:H2443"/>
    <mergeCell ref="K2443:L2443"/>
    <mergeCell ref="I2437:J2437"/>
    <mergeCell ref="I2438:J2438"/>
    <mergeCell ref="K2438:L2438"/>
    <mergeCell ref="K2429:L2429"/>
    <mergeCell ref="I2431:J2431"/>
    <mergeCell ref="K2431:L2431"/>
    <mergeCell ref="I2433:J2433"/>
    <mergeCell ref="I2434:J2434"/>
    <mergeCell ref="I2425:J2425"/>
    <mergeCell ref="K2425:L2425"/>
    <mergeCell ref="I2426:J2426"/>
    <mergeCell ref="I2427:J2427"/>
    <mergeCell ref="K2428:L2428"/>
    <mergeCell ref="K2419:L2419"/>
    <mergeCell ref="I2422:J2422"/>
    <mergeCell ref="K2422:L2422"/>
    <mergeCell ref="I2423:J2423"/>
    <mergeCell ref="I2424:J2424"/>
    <mergeCell ref="A2410:H2410"/>
    <mergeCell ref="K2410:L2410"/>
    <mergeCell ref="I2407:J2407"/>
    <mergeCell ref="A2397:H2397"/>
    <mergeCell ref="K2397:L2397"/>
    <mergeCell ref="I2417:J2417"/>
    <mergeCell ref="K2417:L2417"/>
    <mergeCell ref="I2418:J2418"/>
    <mergeCell ref="K2418:L2418"/>
    <mergeCell ref="A2412:L2412"/>
    <mergeCell ref="A2413:L2413"/>
    <mergeCell ref="C2415:E2415"/>
    <mergeCell ref="I2415:J2415"/>
    <mergeCell ref="K2415:L2415"/>
    <mergeCell ref="K2416:L2416"/>
    <mergeCell ref="I2435:J2435"/>
    <mergeCell ref="I2436:J2436"/>
    <mergeCell ref="K2436:L2436"/>
    <mergeCell ref="I2399:J2399"/>
    <mergeCell ref="I2400:J2400"/>
    <mergeCell ref="I2393:J2393"/>
    <mergeCell ref="I2401:J2401"/>
    <mergeCell ref="I2402:J2402"/>
    <mergeCell ref="K2394:L2394"/>
    <mergeCell ref="I2395:J2395"/>
    <mergeCell ref="I2398:J2398"/>
    <mergeCell ref="A2393:H2393"/>
    <mergeCell ref="K2393:L2393"/>
    <mergeCell ref="K2391:L2391"/>
    <mergeCell ref="I2392:J2392"/>
    <mergeCell ref="K2392:L2392"/>
    <mergeCell ref="I2380:J2380"/>
    <mergeCell ref="K2380:L2380"/>
    <mergeCell ref="A2381:H2381"/>
    <mergeCell ref="K2381:L2381"/>
    <mergeCell ref="K2382:L2382"/>
    <mergeCell ref="I2376:J2376"/>
    <mergeCell ref="K2376:L2376"/>
    <mergeCell ref="I2377:J2377"/>
    <mergeCell ref="K2377:L2377"/>
    <mergeCell ref="I2379:J2379"/>
    <mergeCell ref="K2379:L2379"/>
    <mergeCell ref="K2373:L2373"/>
    <mergeCell ref="A2374:H2374"/>
    <mergeCell ref="K2374:L2374"/>
    <mergeCell ref="I2375:J2375"/>
    <mergeCell ref="K2375:L2375"/>
    <mergeCell ref="I2390:J2390"/>
    <mergeCell ref="K2390:L2390"/>
    <mergeCell ref="I2387:J2387"/>
    <mergeCell ref="K2387:L2387"/>
    <mergeCell ref="I2388:J2388"/>
    <mergeCell ref="K2388:L2388"/>
    <mergeCell ref="A2389:H2389"/>
    <mergeCell ref="K2389:L2389"/>
    <mergeCell ref="I2386:J2386"/>
    <mergeCell ref="K2386:L2386"/>
    <mergeCell ref="I2383:J2383"/>
    <mergeCell ref="K2383:L2383"/>
    <mergeCell ref="I2384:J2384"/>
    <mergeCell ref="I2385:J2385"/>
    <mergeCell ref="K2385:L2385"/>
    <mergeCell ref="I2368:J2368"/>
    <mergeCell ref="I2369:J2369"/>
    <mergeCell ref="K2369:L2369"/>
    <mergeCell ref="I2371:J2371"/>
    <mergeCell ref="I2372:J2372"/>
    <mergeCell ref="I2364:J2364"/>
    <mergeCell ref="I2365:J2365"/>
    <mergeCell ref="I2366:J2366"/>
    <mergeCell ref="I2367:J2367"/>
    <mergeCell ref="K2367:L2367"/>
    <mergeCell ref="I2357:J2357"/>
    <mergeCell ref="I2358:J2358"/>
    <mergeCell ref="K2359:L2359"/>
    <mergeCell ref="K2360:L2360"/>
    <mergeCell ref="I2362:J2362"/>
    <mergeCell ref="K2362:L2362"/>
    <mergeCell ref="I2353:J2353"/>
    <mergeCell ref="K2353:L2353"/>
    <mergeCell ref="I2354:J2354"/>
    <mergeCell ref="I2355:J2355"/>
    <mergeCell ref="I2356:J2356"/>
    <mergeCell ref="K2356:L2356"/>
    <mergeCell ref="I2348:J2348"/>
    <mergeCell ref="K2348:L2348"/>
    <mergeCell ref="I2349:J2349"/>
    <mergeCell ref="K2349:L2349"/>
    <mergeCell ref="K2350:L2350"/>
    <mergeCell ref="A2344:L2344"/>
    <mergeCell ref="C2346:E2346"/>
    <mergeCell ref="I2346:J2346"/>
    <mergeCell ref="K2346:L2346"/>
    <mergeCell ref="K2347:L2347"/>
    <mergeCell ref="A2341:H2341"/>
    <mergeCell ref="K2341:L2341"/>
    <mergeCell ref="A2343:L2343"/>
    <mergeCell ref="I2336:J2336"/>
    <mergeCell ref="A2338:H2338"/>
    <mergeCell ref="I2338:J2338"/>
    <mergeCell ref="K2338:L2338"/>
    <mergeCell ref="K2340:L2340"/>
    <mergeCell ref="A2339:H2339"/>
    <mergeCell ref="I2339:J2339"/>
    <mergeCell ref="K2319:L2319"/>
    <mergeCell ref="I2320:J2320"/>
    <mergeCell ref="K2320:L2320"/>
    <mergeCell ref="I2321:J2321"/>
    <mergeCell ref="K2321:L2321"/>
    <mergeCell ref="I2328:J2328"/>
    <mergeCell ref="I2322:J2322"/>
    <mergeCell ref="K2323:L2323"/>
    <mergeCell ref="I2324:J2324"/>
    <mergeCell ref="K2339:L2339"/>
    <mergeCell ref="A2326:H2326"/>
    <mergeCell ref="K2326:L2326"/>
    <mergeCell ref="I2327:J2327"/>
    <mergeCell ref="A2322:H2322"/>
    <mergeCell ref="K2322:L2322"/>
    <mergeCell ref="I2329:J2329"/>
    <mergeCell ref="I2330:J2330"/>
    <mergeCell ref="I2331:J2331"/>
    <mergeCell ref="I2308:J2308"/>
    <mergeCell ref="K2308:L2308"/>
    <mergeCell ref="A2309:H2309"/>
    <mergeCell ref="K2309:L2309"/>
    <mergeCell ref="K2310:L2310"/>
    <mergeCell ref="I2304:J2304"/>
    <mergeCell ref="K2304:L2304"/>
    <mergeCell ref="I2305:J2305"/>
    <mergeCell ref="K2305:L2305"/>
    <mergeCell ref="I2307:J2307"/>
    <mergeCell ref="K2307:L2307"/>
    <mergeCell ref="K2301:L2301"/>
    <mergeCell ref="A2302:H2302"/>
    <mergeCell ref="K2302:L2302"/>
    <mergeCell ref="I2303:J2303"/>
    <mergeCell ref="K2303:L2303"/>
    <mergeCell ref="I2318:J2318"/>
    <mergeCell ref="K2318:L2318"/>
    <mergeCell ref="I2315:J2315"/>
    <mergeCell ref="K2315:L2315"/>
    <mergeCell ref="I2316:J2316"/>
    <mergeCell ref="K2316:L2316"/>
    <mergeCell ref="A2317:H2317"/>
    <mergeCell ref="K2317:L2317"/>
    <mergeCell ref="I2314:J2314"/>
    <mergeCell ref="K2314:L2314"/>
    <mergeCell ref="I2311:J2311"/>
    <mergeCell ref="K2311:L2311"/>
    <mergeCell ref="I2312:J2312"/>
    <mergeCell ref="I2313:J2313"/>
    <mergeCell ref="K2313:L2313"/>
    <mergeCell ref="I2296:J2296"/>
    <mergeCell ref="I2297:J2297"/>
    <mergeCell ref="K2297:L2297"/>
    <mergeCell ref="I2299:J2299"/>
    <mergeCell ref="I2300:J2300"/>
    <mergeCell ref="I2292:J2292"/>
    <mergeCell ref="I2293:J2293"/>
    <mergeCell ref="I2294:J2294"/>
    <mergeCell ref="I2295:J2295"/>
    <mergeCell ref="K2295:L2295"/>
    <mergeCell ref="I2285:J2285"/>
    <mergeCell ref="I2286:J2286"/>
    <mergeCell ref="K2287:L2287"/>
    <mergeCell ref="K2288:L2288"/>
    <mergeCell ref="I2290:J2290"/>
    <mergeCell ref="K2290:L2290"/>
    <mergeCell ref="I2281:J2281"/>
    <mergeCell ref="K2281:L2281"/>
    <mergeCell ref="I2282:J2282"/>
    <mergeCell ref="I2283:J2283"/>
    <mergeCell ref="I2284:J2284"/>
    <mergeCell ref="K2284:L2284"/>
    <mergeCell ref="I2276:J2276"/>
    <mergeCell ref="K2276:L2276"/>
    <mergeCell ref="I2277:J2277"/>
    <mergeCell ref="K2277:L2277"/>
    <mergeCell ref="K2278:L2278"/>
    <mergeCell ref="A2272:L2272"/>
    <mergeCell ref="C2274:E2274"/>
    <mergeCell ref="I2274:J2274"/>
    <mergeCell ref="K2274:L2274"/>
    <mergeCell ref="K2275:L2275"/>
    <mergeCell ref="A2269:H2269"/>
    <mergeCell ref="K2269:L2269"/>
    <mergeCell ref="A2271:L2271"/>
    <mergeCell ref="I2264:J2264"/>
    <mergeCell ref="A2266:H2266"/>
    <mergeCell ref="I2266:J2266"/>
    <mergeCell ref="K2266:L2266"/>
    <mergeCell ref="K2268:L2268"/>
    <mergeCell ref="A2267:H2267"/>
    <mergeCell ref="I2267:J2267"/>
    <mergeCell ref="K2247:L2247"/>
    <mergeCell ref="I2248:J2248"/>
    <mergeCell ref="K2248:L2248"/>
    <mergeCell ref="I2249:J2249"/>
    <mergeCell ref="K2249:L2249"/>
    <mergeCell ref="I2256:J2256"/>
    <mergeCell ref="I2250:J2250"/>
    <mergeCell ref="K2251:L2251"/>
    <mergeCell ref="I2252:J2252"/>
    <mergeCell ref="K2267:L2267"/>
    <mergeCell ref="A2254:H2254"/>
    <mergeCell ref="K2254:L2254"/>
    <mergeCell ref="I2255:J2255"/>
    <mergeCell ref="A2250:H2250"/>
    <mergeCell ref="K2250:L2250"/>
    <mergeCell ref="I2257:J2257"/>
    <mergeCell ref="I2258:J2258"/>
    <mergeCell ref="I2259:J2259"/>
    <mergeCell ref="I2236:J2236"/>
    <mergeCell ref="K2236:L2236"/>
    <mergeCell ref="A2237:H2237"/>
    <mergeCell ref="K2237:L2237"/>
    <mergeCell ref="K2238:L2238"/>
    <mergeCell ref="I2232:J2232"/>
    <mergeCell ref="K2232:L2232"/>
    <mergeCell ref="I2233:J2233"/>
    <mergeCell ref="K2233:L2233"/>
    <mergeCell ref="I2235:J2235"/>
    <mergeCell ref="K2235:L2235"/>
    <mergeCell ref="K2229:L2229"/>
    <mergeCell ref="A2230:H2230"/>
    <mergeCell ref="K2230:L2230"/>
    <mergeCell ref="I2231:J2231"/>
    <mergeCell ref="K2231:L2231"/>
    <mergeCell ref="I2246:J2246"/>
    <mergeCell ref="K2246:L2246"/>
    <mergeCell ref="I2243:J2243"/>
    <mergeCell ref="K2243:L2243"/>
    <mergeCell ref="I2244:J2244"/>
    <mergeCell ref="K2244:L2244"/>
    <mergeCell ref="A2245:H2245"/>
    <mergeCell ref="K2245:L2245"/>
    <mergeCell ref="I2242:J2242"/>
    <mergeCell ref="K2242:L2242"/>
    <mergeCell ref="I2239:J2239"/>
    <mergeCell ref="K2239:L2239"/>
    <mergeCell ref="I2240:J2240"/>
    <mergeCell ref="I2241:J2241"/>
    <mergeCell ref="K2241:L2241"/>
    <mergeCell ref="I2224:J2224"/>
    <mergeCell ref="I2225:J2225"/>
    <mergeCell ref="K2225:L2225"/>
    <mergeCell ref="I2227:J2227"/>
    <mergeCell ref="I2228:J2228"/>
    <mergeCell ref="I2220:J2220"/>
    <mergeCell ref="I2221:J2221"/>
    <mergeCell ref="I2222:J2222"/>
    <mergeCell ref="I2223:J2223"/>
    <mergeCell ref="K2223:L2223"/>
    <mergeCell ref="I2213:J2213"/>
    <mergeCell ref="I2214:J2214"/>
    <mergeCell ref="K2215:L2215"/>
    <mergeCell ref="K2216:L2216"/>
    <mergeCell ref="I2218:J2218"/>
    <mergeCell ref="K2218:L2218"/>
    <mergeCell ref="I2209:J2209"/>
    <mergeCell ref="K2209:L2209"/>
    <mergeCell ref="I2210:J2210"/>
    <mergeCell ref="I2211:J2211"/>
    <mergeCell ref="I2212:J2212"/>
    <mergeCell ref="K2212:L2212"/>
    <mergeCell ref="I2204:J2204"/>
    <mergeCell ref="K2204:L2204"/>
    <mergeCell ref="I2205:J2205"/>
    <mergeCell ref="K2205:L2205"/>
    <mergeCell ref="K2206:L2206"/>
    <mergeCell ref="A2200:L2200"/>
    <mergeCell ref="C2202:E2202"/>
    <mergeCell ref="I2202:J2202"/>
    <mergeCell ref="K2202:L2202"/>
    <mergeCell ref="K2203:L2203"/>
    <mergeCell ref="A2197:H2197"/>
    <mergeCell ref="K2197:L2197"/>
    <mergeCell ref="A2199:L2199"/>
    <mergeCell ref="I2192:J2192"/>
    <mergeCell ref="A2194:H2194"/>
    <mergeCell ref="I2194:J2194"/>
    <mergeCell ref="K2194:L2194"/>
    <mergeCell ref="K2196:L2196"/>
    <mergeCell ref="A2195:H2195"/>
    <mergeCell ref="I2195:J2195"/>
    <mergeCell ref="K2175:L2175"/>
    <mergeCell ref="I2176:J2176"/>
    <mergeCell ref="K2176:L2176"/>
    <mergeCell ref="I2177:J2177"/>
    <mergeCell ref="K2177:L2177"/>
    <mergeCell ref="I2184:J2184"/>
    <mergeCell ref="I2178:J2178"/>
    <mergeCell ref="K2179:L2179"/>
    <mergeCell ref="I2180:J2180"/>
    <mergeCell ref="K2195:L2195"/>
    <mergeCell ref="A2182:H2182"/>
    <mergeCell ref="K2182:L2182"/>
    <mergeCell ref="I2183:J2183"/>
    <mergeCell ref="A2178:H2178"/>
    <mergeCell ref="K2178:L2178"/>
    <mergeCell ref="I2185:J2185"/>
    <mergeCell ref="I2186:J2186"/>
    <mergeCell ref="I2187:J2187"/>
    <mergeCell ref="I2164:J2164"/>
    <mergeCell ref="K2164:L2164"/>
    <mergeCell ref="A2165:H2165"/>
    <mergeCell ref="K2165:L2165"/>
    <mergeCell ref="K2166:L2166"/>
    <mergeCell ref="I2160:J2160"/>
    <mergeCell ref="K2160:L2160"/>
    <mergeCell ref="I2161:J2161"/>
    <mergeCell ref="K2161:L2161"/>
    <mergeCell ref="I2163:J2163"/>
    <mergeCell ref="K2163:L2163"/>
    <mergeCell ref="K2157:L2157"/>
    <mergeCell ref="A2158:H2158"/>
    <mergeCell ref="K2158:L2158"/>
    <mergeCell ref="I2159:J2159"/>
    <mergeCell ref="K2159:L2159"/>
    <mergeCell ref="I2174:J2174"/>
    <mergeCell ref="K2174:L2174"/>
    <mergeCell ref="I2171:J2171"/>
    <mergeCell ref="K2171:L2171"/>
    <mergeCell ref="I2172:J2172"/>
    <mergeCell ref="K2172:L2172"/>
    <mergeCell ref="A2173:H2173"/>
    <mergeCell ref="K2173:L2173"/>
    <mergeCell ref="I2170:J2170"/>
    <mergeCell ref="K2170:L2170"/>
    <mergeCell ref="I2167:J2167"/>
    <mergeCell ref="K2167:L2167"/>
    <mergeCell ref="I2168:J2168"/>
    <mergeCell ref="I2169:J2169"/>
    <mergeCell ref="K2169:L2169"/>
    <mergeCell ref="I2152:J2152"/>
    <mergeCell ref="I2153:J2153"/>
    <mergeCell ref="K2153:L2153"/>
    <mergeCell ref="I2155:J2155"/>
    <mergeCell ref="I2156:J2156"/>
    <mergeCell ref="I2148:J2148"/>
    <mergeCell ref="I2149:J2149"/>
    <mergeCell ref="I2150:J2150"/>
    <mergeCell ref="I2151:J2151"/>
    <mergeCell ref="K2151:L2151"/>
    <mergeCell ref="I2141:J2141"/>
    <mergeCell ref="I2142:J2142"/>
    <mergeCell ref="K2143:L2143"/>
    <mergeCell ref="K2144:L2144"/>
    <mergeCell ref="I2146:J2146"/>
    <mergeCell ref="K2146:L2146"/>
    <mergeCell ref="I2137:J2137"/>
    <mergeCell ref="K2137:L2137"/>
    <mergeCell ref="I2138:J2138"/>
    <mergeCell ref="I2139:J2139"/>
    <mergeCell ref="I2140:J2140"/>
    <mergeCell ref="K2140:L2140"/>
    <mergeCell ref="I2132:J2132"/>
    <mergeCell ref="K2132:L2132"/>
    <mergeCell ref="I2133:J2133"/>
    <mergeCell ref="K2133:L2133"/>
    <mergeCell ref="K2134:L2134"/>
    <mergeCell ref="A2128:L2128"/>
    <mergeCell ref="C2130:E2130"/>
    <mergeCell ref="I2130:J2130"/>
    <mergeCell ref="K2130:L2130"/>
    <mergeCell ref="K2131:L2131"/>
    <mergeCell ref="A2125:H2125"/>
    <mergeCell ref="K2125:L2125"/>
    <mergeCell ref="A2127:L2127"/>
    <mergeCell ref="I2120:J2120"/>
    <mergeCell ref="A2122:H2122"/>
    <mergeCell ref="I2122:J2122"/>
    <mergeCell ref="K2122:L2122"/>
    <mergeCell ref="K2124:L2124"/>
    <mergeCell ref="A2123:H2123"/>
    <mergeCell ref="I2123:J2123"/>
    <mergeCell ref="I2115:J2115"/>
    <mergeCell ref="K2107:L2107"/>
    <mergeCell ref="I2108:J2108"/>
    <mergeCell ref="K2100:L2100"/>
    <mergeCell ref="A2101:H2101"/>
    <mergeCell ref="K2101:L2101"/>
    <mergeCell ref="K2103:L2103"/>
    <mergeCell ref="I2104:J2104"/>
    <mergeCell ref="K2104:L2104"/>
    <mergeCell ref="I2105:J2105"/>
    <mergeCell ref="K2105:L2105"/>
    <mergeCell ref="K2097:L2097"/>
    <mergeCell ref="I2098:J2098"/>
    <mergeCell ref="K2098:L2098"/>
    <mergeCell ref="K2123:L2123"/>
    <mergeCell ref="A2110:H2110"/>
    <mergeCell ref="K2110:L2110"/>
    <mergeCell ref="I2111:J2111"/>
    <mergeCell ref="A2106:H2106"/>
    <mergeCell ref="K2106:L2106"/>
    <mergeCell ref="I2112:J2112"/>
    <mergeCell ref="I2106:J2106"/>
    <mergeCell ref="I2113:J2113"/>
    <mergeCell ref="I2114:J2114"/>
    <mergeCell ref="A2093:H2093"/>
    <mergeCell ref="K2093:L2093"/>
    <mergeCell ref="A2086:H2086"/>
    <mergeCell ref="K2086:L2086"/>
    <mergeCell ref="I2102:J2102"/>
    <mergeCell ref="K2102:L2102"/>
    <mergeCell ref="I2099:J2099"/>
    <mergeCell ref="K2099:L2099"/>
    <mergeCell ref="I2100:J2100"/>
    <mergeCell ref="I2087:J2087"/>
    <mergeCell ref="K2087:L2087"/>
    <mergeCell ref="I2088:J2088"/>
    <mergeCell ref="K2094:L2094"/>
    <mergeCell ref="I2095:J2095"/>
    <mergeCell ref="K2095:L2095"/>
    <mergeCell ref="I2096:J2096"/>
    <mergeCell ref="I2097:J2097"/>
    <mergeCell ref="K2088:L2088"/>
    <mergeCell ref="I2089:J2089"/>
    <mergeCell ref="I2081:J2081"/>
    <mergeCell ref="K2081:L2081"/>
    <mergeCell ref="K2072:L2072"/>
    <mergeCell ref="I2074:J2074"/>
    <mergeCell ref="K2074:L2074"/>
    <mergeCell ref="I2076:J2076"/>
    <mergeCell ref="I2077:J2077"/>
    <mergeCell ref="K2071:L2071"/>
    <mergeCell ref="K2062:L2062"/>
    <mergeCell ref="I2065:J2065"/>
    <mergeCell ref="K2065:L2065"/>
    <mergeCell ref="I2066:J2066"/>
    <mergeCell ref="I2067:J2067"/>
    <mergeCell ref="K2089:L2089"/>
    <mergeCell ref="I2091:J2091"/>
    <mergeCell ref="K2091:L2091"/>
    <mergeCell ref="I2092:J2092"/>
    <mergeCell ref="K2092:L2092"/>
    <mergeCell ref="I2083:J2083"/>
    <mergeCell ref="I2084:J2084"/>
    <mergeCell ref="K2085:L2085"/>
    <mergeCell ref="A2052:H2052"/>
    <mergeCell ref="K2052:L2052"/>
    <mergeCell ref="K2059:L2059"/>
    <mergeCell ref="I2060:J2060"/>
    <mergeCell ref="K2060:L2060"/>
    <mergeCell ref="I2061:J2061"/>
    <mergeCell ref="K2061:L2061"/>
    <mergeCell ref="A2055:L2055"/>
    <mergeCell ref="A2056:L2056"/>
    <mergeCell ref="C2058:E2058"/>
    <mergeCell ref="I2058:J2058"/>
    <mergeCell ref="K2058:L2058"/>
    <mergeCell ref="I2078:J2078"/>
    <mergeCell ref="I2079:J2079"/>
    <mergeCell ref="K2079:L2079"/>
    <mergeCell ref="I2080:J2080"/>
    <mergeCell ref="I2068:J2068"/>
    <mergeCell ref="K2068:L2068"/>
    <mergeCell ref="I2069:J2069"/>
    <mergeCell ref="I2070:J2070"/>
    <mergeCell ref="A2051:H2051"/>
    <mergeCell ref="I2051:J2051"/>
    <mergeCell ref="K2051:L2051"/>
    <mergeCell ref="I2034:J2034"/>
    <mergeCell ref="K2034:L2034"/>
    <mergeCell ref="I2032:J2032"/>
    <mergeCell ref="K2032:L2032"/>
    <mergeCell ref="I2049:J2049"/>
    <mergeCell ref="I2041:J2041"/>
    <mergeCell ref="I2042:J2042"/>
    <mergeCell ref="I2043:J2043"/>
    <mergeCell ref="I2044:J2044"/>
    <mergeCell ref="K2036:L2036"/>
    <mergeCell ref="I2037:J2037"/>
    <mergeCell ref="A2039:H2039"/>
    <mergeCell ref="K2039:L2039"/>
    <mergeCell ref="I2040:J2040"/>
    <mergeCell ref="A2035:H2035"/>
    <mergeCell ref="K2035:L2035"/>
    <mergeCell ref="I2035:J2035"/>
    <mergeCell ref="I1995:J1995"/>
    <mergeCell ref="K1995:L1995"/>
    <mergeCell ref="I1996:J1996"/>
    <mergeCell ref="I1997:J1997"/>
    <mergeCell ref="I1998:J1998"/>
    <mergeCell ref="K1998:L1998"/>
    <mergeCell ref="K2019:L2019"/>
    <mergeCell ref="I2021:J2021"/>
    <mergeCell ref="K2021:L2021"/>
    <mergeCell ref="I2025:J2025"/>
    <mergeCell ref="K2025:L2025"/>
    <mergeCell ref="I2026:J2026"/>
    <mergeCell ref="A2016:H2016"/>
    <mergeCell ref="K2016:L2016"/>
    <mergeCell ref="I2017:J2017"/>
    <mergeCell ref="K2017:L2017"/>
    <mergeCell ref="K2033:L2033"/>
    <mergeCell ref="A2031:H2031"/>
    <mergeCell ref="I2028:J2028"/>
    <mergeCell ref="K2028:L2028"/>
    <mergeCell ref="A2023:H2023"/>
    <mergeCell ref="K2023:L2023"/>
    <mergeCell ref="I2029:J2029"/>
    <mergeCell ref="K2029:L2029"/>
    <mergeCell ref="I2030:J2030"/>
    <mergeCell ref="K2030:L2030"/>
    <mergeCell ref="K2031:L2031"/>
    <mergeCell ref="K2015:L2015"/>
    <mergeCell ref="K2024:L2024"/>
    <mergeCell ref="I2018:J2018"/>
    <mergeCell ref="K2018:L2018"/>
    <mergeCell ref="I2019:J2019"/>
    <mergeCell ref="I2010:J2010"/>
    <mergeCell ref="I2011:J2011"/>
    <mergeCell ref="K2011:L2011"/>
    <mergeCell ref="I2013:J2013"/>
    <mergeCell ref="I2014:J2014"/>
    <mergeCell ref="I2006:J2006"/>
    <mergeCell ref="I2007:J2007"/>
    <mergeCell ref="I2008:J2008"/>
    <mergeCell ref="I2009:J2009"/>
    <mergeCell ref="K2009:L2009"/>
    <mergeCell ref="I1999:J1999"/>
    <mergeCell ref="I2000:J2000"/>
    <mergeCell ref="K2001:L2001"/>
    <mergeCell ref="K2002:L2002"/>
    <mergeCell ref="I2004:J2004"/>
    <mergeCell ref="K2004:L2004"/>
    <mergeCell ref="I2027:J2027"/>
    <mergeCell ref="K2027:L2027"/>
    <mergeCell ref="I2022:J2022"/>
    <mergeCell ref="K2022:L2022"/>
    <mergeCell ref="A1981:H1981"/>
    <mergeCell ref="I1981:J1981"/>
    <mergeCell ref="K1981:L1981"/>
    <mergeCell ref="A1982:H1982"/>
    <mergeCell ref="K1982:L1982"/>
    <mergeCell ref="I1979:J1979"/>
    <mergeCell ref="I1990:J1990"/>
    <mergeCell ref="K1990:L1990"/>
    <mergeCell ref="I1991:J1991"/>
    <mergeCell ref="K1991:L1991"/>
    <mergeCell ref="A1985:L1985"/>
    <mergeCell ref="K1992:L1992"/>
    <mergeCell ref="A1986:L1986"/>
    <mergeCell ref="C1988:E1988"/>
    <mergeCell ref="I1988:J1988"/>
    <mergeCell ref="K1988:L1988"/>
    <mergeCell ref="K1989:L1989"/>
    <mergeCell ref="K1964:L1964"/>
    <mergeCell ref="I1971:J1971"/>
    <mergeCell ref="I1972:J1972"/>
    <mergeCell ref="I1965:J1965"/>
    <mergeCell ref="I1973:J1973"/>
    <mergeCell ref="I1974:J1974"/>
    <mergeCell ref="K1966:L1966"/>
    <mergeCell ref="I1967:J1967"/>
    <mergeCell ref="K1947:L1947"/>
    <mergeCell ref="I1948:J1948"/>
    <mergeCell ref="K1948:L1948"/>
    <mergeCell ref="I1950:J1950"/>
    <mergeCell ref="A1965:H1965"/>
    <mergeCell ref="K1965:L1965"/>
    <mergeCell ref="K1962:L1962"/>
    <mergeCell ref="I1963:J1963"/>
    <mergeCell ref="K1963:L1963"/>
    <mergeCell ref="I1964:J1964"/>
    <mergeCell ref="A1969:H1969"/>
    <mergeCell ref="K1969:L1969"/>
    <mergeCell ref="I1970:J1970"/>
    <mergeCell ref="K1956:L1956"/>
    <mergeCell ref="I1961:J1961"/>
    <mergeCell ref="K1961:L1961"/>
    <mergeCell ref="I1958:J1958"/>
    <mergeCell ref="K1958:L1958"/>
    <mergeCell ref="I1959:J1959"/>
    <mergeCell ref="K1959:L1959"/>
    <mergeCell ref="K1952:L1952"/>
    <mergeCell ref="K1953:L1953"/>
    <mergeCell ref="I1947:J1947"/>
    <mergeCell ref="K1950:L1950"/>
    <mergeCell ref="I1937:J1937"/>
    <mergeCell ref="I1938:J1938"/>
    <mergeCell ref="A1912:H1912"/>
    <mergeCell ref="K1912:L1912"/>
    <mergeCell ref="A1914:L1914"/>
    <mergeCell ref="K1920:L1920"/>
    <mergeCell ref="K1921:L1921"/>
    <mergeCell ref="A1915:L1915"/>
    <mergeCell ref="A1960:H1960"/>
    <mergeCell ref="K1960:L1960"/>
    <mergeCell ref="I1957:J1957"/>
    <mergeCell ref="K1957:L1957"/>
    <mergeCell ref="I1942:J1942"/>
    <mergeCell ref="I1943:J1943"/>
    <mergeCell ref="I1954:J1954"/>
    <mergeCell ref="K1954:L1954"/>
    <mergeCell ref="I1955:J1955"/>
    <mergeCell ref="I1956:J1956"/>
    <mergeCell ref="I1939:J1939"/>
    <mergeCell ref="I1940:J1940"/>
    <mergeCell ref="K1940:L1940"/>
    <mergeCell ref="K1938:L1938"/>
    <mergeCell ref="I1928:J1928"/>
    <mergeCell ref="I1929:J1929"/>
    <mergeCell ref="I1919:J1919"/>
    <mergeCell ref="K1919:L1919"/>
    <mergeCell ref="I1920:J1920"/>
    <mergeCell ref="I1951:J1951"/>
    <mergeCell ref="K1951:L1951"/>
    <mergeCell ref="A1952:H1952"/>
    <mergeCell ref="K1944:L1944"/>
    <mergeCell ref="A1945:H1945"/>
    <mergeCell ref="K1945:L1945"/>
    <mergeCell ref="I1946:J1946"/>
    <mergeCell ref="K1946:L1946"/>
    <mergeCell ref="A1911:H1911"/>
    <mergeCell ref="I1911:J1911"/>
    <mergeCell ref="K1911:L1911"/>
    <mergeCell ref="A1899:H1899"/>
    <mergeCell ref="K1899:L1899"/>
    <mergeCell ref="I1900:J1900"/>
    <mergeCell ref="I1901:J1901"/>
    <mergeCell ref="I1902:J1902"/>
    <mergeCell ref="I1903:J1903"/>
    <mergeCell ref="I1904:J1904"/>
    <mergeCell ref="I1933:J1933"/>
    <mergeCell ref="K1933:L1933"/>
    <mergeCell ref="I1924:J1924"/>
    <mergeCell ref="K1924:L1924"/>
    <mergeCell ref="I1925:J1925"/>
    <mergeCell ref="I1926:J1926"/>
    <mergeCell ref="I1927:J1927"/>
    <mergeCell ref="K1927:L1927"/>
    <mergeCell ref="C1917:E1917"/>
    <mergeCell ref="I1917:J1917"/>
    <mergeCell ref="K1917:L1917"/>
    <mergeCell ref="K1918:L1918"/>
    <mergeCell ref="K1930:L1930"/>
    <mergeCell ref="K1931:L1931"/>
    <mergeCell ref="I1909:J1909"/>
    <mergeCell ref="I1935:J1935"/>
    <mergeCell ref="I1936:J1936"/>
    <mergeCell ref="I1880:J1880"/>
    <mergeCell ref="K1880:L1880"/>
    <mergeCell ref="K1874:L1874"/>
    <mergeCell ref="A1875:H1875"/>
    <mergeCell ref="K1875:L1875"/>
    <mergeCell ref="I1876:J1876"/>
    <mergeCell ref="K1876:L1876"/>
    <mergeCell ref="K1896:L1896"/>
    <mergeCell ref="I1897:J1897"/>
    <mergeCell ref="I1891:J1891"/>
    <mergeCell ref="K1891:L1891"/>
    <mergeCell ref="I1888:J1888"/>
    <mergeCell ref="K1888:L1888"/>
    <mergeCell ref="I1889:J1889"/>
    <mergeCell ref="K1889:L1889"/>
    <mergeCell ref="A1895:H1895"/>
    <mergeCell ref="K1895:L1895"/>
    <mergeCell ref="K1892:L1892"/>
    <mergeCell ref="I1893:J1893"/>
    <mergeCell ref="K1893:L1893"/>
    <mergeCell ref="I1894:J1894"/>
    <mergeCell ref="K1894:L1894"/>
    <mergeCell ref="I1895:J1895"/>
    <mergeCell ref="I1886:J1886"/>
    <mergeCell ref="K1886:L1886"/>
    <mergeCell ref="I1869:J1869"/>
    <mergeCell ref="I1870:J1870"/>
    <mergeCell ref="K1870:L1870"/>
    <mergeCell ref="K1868:L1868"/>
    <mergeCell ref="I1858:J1858"/>
    <mergeCell ref="I1859:J1859"/>
    <mergeCell ref="I1849:J1849"/>
    <mergeCell ref="A1842:H1842"/>
    <mergeCell ref="K1842:L1842"/>
    <mergeCell ref="A1844:L1844"/>
    <mergeCell ref="A1890:H1890"/>
    <mergeCell ref="K1890:L1890"/>
    <mergeCell ref="I1887:J1887"/>
    <mergeCell ref="K1887:L1887"/>
    <mergeCell ref="I1884:J1884"/>
    <mergeCell ref="K1884:L1884"/>
    <mergeCell ref="I1885:J1885"/>
    <mergeCell ref="I1872:J1872"/>
    <mergeCell ref="I1873:J1873"/>
    <mergeCell ref="I1865:J1865"/>
    <mergeCell ref="I1866:J1866"/>
    <mergeCell ref="I1867:J1867"/>
    <mergeCell ref="I1868:J1868"/>
    <mergeCell ref="I1881:J1881"/>
    <mergeCell ref="K1881:L1881"/>
    <mergeCell ref="A1882:H1882"/>
    <mergeCell ref="K1882:L1882"/>
    <mergeCell ref="K1883:L1883"/>
    <mergeCell ref="I1877:J1877"/>
    <mergeCell ref="K1877:L1877"/>
    <mergeCell ref="I1878:J1878"/>
    <mergeCell ref="K1878:L1878"/>
    <mergeCell ref="K1841:L1841"/>
    <mergeCell ref="A1829:H1829"/>
    <mergeCell ref="K1829:L1829"/>
    <mergeCell ref="I1830:J1830"/>
    <mergeCell ref="I1831:J1831"/>
    <mergeCell ref="I1832:J1832"/>
    <mergeCell ref="I1833:J1833"/>
    <mergeCell ref="I1834:J1834"/>
    <mergeCell ref="K1860:L1860"/>
    <mergeCell ref="K1861:L1861"/>
    <mergeCell ref="I1863:J1863"/>
    <mergeCell ref="K1863:L1863"/>
    <mergeCell ref="I1854:J1854"/>
    <mergeCell ref="K1854:L1854"/>
    <mergeCell ref="I1855:J1855"/>
    <mergeCell ref="I1856:J1856"/>
    <mergeCell ref="I1857:J1857"/>
    <mergeCell ref="K1857:L1857"/>
    <mergeCell ref="K1849:L1849"/>
    <mergeCell ref="I1850:J1850"/>
    <mergeCell ref="K1850:L1850"/>
    <mergeCell ref="K1851:L1851"/>
    <mergeCell ref="A1845:L1845"/>
    <mergeCell ref="C1847:E1847"/>
    <mergeCell ref="I1847:J1847"/>
    <mergeCell ref="K1847:L1847"/>
    <mergeCell ref="K1848:L1848"/>
    <mergeCell ref="I1839:J1839"/>
    <mergeCell ref="A1841:H1841"/>
    <mergeCell ref="I1841:J1841"/>
    <mergeCell ref="I1815:J1815"/>
    <mergeCell ref="I1816:J1816"/>
    <mergeCell ref="K1816:L1816"/>
    <mergeCell ref="I1821:J1821"/>
    <mergeCell ref="K1821:L1821"/>
    <mergeCell ref="I1818:J1818"/>
    <mergeCell ref="K1818:L1818"/>
    <mergeCell ref="I1819:J1819"/>
    <mergeCell ref="K1826:L1826"/>
    <mergeCell ref="I1827:J1827"/>
    <mergeCell ref="A1820:H1820"/>
    <mergeCell ref="K1820:L1820"/>
    <mergeCell ref="I1817:J1817"/>
    <mergeCell ref="K1817:L1817"/>
    <mergeCell ref="K1819:L1819"/>
    <mergeCell ref="A1825:H1825"/>
    <mergeCell ref="K1825:L1825"/>
    <mergeCell ref="K1822:L1822"/>
    <mergeCell ref="I1823:J1823"/>
    <mergeCell ref="K1823:L1823"/>
    <mergeCell ref="I1824:J1824"/>
    <mergeCell ref="K1824:L1824"/>
    <mergeCell ref="I1825:J1825"/>
    <mergeCell ref="I1811:J1811"/>
    <mergeCell ref="K1811:L1811"/>
    <mergeCell ref="A1812:H1812"/>
    <mergeCell ref="K1812:L1812"/>
    <mergeCell ref="K1813:L1813"/>
    <mergeCell ref="I1807:J1807"/>
    <mergeCell ref="K1807:L1807"/>
    <mergeCell ref="I1808:J1808"/>
    <mergeCell ref="K1808:L1808"/>
    <mergeCell ref="I1810:J1810"/>
    <mergeCell ref="K1810:L1810"/>
    <mergeCell ref="K1804:L1804"/>
    <mergeCell ref="A1805:H1805"/>
    <mergeCell ref="K1805:L1805"/>
    <mergeCell ref="I1806:J1806"/>
    <mergeCell ref="K1806:L1806"/>
    <mergeCell ref="I1814:J1814"/>
    <mergeCell ref="K1814:L1814"/>
    <mergeCell ref="I1799:J1799"/>
    <mergeCell ref="I1800:J1800"/>
    <mergeCell ref="K1800:L1800"/>
    <mergeCell ref="I1802:J1802"/>
    <mergeCell ref="I1803:J1803"/>
    <mergeCell ref="I1795:J1795"/>
    <mergeCell ref="I1796:J1796"/>
    <mergeCell ref="I1797:J1797"/>
    <mergeCell ref="I1798:J1798"/>
    <mergeCell ref="K1798:L1798"/>
    <mergeCell ref="I1788:J1788"/>
    <mergeCell ref="I1789:J1789"/>
    <mergeCell ref="K1790:L1790"/>
    <mergeCell ref="K1791:L1791"/>
    <mergeCell ref="I1793:J1793"/>
    <mergeCell ref="K1793:L1793"/>
    <mergeCell ref="I1784:J1784"/>
    <mergeCell ref="K1784:L1784"/>
    <mergeCell ref="I1785:J1785"/>
    <mergeCell ref="I1786:J1786"/>
    <mergeCell ref="I1787:J1787"/>
    <mergeCell ref="K1787:L1787"/>
    <mergeCell ref="I1780:J1780"/>
    <mergeCell ref="K1780:L1780"/>
    <mergeCell ref="K1781:L1781"/>
    <mergeCell ref="A1775:L1775"/>
    <mergeCell ref="C1777:E1777"/>
    <mergeCell ref="I1777:J1777"/>
    <mergeCell ref="K1777:L1777"/>
    <mergeCell ref="K1778:L1778"/>
    <mergeCell ref="A1772:H1772"/>
    <mergeCell ref="K1772:L1772"/>
    <mergeCell ref="A1774:L1774"/>
    <mergeCell ref="I1767:J1767"/>
    <mergeCell ref="A1769:H1769"/>
    <mergeCell ref="I1769:J1769"/>
    <mergeCell ref="K1769:L1769"/>
    <mergeCell ref="K1771:L1771"/>
    <mergeCell ref="A1770:H1770"/>
    <mergeCell ref="I1770:J1770"/>
    <mergeCell ref="I1752:J1752"/>
    <mergeCell ref="K1752:L1752"/>
    <mergeCell ref="I1759:J1759"/>
    <mergeCell ref="I1753:J1753"/>
    <mergeCell ref="K1754:L1754"/>
    <mergeCell ref="I1755:J1755"/>
    <mergeCell ref="K1770:L1770"/>
    <mergeCell ref="A1757:H1757"/>
    <mergeCell ref="K1757:L1757"/>
    <mergeCell ref="I1758:J1758"/>
    <mergeCell ref="A1753:H1753"/>
    <mergeCell ref="K1753:L1753"/>
    <mergeCell ref="I1760:J1760"/>
    <mergeCell ref="I1761:J1761"/>
    <mergeCell ref="I1762:J1762"/>
    <mergeCell ref="I1779:J1779"/>
    <mergeCell ref="K1779:L1779"/>
    <mergeCell ref="I1738:J1738"/>
    <mergeCell ref="K1738:L1738"/>
    <mergeCell ref="K1732:L1732"/>
    <mergeCell ref="A1733:H1733"/>
    <mergeCell ref="K1733:L1733"/>
    <mergeCell ref="I1734:J1734"/>
    <mergeCell ref="K1734:L1734"/>
    <mergeCell ref="I1749:J1749"/>
    <mergeCell ref="K1749:L1749"/>
    <mergeCell ref="I1746:J1746"/>
    <mergeCell ref="K1746:L1746"/>
    <mergeCell ref="I1747:J1747"/>
    <mergeCell ref="K1747:L1747"/>
    <mergeCell ref="K1750:L1750"/>
    <mergeCell ref="I1744:J1744"/>
    <mergeCell ref="K1744:L1744"/>
    <mergeCell ref="I1751:J1751"/>
    <mergeCell ref="K1751:L1751"/>
    <mergeCell ref="I1727:J1727"/>
    <mergeCell ref="I1728:J1728"/>
    <mergeCell ref="K1728:L1728"/>
    <mergeCell ref="K1726:L1726"/>
    <mergeCell ref="I1716:J1716"/>
    <mergeCell ref="I1717:J1717"/>
    <mergeCell ref="I1707:J1707"/>
    <mergeCell ref="A1700:H1700"/>
    <mergeCell ref="K1700:L1700"/>
    <mergeCell ref="A1702:L1702"/>
    <mergeCell ref="A1748:H1748"/>
    <mergeCell ref="K1748:L1748"/>
    <mergeCell ref="I1745:J1745"/>
    <mergeCell ref="K1745:L1745"/>
    <mergeCell ref="I1742:J1742"/>
    <mergeCell ref="K1742:L1742"/>
    <mergeCell ref="I1743:J1743"/>
    <mergeCell ref="I1730:J1730"/>
    <mergeCell ref="I1731:J1731"/>
    <mergeCell ref="I1723:J1723"/>
    <mergeCell ref="I1724:J1724"/>
    <mergeCell ref="I1725:J1725"/>
    <mergeCell ref="I1726:J1726"/>
    <mergeCell ref="I1739:J1739"/>
    <mergeCell ref="K1739:L1739"/>
    <mergeCell ref="A1740:H1740"/>
    <mergeCell ref="K1740:L1740"/>
    <mergeCell ref="K1741:L1741"/>
    <mergeCell ref="I1735:J1735"/>
    <mergeCell ref="K1735:L1735"/>
    <mergeCell ref="I1736:J1736"/>
    <mergeCell ref="K1736:L1736"/>
    <mergeCell ref="K1699:L1699"/>
    <mergeCell ref="A1687:H1687"/>
    <mergeCell ref="K1687:L1687"/>
    <mergeCell ref="I1688:J1688"/>
    <mergeCell ref="I1689:J1689"/>
    <mergeCell ref="I1690:J1690"/>
    <mergeCell ref="I1691:J1691"/>
    <mergeCell ref="I1692:J1692"/>
    <mergeCell ref="K1718:L1718"/>
    <mergeCell ref="K1719:L1719"/>
    <mergeCell ref="I1721:J1721"/>
    <mergeCell ref="K1721:L1721"/>
    <mergeCell ref="I1712:J1712"/>
    <mergeCell ref="K1712:L1712"/>
    <mergeCell ref="I1713:J1713"/>
    <mergeCell ref="I1714:J1714"/>
    <mergeCell ref="I1715:J1715"/>
    <mergeCell ref="K1715:L1715"/>
    <mergeCell ref="K1707:L1707"/>
    <mergeCell ref="I1708:J1708"/>
    <mergeCell ref="K1708:L1708"/>
    <mergeCell ref="K1709:L1709"/>
    <mergeCell ref="A1703:L1703"/>
    <mergeCell ref="C1705:E1705"/>
    <mergeCell ref="I1705:J1705"/>
    <mergeCell ref="K1705:L1705"/>
    <mergeCell ref="K1706:L1706"/>
    <mergeCell ref="I1697:J1697"/>
    <mergeCell ref="A1699:H1699"/>
    <mergeCell ref="I1699:J1699"/>
    <mergeCell ref="I1673:J1673"/>
    <mergeCell ref="I1674:J1674"/>
    <mergeCell ref="K1674:L1674"/>
    <mergeCell ref="I1679:J1679"/>
    <mergeCell ref="K1679:L1679"/>
    <mergeCell ref="I1676:J1676"/>
    <mergeCell ref="K1676:L1676"/>
    <mergeCell ref="I1677:J1677"/>
    <mergeCell ref="K1684:L1684"/>
    <mergeCell ref="I1685:J1685"/>
    <mergeCell ref="A1678:H1678"/>
    <mergeCell ref="K1678:L1678"/>
    <mergeCell ref="I1675:J1675"/>
    <mergeCell ref="K1675:L1675"/>
    <mergeCell ref="K1677:L1677"/>
    <mergeCell ref="A1683:H1683"/>
    <mergeCell ref="K1683:L1683"/>
    <mergeCell ref="K1680:L1680"/>
    <mergeCell ref="I1681:J1681"/>
    <mergeCell ref="K1681:L1681"/>
    <mergeCell ref="I1682:J1682"/>
    <mergeCell ref="K1682:L1682"/>
    <mergeCell ref="I1683:J1683"/>
    <mergeCell ref="I1669:J1669"/>
    <mergeCell ref="K1669:L1669"/>
    <mergeCell ref="A1670:H1670"/>
    <mergeCell ref="K1670:L1670"/>
    <mergeCell ref="K1671:L1671"/>
    <mergeCell ref="I1665:J1665"/>
    <mergeCell ref="K1665:L1665"/>
    <mergeCell ref="I1666:J1666"/>
    <mergeCell ref="K1666:L1666"/>
    <mergeCell ref="I1668:J1668"/>
    <mergeCell ref="K1668:L1668"/>
    <mergeCell ref="K1662:L1662"/>
    <mergeCell ref="A1663:H1663"/>
    <mergeCell ref="K1663:L1663"/>
    <mergeCell ref="I1664:J1664"/>
    <mergeCell ref="K1664:L1664"/>
    <mergeCell ref="I1672:J1672"/>
    <mergeCell ref="K1672:L1672"/>
    <mergeCell ref="I1657:J1657"/>
    <mergeCell ref="I1658:J1658"/>
    <mergeCell ref="K1658:L1658"/>
    <mergeCell ref="I1660:J1660"/>
    <mergeCell ref="I1661:J1661"/>
    <mergeCell ref="I1653:J1653"/>
    <mergeCell ref="I1654:J1654"/>
    <mergeCell ref="I1655:J1655"/>
    <mergeCell ref="I1656:J1656"/>
    <mergeCell ref="K1656:L1656"/>
    <mergeCell ref="I1646:J1646"/>
    <mergeCell ref="I1647:J1647"/>
    <mergeCell ref="K1648:L1648"/>
    <mergeCell ref="K1649:L1649"/>
    <mergeCell ref="I1651:J1651"/>
    <mergeCell ref="K1651:L1651"/>
    <mergeCell ref="I1642:J1642"/>
    <mergeCell ref="K1642:L1642"/>
    <mergeCell ref="I1643:J1643"/>
    <mergeCell ref="I1644:J1644"/>
    <mergeCell ref="I1645:J1645"/>
    <mergeCell ref="K1645:L1645"/>
    <mergeCell ref="I1637:J1637"/>
    <mergeCell ref="K1637:L1637"/>
    <mergeCell ref="I1638:J1638"/>
    <mergeCell ref="K1638:L1638"/>
    <mergeCell ref="K1639:L1639"/>
    <mergeCell ref="A1633:L1633"/>
    <mergeCell ref="C1635:E1635"/>
    <mergeCell ref="I1635:J1635"/>
    <mergeCell ref="K1635:L1635"/>
    <mergeCell ref="K1636:L1636"/>
    <mergeCell ref="A1630:H1630"/>
    <mergeCell ref="K1630:L1630"/>
    <mergeCell ref="A1632:L1632"/>
    <mergeCell ref="I1625:J1625"/>
    <mergeCell ref="A1627:H1627"/>
    <mergeCell ref="I1627:J1627"/>
    <mergeCell ref="K1627:L1627"/>
    <mergeCell ref="K1629:L1629"/>
    <mergeCell ref="A1628:H1628"/>
    <mergeCell ref="I1628:J1628"/>
    <mergeCell ref="K1608:L1608"/>
    <mergeCell ref="I1609:J1609"/>
    <mergeCell ref="K1609:L1609"/>
    <mergeCell ref="I1610:J1610"/>
    <mergeCell ref="K1610:L1610"/>
    <mergeCell ref="I1617:J1617"/>
    <mergeCell ref="I1611:J1611"/>
    <mergeCell ref="K1612:L1612"/>
    <mergeCell ref="I1613:J1613"/>
    <mergeCell ref="K1628:L1628"/>
    <mergeCell ref="A1615:H1615"/>
    <mergeCell ref="K1615:L1615"/>
    <mergeCell ref="I1616:J1616"/>
    <mergeCell ref="A1611:H1611"/>
    <mergeCell ref="K1611:L1611"/>
    <mergeCell ref="I1618:J1618"/>
    <mergeCell ref="I1619:J1619"/>
    <mergeCell ref="I1620:J1620"/>
    <mergeCell ref="I1597:J1597"/>
    <mergeCell ref="K1597:L1597"/>
    <mergeCell ref="A1598:H1598"/>
    <mergeCell ref="K1598:L1598"/>
    <mergeCell ref="K1599:L1599"/>
    <mergeCell ref="I1593:J1593"/>
    <mergeCell ref="K1593:L1593"/>
    <mergeCell ref="I1594:J1594"/>
    <mergeCell ref="K1594:L1594"/>
    <mergeCell ref="I1596:J1596"/>
    <mergeCell ref="K1596:L1596"/>
    <mergeCell ref="K1590:L1590"/>
    <mergeCell ref="A1591:H1591"/>
    <mergeCell ref="K1591:L1591"/>
    <mergeCell ref="I1592:J1592"/>
    <mergeCell ref="K1592:L1592"/>
    <mergeCell ref="I1607:J1607"/>
    <mergeCell ref="K1607:L1607"/>
    <mergeCell ref="I1604:J1604"/>
    <mergeCell ref="K1604:L1604"/>
    <mergeCell ref="I1605:J1605"/>
    <mergeCell ref="K1605:L1605"/>
    <mergeCell ref="A1606:H1606"/>
    <mergeCell ref="K1606:L1606"/>
    <mergeCell ref="I1603:J1603"/>
    <mergeCell ref="K1603:L1603"/>
    <mergeCell ref="I1600:J1600"/>
    <mergeCell ref="K1600:L1600"/>
    <mergeCell ref="I1601:J1601"/>
    <mergeCell ref="I1602:J1602"/>
    <mergeCell ref="K1602:L1602"/>
    <mergeCell ref="I1585:J1585"/>
    <mergeCell ref="I1586:J1586"/>
    <mergeCell ref="K1586:L1586"/>
    <mergeCell ref="I1588:J1588"/>
    <mergeCell ref="I1589:J1589"/>
    <mergeCell ref="I1581:J1581"/>
    <mergeCell ref="I1582:J1582"/>
    <mergeCell ref="I1583:J1583"/>
    <mergeCell ref="I1584:J1584"/>
    <mergeCell ref="K1584:L1584"/>
    <mergeCell ref="I1574:J1574"/>
    <mergeCell ref="I1575:J1575"/>
    <mergeCell ref="K1576:L1576"/>
    <mergeCell ref="K1577:L1577"/>
    <mergeCell ref="I1579:J1579"/>
    <mergeCell ref="K1579:L1579"/>
    <mergeCell ref="I1570:J1570"/>
    <mergeCell ref="K1570:L1570"/>
    <mergeCell ref="I1571:J1571"/>
    <mergeCell ref="I1572:J1572"/>
    <mergeCell ref="I1573:J1573"/>
    <mergeCell ref="K1573:L1573"/>
    <mergeCell ref="I1565:J1565"/>
    <mergeCell ref="K1565:L1565"/>
    <mergeCell ref="I1566:J1566"/>
    <mergeCell ref="K1566:L1566"/>
    <mergeCell ref="K1567:L1567"/>
    <mergeCell ref="A1561:L1561"/>
    <mergeCell ref="C1563:E1563"/>
    <mergeCell ref="I1563:J1563"/>
    <mergeCell ref="K1563:L1563"/>
    <mergeCell ref="K1564:L1564"/>
    <mergeCell ref="A1558:H1558"/>
    <mergeCell ref="K1558:L1558"/>
    <mergeCell ref="A1560:L1560"/>
    <mergeCell ref="I1553:J1553"/>
    <mergeCell ref="A1555:H1555"/>
    <mergeCell ref="I1555:J1555"/>
    <mergeCell ref="K1555:L1555"/>
    <mergeCell ref="K1556:L1556"/>
    <mergeCell ref="A1556:H1556"/>
    <mergeCell ref="I1556:J1556"/>
    <mergeCell ref="I1545:J1545"/>
    <mergeCell ref="I1546:J1546"/>
    <mergeCell ref="I1539:J1539"/>
    <mergeCell ref="I1547:J1547"/>
    <mergeCell ref="I1548:J1548"/>
    <mergeCell ref="K1540:L1540"/>
    <mergeCell ref="I1541:J1541"/>
    <mergeCell ref="A1543:H1543"/>
    <mergeCell ref="K1543:L1543"/>
    <mergeCell ref="I1544:J1544"/>
    <mergeCell ref="A1539:H1539"/>
    <mergeCell ref="K1539:L1539"/>
    <mergeCell ref="K1536:L1536"/>
    <mergeCell ref="I1537:J1537"/>
    <mergeCell ref="K1537:L1537"/>
    <mergeCell ref="I1538:J1538"/>
    <mergeCell ref="K1538:L1538"/>
    <mergeCell ref="I1525:J1525"/>
    <mergeCell ref="K1525:L1525"/>
    <mergeCell ref="A1526:H1526"/>
    <mergeCell ref="K1526:L1526"/>
    <mergeCell ref="K1527:L1527"/>
    <mergeCell ref="I1521:J1521"/>
    <mergeCell ref="K1521:L1521"/>
    <mergeCell ref="I1522:J1522"/>
    <mergeCell ref="K1522:L1522"/>
    <mergeCell ref="I1524:J1524"/>
    <mergeCell ref="K1524:L1524"/>
    <mergeCell ref="K1518:L1518"/>
    <mergeCell ref="A1519:H1519"/>
    <mergeCell ref="K1519:L1519"/>
    <mergeCell ref="I1520:J1520"/>
    <mergeCell ref="K1520:L1520"/>
    <mergeCell ref="I1535:J1535"/>
    <mergeCell ref="K1535:L1535"/>
    <mergeCell ref="I1532:J1532"/>
    <mergeCell ref="K1532:L1532"/>
    <mergeCell ref="I1533:J1533"/>
    <mergeCell ref="K1533:L1533"/>
    <mergeCell ref="A1534:H1534"/>
    <mergeCell ref="K1534:L1534"/>
    <mergeCell ref="I1531:J1531"/>
    <mergeCell ref="K1531:L1531"/>
    <mergeCell ref="I1528:J1528"/>
    <mergeCell ref="K1528:L1528"/>
    <mergeCell ref="I1529:J1529"/>
    <mergeCell ref="I1530:J1530"/>
    <mergeCell ref="K1530:L1530"/>
    <mergeCell ref="K1495:L1495"/>
    <mergeCell ref="A1489:L1489"/>
    <mergeCell ref="C1491:E1491"/>
    <mergeCell ref="I1491:J1491"/>
    <mergeCell ref="K1491:L1491"/>
    <mergeCell ref="K1492:L1492"/>
    <mergeCell ref="I1513:J1513"/>
    <mergeCell ref="I1514:J1514"/>
    <mergeCell ref="K1514:L1514"/>
    <mergeCell ref="I1516:J1516"/>
    <mergeCell ref="I1517:J1517"/>
    <mergeCell ref="I1509:J1509"/>
    <mergeCell ref="I1510:J1510"/>
    <mergeCell ref="I1511:J1511"/>
    <mergeCell ref="I1512:J1512"/>
    <mergeCell ref="K1512:L1512"/>
    <mergeCell ref="I1502:J1502"/>
    <mergeCell ref="I1503:J1503"/>
    <mergeCell ref="K1504:L1504"/>
    <mergeCell ref="K1505:L1505"/>
    <mergeCell ref="I1507:J1507"/>
    <mergeCell ref="K1507:L1507"/>
    <mergeCell ref="I1498:J1498"/>
    <mergeCell ref="K1498:L1498"/>
    <mergeCell ref="I1499:J1499"/>
    <mergeCell ref="I1500:J1500"/>
    <mergeCell ref="I1501:J1501"/>
    <mergeCell ref="K1501:L1501"/>
    <mergeCell ref="A1472:H1472"/>
    <mergeCell ref="K1472:L1472"/>
    <mergeCell ref="I1473:J1473"/>
    <mergeCell ref="A1484:H1484"/>
    <mergeCell ref="I1484:J1484"/>
    <mergeCell ref="K1484:L1484"/>
    <mergeCell ref="I1474:J1474"/>
    <mergeCell ref="I1475:J1475"/>
    <mergeCell ref="I1476:J1476"/>
    <mergeCell ref="I1477:J1477"/>
    <mergeCell ref="A1485:H1485"/>
    <mergeCell ref="K1485:L1485"/>
    <mergeCell ref="I1482:J1482"/>
    <mergeCell ref="I1493:J1493"/>
    <mergeCell ref="K1493:L1493"/>
    <mergeCell ref="I1494:J1494"/>
    <mergeCell ref="K1494:L1494"/>
    <mergeCell ref="A1488:L1488"/>
    <mergeCell ref="I1458:J1458"/>
    <mergeCell ref="I1459:J1459"/>
    <mergeCell ref="K1459:L1459"/>
    <mergeCell ref="I1464:J1464"/>
    <mergeCell ref="K1464:L1464"/>
    <mergeCell ref="I1461:J1461"/>
    <mergeCell ref="K1461:L1461"/>
    <mergeCell ref="I1462:J1462"/>
    <mergeCell ref="K1469:L1469"/>
    <mergeCell ref="I1470:J1470"/>
    <mergeCell ref="A1463:H1463"/>
    <mergeCell ref="K1463:L1463"/>
    <mergeCell ref="I1460:J1460"/>
    <mergeCell ref="K1460:L1460"/>
    <mergeCell ref="K1462:L1462"/>
    <mergeCell ref="A1468:H1468"/>
    <mergeCell ref="K1468:L1468"/>
    <mergeCell ref="K1465:L1465"/>
    <mergeCell ref="I1466:J1466"/>
    <mergeCell ref="K1466:L1466"/>
    <mergeCell ref="I1467:J1467"/>
    <mergeCell ref="K1467:L1467"/>
    <mergeCell ref="I1468:J1468"/>
    <mergeCell ref="I1454:J1454"/>
    <mergeCell ref="K1454:L1454"/>
    <mergeCell ref="A1455:H1455"/>
    <mergeCell ref="K1455:L1455"/>
    <mergeCell ref="K1456:L1456"/>
    <mergeCell ref="I1450:J1450"/>
    <mergeCell ref="K1450:L1450"/>
    <mergeCell ref="I1451:J1451"/>
    <mergeCell ref="K1451:L1451"/>
    <mergeCell ref="I1453:J1453"/>
    <mergeCell ref="K1453:L1453"/>
    <mergeCell ref="K1447:L1447"/>
    <mergeCell ref="A1448:H1448"/>
    <mergeCell ref="K1448:L1448"/>
    <mergeCell ref="I1449:J1449"/>
    <mergeCell ref="K1449:L1449"/>
    <mergeCell ref="I1457:J1457"/>
    <mergeCell ref="K1457:L1457"/>
    <mergeCell ref="I1442:J1442"/>
    <mergeCell ref="I1443:J1443"/>
    <mergeCell ref="K1443:L1443"/>
    <mergeCell ref="I1445:J1445"/>
    <mergeCell ref="I1446:J1446"/>
    <mergeCell ref="I1438:J1438"/>
    <mergeCell ref="I1439:J1439"/>
    <mergeCell ref="I1440:J1440"/>
    <mergeCell ref="I1441:J1441"/>
    <mergeCell ref="K1441:L1441"/>
    <mergeCell ref="I1431:J1431"/>
    <mergeCell ref="I1432:J1432"/>
    <mergeCell ref="K1433:L1433"/>
    <mergeCell ref="K1434:L1434"/>
    <mergeCell ref="I1436:J1436"/>
    <mergeCell ref="K1436:L1436"/>
    <mergeCell ref="I1427:J1427"/>
    <mergeCell ref="K1427:L1427"/>
    <mergeCell ref="I1428:J1428"/>
    <mergeCell ref="I1429:J1429"/>
    <mergeCell ref="I1430:J1430"/>
    <mergeCell ref="K1430:L1430"/>
    <mergeCell ref="I1422:J1422"/>
    <mergeCell ref="K1422:L1422"/>
    <mergeCell ref="I1423:J1423"/>
    <mergeCell ref="K1423:L1423"/>
    <mergeCell ref="K1424:L1424"/>
    <mergeCell ref="A1418:L1418"/>
    <mergeCell ref="C1420:E1420"/>
    <mergeCell ref="I1420:J1420"/>
    <mergeCell ref="K1420:L1420"/>
    <mergeCell ref="K1421:L1421"/>
    <mergeCell ref="A1415:H1415"/>
    <mergeCell ref="K1415:L1415"/>
    <mergeCell ref="A1417:L1417"/>
    <mergeCell ref="I1410:J1410"/>
    <mergeCell ref="A1412:H1412"/>
    <mergeCell ref="I1412:J1412"/>
    <mergeCell ref="K1412:L1412"/>
    <mergeCell ref="K1414:L1414"/>
    <mergeCell ref="A1413:H1413"/>
    <mergeCell ref="I1413:J1413"/>
    <mergeCell ref="K1393:L1393"/>
    <mergeCell ref="I1394:J1394"/>
    <mergeCell ref="K1394:L1394"/>
    <mergeCell ref="I1395:J1395"/>
    <mergeCell ref="K1395:L1395"/>
    <mergeCell ref="I1402:J1402"/>
    <mergeCell ref="I1396:J1396"/>
    <mergeCell ref="K1397:L1397"/>
    <mergeCell ref="I1398:J1398"/>
    <mergeCell ref="K1413:L1413"/>
    <mergeCell ref="A1400:H1400"/>
    <mergeCell ref="K1400:L1400"/>
    <mergeCell ref="I1401:J1401"/>
    <mergeCell ref="A1396:H1396"/>
    <mergeCell ref="K1396:L1396"/>
    <mergeCell ref="I1403:J1403"/>
    <mergeCell ref="I1404:J1404"/>
    <mergeCell ref="I1405:J1405"/>
    <mergeCell ref="I1382:J1382"/>
    <mergeCell ref="K1382:L1382"/>
    <mergeCell ref="A1383:H1383"/>
    <mergeCell ref="K1383:L1383"/>
    <mergeCell ref="K1384:L1384"/>
    <mergeCell ref="I1378:J1378"/>
    <mergeCell ref="K1378:L1378"/>
    <mergeCell ref="I1379:J1379"/>
    <mergeCell ref="K1379:L1379"/>
    <mergeCell ref="I1381:J1381"/>
    <mergeCell ref="K1381:L1381"/>
    <mergeCell ref="K1375:L1375"/>
    <mergeCell ref="A1376:H1376"/>
    <mergeCell ref="K1376:L1376"/>
    <mergeCell ref="I1377:J1377"/>
    <mergeCell ref="K1377:L1377"/>
    <mergeCell ref="I1392:J1392"/>
    <mergeCell ref="K1392:L1392"/>
    <mergeCell ref="I1389:J1389"/>
    <mergeCell ref="K1389:L1389"/>
    <mergeCell ref="I1390:J1390"/>
    <mergeCell ref="K1390:L1390"/>
    <mergeCell ref="A1391:H1391"/>
    <mergeCell ref="K1391:L1391"/>
    <mergeCell ref="I1388:J1388"/>
    <mergeCell ref="K1388:L1388"/>
    <mergeCell ref="I1385:J1385"/>
    <mergeCell ref="K1385:L1385"/>
    <mergeCell ref="I1386:J1386"/>
    <mergeCell ref="I1387:J1387"/>
    <mergeCell ref="K1387:L1387"/>
    <mergeCell ref="I1370:J1370"/>
    <mergeCell ref="I1371:J1371"/>
    <mergeCell ref="K1371:L1371"/>
    <mergeCell ref="I1373:J1373"/>
    <mergeCell ref="I1374:J1374"/>
    <mergeCell ref="I1366:J1366"/>
    <mergeCell ref="I1367:J1367"/>
    <mergeCell ref="I1368:J1368"/>
    <mergeCell ref="I1369:J1369"/>
    <mergeCell ref="K1369:L1369"/>
    <mergeCell ref="I1359:J1359"/>
    <mergeCell ref="I1360:J1360"/>
    <mergeCell ref="K1361:L1361"/>
    <mergeCell ref="K1362:L1362"/>
    <mergeCell ref="I1364:J1364"/>
    <mergeCell ref="K1364:L1364"/>
    <mergeCell ref="I1355:J1355"/>
    <mergeCell ref="K1355:L1355"/>
    <mergeCell ref="I1356:J1356"/>
    <mergeCell ref="I1357:J1357"/>
    <mergeCell ref="I1358:J1358"/>
    <mergeCell ref="K1358:L1358"/>
    <mergeCell ref="I1350:J1350"/>
    <mergeCell ref="K1350:L1350"/>
    <mergeCell ref="I1351:J1351"/>
    <mergeCell ref="K1351:L1351"/>
    <mergeCell ref="K1352:L1352"/>
    <mergeCell ref="A1346:L1346"/>
    <mergeCell ref="C1348:E1348"/>
    <mergeCell ref="I1348:J1348"/>
    <mergeCell ref="K1348:L1348"/>
    <mergeCell ref="K1349:L1349"/>
    <mergeCell ref="A1343:H1343"/>
    <mergeCell ref="K1343:L1343"/>
    <mergeCell ref="A1345:L1345"/>
    <mergeCell ref="I1338:J1338"/>
    <mergeCell ref="A1340:H1340"/>
    <mergeCell ref="I1340:J1340"/>
    <mergeCell ref="K1340:L1340"/>
    <mergeCell ref="K1342:L1342"/>
    <mergeCell ref="A1341:H1341"/>
    <mergeCell ref="I1341:J1341"/>
    <mergeCell ref="K1321:L1321"/>
    <mergeCell ref="I1322:J1322"/>
    <mergeCell ref="K1322:L1322"/>
    <mergeCell ref="I1323:J1323"/>
    <mergeCell ref="K1323:L1323"/>
    <mergeCell ref="I1330:J1330"/>
    <mergeCell ref="I1324:J1324"/>
    <mergeCell ref="K1325:L1325"/>
    <mergeCell ref="I1326:J1326"/>
    <mergeCell ref="K1341:L1341"/>
    <mergeCell ref="A1328:H1328"/>
    <mergeCell ref="K1328:L1328"/>
    <mergeCell ref="I1329:J1329"/>
    <mergeCell ref="A1324:H1324"/>
    <mergeCell ref="K1324:L1324"/>
    <mergeCell ref="I1331:J1331"/>
    <mergeCell ref="I1332:J1332"/>
    <mergeCell ref="I1333:J1333"/>
    <mergeCell ref="I1310:J1310"/>
    <mergeCell ref="K1310:L1310"/>
    <mergeCell ref="A1311:H1311"/>
    <mergeCell ref="K1311:L1311"/>
    <mergeCell ref="K1312:L1312"/>
    <mergeCell ref="I1306:J1306"/>
    <mergeCell ref="K1306:L1306"/>
    <mergeCell ref="I1307:J1307"/>
    <mergeCell ref="K1307:L1307"/>
    <mergeCell ref="I1309:J1309"/>
    <mergeCell ref="K1309:L1309"/>
    <mergeCell ref="K1303:L1303"/>
    <mergeCell ref="A1304:H1304"/>
    <mergeCell ref="K1304:L1304"/>
    <mergeCell ref="I1305:J1305"/>
    <mergeCell ref="K1305:L1305"/>
    <mergeCell ref="I1320:J1320"/>
    <mergeCell ref="K1320:L1320"/>
    <mergeCell ref="I1317:J1317"/>
    <mergeCell ref="K1317:L1317"/>
    <mergeCell ref="I1318:J1318"/>
    <mergeCell ref="K1318:L1318"/>
    <mergeCell ref="A1319:H1319"/>
    <mergeCell ref="K1319:L1319"/>
    <mergeCell ref="I1316:J1316"/>
    <mergeCell ref="K1316:L1316"/>
    <mergeCell ref="I1313:J1313"/>
    <mergeCell ref="K1313:L1313"/>
    <mergeCell ref="I1314:J1314"/>
    <mergeCell ref="I1315:J1315"/>
    <mergeCell ref="K1315:L1315"/>
    <mergeCell ref="I1298:J1298"/>
    <mergeCell ref="I1299:J1299"/>
    <mergeCell ref="K1299:L1299"/>
    <mergeCell ref="I1301:J1301"/>
    <mergeCell ref="I1302:J1302"/>
    <mergeCell ref="I1294:J1294"/>
    <mergeCell ref="I1295:J1295"/>
    <mergeCell ref="I1296:J1296"/>
    <mergeCell ref="I1297:J1297"/>
    <mergeCell ref="K1297:L1297"/>
    <mergeCell ref="I1287:J1287"/>
    <mergeCell ref="I1288:J1288"/>
    <mergeCell ref="K1289:L1289"/>
    <mergeCell ref="K1290:L1290"/>
    <mergeCell ref="I1292:J1292"/>
    <mergeCell ref="K1292:L1292"/>
    <mergeCell ref="I1283:J1283"/>
    <mergeCell ref="K1283:L1283"/>
    <mergeCell ref="I1284:J1284"/>
    <mergeCell ref="I1285:J1285"/>
    <mergeCell ref="I1286:J1286"/>
    <mergeCell ref="K1286:L1286"/>
    <mergeCell ref="I1279:J1279"/>
    <mergeCell ref="K1279:L1279"/>
    <mergeCell ref="K1280:L1280"/>
    <mergeCell ref="A1274:L1274"/>
    <mergeCell ref="C1276:E1276"/>
    <mergeCell ref="I1276:J1276"/>
    <mergeCell ref="K1276:L1276"/>
    <mergeCell ref="K1277:L1277"/>
    <mergeCell ref="A1271:H1271"/>
    <mergeCell ref="K1271:L1271"/>
    <mergeCell ref="A1273:L1273"/>
    <mergeCell ref="I1266:J1266"/>
    <mergeCell ref="A1268:H1268"/>
    <mergeCell ref="I1268:J1268"/>
    <mergeCell ref="K1268:L1268"/>
    <mergeCell ref="K1270:L1270"/>
    <mergeCell ref="A1269:H1269"/>
    <mergeCell ref="I1269:J1269"/>
    <mergeCell ref="I1251:J1251"/>
    <mergeCell ref="K1251:L1251"/>
    <mergeCell ref="I1258:J1258"/>
    <mergeCell ref="I1252:J1252"/>
    <mergeCell ref="K1253:L1253"/>
    <mergeCell ref="I1254:J1254"/>
    <mergeCell ref="K1269:L1269"/>
    <mergeCell ref="A1256:H1256"/>
    <mergeCell ref="K1256:L1256"/>
    <mergeCell ref="I1257:J1257"/>
    <mergeCell ref="A1252:H1252"/>
    <mergeCell ref="K1252:L1252"/>
    <mergeCell ref="I1259:J1259"/>
    <mergeCell ref="I1260:J1260"/>
    <mergeCell ref="I1261:J1261"/>
    <mergeCell ref="I1278:J1278"/>
    <mergeCell ref="K1278:L1278"/>
    <mergeCell ref="I1237:J1237"/>
    <mergeCell ref="K1237:L1237"/>
    <mergeCell ref="K1231:L1231"/>
    <mergeCell ref="A1232:H1232"/>
    <mergeCell ref="K1232:L1232"/>
    <mergeCell ref="I1233:J1233"/>
    <mergeCell ref="K1233:L1233"/>
    <mergeCell ref="I1248:J1248"/>
    <mergeCell ref="K1248:L1248"/>
    <mergeCell ref="I1245:J1245"/>
    <mergeCell ref="K1245:L1245"/>
    <mergeCell ref="I1246:J1246"/>
    <mergeCell ref="K1246:L1246"/>
    <mergeCell ref="K1249:L1249"/>
    <mergeCell ref="I1243:J1243"/>
    <mergeCell ref="K1243:L1243"/>
    <mergeCell ref="I1250:J1250"/>
    <mergeCell ref="K1250:L1250"/>
    <mergeCell ref="I1226:J1226"/>
    <mergeCell ref="I1227:J1227"/>
    <mergeCell ref="K1227:L1227"/>
    <mergeCell ref="K1225:L1225"/>
    <mergeCell ref="I1215:J1215"/>
    <mergeCell ref="I1216:J1216"/>
    <mergeCell ref="I1206:J1206"/>
    <mergeCell ref="A1199:H1199"/>
    <mergeCell ref="K1199:L1199"/>
    <mergeCell ref="A1201:L1201"/>
    <mergeCell ref="A1247:H1247"/>
    <mergeCell ref="K1247:L1247"/>
    <mergeCell ref="I1244:J1244"/>
    <mergeCell ref="K1244:L1244"/>
    <mergeCell ref="I1241:J1241"/>
    <mergeCell ref="K1241:L1241"/>
    <mergeCell ref="I1242:J1242"/>
    <mergeCell ref="I1229:J1229"/>
    <mergeCell ref="I1230:J1230"/>
    <mergeCell ref="I1222:J1222"/>
    <mergeCell ref="I1223:J1223"/>
    <mergeCell ref="I1224:J1224"/>
    <mergeCell ref="I1225:J1225"/>
    <mergeCell ref="I1238:J1238"/>
    <mergeCell ref="K1238:L1238"/>
    <mergeCell ref="A1239:H1239"/>
    <mergeCell ref="K1239:L1239"/>
    <mergeCell ref="K1240:L1240"/>
    <mergeCell ref="I1234:J1234"/>
    <mergeCell ref="K1234:L1234"/>
    <mergeCell ref="I1235:J1235"/>
    <mergeCell ref="K1235:L1235"/>
    <mergeCell ref="K1198:L1198"/>
    <mergeCell ref="A1186:H1186"/>
    <mergeCell ref="K1186:L1186"/>
    <mergeCell ref="I1187:J1187"/>
    <mergeCell ref="I1188:J1188"/>
    <mergeCell ref="I1189:J1189"/>
    <mergeCell ref="I1190:J1190"/>
    <mergeCell ref="I1191:J1191"/>
    <mergeCell ref="K1217:L1217"/>
    <mergeCell ref="K1218:L1218"/>
    <mergeCell ref="I1220:J1220"/>
    <mergeCell ref="K1220:L1220"/>
    <mergeCell ref="I1211:J1211"/>
    <mergeCell ref="K1211:L1211"/>
    <mergeCell ref="I1212:J1212"/>
    <mergeCell ref="I1213:J1213"/>
    <mergeCell ref="I1214:J1214"/>
    <mergeCell ref="K1214:L1214"/>
    <mergeCell ref="K1206:L1206"/>
    <mergeCell ref="I1207:J1207"/>
    <mergeCell ref="K1207:L1207"/>
    <mergeCell ref="K1208:L1208"/>
    <mergeCell ref="A1202:L1202"/>
    <mergeCell ref="C1204:E1204"/>
    <mergeCell ref="I1204:J1204"/>
    <mergeCell ref="K1204:L1204"/>
    <mergeCell ref="K1205:L1205"/>
    <mergeCell ref="I1196:J1196"/>
    <mergeCell ref="A1198:H1198"/>
    <mergeCell ref="I1198:J1198"/>
    <mergeCell ref="I1167:J1167"/>
    <mergeCell ref="K1167:L1167"/>
    <mergeCell ref="K1161:L1161"/>
    <mergeCell ref="A1162:H1162"/>
    <mergeCell ref="K1162:L1162"/>
    <mergeCell ref="I1163:J1163"/>
    <mergeCell ref="K1163:L1163"/>
    <mergeCell ref="K1183:L1183"/>
    <mergeCell ref="I1184:J1184"/>
    <mergeCell ref="I1178:J1178"/>
    <mergeCell ref="K1178:L1178"/>
    <mergeCell ref="I1175:J1175"/>
    <mergeCell ref="K1175:L1175"/>
    <mergeCell ref="I1176:J1176"/>
    <mergeCell ref="K1176:L1176"/>
    <mergeCell ref="A1182:H1182"/>
    <mergeCell ref="K1182:L1182"/>
    <mergeCell ref="K1179:L1179"/>
    <mergeCell ref="I1180:J1180"/>
    <mergeCell ref="K1180:L1180"/>
    <mergeCell ref="I1181:J1181"/>
    <mergeCell ref="K1181:L1181"/>
    <mergeCell ref="I1182:J1182"/>
    <mergeCell ref="I1173:J1173"/>
    <mergeCell ref="K1173:L1173"/>
    <mergeCell ref="I1156:J1156"/>
    <mergeCell ref="I1157:J1157"/>
    <mergeCell ref="K1157:L1157"/>
    <mergeCell ref="K1155:L1155"/>
    <mergeCell ref="I1145:J1145"/>
    <mergeCell ref="I1146:J1146"/>
    <mergeCell ref="I1136:J1136"/>
    <mergeCell ref="A1129:H1129"/>
    <mergeCell ref="K1129:L1129"/>
    <mergeCell ref="A1131:L1131"/>
    <mergeCell ref="A1177:H1177"/>
    <mergeCell ref="K1177:L1177"/>
    <mergeCell ref="I1174:J1174"/>
    <mergeCell ref="K1174:L1174"/>
    <mergeCell ref="I1171:J1171"/>
    <mergeCell ref="K1171:L1171"/>
    <mergeCell ref="I1172:J1172"/>
    <mergeCell ref="I1159:J1159"/>
    <mergeCell ref="I1160:J1160"/>
    <mergeCell ref="I1152:J1152"/>
    <mergeCell ref="I1153:J1153"/>
    <mergeCell ref="I1154:J1154"/>
    <mergeCell ref="I1155:J1155"/>
    <mergeCell ref="I1168:J1168"/>
    <mergeCell ref="K1168:L1168"/>
    <mergeCell ref="A1169:H1169"/>
    <mergeCell ref="K1169:L1169"/>
    <mergeCell ref="K1170:L1170"/>
    <mergeCell ref="I1164:J1164"/>
    <mergeCell ref="K1164:L1164"/>
    <mergeCell ref="I1165:J1165"/>
    <mergeCell ref="K1165:L1165"/>
    <mergeCell ref="K1128:L1128"/>
    <mergeCell ref="A1116:H1116"/>
    <mergeCell ref="K1116:L1116"/>
    <mergeCell ref="I1117:J1117"/>
    <mergeCell ref="I1118:J1118"/>
    <mergeCell ref="I1119:J1119"/>
    <mergeCell ref="I1120:J1120"/>
    <mergeCell ref="I1121:J1121"/>
    <mergeCell ref="K1147:L1147"/>
    <mergeCell ref="K1148:L1148"/>
    <mergeCell ref="I1150:J1150"/>
    <mergeCell ref="K1150:L1150"/>
    <mergeCell ref="I1141:J1141"/>
    <mergeCell ref="K1141:L1141"/>
    <mergeCell ref="I1142:J1142"/>
    <mergeCell ref="I1143:J1143"/>
    <mergeCell ref="I1144:J1144"/>
    <mergeCell ref="K1144:L1144"/>
    <mergeCell ref="K1136:L1136"/>
    <mergeCell ref="I1137:J1137"/>
    <mergeCell ref="K1137:L1137"/>
    <mergeCell ref="K1138:L1138"/>
    <mergeCell ref="A1132:L1132"/>
    <mergeCell ref="C1134:E1134"/>
    <mergeCell ref="I1134:J1134"/>
    <mergeCell ref="K1134:L1134"/>
    <mergeCell ref="K1135:L1135"/>
    <mergeCell ref="I1126:J1126"/>
    <mergeCell ref="A1128:H1128"/>
    <mergeCell ref="I1128:J1128"/>
    <mergeCell ref="I1102:J1102"/>
    <mergeCell ref="I1103:J1103"/>
    <mergeCell ref="K1103:L1103"/>
    <mergeCell ref="I1108:J1108"/>
    <mergeCell ref="K1108:L1108"/>
    <mergeCell ref="I1105:J1105"/>
    <mergeCell ref="K1105:L1105"/>
    <mergeCell ref="I1106:J1106"/>
    <mergeCell ref="K1113:L1113"/>
    <mergeCell ref="I1114:J1114"/>
    <mergeCell ref="A1107:H1107"/>
    <mergeCell ref="K1107:L1107"/>
    <mergeCell ref="I1104:J1104"/>
    <mergeCell ref="K1104:L1104"/>
    <mergeCell ref="K1106:L1106"/>
    <mergeCell ref="A1112:H1112"/>
    <mergeCell ref="K1112:L1112"/>
    <mergeCell ref="K1109:L1109"/>
    <mergeCell ref="I1110:J1110"/>
    <mergeCell ref="K1110:L1110"/>
    <mergeCell ref="I1111:J1111"/>
    <mergeCell ref="K1111:L1111"/>
    <mergeCell ref="I1112:J1112"/>
    <mergeCell ref="I1098:J1098"/>
    <mergeCell ref="K1098:L1098"/>
    <mergeCell ref="A1099:H1099"/>
    <mergeCell ref="K1099:L1099"/>
    <mergeCell ref="K1100:L1100"/>
    <mergeCell ref="I1094:J1094"/>
    <mergeCell ref="K1094:L1094"/>
    <mergeCell ref="I1095:J1095"/>
    <mergeCell ref="K1095:L1095"/>
    <mergeCell ref="I1097:J1097"/>
    <mergeCell ref="K1097:L1097"/>
    <mergeCell ref="K1091:L1091"/>
    <mergeCell ref="A1092:H1092"/>
    <mergeCell ref="K1092:L1092"/>
    <mergeCell ref="I1093:J1093"/>
    <mergeCell ref="K1093:L1093"/>
    <mergeCell ref="I1101:J1101"/>
    <mergeCell ref="K1101:L1101"/>
    <mergeCell ref="I1086:J1086"/>
    <mergeCell ref="I1087:J1087"/>
    <mergeCell ref="K1087:L1087"/>
    <mergeCell ref="I1089:J1089"/>
    <mergeCell ref="I1090:J1090"/>
    <mergeCell ref="I1082:J1082"/>
    <mergeCell ref="I1083:J1083"/>
    <mergeCell ref="I1084:J1084"/>
    <mergeCell ref="I1085:J1085"/>
    <mergeCell ref="K1085:L1085"/>
    <mergeCell ref="I1075:J1075"/>
    <mergeCell ref="I1076:J1076"/>
    <mergeCell ref="K1077:L1077"/>
    <mergeCell ref="K1078:L1078"/>
    <mergeCell ref="I1080:J1080"/>
    <mergeCell ref="K1080:L1080"/>
    <mergeCell ref="I1071:J1071"/>
    <mergeCell ref="K1071:L1071"/>
    <mergeCell ref="I1072:J1072"/>
    <mergeCell ref="I1073:J1073"/>
    <mergeCell ref="I1074:J1074"/>
    <mergeCell ref="K1074:L1074"/>
    <mergeCell ref="I1067:J1067"/>
    <mergeCell ref="K1067:L1067"/>
    <mergeCell ref="K1068:L1068"/>
    <mergeCell ref="A1062:L1062"/>
    <mergeCell ref="C1064:E1064"/>
    <mergeCell ref="I1064:J1064"/>
    <mergeCell ref="K1064:L1064"/>
    <mergeCell ref="K1065:L1065"/>
    <mergeCell ref="A1059:H1059"/>
    <mergeCell ref="K1059:L1059"/>
    <mergeCell ref="A1061:L1061"/>
    <mergeCell ref="I1054:J1054"/>
    <mergeCell ref="A1056:H1056"/>
    <mergeCell ref="I1056:J1056"/>
    <mergeCell ref="K1056:L1056"/>
    <mergeCell ref="K1058:L1058"/>
    <mergeCell ref="A1057:H1057"/>
    <mergeCell ref="I1057:J1057"/>
    <mergeCell ref="I1039:J1039"/>
    <mergeCell ref="K1039:L1039"/>
    <mergeCell ref="I1046:J1046"/>
    <mergeCell ref="I1040:J1040"/>
    <mergeCell ref="K1041:L1041"/>
    <mergeCell ref="I1042:J1042"/>
    <mergeCell ref="K1057:L1057"/>
    <mergeCell ref="A1044:H1044"/>
    <mergeCell ref="K1044:L1044"/>
    <mergeCell ref="I1045:J1045"/>
    <mergeCell ref="A1040:H1040"/>
    <mergeCell ref="K1040:L1040"/>
    <mergeCell ref="I1047:J1047"/>
    <mergeCell ref="I1048:J1048"/>
    <mergeCell ref="I1049:J1049"/>
    <mergeCell ref="I1066:J1066"/>
    <mergeCell ref="K1066:L1066"/>
    <mergeCell ref="I1025:J1025"/>
    <mergeCell ref="K1025:L1025"/>
    <mergeCell ref="K1019:L1019"/>
    <mergeCell ref="A1020:H1020"/>
    <mergeCell ref="K1020:L1020"/>
    <mergeCell ref="I1021:J1021"/>
    <mergeCell ref="K1021:L1021"/>
    <mergeCell ref="I1036:J1036"/>
    <mergeCell ref="K1036:L1036"/>
    <mergeCell ref="I1033:J1033"/>
    <mergeCell ref="K1033:L1033"/>
    <mergeCell ref="I1034:J1034"/>
    <mergeCell ref="K1034:L1034"/>
    <mergeCell ref="K1037:L1037"/>
    <mergeCell ref="I1031:J1031"/>
    <mergeCell ref="K1031:L1031"/>
    <mergeCell ref="I1038:J1038"/>
    <mergeCell ref="K1038:L1038"/>
    <mergeCell ref="I1014:J1014"/>
    <mergeCell ref="I1015:J1015"/>
    <mergeCell ref="K1015:L1015"/>
    <mergeCell ref="K1013:L1013"/>
    <mergeCell ref="I1003:J1003"/>
    <mergeCell ref="I1004:J1004"/>
    <mergeCell ref="I994:J994"/>
    <mergeCell ref="A987:H987"/>
    <mergeCell ref="K987:L987"/>
    <mergeCell ref="A989:L989"/>
    <mergeCell ref="A1035:H1035"/>
    <mergeCell ref="K1035:L1035"/>
    <mergeCell ref="I1032:J1032"/>
    <mergeCell ref="K1032:L1032"/>
    <mergeCell ref="I1029:J1029"/>
    <mergeCell ref="K1029:L1029"/>
    <mergeCell ref="I1030:J1030"/>
    <mergeCell ref="I1017:J1017"/>
    <mergeCell ref="I1018:J1018"/>
    <mergeCell ref="I1010:J1010"/>
    <mergeCell ref="I1011:J1011"/>
    <mergeCell ref="I1012:J1012"/>
    <mergeCell ref="I1013:J1013"/>
    <mergeCell ref="I1026:J1026"/>
    <mergeCell ref="K1026:L1026"/>
    <mergeCell ref="A1027:H1027"/>
    <mergeCell ref="K1027:L1027"/>
    <mergeCell ref="K1028:L1028"/>
    <mergeCell ref="I1022:J1022"/>
    <mergeCell ref="K1022:L1022"/>
    <mergeCell ref="I1023:J1023"/>
    <mergeCell ref="K1023:L1023"/>
    <mergeCell ref="K986:L986"/>
    <mergeCell ref="A974:H974"/>
    <mergeCell ref="K974:L974"/>
    <mergeCell ref="I975:J975"/>
    <mergeCell ref="I976:J976"/>
    <mergeCell ref="I977:J977"/>
    <mergeCell ref="I978:J978"/>
    <mergeCell ref="I979:J979"/>
    <mergeCell ref="K1005:L1005"/>
    <mergeCell ref="K1006:L1006"/>
    <mergeCell ref="I1008:J1008"/>
    <mergeCell ref="K1008:L1008"/>
    <mergeCell ref="I999:J999"/>
    <mergeCell ref="K999:L999"/>
    <mergeCell ref="I1000:J1000"/>
    <mergeCell ref="I1001:J1001"/>
    <mergeCell ref="I1002:J1002"/>
    <mergeCell ref="K1002:L1002"/>
    <mergeCell ref="K994:L994"/>
    <mergeCell ref="I995:J995"/>
    <mergeCell ref="K995:L995"/>
    <mergeCell ref="K996:L996"/>
    <mergeCell ref="A990:L990"/>
    <mergeCell ref="C992:E992"/>
    <mergeCell ref="I992:J992"/>
    <mergeCell ref="K992:L992"/>
    <mergeCell ref="K993:L993"/>
    <mergeCell ref="I984:J984"/>
    <mergeCell ref="A986:H986"/>
    <mergeCell ref="I986:J986"/>
    <mergeCell ref="I955:J955"/>
    <mergeCell ref="K955:L955"/>
    <mergeCell ref="K949:L949"/>
    <mergeCell ref="A950:H950"/>
    <mergeCell ref="K950:L950"/>
    <mergeCell ref="I951:J951"/>
    <mergeCell ref="K951:L951"/>
    <mergeCell ref="K971:L971"/>
    <mergeCell ref="I972:J972"/>
    <mergeCell ref="I966:J966"/>
    <mergeCell ref="K966:L966"/>
    <mergeCell ref="I963:J963"/>
    <mergeCell ref="K963:L963"/>
    <mergeCell ref="I964:J964"/>
    <mergeCell ref="K964:L964"/>
    <mergeCell ref="A970:H970"/>
    <mergeCell ref="K970:L970"/>
    <mergeCell ref="K967:L967"/>
    <mergeCell ref="I968:J968"/>
    <mergeCell ref="K968:L968"/>
    <mergeCell ref="I969:J969"/>
    <mergeCell ref="K969:L969"/>
    <mergeCell ref="I970:J970"/>
    <mergeCell ref="I961:J961"/>
    <mergeCell ref="K961:L961"/>
    <mergeCell ref="I944:J944"/>
    <mergeCell ref="I945:J945"/>
    <mergeCell ref="K945:L945"/>
    <mergeCell ref="K943:L943"/>
    <mergeCell ref="I933:J933"/>
    <mergeCell ref="I934:J934"/>
    <mergeCell ref="I924:J924"/>
    <mergeCell ref="A917:H917"/>
    <mergeCell ref="K917:L917"/>
    <mergeCell ref="A919:L919"/>
    <mergeCell ref="A965:H965"/>
    <mergeCell ref="K965:L965"/>
    <mergeCell ref="I962:J962"/>
    <mergeCell ref="K962:L962"/>
    <mergeCell ref="I959:J959"/>
    <mergeCell ref="K959:L959"/>
    <mergeCell ref="I960:J960"/>
    <mergeCell ref="I947:J947"/>
    <mergeCell ref="I948:J948"/>
    <mergeCell ref="I940:J940"/>
    <mergeCell ref="I941:J941"/>
    <mergeCell ref="I942:J942"/>
    <mergeCell ref="I943:J943"/>
    <mergeCell ref="I956:J956"/>
    <mergeCell ref="K956:L956"/>
    <mergeCell ref="A957:H957"/>
    <mergeCell ref="K957:L957"/>
    <mergeCell ref="K958:L958"/>
    <mergeCell ref="I952:J952"/>
    <mergeCell ref="K952:L952"/>
    <mergeCell ref="I953:J953"/>
    <mergeCell ref="K953:L953"/>
    <mergeCell ref="K916:L916"/>
    <mergeCell ref="A904:H904"/>
    <mergeCell ref="K904:L904"/>
    <mergeCell ref="I905:J905"/>
    <mergeCell ref="I906:J906"/>
    <mergeCell ref="I907:J907"/>
    <mergeCell ref="I908:J908"/>
    <mergeCell ref="I909:J909"/>
    <mergeCell ref="K935:L935"/>
    <mergeCell ref="K936:L936"/>
    <mergeCell ref="I938:J938"/>
    <mergeCell ref="K938:L938"/>
    <mergeCell ref="I929:J929"/>
    <mergeCell ref="K929:L929"/>
    <mergeCell ref="I930:J930"/>
    <mergeCell ref="I931:J931"/>
    <mergeCell ref="I932:J932"/>
    <mergeCell ref="K932:L932"/>
    <mergeCell ref="K924:L924"/>
    <mergeCell ref="I925:J925"/>
    <mergeCell ref="K925:L925"/>
    <mergeCell ref="K926:L926"/>
    <mergeCell ref="A920:L920"/>
    <mergeCell ref="C922:E922"/>
    <mergeCell ref="I922:J922"/>
    <mergeCell ref="K922:L922"/>
    <mergeCell ref="K923:L923"/>
    <mergeCell ref="I914:J914"/>
    <mergeCell ref="A916:H916"/>
    <mergeCell ref="I916:J916"/>
    <mergeCell ref="I890:J890"/>
    <mergeCell ref="I891:J891"/>
    <mergeCell ref="K891:L891"/>
    <mergeCell ref="I896:J896"/>
    <mergeCell ref="K896:L896"/>
    <mergeCell ref="I893:J893"/>
    <mergeCell ref="K893:L893"/>
    <mergeCell ref="I894:J894"/>
    <mergeCell ref="K901:L901"/>
    <mergeCell ref="I902:J902"/>
    <mergeCell ref="A895:H895"/>
    <mergeCell ref="K895:L895"/>
    <mergeCell ref="I892:J892"/>
    <mergeCell ref="K892:L892"/>
    <mergeCell ref="K894:L894"/>
    <mergeCell ref="A900:H900"/>
    <mergeCell ref="K900:L900"/>
    <mergeCell ref="K897:L897"/>
    <mergeCell ref="I898:J898"/>
    <mergeCell ref="K898:L898"/>
    <mergeCell ref="I899:J899"/>
    <mergeCell ref="K899:L899"/>
    <mergeCell ref="I900:J900"/>
    <mergeCell ref="I886:J886"/>
    <mergeCell ref="K886:L886"/>
    <mergeCell ref="A887:H887"/>
    <mergeCell ref="K887:L887"/>
    <mergeCell ref="K888:L888"/>
    <mergeCell ref="I882:J882"/>
    <mergeCell ref="K882:L882"/>
    <mergeCell ref="I883:J883"/>
    <mergeCell ref="K883:L883"/>
    <mergeCell ref="I885:J885"/>
    <mergeCell ref="K885:L885"/>
    <mergeCell ref="K879:L879"/>
    <mergeCell ref="A880:H880"/>
    <mergeCell ref="K880:L880"/>
    <mergeCell ref="I881:J881"/>
    <mergeCell ref="K881:L881"/>
    <mergeCell ref="I889:J889"/>
    <mergeCell ref="K889:L889"/>
    <mergeCell ref="I874:J874"/>
    <mergeCell ref="I875:J875"/>
    <mergeCell ref="K875:L875"/>
    <mergeCell ref="I877:J877"/>
    <mergeCell ref="I878:J878"/>
    <mergeCell ref="I870:J870"/>
    <mergeCell ref="I871:J871"/>
    <mergeCell ref="I872:J872"/>
    <mergeCell ref="I873:J873"/>
    <mergeCell ref="K873:L873"/>
    <mergeCell ref="I863:J863"/>
    <mergeCell ref="I864:J864"/>
    <mergeCell ref="K865:L865"/>
    <mergeCell ref="K866:L866"/>
    <mergeCell ref="I868:J868"/>
    <mergeCell ref="K868:L868"/>
    <mergeCell ref="I859:J859"/>
    <mergeCell ref="K859:L859"/>
    <mergeCell ref="I860:J860"/>
    <mergeCell ref="I861:J861"/>
    <mergeCell ref="I862:J862"/>
    <mergeCell ref="K862:L862"/>
    <mergeCell ref="I854:J854"/>
    <mergeCell ref="K854:L854"/>
    <mergeCell ref="I855:J855"/>
    <mergeCell ref="K855:L855"/>
    <mergeCell ref="K856:L856"/>
    <mergeCell ref="A850:L850"/>
    <mergeCell ref="C852:E852"/>
    <mergeCell ref="I852:J852"/>
    <mergeCell ref="K852:L852"/>
    <mergeCell ref="K853:L853"/>
    <mergeCell ref="A847:H847"/>
    <mergeCell ref="K847:L847"/>
    <mergeCell ref="A849:L849"/>
    <mergeCell ref="I842:J842"/>
    <mergeCell ref="A844:H844"/>
    <mergeCell ref="I844:J844"/>
    <mergeCell ref="K844:L844"/>
    <mergeCell ref="K846:L846"/>
    <mergeCell ref="A845:H845"/>
    <mergeCell ref="I845:J845"/>
    <mergeCell ref="K825:L825"/>
    <mergeCell ref="I826:J826"/>
    <mergeCell ref="K826:L826"/>
    <mergeCell ref="I827:J827"/>
    <mergeCell ref="K827:L827"/>
    <mergeCell ref="I834:J834"/>
    <mergeCell ref="I828:J828"/>
    <mergeCell ref="K829:L829"/>
    <mergeCell ref="I830:J830"/>
    <mergeCell ref="K845:L845"/>
    <mergeCell ref="A832:H832"/>
    <mergeCell ref="K832:L832"/>
    <mergeCell ref="I833:J833"/>
    <mergeCell ref="A828:H828"/>
    <mergeCell ref="K828:L828"/>
    <mergeCell ref="I835:J835"/>
    <mergeCell ref="I836:J836"/>
    <mergeCell ref="I837:J837"/>
    <mergeCell ref="I814:J814"/>
    <mergeCell ref="K814:L814"/>
    <mergeCell ref="A815:H815"/>
    <mergeCell ref="K815:L815"/>
    <mergeCell ref="K816:L816"/>
    <mergeCell ref="I810:J810"/>
    <mergeCell ref="K810:L810"/>
    <mergeCell ref="I811:J811"/>
    <mergeCell ref="K811:L811"/>
    <mergeCell ref="I813:J813"/>
    <mergeCell ref="K813:L813"/>
    <mergeCell ref="K807:L807"/>
    <mergeCell ref="A808:H808"/>
    <mergeCell ref="K808:L808"/>
    <mergeCell ref="I809:J809"/>
    <mergeCell ref="K809:L809"/>
    <mergeCell ref="I824:J824"/>
    <mergeCell ref="K824:L824"/>
    <mergeCell ref="I821:J821"/>
    <mergeCell ref="K821:L821"/>
    <mergeCell ref="I822:J822"/>
    <mergeCell ref="K822:L822"/>
    <mergeCell ref="A823:H823"/>
    <mergeCell ref="K823:L823"/>
    <mergeCell ref="I820:J820"/>
    <mergeCell ref="K820:L820"/>
    <mergeCell ref="I817:J817"/>
    <mergeCell ref="K817:L817"/>
    <mergeCell ref="I818:J818"/>
    <mergeCell ref="I819:J819"/>
    <mergeCell ref="K819:L819"/>
    <mergeCell ref="I802:J802"/>
    <mergeCell ref="I803:J803"/>
    <mergeCell ref="K803:L803"/>
    <mergeCell ref="I805:J805"/>
    <mergeCell ref="I806:J806"/>
    <mergeCell ref="I798:J798"/>
    <mergeCell ref="I799:J799"/>
    <mergeCell ref="I800:J800"/>
    <mergeCell ref="I801:J801"/>
    <mergeCell ref="K801:L801"/>
    <mergeCell ref="I791:J791"/>
    <mergeCell ref="I792:J792"/>
    <mergeCell ref="K793:L793"/>
    <mergeCell ref="K794:L794"/>
    <mergeCell ref="I796:J796"/>
    <mergeCell ref="K796:L796"/>
    <mergeCell ref="I787:J787"/>
    <mergeCell ref="K787:L787"/>
    <mergeCell ref="I788:J788"/>
    <mergeCell ref="I789:J789"/>
    <mergeCell ref="I790:J790"/>
    <mergeCell ref="K790:L790"/>
    <mergeCell ref="I782:J782"/>
    <mergeCell ref="K782:L782"/>
    <mergeCell ref="I783:J783"/>
    <mergeCell ref="K783:L783"/>
    <mergeCell ref="K784:L784"/>
    <mergeCell ref="A778:L778"/>
    <mergeCell ref="C780:E780"/>
    <mergeCell ref="I780:J780"/>
    <mergeCell ref="K780:L780"/>
    <mergeCell ref="K781:L781"/>
    <mergeCell ref="A775:H775"/>
    <mergeCell ref="K775:L775"/>
    <mergeCell ref="A777:L777"/>
    <mergeCell ref="I770:J770"/>
    <mergeCell ref="A772:H772"/>
    <mergeCell ref="I772:J772"/>
    <mergeCell ref="K772:L772"/>
    <mergeCell ref="K774:L774"/>
    <mergeCell ref="A773:H773"/>
    <mergeCell ref="I773:J773"/>
    <mergeCell ref="K754:L754"/>
    <mergeCell ref="I755:J755"/>
    <mergeCell ref="K755:L755"/>
    <mergeCell ref="I756:J756"/>
    <mergeCell ref="K756:L756"/>
    <mergeCell ref="I762:J762"/>
    <mergeCell ref="I757:J757"/>
    <mergeCell ref="K758:L758"/>
    <mergeCell ref="I759:J759"/>
    <mergeCell ref="K773:L773"/>
    <mergeCell ref="A760:H760"/>
    <mergeCell ref="K760:L760"/>
    <mergeCell ref="I761:J761"/>
    <mergeCell ref="A757:H757"/>
    <mergeCell ref="K757:L757"/>
    <mergeCell ref="I763:J763"/>
    <mergeCell ref="I764:J764"/>
    <mergeCell ref="I765:J765"/>
    <mergeCell ref="I743:J743"/>
    <mergeCell ref="K743:L743"/>
    <mergeCell ref="A744:H744"/>
    <mergeCell ref="K744:L744"/>
    <mergeCell ref="K745:L745"/>
    <mergeCell ref="I739:J739"/>
    <mergeCell ref="K739:L739"/>
    <mergeCell ref="I740:J740"/>
    <mergeCell ref="K740:L740"/>
    <mergeCell ref="I742:J742"/>
    <mergeCell ref="K742:L742"/>
    <mergeCell ref="K736:L736"/>
    <mergeCell ref="A737:H737"/>
    <mergeCell ref="K737:L737"/>
    <mergeCell ref="I738:J738"/>
    <mergeCell ref="K738:L738"/>
    <mergeCell ref="I753:J753"/>
    <mergeCell ref="K753:L753"/>
    <mergeCell ref="I750:J750"/>
    <mergeCell ref="K750:L750"/>
    <mergeCell ref="I751:J751"/>
    <mergeCell ref="K751:L751"/>
    <mergeCell ref="A752:H752"/>
    <mergeCell ref="K752:L752"/>
    <mergeCell ref="I749:J749"/>
    <mergeCell ref="K749:L749"/>
    <mergeCell ref="I746:J746"/>
    <mergeCell ref="K746:L746"/>
    <mergeCell ref="I747:J747"/>
    <mergeCell ref="I748:J748"/>
    <mergeCell ref="K748:L748"/>
    <mergeCell ref="I731:J731"/>
    <mergeCell ref="I732:J732"/>
    <mergeCell ref="K732:L732"/>
    <mergeCell ref="I734:J734"/>
    <mergeCell ref="I720:J720"/>
    <mergeCell ref="I721:J721"/>
    <mergeCell ref="K722:L722"/>
    <mergeCell ref="K723:L723"/>
    <mergeCell ref="I735:J735"/>
    <mergeCell ref="I727:J727"/>
    <mergeCell ref="I728:J728"/>
    <mergeCell ref="I729:J729"/>
    <mergeCell ref="I730:J730"/>
    <mergeCell ref="K730:L730"/>
    <mergeCell ref="I725:J725"/>
    <mergeCell ref="K725:L725"/>
    <mergeCell ref="I716:J716"/>
    <mergeCell ref="K716:L716"/>
    <mergeCell ref="I717:J717"/>
    <mergeCell ref="I718:J718"/>
    <mergeCell ref="I719:J719"/>
    <mergeCell ref="K719:L719"/>
    <mergeCell ref="I685:J685"/>
    <mergeCell ref="A703:H703"/>
    <mergeCell ref="K703:L703"/>
    <mergeCell ref="I698:J698"/>
    <mergeCell ref="A700:H700"/>
    <mergeCell ref="I700:J700"/>
    <mergeCell ref="K700:L700"/>
    <mergeCell ref="K702:L702"/>
    <mergeCell ref="I711:J711"/>
    <mergeCell ref="K711:L711"/>
    <mergeCell ref="I712:J712"/>
    <mergeCell ref="K712:L712"/>
    <mergeCell ref="K713:L713"/>
    <mergeCell ref="A707:L707"/>
    <mergeCell ref="C709:E709"/>
    <mergeCell ref="I709:J709"/>
    <mergeCell ref="K709:L709"/>
    <mergeCell ref="K710:L710"/>
    <mergeCell ref="A706:L706"/>
    <mergeCell ref="I675:J675"/>
    <mergeCell ref="I676:J676"/>
    <mergeCell ref="K676:L676"/>
    <mergeCell ref="I681:J681"/>
    <mergeCell ref="K681:L681"/>
    <mergeCell ref="I678:J678"/>
    <mergeCell ref="K678:L678"/>
    <mergeCell ref="I679:J679"/>
    <mergeCell ref="K685:L685"/>
    <mergeCell ref="K682:L682"/>
    <mergeCell ref="I683:J683"/>
    <mergeCell ref="A680:H680"/>
    <mergeCell ref="K680:L680"/>
    <mergeCell ref="I677:J677"/>
    <mergeCell ref="K677:L677"/>
    <mergeCell ref="K679:L679"/>
    <mergeCell ref="A701:H701"/>
    <mergeCell ref="I701:J701"/>
    <mergeCell ref="K701:L701"/>
    <mergeCell ref="I690:J690"/>
    <mergeCell ref="A685:H685"/>
    <mergeCell ref="I691:J691"/>
    <mergeCell ref="I692:J692"/>
    <mergeCell ref="I693:J693"/>
    <mergeCell ref="K686:L686"/>
    <mergeCell ref="I687:J687"/>
    <mergeCell ref="A688:H688"/>
    <mergeCell ref="K688:L688"/>
    <mergeCell ref="I689:J689"/>
    <mergeCell ref="K683:L683"/>
    <mergeCell ref="I684:J684"/>
    <mergeCell ref="K684:L684"/>
    <mergeCell ref="I667:J667"/>
    <mergeCell ref="K667:L667"/>
    <mergeCell ref="I668:J668"/>
    <mergeCell ref="K668:L668"/>
    <mergeCell ref="I670:J670"/>
    <mergeCell ref="K670:L670"/>
    <mergeCell ref="K664:L664"/>
    <mergeCell ref="A665:H665"/>
    <mergeCell ref="K665:L665"/>
    <mergeCell ref="I666:J666"/>
    <mergeCell ref="K666:L666"/>
    <mergeCell ref="I659:J659"/>
    <mergeCell ref="I660:J660"/>
    <mergeCell ref="K660:L660"/>
    <mergeCell ref="I662:J662"/>
    <mergeCell ref="I663:J663"/>
    <mergeCell ref="I674:J674"/>
    <mergeCell ref="K674:L674"/>
    <mergeCell ref="I671:J671"/>
    <mergeCell ref="K671:L671"/>
    <mergeCell ref="A672:H672"/>
    <mergeCell ref="K672:L672"/>
    <mergeCell ref="K673:L673"/>
    <mergeCell ref="I655:J655"/>
    <mergeCell ref="I656:J656"/>
    <mergeCell ref="I657:J657"/>
    <mergeCell ref="I658:J658"/>
    <mergeCell ref="K658:L658"/>
    <mergeCell ref="I648:J648"/>
    <mergeCell ref="I649:J649"/>
    <mergeCell ref="K650:L650"/>
    <mergeCell ref="K651:L651"/>
    <mergeCell ref="I653:J653"/>
    <mergeCell ref="K653:L653"/>
    <mergeCell ref="I644:J644"/>
    <mergeCell ref="K644:L644"/>
    <mergeCell ref="I645:J645"/>
    <mergeCell ref="I646:J646"/>
    <mergeCell ref="I647:J647"/>
    <mergeCell ref="K647:L647"/>
    <mergeCell ref="I639:J639"/>
    <mergeCell ref="K639:L639"/>
    <mergeCell ref="I620:J620"/>
    <mergeCell ref="I621:J621"/>
    <mergeCell ref="I622:J622"/>
    <mergeCell ref="K615:L615"/>
    <mergeCell ref="I640:J640"/>
    <mergeCell ref="K640:L640"/>
    <mergeCell ref="K641:L641"/>
    <mergeCell ref="A635:L635"/>
    <mergeCell ref="C637:E637"/>
    <mergeCell ref="I637:J637"/>
    <mergeCell ref="K637:L637"/>
    <mergeCell ref="K638:L638"/>
    <mergeCell ref="A632:H632"/>
    <mergeCell ref="K632:L632"/>
    <mergeCell ref="A634:L634"/>
    <mergeCell ref="I627:J627"/>
    <mergeCell ref="A629:H629"/>
    <mergeCell ref="I629:J629"/>
    <mergeCell ref="K629:L629"/>
    <mergeCell ref="K631:L631"/>
    <mergeCell ref="K600:L600"/>
    <mergeCell ref="A601:H601"/>
    <mergeCell ref="K601:L601"/>
    <mergeCell ref="K602:L602"/>
    <mergeCell ref="I619:J619"/>
    <mergeCell ref="A614:H614"/>
    <mergeCell ref="K614:L614"/>
    <mergeCell ref="K611:L611"/>
    <mergeCell ref="I612:J612"/>
    <mergeCell ref="I616:J616"/>
    <mergeCell ref="A617:H617"/>
    <mergeCell ref="K617:L617"/>
    <mergeCell ref="I618:J618"/>
    <mergeCell ref="A630:H630"/>
    <mergeCell ref="I630:J630"/>
    <mergeCell ref="K630:L630"/>
    <mergeCell ref="K612:L612"/>
    <mergeCell ref="I613:J613"/>
    <mergeCell ref="K613:L613"/>
    <mergeCell ref="I614:J614"/>
    <mergeCell ref="I596:J596"/>
    <mergeCell ref="K596:L596"/>
    <mergeCell ref="I597:J597"/>
    <mergeCell ref="K597:L597"/>
    <mergeCell ref="I599:J599"/>
    <mergeCell ref="K599:L599"/>
    <mergeCell ref="K593:L593"/>
    <mergeCell ref="A594:H594"/>
    <mergeCell ref="K594:L594"/>
    <mergeCell ref="I595:J595"/>
    <mergeCell ref="K595:L595"/>
    <mergeCell ref="I588:J588"/>
    <mergeCell ref="I589:J589"/>
    <mergeCell ref="K589:L589"/>
    <mergeCell ref="I591:J591"/>
    <mergeCell ref="I592:J592"/>
    <mergeCell ref="I610:J610"/>
    <mergeCell ref="K610:L610"/>
    <mergeCell ref="I607:J607"/>
    <mergeCell ref="K607:L607"/>
    <mergeCell ref="I608:J608"/>
    <mergeCell ref="K608:L608"/>
    <mergeCell ref="A609:H609"/>
    <mergeCell ref="K609:L609"/>
    <mergeCell ref="I606:J606"/>
    <mergeCell ref="K606:L606"/>
    <mergeCell ref="I603:J603"/>
    <mergeCell ref="K603:L603"/>
    <mergeCell ref="I604:J604"/>
    <mergeCell ref="I605:J605"/>
    <mergeCell ref="K605:L605"/>
    <mergeCell ref="I600:J600"/>
    <mergeCell ref="I584:J584"/>
    <mergeCell ref="I585:J585"/>
    <mergeCell ref="I586:J586"/>
    <mergeCell ref="I587:J587"/>
    <mergeCell ref="K587:L587"/>
    <mergeCell ref="I577:J577"/>
    <mergeCell ref="I578:J578"/>
    <mergeCell ref="K579:L579"/>
    <mergeCell ref="K580:L580"/>
    <mergeCell ref="I582:J582"/>
    <mergeCell ref="K582:L582"/>
    <mergeCell ref="I573:J573"/>
    <mergeCell ref="K573:L573"/>
    <mergeCell ref="I574:J574"/>
    <mergeCell ref="I575:J575"/>
    <mergeCell ref="I576:J576"/>
    <mergeCell ref="K576:L576"/>
    <mergeCell ref="I568:J568"/>
    <mergeCell ref="K568:L568"/>
    <mergeCell ref="I549:J549"/>
    <mergeCell ref="I550:J550"/>
    <mergeCell ref="I551:J551"/>
    <mergeCell ref="K544:L544"/>
    <mergeCell ref="I569:J569"/>
    <mergeCell ref="K569:L569"/>
    <mergeCell ref="K570:L570"/>
    <mergeCell ref="A564:L564"/>
    <mergeCell ref="C566:E566"/>
    <mergeCell ref="I566:J566"/>
    <mergeCell ref="K566:L566"/>
    <mergeCell ref="K567:L567"/>
    <mergeCell ref="A561:H561"/>
    <mergeCell ref="K561:L561"/>
    <mergeCell ref="A563:L563"/>
    <mergeCell ref="I556:J556"/>
    <mergeCell ref="A558:H558"/>
    <mergeCell ref="I558:J558"/>
    <mergeCell ref="K558:L558"/>
    <mergeCell ref="K560:L560"/>
    <mergeCell ref="K529:L529"/>
    <mergeCell ref="A530:H530"/>
    <mergeCell ref="K530:L530"/>
    <mergeCell ref="K531:L531"/>
    <mergeCell ref="I548:J548"/>
    <mergeCell ref="A543:H543"/>
    <mergeCell ref="K543:L543"/>
    <mergeCell ref="K540:L540"/>
    <mergeCell ref="I541:J541"/>
    <mergeCell ref="I545:J545"/>
    <mergeCell ref="A546:H546"/>
    <mergeCell ref="K546:L546"/>
    <mergeCell ref="I547:J547"/>
    <mergeCell ref="A559:H559"/>
    <mergeCell ref="I559:J559"/>
    <mergeCell ref="K559:L559"/>
    <mergeCell ref="K541:L541"/>
    <mergeCell ref="I542:J542"/>
    <mergeCell ref="K542:L542"/>
    <mergeCell ref="I543:J543"/>
    <mergeCell ref="I525:J525"/>
    <mergeCell ref="K525:L525"/>
    <mergeCell ref="I526:J526"/>
    <mergeCell ref="K526:L526"/>
    <mergeCell ref="I528:J528"/>
    <mergeCell ref="K528:L528"/>
    <mergeCell ref="K522:L522"/>
    <mergeCell ref="A523:H523"/>
    <mergeCell ref="K523:L523"/>
    <mergeCell ref="I524:J524"/>
    <mergeCell ref="K524:L524"/>
    <mergeCell ref="I517:J517"/>
    <mergeCell ref="I518:J518"/>
    <mergeCell ref="K518:L518"/>
    <mergeCell ref="I520:J520"/>
    <mergeCell ref="I521:J521"/>
    <mergeCell ref="I539:J539"/>
    <mergeCell ref="K539:L539"/>
    <mergeCell ref="I536:J536"/>
    <mergeCell ref="K536:L536"/>
    <mergeCell ref="I537:J537"/>
    <mergeCell ref="K537:L537"/>
    <mergeCell ref="A538:H538"/>
    <mergeCell ref="K538:L538"/>
    <mergeCell ref="I535:J535"/>
    <mergeCell ref="K535:L535"/>
    <mergeCell ref="I532:J532"/>
    <mergeCell ref="K532:L532"/>
    <mergeCell ref="I533:J533"/>
    <mergeCell ref="I534:J534"/>
    <mergeCell ref="K534:L534"/>
    <mergeCell ref="I529:J529"/>
    <mergeCell ref="I513:J513"/>
    <mergeCell ref="I514:J514"/>
    <mergeCell ref="I515:J515"/>
    <mergeCell ref="I516:J516"/>
    <mergeCell ref="K516:L516"/>
    <mergeCell ref="I506:J506"/>
    <mergeCell ref="I507:J507"/>
    <mergeCell ref="K508:L508"/>
    <mergeCell ref="K509:L509"/>
    <mergeCell ref="I511:J511"/>
    <mergeCell ref="K511:L511"/>
    <mergeCell ref="I502:J502"/>
    <mergeCell ref="K502:L502"/>
    <mergeCell ref="I503:J503"/>
    <mergeCell ref="I504:J504"/>
    <mergeCell ref="I505:J505"/>
    <mergeCell ref="K505:L505"/>
    <mergeCell ref="I497:J497"/>
    <mergeCell ref="K497:L497"/>
    <mergeCell ref="I478:J478"/>
    <mergeCell ref="I479:J479"/>
    <mergeCell ref="I480:J480"/>
    <mergeCell ref="K473:L473"/>
    <mergeCell ref="I498:J498"/>
    <mergeCell ref="K498:L498"/>
    <mergeCell ref="K499:L499"/>
    <mergeCell ref="A493:L493"/>
    <mergeCell ref="C495:E495"/>
    <mergeCell ref="I495:J495"/>
    <mergeCell ref="K495:L495"/>
    <mergeCell ref="K496:L496"/>
    <mergeCell ref="A490:H490"/>
    <mergeCell ref="K490:L490"/>
    <mergeCell ref="A492:L492"/>
    <mergeCell ref="I485:J485"/>
    <mergeCell ref="A487:H487"/>
    <mergeCell ref="I487:J487"/>
    <mergeCell ref="K487:L487"/>
    <mergeCell ref="K489:L489"/>
    <mergeCell ref="K458:L458"/>
    <mergeCell ref="A459:H459"/>
    <mergeCell ref="K459:L459"/>
    <mergeCell ref="K460:L460"/>
    <mergeCell ref="I477:J477"/>
    <mergeCell ref="A472:H472"/>
    <mergeCell ref="K472:L472"/>
    <mergeCell ref="K469:L469"/>
    <mergeCell ref="I470:J470"/>
    <mergeCell ref="I474:J474"/>
    <mergeCell ref="A475:H475"/>
    <mergeCell ref="K475:L475"/>
    <mergeCell ref="I476:J476"/>
    <mergeCell ref="A488:H488"/>
    <mergeCell ref="I488:J488"/>
    <mergeCell ref="K488:L488"/>
    <mergeCell ref="K470:L470"/>
    <mergeCell ref="I471:J471"/>
    <mergeCell ref="K471:L471"/>
    <mergeCell ref="I472:J472"/>
    <mergeCell ref="I454:J454"/>
    <mergeCell ref="K454:L454"/>
    <mergeCell ref="I455:J455"/>
    <mergeCell ref="K455:L455"/>
    <mergeCell ref="I457:J457"/>
    <mergeCell ref="K457:L457"/>
    <mergeCell ref="K451:L451"/>
    <mergeCell ref="A452:H452"/>
    <mergeCell ref="K452:L452"/>
    <mergeCell ref="I453:J453"/>
    <mergeCell ref="K453:L453"/>
    <mergeCell ref="I446:J446"/>
    <mergeCell ref="I447:J447"/>
    <mergeCell ref="K447:L447"/>
    <mergeCell ref="I449:J449"/>
    <mergeCell ref="I450:J450"/>
    <mergeCell ref="I468:J468"/>
    <mergeCell ref="K468:L468"/>
    <mergeCell ref="I465:J465"/>
    <mergeCell ref="K465:L465"/>
    <mergeCell ref="I466:J466"/>
    <mergeCell ref="K466:L466"/>
    <mergeCell ref="A467:H467"/>
    <mergeCell ref="K467:L467"/>
    <mergeCell ref="I464:J464"/>
    <mergeCell ref="K464:L464"/>
    <mergeCell ref="I461:J461"/>
    <mergeCell ref="K461:L461"/>
    <mergeCell ref="I462:J462"/>
    <mergeCell ref="I463:J463"/>
    <mergeCell ref="K463:L463"/>
    <mergeCell ref="I458:J458"/>
    <mergeCell ref="I442:J442"/>
    <mergeCell ref="I443:J443"/>
    <mergeCell ref="I444:J444"/>
    <mergeCell ref="I445:J445"/>
    <mergeCell ref="K445:L445"/>
    <mergeCell ref="I435:J435"/>
    <mergeCell ref="I436:J436"/>
    <mergeCell ref="K437:L437"/>
    <mergeCell ref="K438:L438"/>
    <mergeCell ref="I440:J440"/>
    <mergeCell ref="K440:L440"/>
    <mergeCell ref="I431:J431"/>
    <mergeCell ref="K431:L431"/>
    <mergeCell ref="I432:J432"/>
    <mergeCell ref="I433:J433"/>
    <mergeCell ref="I434:J434"/>
    <mergeCell ref="K434:L434"/>
    <mergeCell ref="I426:J426"/>
    <mergeCell ref="K426:L426"/>
    <mergeCell ref="I407:J407"/>
    <mergeCell ref="I408:J408"/>
    <mergeCell ref="I409:J409"/>
    <mergeCell ref="K402:L402"/>
    <mergeCell ref="I427:J427"/>
    <mergeCell ref="K427:L427"/>
    <mergeCell ref="K428:L428"/>
    <mergeCell ref="A422:L422"/>
    <mergeCell ref="C424:E424"/>
    <mergeCell ref="I424:J424"/>
    <mergeCell ref="K424:L424"/>
    <mergeCell ref="K425:L425"/>
    <mergeCell ref="A419:H419"/>
    <mergeCell ref="K419:L419"/>
    <mergeCell ref="A421:L421"/>
    <mergeCell ref="I414:J414"/>
    <mergeCell ref="A416:H416"/>
    <mergeCell ref="I416:J416"/>
    <mergeCell ref="K416:L416"/>
    <mergeCell ref="K418:L418"/>
    <mergeCell ref="K387:L387"/>
    <mergeCell ref="A388:H388"/>
    <mergeCell ref="K388:L388"/>
    <mergeCell ref="K389:L389"/>
    <mergeCell ref="I406:J406"/>
    <mergeCell ref="A401:H401"/>
    <mergeCell ref="K401:L401"/>
    <mergeCell ref="K398:L398"/>
    <mergeCell ref="I399:J399"/>
    <mergeCell ref="I403:J403"/>
    <mergeCell ref="A404:H404"/>
    <mergeCell ref="K404:L404"/>
    <mergeCell ref="I405:J405"/>
    <mergeCell ref="A417:H417"/>
    <mergeCell ref="I417:J417"/>
    <mergeCell ref="K417:L417"/>
    <mergeCell ref="K399:L399"/>
    <mergeCell ref="I400:J400"/>
    <mergeCell ref="K400:L400"/>
    <mergeCell ref="I401:J401"/>
    <mergeCell ref="I383:J383"/>
    <mergeCell ref="K383:L383"/>
    <mergeCell ref="I384:J384"/>
    <mergeCell ref="K384:L384"/>
    <mergeCell ref="I386:J386"/>
    <mergeCell ref="K386:L386"/>
    <mergeCell ref="K380:L380"/>
    <mergeCell ref="A381:H381"/>
    <mergeCell ref="K381:L381"/>
    <mergeCell ref="I382:J382"/>
    <mergeCell ref="K382:L382"/>
    <mergeCell ref="I375:J375"/>
    <mergeCell ref="I376:J376"/>
    <mergeCell ref="K376:L376"/>
    <mergeCell ref="I378:J378"/>
    <mergeCell ref="I379:J379"/>
    <mergeCell ref="I397:J397"/>
    <mergeCell ref="K397:L397"/>
    <mergeCell ref="I394:J394"/>
    <mergeCell ref="K394:L394"/>
    <mergeCell ref="I395:J395"/>
    <mergeCell ref="K395:L395"/>
    <mergeCell ref="A396:H396"/>
    <mergeCell ref="K396:L396"/>
    <mergeCell ref="I393:J393"/>
    <mergeCell ref="K393:L393"/>
    <mergeCell ref="I390:J390"/>
    <mergeCell ref="K390:L390"/>
    <mergeCell ref="I391:J391"/>
    <mergeCell ref="I392:J392"/>
    <mergeCell ref="K392:L392"/>
    <mergeCell ref="I387:J387"/>
    <mergeCell ref="I371:J371"/>
    <mergeCell ref="I372:J372"/>
    <mergeCell ref="I373:J373"/>
    <mergeCell ref="I374:J374"/>
    <mergeCell ref="K374:L374"/>
    <mergeCell ref="I364:J364"/>
    <mergeCell ref="I365:J365"/>
    <mergeCell ref="K366:L366"/>
    <mergeCell ref="K367:L367"/>
    <mergeCell ref="I369:J369"/>
    <mergeCell ref="K369:L369"/>
    <mergeCell ref="I360:J360"/>
    <mergeCell ref="K360:L360"/>
    <mergeCell ref="I361:J361"/>
    <mergeCell ref="I362:J362"/>
    <mergeCell ref="I363:J363"/>
    <mergeCell ref="K363:L363"/>
    <mergeCell ref="I355:J355"/>
    <mergeCell ref="K355:L355"/>
    <mergeCell ref="I336:J336"/>
    <mergeCell ref="I337:J337"/>
    <mergeCell ref="I338:J338"/>
    <mergeCell ref="K331:L331"/>
    <mergeCell ref="I356:J356"/>
    <mergeCell ref="K356:L356"/>
    <mergeCell ref="K357:L357"/>
    <mergeCell ref="A351:L351"/>
    <mergeCell ref="C353:E353"/>
    <mergeCell ref="I353:J353"/>
    <mergeCell ref="K353:L353"/>
    <mergeCell ref="K354:L354"/>
    <mergeCell ref="A348:H348"/>
    <mergeCell ref="K348:L348"/>
    <mergeCell ref="A350:L350"/>
    <mergeCell ref="I343:J343"/>
    <mergeCell ref="A345:H345"/>
    <mergeCell ref="I345:J345"/>
    <mergeCell ref="K345:L345"/>
    <mergeCell ref="K347:L347"/>
    <mergeCell ref="K316:L316"/>
    <mergeCell ref="A317:H317"/>
    <mergeCell ref="K317:L317"/>
    <mergeCell ref="K318:L318"/>
    <mergeCell ref="I335:J335"/>
    <mergeCell ref="A330:H330"/>
    <mergeCell ref="K330:L330"/>
    <mergeCell ref="K327:L327"/>
    <mergeCell ref="I328:J328"/>
    <mergeCell ref="I332:J332"/>
    <mergeCell ref="A333:H333"/>
    <mergeCell ref="K333:L333"/>
    <mergeCell ref="I334:J334"/>
    <mergeCell ref="A346:H346"/>
    <mergeCell ref="I346:J346"/>
    <mergeCell ref="K346:L346"/>
    <mergeCell ref="K328:L328"/>
    <mergeCell ref="I329:J329"/>
    <mergeCell ref="K329:L329"/>
    <mergeCell ref="I330:J330"/>
    <mergeCell ref="I312:J312"/>
    <mergeCell ref="K312:L312"/>
    <mergeCell ref="I313:J313"/>
    <mergeCell ref="K313:L313"/>
    <mergeCell ref="I315:J315"/>
    <mergeCell ref="K315:L315"/>
    <mergeCell ref="K309:L309"/>
    <mergeCell ref="A310:H310"/>
    <mergeCell ref="K310:L310"/>
    <mergeCell ref="I311:J311"/>
    <mergeCell ref="K311:L311"/>
    <mergeCell ref="I304:J304"/>
    <mergeCell ref="I305:J305"/>
    <mergeCell ref="K305:L305"/>
    <mergeCell ref="I307:J307"/>
    <mergeCell ref="I308:J308"/>
    <mergeCell ref="I326:J326"/>
    <mergeCell ref="K326:L326"/>
    <mergeCell ref="I323:J323"/>
    <mergeCell ref="K323:L323"/>
    <mergeCell ref="I324:J324"/>
    <mergeCell ref="K324:L324"/>
    <mergeCell ref="A325:H325"/>
    <mergeCell ref="K325:L325"/>
    <mergeCell ref="I322:J322"/>
    <mergeCell ref="K322:L322"/>
    <mergeCell ref="I319:J319"/>
    <mergeCell ref="K319:L319"/>
    <mergeCell ref="I320:J320"/>
    <mergeCell ref="I321:J321"/>
    <mergeCell ref="K321:L321"/>
    <mergeCell ref="I316:J316"/>
    <mergeCell ref="I300:J300"/>
    <mergeCell ref="I301:J301"/>
    <mergeCell ref="I302:J302"/>
    <mergeCell ref="I303:J303"/>
    <mergeCell ref="K303:L303"/>
    <mergeCell ref="I293:J293"/>
    <mergeCell ref="I294:J294"/>
    <mergeCell ref="K295:L295"/>
    <mergeCell ref="K296:L296"/>
    <mergeCell ref="I298:J298"/>
    <mergeCell ref="K298:L298"/>
    <mergeCell ref="I289:J289"/>
    <mergeCell ref="K289:L289"/>
    <mergeCell ref="I290:J290"/>
    <mergeCell ref="I291:J291"/>
    <mergeCell ref="I292:J292"/>
    <mergeCell ref="K292:L292"/>
    <mergeCell ref="I284:J284"/>
    <mergeCell ref="K284:L284"/>
    <mergeCell ref="I265:J265"/>
    <mergeCell ref="I266:J266"/>
    <mergeCell ref="I267:J267"/>
    <mergeCell ref="K260:L260"/>
    <mergeCell ref="I285:J285"/>
    <mergeCell ref="K285:L285"/>
    <mergeCell ref="K286:L286"/>
    <mergeCell ref="A280:L280"/>
    <mergeCell ref="C282:E282"/>
    <mergeCell ref="I282:J282"/>
    <mergeCell ref="K282:L282"/>
    <mergeCell ref="K283:L283"/>
    <mergeCell ref="A277:H277"/>
    <mergeCell ref="K277:L277"/>
    <mergeCell ref="A279:L279"/>
    <mergeCell ref="I272:J272"/>
    <mergeCell ref="A274:H274"/>
    <mergeCell ref="I274:J274"/>
    <mergeCell ref="K274:L274"/>
    <mergeCell ref="K276:L276"/>
    <mergeCell ref="K245:L245"/>
    <mergeCell ref="A246:H246"/>
    <mergeCell ref="K246:L246"/>
    <mergeCell ref="K247:L247"/>
    <mergeCell ref="I264:J264"/>
    <mergeCell ref="A259:H259"/>
    <mergeCell ref="K259:L259"/>
    <mergeCell ref="K256:L256"/>
    <mergeCell ref="I257:J257"/>
    <mergeCell ref="I261:J261"/>
    <mergeCell ref="A262:H262"/>
    <mergeCell ref="K262:L262"/>
    <mergeCell ref="I263:J263"/>
    <mergeCell ref="A275:H275"/>
    <mergeCell ref="I275:J275"/>
    <mergeCell ref="K275:L275"/>
    <mergeCell ref="K257:L257"/>
    <mergeCell ref="I258:J258"/>
    <mergeCell ref="K258:L258"/>
    <mergeCell ref="I259:J259"/>
    <mergeCell ref="I241:J241"/>
    <mergeCell ref="K241:L241"/>
    <mergeCell ref="I242:J242"/>
    <mergeCell ref="K242:L242"/>
    <mergeCell ref="I244:J244"/>
    <mergeCell ref="K244:L244"/>
    <mergeCell ref="K238:L238"/>
    <mergeCell ref="A239:H239"/>
    <mergeCell ref="K239:L239"/>
    <mergeCell ref="I240:J240"/>
    <mergeCell ref="K240:L240"/>
    <mergeCell ref="I233:J233"/>
    <mergeCell ref="I234:J234"/>
    <mergeCell ref="K234:L234"/>
    <mergeCell ref="I236:J236"/>
    <mergeCell ref="I237:J237"/>
    <mergeCell ref="I255:J255"/>
    <mergeCell ref="K255:L255"/>
    <mergeCell ref="I252:J252"/>
    <mergeCell ref="K252:L252"/>
    <mergeCell ref="I253:J253"/>
    <mergeCell ref="K253:L253"/>
    <mergeCell ref="A254:H254"/>
    <mergeCell ref="K254:L254"/>
    <mergeCell ref="I251:J251"/>
    <mergeCell ref="K251:L251"/>
    <mergeCell ref="I248:J248"/>
    <mergeCell ref="K248:L248"/>
    <mergeCell ref="I249:J249"/>
    <mergeCell ref="I250:J250"/>
    <mergeCell ref="K250:L250"/>
    <mergeCell ref="I245:J245"/>
    <mergeCell ref="I229:J229"/>
    <mergeCell ref="I230:J230"/>
    <mergeCell ref="I231:J231"/>
    <mergeCell ref="I232:J232"/>
    <mergeCell ref="K232:L232"/>
    <mergeCell ref="I222:J222"/>
    <mergeCell ref="I223:J223"/>
    <mergeCell ref="K224:L224"/>
    <mergeCell ref="K225:L225"/>
    <mergeCell ref="I227:J227"/>
    <mergeCell ref="K227:L227"/>
    <mergeCell ref="I218:J218"/>
    <mergeCell ref="K218:L218"/>
    <mergeCell ref="I219:J219"/>
    <mergeCell ref="I220:J220"/>
    <mergeCell ref="I221:J221"/>
    <mergeCell ref="K221:L221"/>
    <mergeCell ref="I213:J213"/>
    <mergeCell ref="K213:L213"/>
    <mergeCell ref="I196:J196"/>
    <mergeCell ref="K189:L189"/>
    <mergeCell ref="I190:J190"/>
    <mergeCell ref="I214:J214"/>
    <mergeCell ref="K214:L214"/>
    <mergeCell ref="K215:L215"/>
    <mergeCell ref="A209:L209"/>
    <mergeCell ref="C211:E211"/>
    <mergeCell ref="I211:J211"/>
    <mergeCell ref="K211:L211"/>
    <mergeCell ref="K212:L212"/>
    <mergeCell ref="A206:H206"/>
    <mergeCell ref="K206:L206"/>
    <mergeCell ref="A208:L208"/>
    <mergeCell ref="I201:J201"/>
    <mergeCell ref="A203:H203"/>
    <mergeCell ref="I203:J203"/>
    <mergeCell ref="K203:L203"/>
    <mergeCell ref="K205:L205"/>
    <mergeCell ref="K179:L179"/>
    <mergeCell ref="A175:H175"/>
    <mergeCell ref="K175:L175"/>
    <mergeCell ref="K176:L176"/>
    <mergeCell ref="I193:J193"/>
    <mergeCell ref="I194:J194"/>
    <mergeCell ref="I195:J195"/>
    <mergeCell ref="A188:H188"/>
    <mergeCell ref="K188:L188"/>
    <mergeCell ref="K185:L185"/>
    <mergeCell ref="I186:J186"/>
    <mergeCell ref="A191:H191"/>
    <mergeCell ref="K191:L191"/>
    <mergeCell ref="I192:J192"/>
    <mergeCell ref="A204:H204"/>
    <mergeCell ref="I204:J204"/>
    <mergeCell ref="K204:L204"/>
    <mergeCell ref="K186:L186"/>
    <mergeCell ref="I187:J187"/>
    <mergeCell ref="K187:L187"/>
    <mergeCell ref="I188:J188"/>
    <mergeCell ref="I170:J170"/>
    <mergeCell ref="K170:L170"/>
    <mergeCell ref="I171:J171"/>
    <mergeCell ref="K171:L171"/>
    <mergeCell ref="I162:J162"/>
    <mergeCell ref="I163:J163"/>
    <mergeCell ref="K163:L163"/>
    <mergeCell ref="I165:J165"/>
    <mergeCell ref="K173:L173"/>
    <mergeCell ref="K167:L167"/>
    <mergeCell ref="A168:H168"/>
    <mergeCell ref="K168:L168"/>
    <mergeCell ref="I169:J169"/>
    <mergeCell ref="K169:L169"/>
    <mergeCell ref="I166:J166"/>
    <mergeCell ref="I184:J184"/>
    <mergeCell ref="K184:L184"/>
    <mergeCell ref="I181:J181"/>
    <mergeCell ref="K181:L181"/>
    <mergeCell ref="I182:J182"/>
    <mergeCell ref="K182:L182"/>
    <mergeCell ref="I174:J174"/>
    <mergeCell ref="K174:L174"/>
    <mergeCell ref="I173:J173"/>
    <mergeCell ref="A183:H183"/>
    <mergeCell ref="K183:L183"/>
    <mergeCell ref="I180:J180"/>
    <mergeCell ref="K180:L180"/>
    <mergeCell ref="I177:J177"/>
    <mergeCell ref="K177:L177"/>
    <mergeCell ref="I178:J178"/>
    <mergeCell ref="I179:J179"/>
    <mergeCell ref="I158:J158"/>
    <mergeCell ref="I159:J159"/>
    <mergeCell ref="I147:J147"/>
    <mergeCell ref="K147:L147"/>
    <mergeCell ref="I148:J148"/>
    <mergeCell ref="I149:J149"/>
    <mergeCell ref="I160:J160"/>
    <mergeCell ref="I161:J161"/>
    <mergeCell ref="K161:L161"/>
    <mergeCell ref="I151:J151"/>
    <mergeCell ref="I152:J152"/>
    <mergeCell ref="K153:L153"/>
    <mergeCell ref="K154:L154"/>
    <mergeCell ref="I156:J156"/>
    <mergeCell ref="K156:L156"/>
    <mergeCell ref="I150:J150"/>
    <mergeCell ref="K150:L150"/>
    <mergeCell ref="I142:J142"/>
    <mergeCell ref="K142:L142"/>
    <mergeCell ref="I128:J128"/>
    <mergeCell ref="K121:L121"/>
    <mergeCell ref="I122:J122"/>
    <mergeCell ref="I125:J125"/>
    <mergeCell ref="I143:J143"/>
    <mergeCell ref="K143:L143"/>
    <mergeCell ref="K144:L144"/>
    <mergeCell ref="A138:L138"/>
    <mergeCell ref="C140:E140"/>
    <mergeCell ref="I140:J140"/>
    <mergeCell ref="K140:L140"/>
    <mergeCell ref="K141:L141"/>
    <mergeCell ref="A135:H135"/>
    <mergeCell ref="K135:L135"/>
    <mergeCell ref="A137:L137"/>
    <mergeCell ref="I133:J133"/>
    <mergeCell ref="I126:J126"/>
    <mergeCell ref="I127:J127"/>
    <mergeCell ref="A120:H120"/>
    <mergeCell ref="K120:L120"/>
    <mergeCell ref="K117:L117"/>
    <mergeCell ref="I118:J118"/>
    <mergeCell ref="A123:H123"/>
    <mergeCell ref="K123:L123"/>
    <mergeCell ref="I124:J124"/>
    <mergeCell ref="K106:L106"/>
    <mergeCell ref="A107:H107"/>
    <mergeCell ref="K107:L107"/>
    <mergeCell ref="A115:H115"/>
    <mergeCell ref="K115:L115"/>
    <mergeCell ref="I112:J112"/>
    <mergeCell ref="K112:L112"/>
    <mergeCell ref="K118:L118"/>
    <mergeCell ref="I119:J119"/>
    <mergeCell ref="K119:L119"/>
    <mergeCell ref="I120:J120"/>
    <mergeCell ref="I102:J102"/>
    <mergeCell ref="K102:L102"/>
    <mergeCell ref="I103:J103"/>
    <mergeCell ref="K103:L103"/>
    <mergeCell ref="I97:J97"/>
    <mergeCell ref="I98:J98"/>
    <mergeCell ref="K99:L99"/>
    <mergeCell ref="A100:H100"/>
    <mergeCell ref="K100:L100"/>
    <mergeCell ref="I92:J92"/>
    <mergeCell ref="I93:J93"/>
    <mergeCell ref="K93:L93"/>
    <mergeCell ref="I94:J94"/>
    <mergeCell ref="I95:J95"/>
    <mergeCell ref="K95:L95"/>
    <mergeCell ref="I116:J116"/>
    <mergeCell ref="K116:L116"/>
    <mergeCell ref="I113:J113"/>
    <mergeCell ref="K113:L113"/>
    <mergeCell ref="I114:J114"/>
    <mergeCell ref="K114:L114"/>
    <mergeCell ref="I105:J105"/>
    <mergeCell ref="K105:L105"/>
    <mergeCell ref="I106:J106"/>
    <mergeCell ref="K108:L108"/>
    <mergeCell ref="I109:J109"/>
    <mergeCell ref="K109:L109"/>
    <mergeCell ref="I110:J110"/>
    <mergeCell ref="I111:J111"/>
    <mergeCell ref="K111:L111"/>
    <mergeCell ref="K86:L86"/>
    <mergeCell ref="I88:J88"/>
    <mergeCell ref="K88:L88"/>
    <mergeCell ref="I90:J90"/>
    <mergeCell ref="K76:L76"/>
    <mergeCell ref="I79:J79"/>
    <mergeCell ref="K79:L79"/>
    <mergeCell ref="I80:J80"/>
    <mergeCell ref="I91:J91"/>
    <mergeCell ref="I82:J82"/>
    <mergeCell ref="K82:L82"/>
    <mergeCell ref="I83:J83"/>
    <mergeCell ref="I84:J84"/>
    <mergeCell ref="K85:L85"/>
    <mergeCell ref="I101:J101"/>
    <mergeCell ref="K101:L101"/>
    <mergeCell ref="I25:J25"/>
    <mergeCell ref="K25:L25"/>
    <mergeCell ref="K27:L27"/>
    <mergeCell ref="K48:L48"/>
    <mergeCell ref="K49:L49"/>
    <mergeCell ref="K50:L50"/>
    <mergeCell ref="A69:L69"/>
    <mergeCell ref="K33:L33"/>
    <mergeCell ref="K34:L34"/>
    <mergeCell ref="K35:L35"/>
    <mergeCell ref="K37:L37"/>
    <mergeCell ref="I54:J54"/>
    <mergeCell ref="K51:L51"/>
    <mergeCell ref="I72:J72"/>
    <mergeCell ref="A2:L2"/>
    <mergeCell ref="A1:L1"/>
    <mergeCell ref="I6:J6"/>
    <mergeCell ref="C4:E4"/>
    <mergeCell ref="A32:H32"/>
    <mergeCell ref="I12:J12"/>
    <mergeCell ref="K4:L4"/>
    <mergeCell ref="K5:L5"/>
    <mergeCell ref="I13:J13"/>
    <mergeCell ref="I7:J7"/>
    <mergeCell ref="I81:J81"/>
    <mergeCell ref="K73:L73"/>
    <mergeCell ref="I74:J74"/>
    <mergeCell ref="K74:L74"/>
    <mergeCell ref="I75:J75"/>
    <mergeCell ref="K75:L75"/>
    <mergeCell ref="K43:L43"/>
    <mergeCell ref="A67:H67"/>
    <mergeCell ref="K67:L67"/>
    <mergeCell ref="I48:J48"/>
    <mergeCell ref="I50:J50"/>
    <mergeCell ref="A52:H52"/>
    <mergeCell ref="A55:H55"/>
    <mergeCell ref="I59:J59"/>
    <mergeCell ref="I65:J65"/>
    <mergeCell ref="K17:L17"/>
    <mergeCell ref="A39:H39"/>
    <mergeCell ref="I45:J45"/>
    <mergeCell ref="I44:J44"/>
    <mergeCell ref="I43:J43"/>
    <mergeCell ref="I41:J41"/>
    <mergeCell ref="I42:J42"/>
    <mergeCell ref="I4:J4"/>
    <mergeCell ref="K44:L44"/>
    <mergeCell ref="K45:L45"/>
    <mergeCell ref="K46:L46"/>
    <mergeCell ref="K47:L47"/>
    <mergeCell ref="I60:J60"/>
    <mergeCell ref="I51:J51"/>
    <mergeCell ref="I35:J35"/>
    <mergeCell ref="I37:J37"/>
    <mergeCell ref="I46:J46"/>
    <mergeCell ref="K38:L38"/>
    <mergeCell ref="K32:L32"/>
    <mergeCell ref="K39:L39"/>
    <mergeCell ref="K40:L40"/>
    <mergeCell ref="K41:L41"/>
    <mergeCell ref="K31:L31"/>
    <mergeCell ref="K7:L7"/>
    <mergeCell ref="K8:L8"/>
    <mergeCell ref="K11:L11"/>
    <mergeCell ref="I33:J33"/>
    <mergeCell ref="I34:J34"/>
    <mergeCell ref="I11:J11"/>
    <mergeCell ref="I30:J30"/>
    <mergeCell ref="I14:J14"/>
    <mergeCell ref="I15:J15"/>
    <mergeCell ref="K20:L20"/>
    <mergeCell ref="K72:L72"/>
    <mergeCell ref="K52:L52"/>
    <mergeCell ref="K53:L53"/>
    <mergeCell ref="K55:L55"/>
    <mergeCell ref="I56:J56"/>
    <mergeCell ref="I57:J57"/>
    <mergeCell ref="I58:J58"/>
    <mergeCell ref="A70:L70"/>
    <mergeCell ref="C72:E72"/>
    <mergeCell ref="I23:J23"/>
    <mergeCell ref="I52:J52"/>
    <mergeCell ref="I24:J24"/>
    <mergeCell ref="I22:J22"/>
    <mergeCell ref="I38:J38"/>
    <mergeCell ref="A47:H47"/>
    <mergeCell ref="K6:L6"/>
    <mergeCell ref="I16:J16"/>
    <mergeCell ref="I20:J20"/>
    <mergeCell ref="K14:L14"/>
    <mergeCell ref="K18:L18"/>
    <mergeCell ref="I26:J26"/>
    <mergeCell ref="I27:J27"/>
    <mergeCell ref="I29:J2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80"/>
  <sheetViews>
    <sheetView view="pageBreakPreview" zoomScale="60" zoomScaleNormal="100" workbookViewId="0">
      <selection activeCell="H9" sqref="H9"/>
    </sheetView>
  </sheetViews>
  <sheetFormatPr defaultRowHeight="18.75"/>
  <cols>
    <col min="1" max="7" width="9.140625" style="311"/>
    <col min="8" max="8" width="36.140625" style="311" customWidth="1"/>
    <col min="9" max="9" width="9.140625" style="311"/>
    <col min="10" max="10" width="20.7109375" style="311" customWidth="1"/>
    <col min="11" max="11" width="9.140625" style="311"/>
    <col min="12" max="12" width="15.5703125" style="311" customWidth="1"/>
    <col min="13" max="13" width="14" style="311" customWidth="1"/>
    <col min="14" max="16384" width="9.140625" style="311"/>
  </cols>
  <sheetData>
    <row r="2" spans="1:13">
      <c r="A2" s="883" t="s">
        <v>0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</row>
    <row r="3" spans="1:13">
      <c r="A3" s="884" t="s">
        <v>12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</row>
    <row r="4" spans="1:13">
      <c r="A4" s="382"/>
      <c r="B4" s="382"/>
      <c r="C4" s="382"/>
      <c r="D4" s="382"/>
      <c r="E4" s="382"/>
      <c r="F4" s="382" t="s">
        <v>195</v>
      </c>
      <c r="G4" s="382"/>
      <c r="H4" s="382"/>
      <c r="I4" s="382"/>
      <c r="J4" s="382"/>
      <c r="K4" s="382"/>
      <c r="L4" s="382"/>
    </row>
    <row r="5" spans="1:13">
      <c r="A5" s="362"/>
      <c r="B5" s="361"/>
      <c r="C5" s="885" t="s">
        <v>15</v>
      </c>
      <c r="D5" s="885"/>
      <c r="E5" s="885"/>
      <c r="F5" s="361"/>
      <c r="G5" s="361"/>
      <c r="H5" s="373"/>
      <c r="I5" s="875" t="s">
        <v>1</v>
      </c>
      <c r="J5" s="876"/>
      <c r="K5" s="875" t="s">
        <v>2</v>
      </c>
      <c r="L5" s="876"/>
      <c r="M5" s="372"/>
    </row>
    <row r="6" spans="1:13">
      <c r="A6" s="346"/>
      <c r="B6" s="332"/>
      <c r="C6" s="332"/>
      <c r="D6" s="332"/>
      <c r="E6" s="332"/>
      <c r="F6" s="332"/>
      <c r="G6" s="332"/>
      <c r="H6" s="331"/>
      <c r="I6" s="332"/>
      <c r="J6" s="331"/>
      <c r="K6" s="842" t="s">
        <v>3</v>
      </c>
      <c r="L6" s="843"/>
      <c r="M6" s="391" t="s">
        <v>4</v>
      </c>
    </row>
    <row r="7" spans="1:13">
      <c r="A7" s="346"/>
      <c r="B7" s="332"/>
      <c r="C7" s="332"/>
      <c r="D7" s="332"/>
      <c r="E7" s="332"/>
      <c r="F7" s="332"/>
      <c r="G7" s="332"/>
      <c r="H7" s="331"/>
      <c r="I7" s="842" t="s">
        <v>5</v>
      </c>
      <c r="J7" s="843"/>
      <c r="K7" s="867" t="s">
        <v>6</v>
      </c>
      <c r="L7" s="868"/>
      <c r="M7" s="391" t="s">
        <v>7</v>
      </c>
    </row>
    <row r="8" spans="1:13" ht="19.5" thickBot="1">
      <c r="A8" s="362"/>
      <c r="B8" s="361"/>
      <c r="C8" s="361"/>
      <c r="D8" s="361"/>
      <c r="E8" s="361"/>
      <c r="F8" s="361"/>
      <c r="G8" s="361"/>
      <c r="H8" s="373"/>
      <c r="I8" s="889">
        <v>1254.0999999999999</v>
      </c>
      <c r="J8" s="890"/>
      <c r="K8" s="863"/>
      <c r="L8" s="864"/>
      <c r="M8" s="390"/>
    </row>
    <row r="9" spans="1:13">
      <c r="A9" s="380" t="s">
        <v>74</v>
      </c>
      <c r="B9" s="369"/>
      <c r="C9" s="369"/>
      <c r="D9" s="369"/>
      <c r="E9" s="369"/>
      <c r="F9" s="369"/>
      <c r="G9" s="369"/>
      <c r="H9" s="389"/>
      <c r="I9" s="327"/>
      <c r="J9" s="326"/>
      <c r="K9" s="891">
        <f>K12+K15</f>
        <v>6.9</v>
      </c>
      <c r="L9" s="880"/>
      <c r="M9" s="325">
        <f>K9*12*I8</f>
        <v>103839.48000000001</v>
      </c>
    </row>
    <row r="10" spans="1:13">
      <c r="A10" s="388" t="s">
        <v>59</v>
      </c>
      <c r="B10" s="387"/>
      <c r="C10" s="387"/>
      <c r="D10" s="387"/>
      <c r="E10" s="387"/>
      <c r="F10" s="387"/>
      <c r="G10" s="387"/>
      <c r="H10" s="381"/>
      <c r="I10" s="332"/>
      <c r="J10" s="331"/>
      <c r="K10" s="332"/>
      <c r="L10" s="331"/>
      <c r="M10" s="386"/>
    </row>
    <row r="11" spans="1:13" ht="19.5" thickBot="1">
      <c r="A11" s="385" t="s">
        <v>60</v>
      </c>
      <c r="B11" s="384"/>
      <c r="C11" s="384"/>
      <c r="D11" s="384"/>
      <c r="E11" s="384"/>
      <c r="F11" s="384"/>
      <c r="G11" s="384"/>
      <c r="H11" s="383"/>
      <c r="I11" s="321"/>
      <c r="J11" s="320"/>
      <c r="K11" s="321"/>
      <c r="L11" s="320"/>
      <c r="M11" s="319"/>
    </row>
    <row r="12" spans="1:13">
      <c r="A12" s="357" t="s">
        <v>61</v>
      </c>
      <c r="B12" s="364"/>
      <c r="C12" s="364"/>
      <c r="D12" s="364"/>
      <c r="E12" s="364"/>
      <c r="F12" s="364"/>
      <c r="G12" s="364"/>
      <c r="H12" s="366"/>
      <c r="I12" s="867" t="s">
        <v>8</v>
      </c>
      <c r="J12" s="868"/>
      <c r="K12" s="847">
        <v>4.13</v>
      </c>
      <c r="L12" s="848"/>
      <c r="M12" s="330">
        <f>K12*12*I8</f>
        <v>62153.195999999996</v>
      </c>
    </row>
    <row r="13" spans="1:13">
      <c r="A13" s="338" t="s">
        <v>68</v>
      </c>
      <c r="B13" s="332"/>
      <c r="C13" s="332"/>
      <c r="D13" s="332"/>
      <c r="E13" s="332"/>
      <c r="F13" s="332"/>
      <c r="G13" s="332"/>
      <c r="H13" s="331"/>
      <c r="I13" s="842" t="s">
        <v>57</v>
      </c>
      <c r="J13" s="843"/>
      <c r="L13" s="331"/>
      <c r="M13" s="330"/>
    </row>
    <row r="14" spans="1:13">
      <c r="A14" s="357" t="s">
        <v>67</v>
      </c>
      <c r="B14" s="364"/>
      <c r="C14" s="364"/>
      <c r="D14" s="364"/>
      <c r="E14" s="364"/>
      <c r="F14" s="364"/>
      <c r="G14" s="364"/>
      <c r="H14" s="366"/>
      <c r="I14" s="867"/>
      <c r="J14" s="868"/>
      <c r="L14" s="331"/>
      <c r="M14" s="330"/>
    </row>
    <row r="15" spans="1:13">
      <c r="A15" s="357" t="s">
        <v>62</v>
      </c>
      <c r="B15" s="364"/>
      <c r="C15" s="364"/>
      <c r="D15" s="364"/>
      <c r="E15" s="364"/>
      <c r="F15" s="364"/>
      <c r="G15" s="364"/>
      <c r="H15" s="366"/>
      <c r="I15" s="861" t="s">
        <v>11</v>
      </c>
      <c r="J15" s="862"/>
      <c r="K15" s="842">
        <v>2.77</v>
      </c>
      <c r="L15" s="843"/>
      <c r="M15" s="330">
        <f>K15*12*I8</f>
        <v>41686.284</v>
      </c>
    </row>
    <row r="16" spans="1:13">
      <c r="A16" s="354" t="s">
        <v>35</v>
      </c>
      <c r="B16" s="351"/>
      <c r="C16" s="351"/>
      <c r="D16" s="351"/>
      <c r="E16" s="351"/>
      <c r="F16" s="351"/>
      <c r="G16" s="351"/>
      <c r="H16" s="350"/>
      <c r="I16" s="842" t="s">
        <v>57</v>
      </c>
      <c r="J16" s="843"/>
      <c r="K16" s="382"/>
      <c r="L16" s="381"/>
      <c r="M16" s="330"/>
    </row>
    <row r="17" spans="1:13">
      <c r="A17" s="349" t="s">
        <v>36</v>
      </c>
      <c r="B17" s="361"/>
      <c r="C17" s="361"/>
      <c r="D17" s="361"/>
      <c r="E17" s="361"/>
      <c r="F17" s="361"/>
      <c r="G17" s="361"/>
      <c r="H17" s="373"/>
      <c r="I17" s="842"/>
      <c r="J17" s="843"/>
      <c r="L17" s="331"/>
      <c r="M17" s="330"/>
    </row>
    <row r="18" spans="1:13" ht="19.5" thickBot="1">
      <c r="A18" s="357" t="s">
        <v>37</v>
      </c>
      <c r="B18" s="356"/>
      <c r="C18" s="356"/>
      <c r="D18" s="356"/>
      <c r="E18" s="356"/>
      <c r="F18" s="356"/>
      <c r="G18" s="356"/>
      <c r="H18" s="355"/>
      <c r="I18" s="364"/>
      <c r="J18" s="366"/>
      <c r="K18" s="834"/>
      <c r="L18" s="835"/>
      <c r="M18" s="330"/>
    </row>
    <row r="19" spans="1:13">
      <c r="A19" s="380" t="s">
        <v>14</v>
      </c>
      <c r="B19" s="379"/>
      <c r="C19" s="379"/>
      <c r="D19" s="379"/>
      <c r="E19" s="379"/>
      <c r="F19" s="379"/>
      <c r="G19" s="379"/>
      <c r="H19" s="378"/>
      <c r="I19" s="327"/>
      <c r="J19" s="377"/>
      <c r="K19" s="882">
        <f>K21+K26+K29</f>
        <v>5.6400000000000006</v>
      </c>
      <c r="L19" s="880"/>
      <c r="M19" s="325">
        <f>K19*12*I8</f>
        <v>84877.487999999998</v>
      </c>
    </row>
    <row r="20" spans="1:13" ht="21.75" customHeight="1" thickBot="1">
      <c r="A20" s="886" t="s">
        <v>34</v>
      </c>
      <c r="B20" s="887"/>
      <c r="C20" s="887"/>
      <c r="D20" s="887"/>
      <c r="E20" s="887"/>
      <c r="F20" s="887"/>
      <c r="G20" s="887"/>
      <c r="H20" s="888"/>
      <c r="I20" s="321"/>
      <c r="J20" s="376"/>
      <c r="K20" s="321"/>
      <c r="L20" s="320"/>
      <c r="M20" s="319"/>
    </row>
    <row r="21" spans="1:13">
      <c r="A21" s="338" t="s">
        <v>65</v>
      </c>
      <c r="B21" s="337"/>
      <c r="C21" s="337"/>
      <c r="D21" s="337"/>
      <c r="E21" s="337"/>
      <c r="F21" s="337"/>
      <c r="G21" s="337"/>
      <c r="H21" s="335"/>
      <c r="I21" s="842" t="s">
        <v>8</v>
      </c>
      <c r="J21" s="843"/>
      <c r="K21" s="847">
        <v>2.83</v>
      </c>
      <c r="L21" s="848"/>
      <c r="M21" s="330">
        <f>K21*12*I8</f>
        <v>42589.235999999997</v>
      </c>
    </row>
    <row r="22" spans="1:13">
      <c r="A22" s="357" t="s">
        <v>66</v>
      </c>
      <c r="B22" s="356"/>
      <c r="C22" s="356"/>
      <c r="D22" s="356"/>
      <c r="E22" s="356"/>
      <c r="F22" s="356"/>
      <c r="G22" s="356"/>
      <c r="H22" s="355"/>
      <c r="I22" s="375"/>
      <c r="J22" s="374"/>
      <c r="L22" s="331"/>
      <c r="M22" s="330"/>
    </row>
    <row r="23" spans="1:13">
      <c r="A23" s="338" t="s">
        <v>68</v>
      </c>
      <c r="B23" s="332"/>
      <c r="C23" s="332"/>
      <c r="D23" s="332"/>
      <c r="E23" s="332"/>
      <c r="F23" s="332"/>
      <c r="G23" s="332"/>
      <c r="H23" s="331"/>
      <c r="I23" s="842" t="s">
        <v>57</v>
      </c>
      <c r="J23" s="843"/>
      <c r="L23" s="331"/>
      <c r="M23" s="330"/>
    </row>
    <row r="24" spans="1:13">
      <c r="A24" s="357" t="s">
        <v>67</v>
      </c>
      <c r="B24" s="364"/>
      <c r="C24" s="364"/>
      <c r="D24" s="364"/>
      <c r="E24" s="364"/>
      <c r="F24" s="364"/>
      <c r="G24" s="364"/>
      <c r="H24" s="366"/>
      <c r="I24" s="867"/>
      <c r="J24" s="868"/>
      <c r="L24" s="331"/>
      <c r="M24" s="330"/>
    </row>
    <row r="25" spans="1:13">
      <c r="A25" s="354" t="s">
        <v>63</v>
      </c>
      <c r="B25" s="351"/>
      <c r="C25" s="350"/>
      <c r="D25" s="332"/>
      <c r="E25" s="332"/>
      <c r="F25" s="332"/>
      <c r="G25" s="332"/>
      <c r="H25" s="331"/>
      <c r="I25" s="842" t="s">
        <v>57</v>
      </c>
      <c r="J25" s="843"/>
      <c r="L25" s="331"/>
      <c r="M25" s="330"/>
    </row>
    <row r="26" spans="1:13">
      <c r="A26" s="338" t="s">
        <v>64</v>
      </c>
      <c r="B26" s="332"/>
      <c r="C26" s="332"/>
      <c r="D26" s="351"/>
      <c r="E26" s="351"/>
      <c r="F26" s="351"/>
      <c r="G26" s="351"/>
      <c r="H26" s="350"/>
      <c r="I26" s="861" t="s">
        <v>11</v>
      </c>
      <c r="J26" s="862"/>
      <c r="K26" s="842">
        <v>1.24</v>
      </c>
      <c r="L26" s="843"/>
      <c r="M26" s="330">
        <f>K26*12*I8</f>
        <v>18661.007999999998</v>
      </c>
    </row>
    <row r="27" spans="1:13">
      <c r="A27" s="349" t="s">
        <v>41</v>
      </c>
      <c r="B27" s="348"/>
      <c r="C27" s="348"/>
      <c r="D27" s="348"/>
      <c r="E27" s="348"/>
      <c r="F27" s="348"/>
      <c r="G27" s="348"/>
      <c r="H27" s="347"/>
      <c r="I27" s="875" t="s">
        <v>40</v>
      </c>
      <c r="J27" s="876"/>
      <c r="L27" s="331"/>
      <c r="M27" s="330"/>
    </row>
    <row r="28" spans="1:13">
      <c r="A28" s="357"/>
      <c r="B28" s="356"/>
      <c r="C28" s="356"/>
      <c r="D28" s="356"/>
      <c r="E28" s="356"/>
      <c r="F28" s="356"/>
      <c r="G28" s="356"/>
      <c r="H28" s="355"/>
      <c r="I28" s="364" t="s">
        <v>42</v>
      </c>
      <c r="J28" s="366"/>
      <c r="L28" s="331"/>
      <c r="M28" s="330"/>
    </row>
    <row r="29" spans="1:13">
      <c r="A29" s="349" t="s">
        <v>43</v>
      </c>
      <c r="B29" s="348"/>
      <c r="C29" s="348"/>
      <c r="D29" s="348"/>
      <c r="E29" s="348"/>
      <c r="F29" s="348"/>
      <c r="G29" s="348"/>
      <c r="H29" s="347"/>
      <c r="I29" s="875" t="s">
        <v>11</v>
      </c>
      <c r="J29" s="876"/>
      <c r="K29" s="842">
        <v>1.57</v>
      </c>
      <c r="L29" s="843"/>
      <c r="M29" s="330">
        <f>K29*12*I8</f>
        <v>23627.243999999999</v>
      </c>
    </row>
    <row r="30" spans="1:13">
      <c r="A30" s="357" t="s">
        <v>44</v>
      </c>
      <c r="B30" s="356"/>
      <c r="C30" s="356"/>
      <c r="D30" s="356"/>
      <c r="E30" s="356"/>
      <c r="F30" s="356"/>
      <c r="G30" s="356"/>
      <c r="H30" s="355"/>
      <c r="I30" s="364"/>
      <c r="J30" s="366"/>
      <c r="L30" s="331"/>
      <c r="M30" s="330"/>
    </row>
    <row r="31" spans="1:13">
      <c r="A31" s="349" t="s">
        <v>45</v>
      </c>
      <c r="B31" s="348"/>
      <c r="C31" s="348"/>
      <c r="D31" s="348"/>
      <c r="E31" s="348"/>
      <c r="F31" s="348"/>
      <c r="G31" s="348"/>
      <c r="H31" s="347"/>
      <c r="I31" s="842" t="s">
        <v>57</v>
      </c>
      <c r="J31" s="843"/>
      <c r="L31" s="331"/>
      <c r="M31" s="330"/>
    </row>
    <row r="32" spans="1:13">
      <c r="A32" s="349" t="s">
        <v>48</v>
      </c>
      <c r="B32" s="348"/>
      <c r="C32" s="348"/>
      <c r="D32" s="348"/>
      <c r="E32" s="348"/>
      <c r="F32" s="348"/>
      <c r="G32" s="348"/>
      <c r="H32" s="347"/>
      <c r="I32" s="875" t="s">
        <v>46</v>
      </c>
      <c r="J32" s="876"/>
      <c r="K32" s="361"/>
      <c r="L32" s="373"/>
      <c r="M32" s="372"/>
    </row>
    <row r="33" spans="1:13" ht="19.5" thickBot="1">
      <c r="A33" s="357"/>
      <c r="B33" s="356"/>
      <c r="C33" s="356"/>
      <c r="D33" s="356"/>
      <c r="E33" s="356"/>
      <c r="F33" s="356"/>
      <c r="G33" s="356"/>
      <c r="H33" s="355"/>
      <c r="I33" s="877" t="s">
        <v>47</v>
      </c>
      <c r="J33" s="878"/>
      <c r="K33" s="364"/>
      <c r="L33" s="366"/>
      <c r="M33" s="371"/>
    </row>
    <row r="34" spans="1:13">
      <c r="A34" s="370" t="s">
        <v>75</v>
      </c>
      <c r="B34" s="369"/>
      <c r="C34" s="369"/>
      <c r="D34" s="369"/>
      <c r="E34" s="369"/>
      <c r="F34" s="369"/>
      <c r="G34" s="327"/>
      <c r="H34" s="326"/>
      <c r="I34" s="327"/>
      <c r="J34" s="326"/>
      <c r="K34" s="879">
        <f>K36+K43+K51+K55+K56+K60</f>
        <v>33.65</v>
      </c>
      <c r="L34" s="880"/>
      <c r="M34" s="325">
        <f>M36+M43+M51+M55+M56+M60</f>
        <v>506405.58</v>
      </c>
    </row>
    <row r="35" spans="1:13" ht="19.5" thickBot="1">
      <c r="A35" s="368"/>
      <c r="B35" s="321"/>
      <c r="C35" s="321"/>
      <c r="D35" s="321"/>
      <c r="E35" s="321"/>
      <c r="F35" s="321"/>
      <c r="G35" s="321"/>
      <c r="H35" s="320"/>
      <c r="I35" s="321"/>
      <c r="J35" s="320"/>
      <c r="K35" s="321"/>
      <c r="L35" s="320"/>
      <c r="M35" s="319"/>
    </row>
    <row r="36" spans="1:13" ht="19.5" thickBot="1">
      <c r="A36" s="838" t="s">
        <v>76</v>
      </c>
      <c r="B36" s="839"/>
      <c r="C36" s="839"/>
      <c r="D36" s="839"/>
      <c r="E36" s="839"/>
      <c r="F36" s="839"/>
      <c r="G36" s="839"/>
      <c r="H36" s="856"/>
      <c r="I36" s="341"/>
      <c r="J36" s="340"/>
      <c r="K36" s="881">
        <f>K37+K38+K39+K41+K42</f>
        <v>10.83</v>
      </c>
      <c r="L36" s="871"/>
      <c r="M36" s="339">
        <f>K36*12*I8</f>
        <v>162982.83600000001</v>
      </c>
    </row>
    <row r="37" spans="1:13">
      <c r="A37" s="357" t="s">
        <v>38</v>
      </c>
      <c r="B37" s="356"/>
      <c r="C37" s="356"/>
      <c r="D37" s="356"/>
      <c r="E37" s="356"/>
      <c r="F37" s="356"/>
      <c r="G37" s="356"/>
      <c r="H37" s="355"/>
      <c r="I37" s="867" t="s">
        <v>16</v>
      </c>
      <c r="J37" s="868"/>
      <c r="K37" s="847">
        <v>2.2400000000000002</v>
      </c>
      <c r="L37" s="848"/>
      <c r="M37" s="330">
        <f>K37*12*I8</f>
        <v>33710.207999999999</v>
      </c>
    </row>
    <row r="38" spans="1:13">
      <c r="A38" s="354" t="s">
        <v>39</v>
      </c>
      <c r="B38" s="353"/>
      <c r="C38" s="353"/>
      <c r="D38" s="353"/>
      <c r="E38" s="353"/>
      <c r="F38" s="353"/>
      <c r="G38" s="353"/>
      <c r="H38" s="352"/>
      <c r="I38" s="861" t="s">
        <v>10</v>
      </c>
      <c r="J38" s="862"/>
      <c r="K38" s="842">
        <v>5.28</v>
      </c>
      <c r="L38" s="843"/>
      <c r="M38" s="330">
        <f>K38*12*I8</f>
        <v>79459.775999999998</v>
      </c>
    </row>
    <row r="39" spans="1:13">
      <c r="A39" s="349" t="s">
        <v>31</v>
      </c>
      <c r="B39" s="348"/>
      <c r="C39" s="348"/>
      <c r="D39" s="348"/>
      <c r="E39" s="348"/>
      <c r="F39" s="348"/>
      <c r="G39" s="348"/>
      <c r="H39" s="347"/>
      <c r="I39" s="875" t="s">
        <v>11</v>
      </c>
      <c r="J39" s="876"/>
      <c r="K39" s="842">
        <v>0.6</v>
      </c>
      <c r="L39" s="843"/>
      <c r="M39" s="330">
        <f>K39*12*I8</f>
        <v>9029.5199999999986</v>
      </c>
    </row>
    <row r="40" spans="1:13">
      <c r="A40" s="367" t="s">
        <v>18</v>
      </c>
      <c r="B40" s="364"/>
      <c r="C40" s="364"/>
      <c r="D40" s="364"/>
      <c r="E40" s="356"/>
      <c r="F40" s="356"/>
      <c r="G40" s="356"/>
      <c r="H40" s="355"/>
      <c r="I40" s="364"/>
      <c r="J40" s="366"/>
      <c r="K40" s="332"/>
      <c r="L40" s="331"/>
      <c r="M40" s="330"/>
    </row>
    <row r="41" spans="1:13">
      <c r="A41" s="354" t="s">
        <v>32</v>
      </c>
      <c r="B41" s="353"/>
      <c r="C41" s="353"/>
      <c r="D41" s="353"/>
      <c r="E41" s="353"/>
      <c r="F41" s="353"/>
      <c r="G41" s="353"/>
      <c r="H41" s="352"/>
      <c r="I41" s="861" t="s">
        <v>8</v>
      </c>
      <c r="J41" s="862"/>
      <c r="K41" s="842">
        <v>0.18</v>
      </c>
      <c r="L41" s="843"/>
      <c r="M41" s="330">
        <f>K41*12*I8</f>
        <v>2708.8559999999998</v>
      </c>
    </row>
    <row r="42" spans="1:13" ht="33.75" customHeight="1" thickBot="1">
      <c r="A42" s="872" t="s">
        <v>73</v>
      </c>
      <c r="B42" s="873"/>
      <c r="C42" s="873"/>
      <c r="D42" s="873"/>
      <c r="E42" s="873"/>
      <c r="F42" s="873"/>
      <c r="G42" s="873"/>
      <c r="H42" s="874"/>
      <c r="I42" s="863" t="s">
        <v>8</v>
      </c>
      <c r="J42" s="864"/>
      <c r="K42" s="869">
        <v>2.5299999999999998</v>
      </c>
      <c r="L42" s="870"/>
      <c r="M42" s="330">
        <f>K42*12*I8</f>
        <v>38074.475999999995</v>
      </c>
    </row>
    <row r="43" spans="1:13" ht="19.5" thickBot="1">
      <c r="A43" s="825" t="s">
        <v>77</v>
      </c>
      <c r="B43" s="826"/>
      <c r="C43" s="826"/>
      <c r="D43" s="826"/>
      <c r="E43" s="826"/>
      <c r="F43" s="826"/>
      <c r="G43" s="826"/>
      <c r="H43" s="827"/>
      <c r="I43" s="341"/>
      <c r="J43" s="340"/>
      <c r="K43" s="857">
        <f>K44+K45+K47+K48+K49+K50</f>
        <v>2.3200000000000003</v>
      </c>
      <c r="L43" s="871"/>
      <c r="M43" s="339">
        <f>K43*12*I8</f>
        <v>34914.144</v>
      </c>
    </row>
    <row r="44" spans="1:13">
      <c r="A44" s="365" t="s">
        <v>24</v>
      </c>
      <c r="B44" s="364"/>
      <c r="C44" s="364"/>
      <c r="D44" s="364"/>
      <c r="E44" s="364"/>
      <c r="F44" s="356"/>
      <c r="G44" s="356"/>
      <c r="H44" s="355"/>
      <c r="I44" s="363"/>
      <c r="J44" s="331"/>
      <c r="K44" s="847">
        <v>0.13</v>
      </c>
      <c r="L44" s="848"/>
      <c r="M44" s="330">
        <f>K44*12*I8</f>
        <v>1956.396</v>
      </c>
    </row>
    <row r="45" spans="1:13">
      <c r="A45" s="362" t="s">
        <v>20</v>
      </c>
      <c r="B45" s="361"/>
      <c r="C45" s="361"/>
      <c r="D45" s="361"/>
      <c r="E45" s="361"/>
      <c r="F45" s="348"/>
      <c r="G45" s="348"/>
      <c r="H45" s="347"/>
      <c r="I45" s="842" t="s">
        <v>52</v>
      </c>
      <c r="J45" s="843"/>
      <c r="K45" s="842">
        <v>1.1100000000000001</v>
      </c>
      <c r="L45" s="843"/>
      <c r="M45" s="330">
        <f>K45*12*I8</f>
        <v>16704.611999999997</v>
      </c>
    </row>
    <row r="46" spans="1:13">
      <c r="A46" s="357" t="s">
        <v>19</v>
      </c>
      <c r="B46" s="356"/>
      <c r="C46" s="356"/>
      <c r="D46" s="356"/>
      <c r="E46" s="356"/>
      <c r="F46" s="356"/>
      <c r="G46" s="356"/>
      <c r="H46" s="355"/>
      <c r="I46" s="867" t="s">
        <v>53</v>
      </c>
      <c r="J46" s="868"/>
      <c r="L46" s="331"/>
      <c r="M46" s="330"/>
    </row>
    <row r="47" spans="1:13">
      <c r="A47" s="354" t="s">
        <v>21</v>
      </c>
      <c r="B47" s="353"/>
      <c r="C47" s="353"/>
      <c r="D47" s="353"/>
      <c r="E47" s="353"/>
      <c r="F47" s="353"/>
      <c r="G47" s="353"/>
      <c r="H47" s="352"/>
      <c r="I47" s="861" t="s">
        <v>51</v>
      </c>
      <c r="J47" s="862"/>
      <c r="K47" s="842">
        <v>0.68</v>
      </c>
      <c r="L47" s="843"/>
      <c r="M47" s="330">
        <f>K47*12*I8</f>
        <v>10233.456</v>
      </c>
    </row>
    <row r="48" spans="1:13">
      <c r="A48" s="354" t="s">
        <v>22</v>
      </c>
      <c r="B48" s="353"/>
      <c r="C48" s="353"/>
      <c r="D48" s="353"/>
      <c r="E48" s="353"/>
      <c r="F48" s="353"/>
      <c r="G48" s="353"/>
      <c r="H48" s="352"/>
      <c r="I48" s="861" t="s">
        <v>69</v>
      </c>
      <c r="J48" s="862"/>
      <c r="K48" s="842">
        <v>0.17</v>
      </c>
      <c r="L48" s="843"/>
      <c r="M48" s="330">
        <f>K48*12*I8</f>
        <v>2558.364</v>
      </c>
    </row>
    <row r="49" spans="1:13">
      <c r="A49" s="349" t="s">
        <v>23</v>
      </c>
      <c r="B49" s="348"/>
      <c r="C49" s="348"/>
      <c r="D49" s="348"/>
      <c r="E49" s="348"/>
      <c r="F49" s="348"/>
      <c r="G49" s="348"/>
      <c r="H49" s="347"/>
      <c r="I49" s="861" t="s">
        <v>54</v>
      </c>
      <c r="J49" s="862"/>
      <c r="K49" s="834">
        <v>0.09</v>
      </c>
      <c r="L49" s="835"/>
      <c r="M49" s="330">
        <f>K49*12*I8</f>
        <v>1354.4279999999999</v>
      </c>
    </row>
    <row r="50" spans="1:13" ht="19.5" thickBot="1">
      <c r="A50" s="349" t="s">
        <v>71</v>
      </c>
      <c r="B50" s="348"/>
      <c r="C50" s="348"/>
      <c r="D50" s="348"/>
      <c r="E50" s="348"/>
      <c r="F50" s="348"/>
      <c r="G50" s="348"/>
      <c r="H50" s="347"/>
      <c r="I50" s="863" t="s">
        <v>72</v>
      </c>
      <c r="J50" s="864"/>
      <c r="K50" s="865">
        <v>0.14000000000000001</v>
      </c>
      <c r="L50" s="866"/>
      <c r="M50" s="360">
        <f>K50*12*I8</f>
        <v>2106.8879999999999</v>
      </c>
    </row>
    <row r="51" spans="1:13" ht="19.5" thickBot="1">
      <c r="A51" s="825" t="s">
        <v>194</v>
      </c>
      <c r="B51" s="826"/>
      <c r="C51" s="826"/>
      <c r="D51" s="826"/>
      <c r="E51" s="826"/>
      <c r="F51" s="826"/>
      <c r="G51" s="826"/>
      <c r="H51" s="827"/>
      <c r="I51" s="359"/>
      <c r="J51" s="358"/>
      <c r="K51" s="828">
        <f>K52+K53+K54</f>
        <v>1.52</v>
      </c>
      <c r="L51" s="829"/>
      <c r="M51" s="339">
        <f>K51*12*I8</f>
        <v>22874.784</v>
      </c>
    </row>
    <row r="52" spans="1:13">
      <c r="A52" s="357" t="s">
        <v>25</v>
      </c>
      <c r="B52" s="356"/>
      <c r="C52" s="356"/>
      <c r="D52" s="356"/>
      <c r="E52" s="356"/>
      <c r="F52" s="356"/>
      <c r="G52" s="356"/>
      <c r="H52" s="355"/>
      <c r="I52" s="830" t="s">
        <v>70</v>
      </c>
      <c r="J52" s="831"/>
      <c r="K52" s="832">
        <v>0.73</v>
      </c>
      <c r="L52" s="833"/>
      <c r="M52" s="330">
        <f>K52*12*I8</f>
        <v>10985.915999999999</v>
      </c>
    </row>
    <row r="53" spans="1:13">
      <c r="A53" s="354" t="s">
        <v>26</v>
      </c>
      <c r="B53" s="353"/>
      <c r="C53" s="353"/>
      <c r="D53" s="353"/>
      <c r="E53" s="353"/>
      <c r="F53" s="353"/>
      <c r="G53" s="353"/>
      <c r="H53" s="352"/>
      <c r="I53" s="351" t="s">
        <v>55</v>
      </c>
      <c r="J53" s="350"/>
      <c r="K53" s="834">
        <v>0.64</v>
      </c>
      <c r="L53" s="835"/>
      <c r="M53" s="330">
        <f>K53*12*I8</f>
        <v>9631.4879999999994</v>
      </c>
    </row>
    <row r="54" spans="1:13" ht="19.5" thickBot="1">
      <c r="A54" s="349" t="s">
        <v>23</v>
      </c>
      <c r="B54" s="348"/>
      <c r="C54" s="348"/>
      <c r="D54" s="348"/>
      <c r="E54" s="348"/>
      <c r="F54" s="348"/>
      <c r="G54" s="348"/>
      <c r="H54" s="347"/>
      <c r="I54" s="863" t="s">
        <v>54</v>
      </c>
      <c r="J54" s="864"/>
      <c r="K54" s="865">
        <v>0.15</v>
      </c>
      <c r="L54" s="866"/>
      <c r="M54" s="330">
        <f>K54*12*I8</f>
        <v>2257.3799999999997</v>
      </c>
    </row>
    <row r="55" spans="1:13" ht="38.25" customHeight="1" thickBot="1">
      <c r="A55" s="858" t="s">
        <v>193</v>
      </c>
      <c r="B55" s="859"/>
      <c r="C55" s="859"/>
      <c r="D55" s="859"/>
      <c r="E55" s="859"/>
      <c r="F55" s="859"/>
      <c r="G55" s="859"/>
      <c r="H55" s="860"/>
      <c r="I55" s="852" t="s">
        <v>56</v>
      </c>
      <c r="J55" s="853"/>
      <c r="K55" s="854">
        <v>17.100000000000001</v>
      </c>
      <c r="L55" s="855"/>
      <c r="M55" s="339">
        <f>K55*12*I8</f>
        <v>257341.32</v>
      </c>
    </row>
    <row r="56" spans="1:13" ht="19.5" thickBot="1">
      <c r="A56" s="838" t="s">
        <v>154</v>
      </c>
      <c r="B56" s="839"/>
      <c r="C56" s="839"/>
      <c r="D56" s="839"/>
      <c r="E56" s="839"/>
      <c r="F56" s="839"/>
      <c r="G56" s="839"/>
      <c r="H56" s="856"/>
      <c r="I56" s="341"/>
      <c r="J56" s="340"/>
      <c r="K56" s="857">
        <v>1.8</v>
      </c>
      <c r="L56" s="829"/>
      <c r="M56" s="339">
        <f>K56*12*I8</f>
        <v>27088.560000000001</v>
      </c>
    </row>
    <row r="57" spans="1:13">
      <c r="A57" s="338" t="s">
        <v>33</v>
      </c>
      <c r="B57" s="337"/>
      <c r="C57" s="337"/>
      <c r="D57" s="337"/>
      <c r="E57" s="337"/>
      <c r="F57" s="337"/>
      <c r="G57" s="337"/>
      <c r="H57" s="335"/>
      <c r="I57" s="847" t="s">
        <v>13</v>
      </c>
      <c r="J57" s="848"/>
      <c r="K57" s="334"/>
      <c r="L57" s="333"/>
      <c r="M57" s="330"/>
    </row>
    <row r="58" spans="1:13">
      <c r="A58" s="338" t="s">
        <v>27</v>
      </c>
      <c r="B58" s="337"/>
      <c r="C58" s="337"/>
      <c r="D58" s="337"/>
      <c r="E58" s="337"/>
      <c r="F58" s="337"/>
      <c r="G58" s="337"/>
      <c r="H58" s="335"/>
      <c r="I58" s="332"/>
      <c r="J58" s="331"/>
      <c r="K58" s="334"/>
      <c r="L58" s="333"/>
      <c r="M58" s="330"/>
    </row>
    <row r="59" spans="1:13" ht="19.5" thickBot="1">
      <c r="A59" s="338" t="s">
        <v>28</v>
      </c>
      <c r="B59" s="337"/>
      <c r="C59" s="337"/>
      <c r="D59" s="337"/>
      <c r="E59" s="337"/>
      <c r="F59" s="337"/>
      <c r="G59" s="337"/>
      <c r="H59" s="335"/>
      <c r="I59" s="346"/>
      <c r="J59" s="331"/>
      <c r="K59" s="334"/>
      <c r="L59" s="333"/>
      <c r="M59" s="330"/>
    </row>
    <row r="60" spans="1:13" ht="19.5" thickBot="1">
      <c r="A60" s="345" t="s">
        <v>153</v>
      </c>
      <c r="B60" s="344"/>
      <c r="C60" s="344"/>
      <c r="D60" s="344"/>
      <c r="E60" s="344"/>
      <c r="F60" s="344"/>
      <c r="G60" s="344"/>
      <c r="H60" s="343"/>
      <c r="I60" s="341"/>
      <c r="J60" s="340"/>
      <c r="K60" s="857">
        <v>0.08</v>
      </c>
      <c r="L60" s="829"/>
      <c r="M60" s="339">
        <f>K60*12*I8</f>
        <v>1203.9359999999999</v>
      </c>
    </row>
    <row r="61" spans="1:13">
      <c r="A61" s="338" t="s">
        <v>29</v>
      </c>
      <c r="B61" s="337"/>
      <c r="C61" s="337"/>
      <c r="D61" s="337"/>
      <c r="E61" s="337"/>
      <c r="F61" s="337"/>
      <c r="G61" s="337"/>
      <c r="H61" s="335"/>
      <c r="I61" s="847" t="s">
        <v>8</v>
      </c>
      <c r="J61" s="848"/>
      <c r="K61" s="342"/>
      <c r="L61" s="333"/>
      <c r="M61" s="330"/>
    </row>
    <row r="62" spans="1:13" ht="19.5" thickBot="1">
      <c r="A62" s="338" t="s">
        <v>30</v>
      </c>
      <c r="B62" s="337"/>
      <c r="C62" s="337"/>
      <c r="D62" s="337"/>
      <c r="E62" s="337"/>
      <c r="F62" s="337"/>
      <c r="G62" s="337"/>
      <c r="H62" s="335"/>
      <c r="I62" s="332"/>
      <c r="J62" s="331"/>
      <c r="K62" s="342"/>
      <c r="L62" s="333"/>
      <c r="M62" s="330"/>
    </row>
    <row r="63" spans="1:13" ht="19.5" thickBot="1">
      <c r="A63" s="838" t="s">
        <v>104</v>
      </c>
      <c r="B63" s="839"/>
      <c r="C63" s="839"/>
      <c r="D63" s="839"/>
      <c r="E63" s="839"/>
      <c r="F63" s="839"/>
      <c r="G63" s="839"/>
      <c r="H63" s="856"/>
      <c r="I63" s="341"/>
      <c r="J63" s="340"/>
      <c r="K63" s="857">
        <v>6.93</v>
      </c>
      <c r="L63" s="829"/>
      <c r="M63" s="339">
        <f>K63*12*I8</f>
        <v>104290.95599999999</v>
      </c>
    </row>
    <row r="64" spans="1:13">
      <c r="A64" s="338" t="s">
        <v>85</v>
      </c>
      <c r="B64" s="336"/>
      <c r="C64" s="336"/>
      <c r="D64" s="336"/>
      <c r="E64" s="336"/>
      <c r="F64" s="337"/>
      <c r="G64" s="336"/>
      <c r="H64" s="335"/>
      <c r="I64" s="842" t="s">
        <v>86</v>
      </c>
      <c r="J64" s="843"/>
      <c r="K64" s="334"/>
      <c r="L64" s="333"/>
      <c r="M64" s="330"/>
    </row>
    <row r="65" spans="1:13">
      <c r="A65" s="338" t="s">
        <v>87</v>
      </c>
      <c r="B65" s="336"/>
      <c r="C65" s="336"/>
      <c r="D65" s="336"/>
      <c r="E65" s="336"/>
      <c r="F65" s="337"/>
      <c r="G65" s="336"/>
      <c r="H65" s="335"/>
      <c r="I65" s="842" t="s">
        <v>88</v>
      </c>
      <c r="J65" s="843"/>
      <c r="K65" s="334"/>
      <c r="L65" s="333"/>
      <c r="M65" s="330"/>
    </row>
    <row r="66" spans="1:13">
      <c r="A66" s="338" t="s">
        <v>89</v>
      </c>
      <c r="B66" s="336"/>
      <c r="C66" s="336"/>
      <c r="D66" s="336"/>
      <c r="E66" s="336"/>
      <c r="F66" s="337"/>
      <c r="G66" s="336"/>
      <c r="H66" s="335"/>
      <c r="I66" s="842" t="s">
        <v>90</v>
      </c>
      <c r="J66" s="843"/>
      <c r="K66" s="334"/>
      <c r="L66" s="333"/>
      <c r="M66" s="330"/>
    </row>
    <row r="67" spans="1:13">
      <c r="A67" s="338" t="s">
        <v>91</v>
      </c>
      <c r="B67" s="336"/>
      <c r="C67" s="336"/>
      <c r="D67" s="336"/>
      <c r="E67" s="336"/>
      <c r="F67" s="337"/>
      <c r="G67" s="336"/>
      <c r="H67" s="335"/>
      <c r="I67" s="842" t="s">
        <v>92</v>
      </c>
      <c r="J67" s="843"/>
      <c r="K67" s="334"/>
      <c r="L67" s="333"/>
      <c r="M67" s="330"/>
    </row>
    <row r="68" spans="1:13">
      <c r="A68" s="338" t="s">
        <v>93</v>
      </c>
      <c r="B68" s="336"/>
      <c r="C68" s="336"/>
      <c r="D68" s="336"/>
      <c r="E68" s="336"/>
      <c r="F68" s="337"/>
      <c r="G68" s="336"/>
      <c r="H68" s="335"/>
      <c r="I68" s="842" t="s">
        <v>94</v>
      </c>
      <c r="J68" s="843"/>
      <c r="K68" s="334"/>
      <c r="L68" s="333"/>
      <c r="M68" s="330"/>
    </row>
    <row r="69" spans="1:13">
      <c r="A69" s="338" t="s">
        <v>95</v>
      </c>
      <c r="B69" s="336"/>
      <c r="C69" s="336"/>
      <c r="D69" s="336"/>
      <c r="E69" s="336"/>
      <c r="F69" s="337"/>
      <c r="G69" s="336"/>
      <c r="H69" s="335"/>
      <c r="I69" s="332"/>
      <c r="J69" s="331"/>
      <c r="K69" s="334"/>
      <c r="L69" s="333"/>
      <c r="M69" s="330"/>
    </row>
    <row r="70" spans="1:13">
      <c r="A70" s="338" t="s">
        <v>96</v>
      </c>
      <c r="B70" s="336"/>
      <c r="C70" s="336"/>
      <c r="D70" s="336"/>
      <c r="E70" s="336"/>
      <c r="F70" s="337"/>
      <c r="G70" s="336"/>
      <c r="H70" s="335"/>
      <c r="I70" s="332"/>
      <c r="J70" s="331"/>
      <c r="K70" s="334"/>
      <c r="L70" s="333"/>
      <c r="M70" s="330"/>
    </row>
    <row r="71" spans="1:13">
      <c r="A71" s="338" t="s">
        <v>97</v>
      </c>
      <c r="B71" s="336"/>
      <c r="C71" s="336"/>
      <c r="D71" s="336"/>
      <c r="E71" s="336"/>
      <c r="F71" s="337"/>
      <c r="G71" s="336"/>
      <c r="H71" s="335"/>
      <c r="I71" s="332"/>
      <c r="J71" s="331"/>
      <c r="K71" s="334"/>
      <c r="L71" s="333"/>
      <c r="M71" s="330"/>
    </row>
    <row r="72" spans="1:13">
      <c r="A72" s="338" t="s">
        <v>98</v>
      </c>
      <c r="B72" s="336"/>
      <c r="C72" s="336"/>
      <c r="D72" s="336"/>
      <c r="E72" s="336"/>
      <c r="F72" s="337"/>
      <c r="G72" s="336"/>
      <c r="H72" s="335"/>
      <c r="I72" s="332"/>
      <c r="J72" s="331"/>
      <c r="K72" s="334"/>
      <c r="L72" s="333"/>
      <c r="M72" s="330"/>
    </row>
    <row r="73" spans="1:13">
      <c r="A73" s="338" t="s">
        <v>99</v>
      </c>
      <c r="B73" s="336"/>
      <c r="C73" s="336"/>
      <c r="D73" s="336"/>
      <c r="E73" s="336"/>
      <c r="F73" s="337"/>
      <c r="G73" s="336"/>
      <c r="H73" s="335"/>
      <c r="I73" s="332"/>
      <c r="J73" s="331"/>
      <c r="K73" s="334"/>
      <c r="L73" s="333"/>
      <c r="M73" s="330"/>
    </row>
    <row r="74" spans="1:13" ht="19.5" thickBot="1">
      <c r="A74" s="844" t="s">
        <v>100</v>
      </c>
      <c r="B74" s="845"/>
      <c r="C74" s="845"/>
      <c r="D74" s="845"/>
      <c r="E74" s="845"/>
      <c r="F74" s="845"/>
      <c r="G74" s="845"/>
      <c r="H74" s="846"/>
      <c r="I74" s="332"/>
      <c r="J74" s="331"/>
      <c r="K74" s="332"/>
      <c r="L74" s="331"/>
      <c r="M74" s="330"/>
    </row>
    <row r="75" spans="1:13">
      <c r="A75" s="329" t="s">
        <v>82</v>
      </c>
      <c r="B75" s="328"/>
      <c r="C75" s="328"/>
      <c r="D75" s="328"/>
      <c r="E75" s="328"/>
      <c r="F75" s="328"/>
      <c r="G75" s="328"/>
      <c r="H75" s="328"/>
      <c r="I75" s="847" t="s">
        <v>9</v>
      </c>
      <c r="J75" s="848"/>
      <c r="K75" s="327"/>
      <c r="L75" s="326"/>
      <c r="M75" s="325"/>
    </row>
    <row r="76" spans="1:13" ht="19.5" thickBot="1">
      <c r="A76" s="324" t="s">
        <v>49</v>
      </c>
      <c r="B76" s="323"/>
      <c r="C76" s="323"/>
      <c r="D76" s="323"/>
      <c r="E76" s="323"/>
      <c r="F76" s="323"/>
      <c r="G76" s="323"/>
      <c r="H76" s="323"/>
      <c r="I76" s="322"/>
      <c r="J76" s="320"/>
      <c r="K76" s="321"/>
      <c r="L76" s="320"/>
      <c r="M76" s="319"/>
    </row>
    <row r="77" spans="1:13" ht="19.5" thickBot="1">
      <c r="A77" s="838" t="s">
        <v>50</v>
      </c>
      <c r="B77" s="839"/>
      <c r="C77" s="839"/>
      <c r="D77" s="839"/>
      <c r="E77" s="839"/>
      <c r="F77" s="839"/>
      <c r="G77" s="839"/>
      <c r="H77" s="849"/>
      <c r="I77" s="850" t="s">
        <v>17</v>
      </c>
      <c r="J77" s="851"/>
      <c r="K77" s="836">
        <v>1.64</v>
      </c>
      <c r="L77" s="837"/>
      <c r="M77" s="312">
        <f>K77*12*I8</f>
        <v>24680.687999999998</v>
      </c>
    </row>
    <row r="78" spans="1:13" ht="19.5" thickBot="1">
      <c r="A78" s="317" t="s">
        <v>118</v>
      </c>
      <c r="B78" s="316"/>
      <c r="C78" s="316"/>
      <c r="D78" s="316"/>
      <c r="E78" s="316"/>
      <c r="F78" s="316"/>
      <c r="G78" s="316"/>
      <c r="H78" s="316"/>
      <c r="I78" s="315"/>
      <c r="J78" s="318"/>
      <c r="K78" s="836">
        <v>0.35</v>
      </c>
      <c r="L78" s="837"/>
      <c r="M78" s="312">
        <f>K78*I8*12</f>
        <v>5267.2199999999993</v>
      </c>
    </row>
    <row r="79" spans="1:13" ht="19.5" thickBot="1">
      <c r="A79" s="317" t="s">
        <v>117</v>
      </c>
      <c r="B79" s="316"/>
      <c r="C79" s="316"/>
      <c r="D79" s="316"/>
      <c r="E79" s="316"/>
      <c r="F79" s="316"/>
      <c r="G79" s="316"/>
      <c r="H79" s="316"/>
      <c r="I79" s="315"/>
      <c r="J79" s="314"/>
      <c r="K79" s="836">
        <v>1.1399999999999999</v>
      </c>
      <c r="L79" s="837"/>
      <c r="M79" s="312">
        <f>K79*12*I8</f>
        <v>17156.088</v>
      </c>
    </row>
    <row r="80" spans="1:13" ht="19.5" thickBot="1">
      <c r="A80" s="838" t="s">
        <v>58</v>
      </c>
      <c r="B80" s="839"/>
      <c r="C80" s="839"/>
      <c r="D80" s="839"/>
      <c r="E80" s="839"/>
      <c r="F80" s="839"/>
      <c r="G80" s="839"/>
      <c r="H80" s="839"/>
      <c r="I80" s="313"/>
      <c r="J80" s="312"/>
      <c r="K80" s="840">
        <f>K9+K19+K34+K63+K77+K79+K78</f>
        <v>56.25</v>
      </c>
      <c r="L80" s="841"/>
      <c r="M80" s="312">
        <f>M9+M19+M34+M63+M77+M79+M78</f>
        <v>846517.49999999988</v>
      </c>
    </row>
  </sheetData>
  <mergeCells count="94">
    <mergeCell ref="A20:H20"/>
    <mergeCell ref="I7:J7"/>
    <mergeCell ref="K7:L7"/>
    <mergeCell ref="I8:J8"/>
    <mergeCell ref="K8:L8"/>
    <mergeCell ref="K9:L9"/>
    <mergeCell ref="I12:J12"/>
    <mergeCell ref="K12:L12"/>
    <mergeCell ref="A2:L2"/>
    <mergeCell ref="A3:L3"/>
    <mergeCell ref="C5:E5"/>
    <mergeCell ref="I5:J5"/>
    <mergeCell ref="K5:L5"/>
    <mergeCell ref="K6:L6"/>
    <mergeCell ref="I24:J24"/>
    <mergeCell ref="I13:J13"/>
    <mergeCell ref="I14:J14"/>
    <mergeCell ref="I15:J15"/>
    <mergeCell ref="K15:L15"/>
    <mergeCell ref="I16:J16"/>
    <mergeCell ref="I17:J17"/>
    <mergeCell ref="K18:L18"/>
    <mergeCell ref="K19:L19"/>
    <mergeCell ref="I21:J21"/>
    <mergeCell ref="K21:L21"/>
    <mergeCell ref="I23:J23"/>
    <mergeCell ref="I25:J25"/>
    <mergeCell ref="I26:J26"/>
    <mergeCell ref="K26:L26"/>
    <mergeCell ref="I27:J27"/>
    <mergeCell ref="I29:J29"/>
    <mergeCell ref="K29:L29"/>
    <mergeCell ref="I31:J31"/>
    <mergeCell ref="I32:J32"/>
    <mergeCell ref="I33:J33"/>
    <mergeCell ref="K34:L34"/>
    <mergeCell ref="A36:H36"/>
    <mergeCell ref="K36:L36"/>
    <mergeCell ref="I37:J37"/>
    <mergeCell ref="K37:L37"/>
    <mergeCell ref="I38:J38"/>
    <mergeCell ref="K38:L38"/>
    <mergeCell ref="I39:J39"/>
    <mergeCell ref="K39:L39"/>
    <mergeCell ref="I41:J41"/>
    <mergeCell ref="K41:L41"/>
    <mergeCell ref="I42:J42"/>
    <mergeCell ref="K42:L42"/>
    <mergeCell ref="A43:H43"/>
    <mergeCell ref="K43:L43"/>
    <mergeCell ref="A42:H42"/>
    <mergeCell ref="I54:J54"/>
    <mergeCell ref="K54:L54"/>
    <mergeCell ref="K44:L44"/>
    <mergeCell ref="I45:J45"/>
    <mergeCell ref="K45:L45"/>
    <mergeCell ref="I46:J46"/>
    <mergeCell ref="I47:J47"/>
    <mergeCell ref="K47:L47"/>
    <mergeCell ref="I48:J48"/>
    <mergeCell ref="K48:L48"/>
    <mergeCell ref="I49:J49"/>
    <mergeCell ref="K49:L49"/>
    <mergeCell ref="I50:J50"/>
    <mergeCell ref="K50:L50"/>
    <mergeCell ref="I66:J66"/>
    <mergeCell ref="I55:J55"/>
    <mergeCell ref="K55:L55"/>
    <mergeCell ref="A56:H56"/>
    <mergeCell ref="K56:L56"/>
    <mergeCell ref="I57:J57"/>
    <mergeCell ref="K60:L60"/>
    <mergeCell ref="I61:J61"/>
    <mergeCell ref="A63:H63"/>
    <mergeCell ref="A55:H55"/>
    <mergeCell ref="K63:L63"/>
    <mergeCell ref="I64:J64"/>
    <mergeCell ref="I65:J65"/>
    <mergeCell ref="K78:L78"/>
    <mergeCell ref="K79:L79"/>
    <mergeCell ref="A80:H80"/>
    <mergeCell ref="K80:L80"/>
    <mergeCell ref="I67:J67"/>
    <mergeCell ref="I68:J68"/>
    <mergeCell ref="A74:H74"/>
    <mergeCell ref="I75:J75"/>
    <mergeCell ref="A77:H77"/>
    <mergeCell ref="I77:J77"/>
    <mergeCell ref="K77:L77"/>
    <mergeCell ref="A51:H51"/>
    <mergeCell ref="K51:L51"/>
    <mergeCell ref="I52:J52"/>
    <mergeCell ref="K52:L52"/>
    <mergeCell ref="K53:L53"/>
  </mergeCells>
  <pageMargins left="0.70866141732283472" right="0.31496062992125984" top="0.35433070866141736" bottom="0.35433070866141736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69"/>
  <sheetViews>
    <sheetView view="pageBreakPreview" zoomScale="80" zoomScaleNormal="100" zoomScaleSheetLayoutView="80" workbookViewId="0">
      <selection activeCell="Q31" sqref="Q31"/>
    </sheetView>
  </sheetViews>
  <sheetFormatPr defaultRowHeight="18.75"/>
  <cols>
    <col min="1" max="6" width="9.140625" style="434"/>
    <col min="7" max="7" width="9.140625" style="434" customWidth="1"/>
    <col min="8" max="8" width="43.42578125" style="434" customWidth="1"/>
    <col min="9" max="9" width="12" style="434" customWidth="1"/>
    <col min="10" max="10" width="17" style="434" customWidth="1"/>
    <col min="11" max="11" width="12.42578125" style="434" customWidth="1"/>
    <col min="12" max="12" width="12" style="434" customWidth="1"/>
    <col min="13" max="13" width="14.5703125" style="434" customWidth="1"/>
    <col min="14" max="15" width="9.140625" style="434"/>
    <col min="16" max="16" width="10.5703125" style="434" bestFit="1" customWidth="1"/>
    <col min="17" max="16384" width="9.140625" style="434"/>
  </cols>
  <sheetData>
    <row r="1" spans="1:16">
      <c r="A1" s="989" t="s">
        <v>0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</row>
    <row r="2" spans="1:16">
      <c r="A2" s="953" t="s">
        <v>12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</row>
    <row r="3" spans="1:16">
      <c r="A3" s="992" t="s">
        <v>270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</row>
    <row r="4" spans="1:16">
      <c r="A4" s="532"/>
      <c r="B4" s="508"/>
      <c r="C4" s="954" t="s">
        <v>15</v>
      </c>
      <c r="D4" s="954"/>
      <c r="E4" s="954"/>
      <c r="F4" s="508"/>
      <c r="G4" s="508"/>
      <c r="H4" s="507"/>
      <c r="I4" s="943" t="s">
        <v>1</v>
      </c>
      <c r="J4" s="944"/>
      <c r="K4" s="943" t="s">
        <v>2</v>
      </c>
      <c r="L4" s="944"/>
      <c r="M4" s="506"/>
    </row>
    <row r="5" spans="1:16">
      <c r="A5" s="474"/>
      <c r="B5" s="457"/>
      <c r="C5" s="457"/>
      <c r="D5" s="457"/>
      <c r="E5" s="457"/>
      <c r="F5" s="457"/>
      <c r="G5" s="457"/>
      <c r="H5" s="456"/>
      <c r="I5" s="457"/>
      <c r="J5" s="456"/>
      <c r="K5" s="892" t="s">
        <v>3</v>
      </c>
      <c r="L5" s="893"/>
      <c r="M5" s="533" t="s">
        <v>4</v>
      </c>
    </row>
    <row r="6" spans="1:16">
      <c r="A6" s="474"/>
      <c r="B6" s="457"/>
      <c r="C6" s="457"/>
      <c r="D6" s="457"/>
      <c r="E6" s="457"/>
      <c r="F6" s="457"/>
      <c r="G6" s="457"/>
      <c r="H6" s="456"/>
      <c r="I6" s="892" t="s">
        <v>5</v>
      </c>
      <c r="J6" s="893"/>
      <c r="K6" s="936" t="s">
        <v>6</v>
      </c>
      <c r="L6" s="937"/>
      <c r="M6" s="533" t="s">
        <v>7</v>
      </c>
    </row>
    <row r="7" spans="1:16" ht="19.5" thickBot="1">
      <c r="A7" s="532"/>
      <c r="B7" s="508"/>
      <c r="C7" s="508"/>
      <c r="D7" s="508"/>
      <c r="E7" s="508"/>
      <c r="F7" s="508"/>
      <c r="G7" s="508"/>
      <c r="H7" s="507"/>
      <c r="I7" s="949">
        <v>1164.58</v>
      </c>
      <c r="J7" s="950"/>
      <c r="K7" s="932"/>
      <c r="L7" s="933"/>
      <c r="M7" s="531"/>
      <c r="P7" s="601"/>
    </row>
    <row r="8" spans="1:16">
      <c r="A8" s="522" t="s">
        <v>74</v>
      </c>
      <c r="B8" s="500"/>
      <c r="C8" s="500"/>
      <c r="D8" s="500"/>
      <c r="E8" s="500"/>
      <c r="F8" s="500"/>
      <c r="G8" s="500"/>
      <c r="H8" s="530"/>
      <c r="I8" s="452"/>
      <c r="J8" s="451"/>
      <c r="K8" s="951">
        <f>K11+K14</f>
        <v>6.9</v>
      </c>
      <c r="L8" s="946"/>
      <c r="M8" s="450">
        <f>K8*12*I7</f>
        <v>96427.224000000002</v>
      </c>
    </row>
    <row r="9" spans="1:16">
      <c r="A9" s="529" t="s">
        <v>59</v>
      </c>
      <c r="B9" s="528"/>
      <c r="C9" s="528"/>
      <c r="D9" s="528"/>
      <c r="E9" s="528"/>
      <c r="F9" s="528"/>
      <c r="G9" s="528"/>
      <c r="H9" s="523"/>
      <c r="I9" s="457"/>
      <c r="J9" s="456"/>
      <c r="K9" s="457"/>
      <c r="L9" s="456"/>
      <c r="M9" s="527"/>
      <c r="P9" s="597"/>
    </row>
    <row r="10" spans="1:16" ht="19.5" thickBot="1">
      <c r="A10" s="518" t="s">
        <v>60</v>
      </c>
      <c r="B10" s="526"/>
      <c r="C10" s="526"/>
      <c r="D10" s="526"/>
      <c r="E10" s="526"/>
      <c r="F10" s="526"/>
      <c r="G10" s="526"/>
      <c r="H10" s="525"/>
      <c r="I10" s="446"/>
      <c r="J10" s="445"/>
      <c r="K10" s="446"/>
      <c r="L10" s="445"/>
      <c r="M10" s="444"/>
    </row>
    <row r="11" spans="1:16">
      <c r="A11" s="505" t="s">
        <v>61</v>
      </c>
      <c r="B11" s="498"/>
      <c r="C11" s="498"/>
      <c r="D11" s="498"/>
      <c r="E11" s="498"/>
      <c r="F11" s="498"/>
      <c r="G11" s="498"/>
      <c r="H11" s="497"/>
      <c r="I11" s="936" t="s">
        <v>8</v>
      </c>
      <c r="J11" s="937"/>
      <c r="K11" s="896">
        <v>4.13</v>
      </c>
      <c r="L11" s="897"/>
      <c r="M11" s="455">
        <f>K11*12*I7</f>
        <v>57716.584799999997</v>
      </c>
    </row>
    <row r="12" spans="1:16">
      <c r="A12" s="463" t="s">
        <v>68</v>
      </c>
      <c r="B12" s="457"/>
      <c r="C12" s="457"/>
      <c r="D12" s="457"/>
      <c r="E12" s="457"/>
      <c r="F12" s="457"/>
      <c r="G12" s="457"/>
      <c r="H12" s="456"/>
      <c r="I12" s="892" t="s">
        <v>57</v>
      </c>
      <c r="J12" s="893"/>
      <c r="K12" s="490"/>
      <c r="L12" s="456"/>
      <c r="M12" s="455"/>
    </row>
    <row r="13" spans="1:16">
      <c r="A13" s="505" t="s">
        <v>67</v>
      </c>
      <c r="B13" s="498"/>
      <c r="C13" s="498"/>
      <c r="D13" s="498"/>
      <c r="E13" s="498"/>
      <c r="F13" s="498"/>
      <c r="G13" s="498"/>
      <c r="H13" s="497"/>
      <c r="I13" s="936"/>
      <c r="J13" s="937"/>
      <c r="K13" s="490"/>
      <c r="L13" s="456"/>
      <c r="M13" s="455"/>
    </row>
    <row r="14" spans="1:16">
      <c r="A14" s="505" t="s">
        <v>62</v>
      </c>
      <c r="B14" s="498"/>
      <c r="C14" s="498"/>
      <c r="D14" s="498"/>
      <c r="E14" s="498"/>
      <c r="F14" s="498"/>
      <c r="G14" s="498"/>
      <c r="H14" s="497"/>
      <c r="I14" s="934" t="s">
        <v>11</v>
      </c>
      <c r="J14" s="935"/>
      <c r="K14" s="892">
        <v>2.77</v>
      </c>
      <c r="L14" s="893"/>
      <c r="M14" s="455">
        <f>K14*12*I7</f>
        <v>38710.639199999998</v>
      </c>
    </row>
    <row r="15" spans="1:16">
      <c r="A15" s="512" t="s">
        <v>35</v>
      </c>
      <c r="B15" s="480"/>
      <c r="C15" s="480"/>
      <c r="D15" s="480"/>
      <c r="E15" s="480"/>
      <c r="F15" s="480"/>
      <c r="G15" s="480"/>
      <c r="H15" s="479"/>
      <c r="I15" s="892" t="s">
        <v>57</v>
      </c>
      <c r="J15" s="893"/>
      <c r="K15" s="524"/>
      <c r="L15" s="523"/>
      <c r="M15" s="455"/>
    </row>
    <row r="16" spans="1:16">
      <c r="A16" s="511" t="s">
        <v>36</v>
      </c>
      <c r="B16" s="508"/>
      <c r="C16" s="508"/>
      <c r="D16" s="508"/>
      <c r="E16" s="508"/>
      <c r="F16" s="508"/>
      <c r="G16" s="508"/>
      <c r="H16" s="507"/>
      <c r="I16" s="892"/>
      <c r="J16" s="893"/>
      <c r="K16" s="490"/>
      <c r="L16" s="456"/>
      <c r="M16" s="455"/>
    </row>
    <row r="17" spans="1:13" ht="19.5" thickBot="1">
      <c r="A17" s="505" t="s">
        <v>37</v>
      </c>
      <c r="B17" s="504"/>
      <c r="C17" s="504"/>
      <c r="D17" s="504"/>
      <c r="E17" s="504"/>
      <c r="F17" s="504"/>
      <c r="G17" s="504"/>
      <c r="H17" s="503"/>
      <c r="I17" s="498"/>
      <c r="J17" s="497"/>
      <c r="K17" s="930"/>
      <c r="L17" s="931"/>
      <c r="M17" s="455"/>
    </row>
    <row r="18" spans="1:13">
      <c r="A18" s="522" t="s">
        <v>14</v>
      </c>
      <c r="B18" s="521"/>
      <c r="C18" s="521"/>
      <c r="D18" s="521"/>
      <c r="E18" s="521"/>
      <c r="F18" s="521"/>
      <c r="G18" s="521"/>
      <c r="H18" s="520"/>
      <c r="I18" s="452"/>
      <c r="J18" s="519"/>
      <c r="K18" s="948">
        <f>K20+K25+K28</f>
        <v>5.7700000000000005</v>
      </c>
      <c r="L18" s="946"/>
      <c r="M18" s="450">
        <f>K18*12*I7</f>
        <v>80635.51920000001</v>
      </c>
    </row>
    <row r="19" spans="1:13" ht="19.5" thickBot="1">
      <c r="A19" s="518" t="s">
        <v>34</v>
      </c>
      <c r="B19" s="517"/>
      <c r="C19" s="517"/>
      <c r="D19" s="517"/>
      <c r="E19" s="517"/>
      <c r="F19" s="517"/>
      <c r="G19" s="517"/>
      <c r="H19" s="516"/>
      <c r="I19" s="446"/>
      <c r="J19" s="515"/>
      <c r="K19" s="446"/>
      <c r="L19" s="445"/>
      <c r="M19" s="444"/>
    </row>
    <row r="20" spans="1:13">
      <c r="A20" s="463" t="s">
        <v>65</v>
      </c>
      <c r="B20" s="462"/>
      <c r="C20" s="462"/>
      <c r="D20" s="462"/>
      <c r="E20" s="462"/>
      <c r="F20" s="462"/>
      <c r="G20" s="462"/>
      <c r="H20" s="460"/>
      <c r="I20" s="892" t="s">
        <v>8</v>
      </c>
      <c r="J20" s="893"/>
      <c r="K20" s="896">
        <v>2.9</v>
      </c>
      <c r="L20" s="897"/>
      <c r="M20" s="455">
        <f>K20*12*I7</f>
        <v>40527.383999999991</v>
      </c>
    </row>
    <row r="21" spans="1:13">
      <c r="A21" s="505" t="s">
        <v>66</v>
      </c>
      <c r="B21" s="504"/>
      <c r="C21" s="504"/>
      <c r="D21" s="504"/>
      <c r="E21" s="504"/>
      <c r="F21" s="504"/>
      <c r="G21" s="504"/>
      <c r="H21" s="503"/>
      <c r="I21" s="514"/>
      <c r="J21" s="513"/>
      <c r="K21" s="490"/>
      <c r="L21" s="456"/>
      <c r="M21" s="455"/>
    </row>
    <row r="22" spans="1:13">
      <c r="A22" s="463" t="s">
        <v>68</v>
      </c>
      <c r="B22" s="457"/>
      <c r="C22" s="457"/>
      <c r="D22" s="457"/>
      <c r="E22" s="457"/>
      <c r="F22" s="457"/>
      <c r="G22" s="457"/>
      <c r="H22" s="456"/>
      <c r="I22" s="892" t="s">
        <v>57</v>
      </c>
      <c r="J22" s="893"/>
      <c r="K22" s="490"/>
      <c r="L22" s="456"/>
      <c r="M22" s="455"/>
    </row>
    <row r="23" spans="1:13">
      <c r="A23" s="505" t="s">
        <v>67</v>
      </c>
      <c r="B23" s="498"/>
      <c r="C23" s="498"/>
      <c r="D23" s="498"/>
      <c r="E23" s="498"/>
      <c r="F23" s="498"/>
      <c r="G23" s="498"/>
      <c r="H23" s="497"/>
      <c r="I23" s="936"/>
      <c r="J23" s="937"/>
      <c r="K23" s="490"/>
      <c r="L23" s="456"/>
      <c r="M23" s="455"/>
    </row>
    <row r="24" spans="1:13">
      <c r="A24" s="512" t="s">
        <v>63</v>
      </c>
      <c r="B24" s="480"/>
      <c r="C24" s="479"/>
      <c r="D24" s="457"/>
      <c r="E24" s="457"/>
      <c r="F24" s="457"/>
      <c r="G24" s="457"/>
      <c r="H24" s="456"/>
      <c r="I24" s="892" t="s">
        <v>57</v>
      </c>
      <c r="J24" s="893"/>
      <c r="K24" s="490"/>
      <c r="L24" s="456"/>
      <c r="M24" s="455"/>
    </row>
    <row r="25" spans="1:13">
      <c r="A25" s="463" t="s">
        <v>64</v>
      </c>
      <c r="B25" s="457"/>
      <c r="C25" s="457"/>
      <c r="D25" s="480"/>
      <c r="E25" s="480"/>
      <c r="F25" s="480"/>
      <c r="G25" s="480"/>
      <c r="H25" s="479"/>
      <c r="I25" s="934" t="s">
        <v>11</v>
      </c>
      <c r="J25" s="935"/>
      <c r="K25" s="892">
        <v>1.3</v>
      </c>
      <c r="L25" s="893"/>
      <c r="M25" s="455"/>
    </row>
    <row r="26" spans="1:13">
      <c r="A26" s="511" t="s">
        <v>41</v>
      </c>
      <c r="B26" s="510"/>
      <c r="C26" s="510"/>
      <c r="D26" s="510"/>
      <c r="E26" s="510"/>
      <c r="F26" s="510"/>
      <c r="G26" s="510"/>
      <c r="H26" s="509"/>
      <c r="I26" s="943" t="s">
        <v>40</v>
      </c>
      <c r="J26" s="944"/>
      <c r="K26" s="490"/>
      <c r="L26" s="456"/>
      <c r="M26" s="455"/>
    </row>
    <row r="27" spans="1:13">
      <c r="A27" s="505"/>
      <c r="B27" s="504"/>
      <c r="C27" s="504"/>
      <c r="D27" s="504"/>
      <c r="E27" s="504"/>
      <c r="F27" s="504"/>
      <c r="G27" s="504"/>
      <c r="H27" s="503"/>
      <c r="I27" s="498" t="s">
        <v>42</v>
      </c>
      <c r="J27" s="497"/>
      <c r="K27" s="490"/>
      <c r="L27" s="456"/>
      <c r="M27" s="455"/>
    </row>
    <row r="28" spans="1:13">
      <c r="A28" s="511" t="s">
        <v>43</v>
      </c>
      <c r="B28" s="510"/>
      <c r="C28" s="510"/>
      <c r="D28" s="510"/>
      <c r="E28" s="510"/>
      <c r="F28" s="510"/>
      <c r="G28" s="510"/>
      <c r="H28" s="509"/>
      <c r="I28" s="943" t="s">
        <v>11</v>
      </c>
      <c r="J28" s="944"/>
      <c r="K28" s="892">
        <v>1.57</v>
      </c>
      <c r="L28" s="893"/>
      <c r="M28" s="455">
        <f>K28*12*I7</f>
        <v>21940.687199999997</v>
      </c>
    </row>
    <row r="29" spans="1:13">
      <c r="A29" s="505" t="s">
        <v>44</v>
      </c>
      <c r="B29" s="504"/>
      <c r="C29" s="504"/>
      <c r="D29" s="504"/>
      <c r="E29" s="504"/>
      <c r="F29" s="504"/>
      <c r="G29" s="504"/>
      <c r="H29" s="503"/>
      <c r="I29" s="498"/>
      <c r="J29" s="497"/>
      <c r="K29" s="490"/>
      <c r="L29" s="456"/>
      <c r="M29" s="455"/>
    </row>
    <row r="30" spans="1:13">
      <c r="A30" s="511" t="s">
        <v>45</v>
      </c>
      <c r="B30" s="510"/>
      <c r="C30" s="510"/>
      <c r="D30" s="510"/>
      <c r="E30" s="510"/>
      <c r="F30" s="510"/>
      <c r="G30" s="510"/>
      <c r="H30" s="509"/>
      <c r="I30" s="892" t="s">
        <v>57</v>
      </c>
      <c r="J30" s="893"/>
      <c r="K30" s="490"/>
      <c r="L30" s="456"/>
      <c r="M30" s="455"/>
    </row>
    <row r="31" spans="1:13">
      <c r="A31" s="511" t="s">
        <v>48</v>
      </c>
      <c r="B31" s="510"/>
      <c r="C31" s="510"/>
      <c r="D31" s="510"/>
      <c r="E31" s="510"/>
      <c r="F31" s="510"/>
      <c r="G31" s="510"/>
      <c r="H31" s="509"/>
      <c r="I31" s="943" t="s">
        <v>46</v>
      </c>
      <c r="J31" s="944"/>
      <c r="K31" s="508"/>
      <c r="L31" s="507"/>
      <c r="M31" s="506"/>
    </row>
    <row r="32" spans="1:13" ht="19.5" thickBot="1">
      <c r="A32" s="505"/>
      <c r="B32" s="504"/>
      <c r="C32" s="504"/>
      <c r="D32" s="504"/>
      <c r="E32" s="504"/>
      <c r="F32" s="504"/>
      <c r="G32" s="504"/>
      <c r="H32" s="503"/>
      <c r="I32" s="940" t="s">
        <v>47</v>
      </c>
      <c r="J32" s="941"/>
      <c r="K32" s="498"/>
      <c r="L32" s="497"/>
      <c r="M32" s="502"/>
    </row>
    <row r="33" spans="1:16">
      <c r="A33" s="501" t="s">
        <v>75</v>
      </c>
      <c r="B33" s="500"/>
      <c r="C33" s="500"/>
      <c r="D33" s="500"/>
      <c r="E33" s="500"/>
      <c r="F33" s="500"/>
      <c r="G33" s="452"/>
      <c r="H33" s="451"/>
      <c r="I33" s="452"/>
      <c r="J33" s="451"/>
      <c r="K33" s="945">
        <f>K35+K42+K50+K54+K55+K59</f>
        <v>45.379999999999995</v>
      </c>
      <c r="L33" s="946"/>
      <c r="M33" s="450">
        <f>M35+M42+M50+M54+M55+M59</f>
        <v>634183.68479999993</v>
      </c>
    </row>
    <row r="34" spans="1:16" ht="19.5" thickBot="1">
      <c r="A34" s="499"/>
      <c r="B34" s="446"/>
      <c r="C34" s="446"/>
      <c r="D34" s="446"/>
      <c r="E34" s="446"/>
      <c r="F34" s="446"/>
      <c r="G34" s="446"/>
      <c r="H34" s="445"/>
      <c r="I34" s="446"/>
      <c r="J34" s="445"/>
      <c r="K34" s="446"/>
      <c r="L34" s="445"/>
      <c r="M34" s="444"/>
    </row>
    <row r="35" spans="1:16" ht="19.5" thickBot="1">
      <c r="A35" s="898" t="s">
        <v>76</v>
      </c>
      <c r="B35" s="899"/>
      <c r="C35" s="899"/>
      <c r="D35" s="899"/>
      <c r="E35" s="899"/>
      <c r="F35" s="899"/>
      <c r="G35" s="899"/>
      <c r="H35" s="900"/>
      <c r="I35" s="466"/>
      <c r="J35" s="465"/>
      <c r="K35" s="947">
        <f>K36+K37+K38+K40+K41</f>
        <v>9.6900000000000013</v>
      </c>
      <c r="L35" s="942"/>
      <c r="M35" s="464">
        <f>K35*12*I7</f>
        <v>135417.36240000001</v>
      </c>
    </row>
    <row r="36" spans="1:16">
      <c r="A36" s="505" t="s">
        <v>38</v>
      </c>
      <c r="B36" s="504"/>
      <c r="C36" s="504"/>
      <c r="D36" s="504"/>
      <c r="E36" s="504"/>
      <c r="F36" s="504"/>
      <c r="G36" s="504"/>
      <c r="H36" s="503"/>
      <c r="I36" s="936" t="s">
        <v>16</v>
      </c>
      <c r="J36" s="937"/>
      <c r="K36" s="896">
        <v>2.2400000000000002</v>
      </c>
      <c r="L36" s="897"/>
      <c r="M36" s="455">
        <f>K36*12*I7</f>
        <v>31303.910400000001</v>
      </c>
    </row>
    <row r="37" spans="1:16">
      <c r="A37" s="512" t="s">
        <v>39</v>
      </c>
      <c r="B37" s="594"/>
      <c r="C37" s="594"/>
      <c r="D37" s="594"/>
      <c r="E37" s="594"/>
      <c r="F37" s="594"/>
      <c r="G37" s="594"/>
      <c r="H37" s="593"/>
      <c r="I37" s="934" t="s">
        <v>10</v>
      </c>
      <c r="J37" s="935"/>
      <c r="K37" s="892">
        <v>5.28</v>
      </c>
      <c r="L37" s="893"/>
      <c r="M37" s="455">
        <f>K37*12*I7</f>
        <v>73787.788799999995</v>
      </c>
    </row>
    <row r="38" spans="1:16">
      <c r="A38" s="511" t="s">
        <v>31</v>
      </c>
      <c r="B38" s="510"/>
      <c r="C38" s="510"/>
      <c r="D38" s="510"/>
      <c r="E38" s="510"/>
      <c r="F38" s="510"/>
      <c r="G38" s="510"/>
      <c r="H38" s="509"/>
      <c r="I38" s="943" t="s">
        <v>11</v>
      </c>
      <c r="J38" s="944"/>
      <c r="K38" s="892">
        <v>0.6</v>
      </c>
      <c r="L38" s="893"/>
      <c r="M38" s="455">
        <f>K38*12*I7</f>
        <v>8384.9759999999987</v>
      </c>
    </row>
    <row r="39" spans="1:16">
      <c r="A39" s="596" t="s">
        <v>18</v>
      </c>
      <c r="B39" s="498"/>
      <c r="C39" s="498"/>
      <c r="D39" s="498"/>
      <c r="E39" s="504"/>
      <c r="F39" s="504"/>
      <c r="G39" s="504"/>
      <c r="H39" s="503"/>
      <c r="I39" s="498"/>
      <c r="J39" s="497"/>
      <c r="K39" s="457"/>
      <c r="L39" s="456"/>
      <c r="M39" s="455"/>
    </row>
    <row r="40" spans="1:16">
      <c r="A40" s="512" t="s">
        <v>32</v>
      </c>
      <c r="B40" s="594"/>
      <c r="C40" s="594"/>
      <c r="D40" s="594"/>
      <c r="E40" s="594"/>
      <c r="F40" s="594"/>
      <c r="G40" s="594"/>
      <c r="H40" s="593"/>
      <c r="I40" s="934" t="s">
        <v>8</v>
      </c>
      <c r="J40" s="935"/>
      <c r="K40" s="892">
        <v>0.18</v>
      </c>
      <c r="L40" s="893"/>
      <c r="M40" s="455">
        <f>K40*12*I7</f>
        <v>2515.4928</v>
      </c>
    </row>
    <row r="41" spans="1:16" ht="19.5" thickBot="1">
      <c r="A41" s="511" t="s">
        <v>73</v>
      </c>
      <c r="B41" s="510"/>
      <c r="C41" s="510"/>
      <c r="D41" s="510"/>
      <c r="E41" s="510"/>
      <c r="F41" s="510"/>
      <c r="G41" s="510"/>
      <c r="H41" s="509"/>
      <c r="I41" s="932" t="s">
        <v>8</v>
      </c>
      <c r="J41" s="933"/>
      <c r="K41" s="940">
        <v>1.39</v>
      </c>
      <c r="L41" s="941"/>
      <c r="M41" s="455">
        <f>K41*12*I7</f>
        <v>19425.194399999997</v>
      </c>
    </row>
    <row r="42" spans="1:16" ht="19.5" thickBot="1">
      <c r="A42" s="959" t="s">
        <v>77</v>
      </c>
      <c r="B42" s="960"/>
      <c r="C42" s="960"/>
      <c r="D42" s="960"/>
      <c r="E42" s="960"/>
      <c r="F42" s="960"/>
      <c r="G42" s="960"/>
      <c r="H42" s="961"/>
      <c r="I42" s="466"/>
      <c r="J42" s="465"/>
      <c r="K42" s="894">
        <f>K43+K44+K46+K47+K48+K49</f>
        <v>2.3200000000000003</v>
      </c>
      <c r="L42" s="942"/>
      <c r="M42" s="464">
        <f>K42*12*I7</f>
        <v>32421.907200000001</v>
      </c>
    </row>
    <row r="43" spans="1:16">
      <c r="A43" s="595" t="s">
        <v>24</v>
      </c>
      <c r="B43" s="498"/>
      <c r="C43" s="498"/>
      <c r="D43" s="498"/>
      <c r="E43" s="498"/>
      <c r="F43" s="504"/>
      <c r="G43" s="504"/>
      <c r="H43" s="503"/>
      <c r="I43" s="493"/>
      <c r="J43" s="456"/>
      <c r="K43" s="896">
        <v>0.13</v>
      </c>
      <c r="L43" s="897"/>
      <c r="M43" s="455">
        <f>K43*12*I7</f>
        <v>1816.7447999999999</v>
      </c>
      <c r="P43" s="597"/>
    </row>
    <row r="44" spans="1:16">
      <c r="A44" s="532" t="s">
        <v>20</v>
      </c>
      <c r="B44" s="508"/>
      <c r="C44" s="508"/>
      <c r="D44" s="508"/>
      <c r="E44" s="508"/>
      <c r="F44" s="510"/>
      <c r="G44" s="510"/>
      <c r="H44" s="509"/>
      <c r="I44" s="892" t="s">
        <v>52</v>
      </c>
      <c r="J44" s="893"/>
      <c r="K44" s="892">
        <v>1.1100000000000001</v>
      </c>
      <c r="L44" s="893"/>
      <c r="M44" s="455">
        <f>K44*12*I7</f>
        <v>15512.205599999999</v>
      </c>
      <c r="P44" s="597"/>
    </row>
    <row r="45" spans="1:16">
      <c r="A45" s="505" t="s">
        <v>19</v>
      </c>
      <c r="B45" s="504"/>
      <c r="C45" s="504"/>
      <c r="D45" s="504"/>
      <c r="E45" s="504"/>
      <c r="F45" s="504"/>
      <c r="G45" s="504"/>
      <c r="H45" s="503"/>
      <c r="I45" s="936" t="s">
        <v>53</v>
      </c>
      <c r="J45" s="937"/>
      <c r="K45" s="490"/>
      <c r="L45" s="456"/>
      <c r="M45" s="455"/>
      <c r="P45" s="597"/>
    </row>
    <row r="46" spans="1:16">
      <c r="A46" s="512" t="s">
        <v>21</v>
      </c>
      <c r="B46" s="594"/>
      <c r="C46" s="594"/>
      <c r="D46" s="594"/>
      <c r="E46" s="594"/>
      <c r="F46" s="594"/>
      <c r="G46" s="594"/>
      <c r="H46" s="593"/>
      <c r="I46" s="934" t="s">
        <v>51</v>
      </c>
      <c r="J46" s="935"/>
      <c r="K46" s="892">
        <v>0.68</v>
      </c>
      <c r="L46" s="893"/>
      <c r="M46" s="455">
        <f>K46*12*I7</f>
        <v>9502.9727999999996</v>
      </c>
    </row>
    <row r="47" spans="1:16">
      <c r="A47" s="512" t="s">
        <v>22</v>
      </c>
      <c r="B47" s="594"/>
      <c r="C47" s="594"/>
      <c r="D47" s="594"/>
      <c r="E47" s="594"/>
      <c r="F47" s="594"/>
      <c r="G47" s="594"/>
      <c r="H47" s="593"/>
      <c r="I47" s="934" t="s">
        <v>69</v>
      </c>
      <c r="J47" s="935"/>
      <c r="K47" s="892">
        <v>0.17</v>
      </c>
      <c r="L47" s="893"/>
      <c r="M47" s="455">
        <f>K47*12*I7</f>
        <v>2375.7431999999999</v>
      </c>
    </row>
    <row r="48" spans="1:16">
      <c r="A48" s="511" t="s">
        <v>23</v>
      </c>
      <c r="B48" s="510"/>
      <c r="C48" s="510"/>
      <c r="D48" s="510"/>
      <c r="E48" s="510"/>
      <c r="F48" s="510"/>
      <c r="G48" s="510"/>
      <c r="H48" s="509"/>
      <c r="I48" s="934" t="s">
        <v>54</v>
      </c>
      <c r="J48" s="935"/>
      <c r="K48" s="930">
        <v>0.09</v>
      </c>
      <c r="L48" s="931"/>
      <c r="M48" s="455">
        <f>K48*12*I7</f>
        <v>1257.7464</v>
      </c>
    </row>
    <row r="49" spans="1:15" ht="19.5" thickBot="1">
      <c r="A49" s="511" t="s">
        <v>71</v>
      </c>
      <c r="B49" s="510"/>
      <c r="C49" s="510"/>
      <c r="D49" s="510"/>
      <c r="E49" s="510"/>
      <c r="F49" s="510"/>
      <c r="G49" s="510"/>
      <c r="H49" s="509"/>
      <c r="I49" s="932" t="s">
        <v>72</v>
      </c>
      <c r="J49" s="933"/>
      <c r="K49" s="901">
        <v>0.14000000000000001</v>
      </c>
      <c r="L49" s="902"/>
      <c r="M49" s="489">
        <f>K49*12*I7</f>
        <v>1956.4944</v>
      </c>
    </row>
    <row r="50" spans="1:15" ht="19.5" thickBot="1">
      <c r="A50" s="959" t="s">
        <v>194</v>
      </c>
      <c r="B50" s="960"/>
      <c r="C50" s="960"/>
      <c r="D50" s="960"/>
      <c r="E50" s="960"/>
      <c r="F50" s="960"/>
      <c r="G50" s="960"/>
      <c r="H50" s="961"/>
      <c r="I50" s="488"/>
      <c r="J50" s="487"/>
      <c r="K50" s="922">
        <f>K51+K52+K53</f>
        <v>1.52</v>
      </c>
      <c r="L50" s="895"/>
      <c r="M50" s="464">
        <f>K50*12*I7</f>
        <v>21241.939200000001</v>
      </c>
    </row>
    <row r="51" spans="1:15">
      <c r="A51" s="505" t="s">
        <v>25</v>
      </c>
      <c r="B51" s="504"/>
      <c r="C51" s="504"/>
      <c r="D51" s="504"/>
      <c r="E51" s="504"/>
      <c r="F51" s="504"/>
      <c r="G51" s="504"/>
      <c r="H51" s="503"/>
      <c r="I51" s="926" t="s">
        <v>70</v>
      </c>
      <c r="J51" s="927"/>
      <c r="K51" s="928">
        <v>0.73</v>
      </c>
      <c r="L51" s="929"/>
      <c r="M51" s="455">
        <f>K51*12*I7</f>
        <v>10201.720799999999</v>
      </c>
    </row>
    <row r="52" spans="1:15">
      <c r="A52" s="512" t="s">
        <v>26</v>
      </c>
      <c r="B52" s="594"/>
      <c r="C52" s="594"/>
      <c r="D52" s="594"/>
      <c r="E52" s="594"/>
      <c r="F52" s="594"/>
      <c r="G52" s="594"/>
      <c r="H52" s="593"/>
      <c r="I52" s="480" t="s">
        <v>55</v>
      </c>
      <c r="J52" s="479"/>
      <c r="K52" s="930">
        <v>0.64</v>
      </c>
      <c r="L52" s="931"/>
      <c r="M52" s="455">
        <f>K52*12*I7</f>
        <v>8943.9743999999992</v>
      </c>
    </row>
    <row r="53" spans="1:15" ht="19.5" thickBot="1">
      <c r="A53" s="511" t="s">
        <v>23</v>
      </c>
      <c r="B53" s="510"/>
      <c r="C53" s="510"/>
      <c r="D53" s="510"/>
      <c r="E53" s="510"/>
      <c r="F53" s="510"/>
      <c r="G53" s="510"/>
      <c r="H53" s="509"/>
      <c r="I53" s="932" t="s">
        <v>54</v>
      </c>
      <c r="J53" s="933"/>
      <c r="K53" s="901">
        <v>0.15</v>
      </c>
      <c r="L53" s="902"/>
      <c r="M53" s="455">
        <f>K53*12*I7</f>
        <v>2096.2439999999997</v>
      </c>
    </row>
    <row r="54" spans="1:15" ht="19.5" thickBot="1">
      <c r="A54" s="592" t="s">
        <v>193</v>
      </c>
      <c r="B54" s="591"/>
      <c r="C54" s="591"/>
      <c r="D54" s="591"/>
      <c r="E54" s="591"/>
      <c r="F54" s="591"/>
      <c r="G54" s="591"/>
      <c r="H54" s="590"/>
      <c r="I54" s="962" t="s">
        <v>269</v>
      </c>
      <c r="J54" s="963"/>
      <c r="K54" s="905">
        <v>29.77</v>
      </c>
      <c r="L54" s="906"/>
      <c r="M54" s="464">
        <f>K54*12*I7</f>
        <v>416034.55919999996</v>
      </c>
      <c r="O54" s="597"/>
    </row>
    <row r="55" spans="1:15" ht="19.5" thickBot="1">
      <c r="A55" s="898" t="s">
        <v>154</v>
      </c>
      <c r="B55" s="899"/>
      <c r="C55" s="899"/>
      <c r="D55" s="899"/>
      <c r="E55" s="899"/>
      <c r="F55" s="899"/>
      <c r="G55" s="899"/>
      <c r="H55" s="900"/>
      <c r="I55" s="466"/>
      <c r="J55" s="465"/>
      <c r="K55" s="894">
        <v>2</v>
      </c>
      <c r="L55" s="895"/>
      <c r="M55" s="464">
        <f>K55*12*I7</f>
        <v>27949.919999999998</v>
      </c>
    </row>
    <row r="56" spans="1:15">
      <c r="A56" s="463" t="s">
        <v>33</v>
      </c>
      <c r="B56" s="462"/>
      <c r="C56" s="462"/>
      <c r="D56" s="462"/>
      <c r="E56" s="462"/>
      <c r="F56" s="462"/>
      <c r="G56" s="462"/>
      <c r="H56" s="460"/>
      <c r="I56" s="896" t="s">
        <v>13</v>
      </c>
      <c r="J56" s="897"/>
      <c r="K56" s="459"/>
      <c r="L56" s="458"/>
      <c r="M56" s="455"/>
    </row>
    <row r="57" spans="1:15">
      <c r="A57" s="463" t="s">
        <v>27</v>
      </c>
      <c r="B57" s="462"/>
      <c r="C57" s="462"/>
      <c r="D57" s="462"/>
      <c r="E57" s="462"/>
      <c r="F57" s="462"/>
      <c r="G57" s="462"/>
      <c r="H57" s="460"/>
      <c r="I57" s="457"/>
      <c r="J57" s="456"/>
      <c r="K57" s="459"/>
      <c r="L57" s="458"/>
      <c r="M57" s="455"/>
    </row>
    <row r="58" spans="1:15" ht="19.5" thickBot="1">
      <c r="A58" s="463" t="s">
        <v>28</v>
      </c>
      <c r="B58" s="462"/>
      <c r="C58" s="462"/>
      <c r="D58" s="462"/>
      <c r="E58" s="462"/>
      <c r="F58" s="462"/>
      <c r="G58" s="462"/>
      <c r="H58" s="460"/>
      <c r="I58" s="474"/>
      <c r="J58" s="456"/>
      <c r="K58" s="459"/>
      <c r="L58" s="458"/>
      <c r="M58" s="455"/>
    </row>
    <row r="59" spans="1:15" ht="19.5" thickBot="1">
      <c r="A59" s="592" t="s">
        <v>153</v>
      </c>
      <c r="B59" s="591"/>
      <c r="C59" s="591"/>
      <c r="D59" s="591"/>
      <c r="E59" s="591"/>
      <c r="F59" s="591"/>
      <c r="G59" s="591"/>
      <c r="H59" s="590"/>
      <c r="I59" s="466"/>
      <c r="J59" s="465"/>
      <c r="K59" s="894">
        <v>0.08</v>
      </c>
      <c r="L59" s="895"/>
      <c r="M59" s="464">
        <f>K59*12*I7</f>
        <v>1117.9967999999999</v>
      </c>
    </row>
    <row r="60" spans="1:15">
      <c r="A60" s="463" t="s">
        <v>29</v>
      </c>
      <c r="B60" s="462"/>
      <c r="C60" s="462"/>
      <c r="D60" s="462"/>
      <c r="E60" s="462"/>
      <c r="F60" s="462"/>
      <c r="G60" s="462"/>
      <c r="H60" s="460"/>
      <c r="I60" s="896" t="s">
        <v>8</v>
      </c>
      <c r="J60" s="897"/>
      <c r="K60" s="467"/>
      <c r="L60" s="458"/>
      <c r="M60" s="455"/>
    </row>
    <row r="61" spans="1:15" ht="19.5" thickBot="1">
      <c r="A61" s="463" t="s">
        <v>30</v>
      </c>
      <c r="B61" s="462"/>
      <c r="C61" s="462"/>
      <c r="D61" s="462"/>
      <c r="E61" s="462"/>
      <c r="F61" s="462"/>
      <c r="G61" s="462"/>
      <c r="H61" s="460"/>
      <c r="I61" s="457"/>
      <c r="J61" s="456"/>
      <c r="K61" s="467"/>
      <c r="L61" s="458"/>
      <c r="M61" s="455"/>
    </row>
    <row r="62" spans="1:15" ht="19.5" thickBot="1">
      <c r="A62" s="898" t="s">
        <v>104</v>
      </c>
      <c r="B62" s="899"/>
      <c r="C62" s="899"/>
      <c r="D62" s="899"/>
      <c r="E62" s="899"/>
      <c r="F62" s="899"/>
      <c r="G62" s="899"/>
      <c r="H62" s="900"/>
      <c r="I62" s="466"/>
      <c r="J62" s="465"/>
      <c r="K62" s="894">
        <v>7.2</v>
      </c>
      <c r="L62" s="895"/>
      <c r="M62" s="464">
        <f>K62*12*I7</f>
        <v>100619.712</v>
      </c>
    </row>
    <row r="63" spans="1:15">
      <c r="A63" s="463" t="s">
        <v>85</v>
      </c>
      <c r="B63" s="461"/>
      <c r="C63" s="461"/>
      <c r="D63" s="461"/>
      <c r="E63" s="461"/>
      <c r="F63" s="462"/>
      <c r="G63" s="461"/>
      <c r="H63" s="460"/>
      <c r="I63" s="892" t="s">
        <v>86</v>
      </c>
      <c r="J63" s="893"/>
      <c r="K63" s="459"/>
      <c r="L63" s="458"/>
      <c r="M63" s="455"/>
    </row>
    <row r="64" spans="1:15">
      <c r="A64" s="463" t="s">
        <v>87</v>
      </c>
      <c r="B64" s="461"/>
      <c r="C64" s="461"/>
      <c r="D64" s="461"/>
      <c r="E64" s="461"/>
      <c r="F64" s="462"/>
      <c r="G64" s="461"/>
      <c r="H64" s="460"/>
      <c r="I64" s="892" t="s">
        <v>88</v>
      </c>
      <c r="J64" s="893"/>
      <c r="K64" s="459"/>
      <c r="L64" s="458"/>
      <c r="M64" s="455"/>
    </row>
    <row r="65" spans="1:13">
      <c r="A65" s="463" t="s">
        <v>89</v>
      </c>
      <c r="B65" s="461"/>
      <c r="C65" s="461"/>
      <c r="D65" s="461"/>
      <c r="E65" s="461"/>
      <c r="F65" s="462"/>
      <c r="G65" s="461"/>
      <c r="H65" s="460"/>
      <c r="I65" s="892" t="s">
        <v>90</v>
      </c>
      <c r="J65" s="893"/>
      <c r="K65" s="459"/>
      <c r="L65" s="458"/>
      <c r="M65" s="455"/>
    </row>
    <row r="66" spans="1:13">
      <c r="A66" s="463" t="s">
        <v>91</v>
      </c>
      <c r="B66" s="461"/>
      <c r="C66" s="461"/>
      <c r="D66" s="461"/>
      <c r="E66" s="461"/>
      <c r="F66" s="462"/>
      <c r="G66" s="461"/>
      <c r="H66" s="460"/>
      <c r="I66" s="892" t="s">
        <v>92</v>
      </c>
      <c r="J66" s="893"/>
      <c r="K66" s="459"/>
      <c r="L66" s="458"/>
      <c r="M66" s="455"/>
    </row>
    <row r="67" spans="1:13">
      <c r="A67" s="463" t="s">
        <v>93</v>
      </c>
      <c r="B67" s="461"/>
      <c r="C67" s="461"/>
      <c r="D67" s="461"/>
      <c r="E67" s="461"/>
      <c r="F67" s="462"/>
      <c r="G67" s="461"/>
      <c r="H67" s="460"/>
      <c r="I67" s="892" t="s">
        <v>94</v>
      </c>
      <c r="J67" s="893"/>
      <c r="K67" s="459"/>
      <c r="L67" s="458"/>
      <c r="M67" s="455"/>
    </row>
    <row r="68" spans="1:13">
      <c r="A68" s="463" t="s">
        <v>95</v>
      </c>
      <c r="B68" s="461"/>
      <c r="C68" s="461"/>
      <c r="D68" s="461"/>
      <c r="E68" s="461"/>
      <c r="F68" s="462"/>
      <c r="G68" s="461"/>
      <c r="H68" s="460"/>
      <c r="I68" s="457"/>
      <c r="J68" s="456"/>
      <c r="K68" s="459"/>
      <c r="L68" s="458"/>
      <c r="M68" s="455"/>
    </row>
    <row r="69" spans="1:13">
      <c r="A69" s="463" t="s">
        <v>96</v>
      </c>
      <c r="B69" s="461"/>
      <c r="C69" s="461"/>
      <c r="D69" s="461"/>
      <c r="E69" s="461"/>
      <c r="F69" s="462"/>
      <c r="G69" s="461"/>
      <c r="H69" s="460"/>
      <c r="I69" s="457"/>
      <c r="J69" s="456"/>
      <c r="K69" s="459"/>
      <c r="L69" s="458"/>
      <c r="M69" s="455"/>
    </row>
    <row r="70" spans="1:13">
      <c r="A70" s="463" t="s">
        <v>97</v>
      </c>
      <c r="B70" s="461"/>
      <c r="C70" s="461"/>
      <c r="D70" s="461"/>
      <c r="E70" s="461"/>
      <c r="F70" s="462"/>
      <c r="G70" s="461"/>
      <c r="H70" s="460"/>
      <c r="I70" s="457"/>
      <c r="J70" s="456"/>
      <c r="K70" s="459"/>
      <c r="L70" s="458"/>
      <c r="M70" s="455"/>
    </row>
    <row r="71" spans="1:13">
      <c r="A71" s="463" t="s">
        <v>98</v>
      </c>
      <c r="B71" s="461"/>
      <c r="C71" s="461"/>
      <c r="D71" s="461"/>
      <c r="E71" s="461"/>
      <c r="F71" s="462"/>
      <c r="G71" s="461"/>
      <c r="H71" s="460"/>
      <c r="I71" s="457"/>
      <c r="J71" s="456"/>
      <c r="K71" s="459"/>
      <c r="L71" s="458"/>
      <c r="M71" s="455"/>
    </row>
    <row r="72" spans="1:13">
      <c r="A72" s="463" t="s">
        <v>99</v>
      </c>
      <c r="B72" s="461"/>
      <c r="C72" s="461"/>
      <c r="D72" s="461"/>
      <c r="E72" s="461"/>
      <c r="F72" s="462"/>
      <c r="G72" s="461"/>
      <c r="H72" s="460"/>
      <c r="I72" s="457"/>
      <c r="J72" s="456"/>
      <c r="K72" s="459"/>
      <c r="L72" s="458"/>
      <c r="M72" s="455"/>
    </row>
    <row r="73" spans="1:13" ht="19.5" thickBot="1">
      <c r="A73" s="923" t="s">
        <v>100</v>
      </c>
      <c r="B73" s="924"/>
      <c r="C73" s="924"/>
      <c r="D73" s="924"/>
      <c r="E73" s="924"/>
      <c r="F73" s="924"/>
      <c r="G73" s="924"/>
      <c r="H73" s="925"/>
      <c r="I73" s="457"/>
      <c r="J73" s="456"/>
      <c r="K73" s="457"/>
      <c r="L73" s="456"/>
      <c r="M73" s="455"/>
    </row>
    <row r="74" spans="1:13">
      <c r="A74" s="454" t="s">
        <v>82</v>
      </c>
      <c r="B74" s="453"/>
      <c r="C74" s="453"/>
      <c r="D74" s="453"/>
      <c r="E74" s="453"/>
      <c r="F74" s="453"/>
      <c r="G74" s="453"/>
      <c r="H74" s="453"/>
      <c r="I74" s="896" t="s">
        <v>9</v>
      </c>
      <c r="J74" s="897"/>
      <c r="K74" s="452"/>
      <c r="L74" s="451"/>
      <c r="M74" s="450"/>
    </row>
    <row r="75" spans="1:13" ht="19.5" thickBot="1">
      <c r="A75" s="449" t="s">
        <v>49</v>
      </c>
      <c r="B75" s="448"/>
      <c r="C75" s="448"/>
      <c r="D75" s="448"/>
      <c r="E75" s="448"/>
      <c r="F75" s="448"/>
      <c r="G75" s="448"/>
      <c r="H75" s="448"/>
      <c r="I75" s="447"/>
      <c r="J75" s="445"/>
      <c r="K75" s="446"/>
      <c r="L75" s="445"/>
      <c r="M75" s="444"/>
    </row>
    <row r="76" spans="1:13" ht="19.5" thickBot="1">
      <c r="A76" s="898" t="s">
        <v>50</v>
      </c>
      <c r="B76" s="899"/>
      <c r="C76" s="899"/>
      <c r="D76" s="899"/>
      <c r="E76" s="899"/>
      <c r="F76" s="899"/>
      <c r="G76" s="899"/>
      <c r="H76" s="955"/>
      <c r="I76" s="917" t="s">
        <v>17</v>
      </c>
      <c r="J76" s="956"/>
      <c r="K76" s="913">
        <v>1.64</v>
      </c>
      <c r="L76" s="914"/>
      <c r="M76" s="437">
        <f>K76*12*I7</f>
        <v>22918.934399999998</v>
      </c>
    </row>
    <row r="77" spans="1:13" ht="19.5" thickBot="1">
      <c r="A77" s="442" t="s">
        <v>118</v>
      </c>
      <c r="B77" s="441"/>
      <c r="C77" s="441"/>
      <c r="D77" s="441"/>
      <c r="E77" s="441"/>
      <c r="F77" s="441"/>
      <c r="G77" s="441"/>
      <c r="H77" s="441"/>
      <c r="I77" s="917" t="s">
        <v>9</v>
      </c>
      <c r="J77" s="918"/>
      <c r="K77" s="913">
        <v>0.36</v>
      </c>
      <c r="L77" s="914"/>
      <c r="M77" s="437">
        <f>K77*I7*12</f>
        <v>5030.9856</v>
      </c>
    </row>
    <row r="78" spans="1:13" ht="19.5" thickBot="1">
      <c r="A78" s="442" t="s">
        <v>117</v>
      </c>
      <c r="B78" s="441"/>
      <c r="C78" s="441"/>
      <c r="D78" s="441"/>
      <c r="E78" s="441"/>
      <c r="F78" s="441"/>
      <c r="G78" s="441"/>
      <c r="H78" s="441"/>
      <c r="I78" s="440"/>
      <c r="J78" s="439"/>
      <c r="K78" s="913">
        <v>1.2</v>
      </c>
      <c r="L78" s="914"/>
      <c r="M78" s="437">
        <f>K78*I7*12</f>
        <v>16769.951999999997</v>
      </c>
    </row>
    <row r="79" spans="1:13" ht="19.5" thickBot="1">
      <c r="A79" s="898" t="s">
        <v>58</v>
      </c>
      <c r="B79" s="899"/>
      <c r="C79" s="899"/>
      <c r="D79" s="899"/>
      <c r="E79" s="899"/>
      <c r="F79" s="899"/>
      <c r="G79" s="899"/>
      <c r="H79" s="899"/>
      <c r="I79" s="438"/>
      <c r="J79" s="437"/>
      <c r="K79" s="915">
        <f>K8+K18+K33+K62+K76+K78+K77</f>
        <v>68.45</v>
      </c>
      <c r="L79" s="916"/>
      <c r="M79" s="437">
        <f>M8+M18+M33+M62+M76+M78+M77</f>
        <v>956586.01199999999</v>
      </c>
    </row>
    <row r="81" spans="1:13">
      <c r="A81" s="989" t="s">
        <v>0</v>
      </c>
      <c r="B81" s="989"/>
      <c r="C81" s="989"/>
      <c r="D81" s="989"/>
      <c r="E81" s="989"/>
      <c r="F81" s="989"/>
      <c r="G81" s="989"/>
      <c r="H81" s="989"/>
      <c r="I81" s="989"/>
      <c r="J81" s="989"/>
      <c r="K81" s="989"/>
      <c r="L81" s="989"/>
      <c r="M81" s="490"/>
    </row>
    <row r="82" spans="1:13">
      <c r="A82" s="953" t="s">
        <v>12</v>
      </c>
      <c r="B82" s="953"/>
      <c r="C82" s="953"/>
      <c r="D82" s="953"/>
      <c r="E82" s="953"/>
      <c r="F82" s="953"/>
      <c r="G82" s="953"/>
      <c r="H82" s="953"/>
      <c r="I82" s="953"/>
      <c r="J82" s="953"/>
      <c r="K82" s="953"/>
      <c r="L82" s="953"/>
      <c r="M82" s="490"/>
    </row>
    <row r="83" spans="1:13">
      <c r="A83" s="524"/>
      <c r="B83" s="524"/>
      <c r="C83" s="524"/>
      <c r="D83" s="524"/>
      <c r="E83" s="524"/>
      <c r="F83" s="524" t="s">
        <v>268</v>
      </c>
      <c r="G83" s="524"/>
      <c r="H83" s="524"/>
      <c r="I83" s="524"/>
      <c r="J83" s="524"/>
      <c r="K83" s="524"/>
      <c r="L83" s="524"/>
      <c r="M83" s="490"/>
    </row>
    <row r="84" spans="1:13">
      <c r="A84" s="532"/>
      <c r="B84" s="508"/>
      <c r="C84" s="954" t="s">
        <v>15</v>
      </c>
      <c r="D84" s="954"/>
      <c r="E84" s="954"/>
      <c r="F84" s="508"/>
      <c r="G84" s="508"/>
      <c r="H84" s="507"/>
      <c r="I84" s="943" t="s">
        <v>1</v>
      </c>
      <c r="J84" s="944"/>
      <c r="K84" s="943" t="s">
        <v>2</v>
      </c>
      <c r="L84" s="944"/>
      <c r="M84" s="506"/>
    </row>
    <row r="85" spans="1:13">
      <c r="A85" s="474"/>
      <c r="B85" s="457"/>
      <c r="C85" s="457"/>
      <c r="D85" s="457"/>
      <c r="E85" s="457"/>
      <c r="F85" s="457"/>
      <c r="G85" s="457"/>
      <c r="H85" s="456"/>
      <c r="I85" s="457"/>
      <c r="J85" s="456"/>
      <c r="K85" s="892" t="s">
        <v>3</v>
      </c>
      <c r="L85" s="893"/>
      <c r="M85" s="533" t="s">
        <v>4</v>
      </c>
    </row>
    <row r="86" spans="1:13">
      <c r="A86" s="474"/>
      <c r="B86" s="457"/>
      <c r="C86" s="457"/>
      <c r="D86" s="457"/>
      <c r="E86" s="457"/>
      <c r="F86" s="457"/>
      <c r="G86" s="457"/>
      <c r="H86" s="456"/>
      <c r="I86" s="892" t="s">
        <v>5</v>
      </c>
      <c r="J86" s="893"/>
      <c r="K86" s="936" t="s">
        <v>6</v>
      </c>
      <c r="L86" s="937"/>
      <c r="M86" s="533" t="s">
        <v>7</v>
      </c>
    </row>
    <row r="87" spans="1:13" ht="19.5" thickBot="1">
      <c r="A87" s="532"/>
      <c r="B87" s="508"/>
      <c r="C87" s="508"/>
      <c r="D87" s="508"/>
      <c r="E87" s="508"/>
      <c r="F87" s="508"/>
      <c r="G87" s="508"/>
      <c r="H87" s="507"/>
      <c r="I87" s="949">
        <v>338.3</v>
      </c>
      <c r="J87" s="950"/>
      <c r="K87" s="932"/>
      <c r="L87" s="933"/>
      <c r="M87" s="531"/>
    </row>
    <row r="88" spans="1:13">
      <c r="A88" s="522" t="s">
        <v>74</v>
      </c>
      <c r="B88" s="500"/>
      <c r="C88" s="500"/>
      <c r="D88" s="500"/>
      <c r="E88" s="500"/>
      <c r="F88" s="500"/>
      <c r="G88" s="500"/>
      <c r="H88" s="530"/>
      <c r="I88" s="452"/>
      <c r="J88" s="451"/>
      <c r="K88" s="951">
        <f>K91+K94</f>
        <v>6.9</v>
      </c>
      <c r="L88" s="946"/>
      <c r="M88" s="450">
        <f>K88*12*I87</f>
        <v>28011.240000000005</v>
      </c>
    </row>
    <row r="89" spans="1:13">
      <c r="A89" s="529" t="s">
        <v>59</v>
      </c>
      <c r="B89" s="528"/>
      <c r="C89" s="528"/>
      <c r="D89" s="528"/>
      <c r="E89" s="528"/>
      <c r="F89" s="528"/>
      <c r="G89" s="528"/>
      <c r="H89" s="523"/>
      <c r="I89" s="457"/>
      <c r="J89" s="456"/>
      <c r="K89" s="457"/>
      <c r="L89" s="456"/>
      <c r="M89" s="527"/>
    </row>
    <row r="90" spans="1:13" ht="19.5" thickBot="1">
      <c r="A90" s="518" t="s">
        <v>60</v>
      </c>
      <c r="B90" s="526"/>
      <c r="C90" s="526"/>
      <c r="D90" s="526"/>
      <c r="E90" s="526"/>
      <c r="F90" s="526"/>
      <c r="G90" s="526"/>
      <c r="H90" s="525"/>
      <c r="I90" s="446"/>
      <c r="J90" s="445"/>
      <c r="K90" s="446"/>
      <c r="L90" s="445"/>
      <c r="M90" s="444"/>
    </row>
    <row r="91" spans="1:13">
      <c r="A91" s="505" t="s">
        <v>61</v>
      </c>
      <c r="B91" s="498"/>
      <c r="C91" s="498"/>
      <c r="D91" s="498"/>
      <c r="E91" s="498"/>
      <c r="F91" s="498"/>
      <c r="G91" s="498"/>
      <c r="H91" s="497"/>
      <c r="I91" s="936" t="s">
        <v>8</v>
      </c>
      <c r="J91" s="937"/>
      <c r="K91" s="896">
        <v>4.13</v>
      </c>
      <c r="L91" s="897"/>
      <c r="M91" s="455">
        <f>K91*12*I87</f>
        <v>16766.148000000001</v>
      </c>
    </row>
    <row r="92" spans="1:13">
      <c r="A92" s="463" t="s">
        <v>68</v>
      </c>
      <c r="B92" s="457"/>
      <c r="C92" s="457"/>
      <c r="D92" s="457"/>
      <c r="E92" s="457"/>
      <c r="F92" s="457"/>
      <c r="G92" s="457"/>
      <c r="H92" s="456"/>
      <c r="I92" s="892" t="s">
        <v>57</v>
      </c>
      <c r="J92" s="893"/>
      <c r="K92" s="490"/>
      <c r="L92" s="456"/>
      <c r="M92" s="455"/>
    </row>
    <row r="93" spans="1:13">
      <c r="A93" s="505" t="s">
        <v>67</v>
      </c>
      <c r="B93" s="498"/>
      <c r="C93" s="498"/>
      <c r="D93" s="498"/>
      <c r="E93" s="498"/>
      <c r="F93" s="498"/>
      <c r="G93" s="498"/>
      <c r="H93" s="497"/>
      <c r="I93" s="936"/>
      <c r="J93" s="937"/>
      <c r="K93" s="490"/>
      <c r="L93" s="456"/>
      <c r="M93" s="455"/>
    </row>
    <row r="94" spans="1:13">
      <c r="A94" s="505" t="s">
        <v>62</v>
      </c>
      <c r="B94" s="498"/>
      <c r="C94" s="498"/>
      <c r="D94" s="498"/>
      <c r="E94" s="498"/>
      <c r="F94" s="498"/>
      <c r="G94" s="498"/>
      <c r="H94" s="497"/>
      <c r="I94" s="934" t="s">
        <v>11</v>
      </c>
      <c r="J94" s="935"/>
      <c r="K94" s="892">
        <v>2.77</v>
      </c>
      <c r="L94" s="893"/>
      <c r="M94" s="455">
        <f>K94*12*I87</f>
        <v>11245.092000000001</v>
      </c>
    </row>
    <row r="95" spans="1:13">
      <c r="A95" s="512" t="s">
        <v>35</v>
      </c>
      <c r="B95" s="480"/>
      <c r="C95" s="480"/>
      <c r="D95" s="480"/>
      <c r="E95" s="480"/>
      <c r="F95" s="480"/>
      <c r="G95" s="480"/>
      <c r="H95" s="479"/>
      <c r="I95" s="892" t="s">
        <v>57</v>
      </c>
      <c r="J95" s="893"/>
      <c r="K95" s="524"/>
      <c r="L95" s="523"/>
      <c r="M95" s="455"/>
    </row>
    <row r="96" spans="1:13">
      <c r="A96" s="511" t="s">
        <v>36</v>
      </c>
      <c r="B96" s="508"/>
      <c r="C96" s="508"/>
      <c r="D96" s="508"/>
      <c r="E96" s="508"/>
      <c r="F96" s="508"/>
      <c r="G96" s="508"/>
      <c r="H96" s="507"/>
      <c r="I96" s="892"/>
      <c r="J96" s="893"/>
      <c r="K96" s="490"/>
      <c r="L96" s="456"/>
      <c r="M96" s="455"/>
    </row>
    <row r="97" spans="1:13" ht="19.5" thickBot="1">
      <c r="A97" s="505" t="s">
        <v>37</v>
      </c>
      <c r="B97" s="504"/>
      <c r="C97" s="504"/>
      <c r="D97" s="504"/>
      <c r="E97" s="504"/>
      <c r="F97" s="504"/>
      <c r="G97" s="504"/>
      <c r="H97" s="503"/>
      <c r="I97" s="498"/>
      <c r="J97" s="497"/>
      <c r="K97" s="930"/>
      <c r="L97" s="931"/>
      <c r="M97" s="455"/>
    </row>
    <row r="98" spans="1:13">
      <c r="A98" s="522" t="s">
        <v>14</v>
      </c>
      <c r="B98" s="521"/>
      <c r="C98" s="521"/>
      <c r="D98" s="521"/>
      <c r="E98" s="521"/>
      <c r="F98" s="521"/>
      <c r="G98" s="521"/>
      <c r="H98" s="520"/>
      <c r="I98" s="452"/>
      <c r="J98" s="519"/>
      <c r="K98" s="948">
        <f>K100+K105+K108</f>
        <v>5.6400000000000006</v>
      </c>
      <c r="L98" s="946"/>
      <c r="M98" s="450">
        <f>K98*12*I87</f>
        <v>22896.144000000004</v>
      </c>
    </row>
    <row r="99" spans="1:13" ht="19.5" thickBot="1">
      <c r="A99" s="518" t="s">
        <v>34</v>
      </c>
      <c r="B99" s="517"/>
      <c r="C99" s="517"/>
      <c r="D99" s="517"/>
      <c r="E99" s="517"/>
      <c r="F99" s="517"/>
      <c r="G99" s="517"/>
      <c r="H99" s="516"/>
      <c r="I99" s="446"/>
      <c r="J99" s="515"/>
      <c r="K99" s="446"/>
      <c r="L99" s="445"/>
      <c r="M99" s="444"/>
    </row>
    <row r="100" spans="1:13">
      <c r="A100" s="463" t="s">
        <v>65</v>
      </c>
      <c r="B100" s="462"/>
      <c r="C100" s="462"/>
      <c r="D100" s="462"/>
      <c r="E100" s="462"/>
      <c r="F100" s="462"/>
      <c r="G100" s="462"/>
      <c r="H100" s="460"/>
      <c r="I100" s="892" t="s">
        <v>8</v>
      </c>
      <c r="J100" s="893"/>
      <c r="K100" s="896">
        <v>2.83</v>
      </c>
      <c r="L100" s="897"/>
      <c r="M100" s="455">
        <f>K100*12*I87</f>
        <v>11488.668000000001</v>
      </c>
    </row>
    <row r="101" spans="1:13">
      <c r="A101" s="505" t="s">
        <v>66</v>
      </c>
      <c r="B101" s="504"/>
      <c r="C101" s="504"/>
      <c r="D101" s="504"/>
      <c r="E101" s="504"/>
      <c r="F101" s="504"/>
      <c r="G101" s="504"/>
      <c r="H101" s="503"/>
      <c r="I101" s="514"/>
      <c r="J101" s="513"/>
      <c r="K101" s="490"/>
      <c r="L101" s="456"/>
      <c r="M101" s="455"/>
    </row>
    <row r="102" spans="1:13">
      <c r="A102" s="463" t="s">
        <v>68</v>
      </c>
      <c r="B102" s="457"/>
      <c r="C102" s="457"/>
      <c r="D102" s="457"/>
      <c r="E102" s="457"/>
      <c r="F102" s="457"/>
      <c r="G102" s="457"/>
      <c r="H102" s="456"/>
      <c r="I102" s="892" t="s">
        <v>57</v>
      </c>
      <c r="J102" s="893"/>
      <c r="K102" s="490"/>
      <c r="L102" s="456"/>
      <c r="M102" s="455"/>
    </row>
    <row r="103" spans="1:13">
      <c r="A103" s="505" t="s">
        <v>67</v>
      </c>
      <c r="B103" s="498"/>
      <c r="C103" s="498"/>
      <c r="D103" s="498"/>
      <c r="E103" s="498"/>
      <c r="F103" s="498"/>
      <c r="G103" s="498"/>
      <c r="H103" s="497"/>
      <c r="I103" s="936"/>
      <c r="J103" s="937"/>
      <c r="K103" s="490"/>
      <c r="L103" s="456"/>
      <c r="M103" s="455"/>
    </row>
    <row r="104" spans="1:13">
      <c r="A104" s="512" t="s">
        <v>63</v>
      </c>
      <c r="B104" s="480"/>
      <c r="C104" s="479"/>
      <c r="D104" s="457"/>
      <c r="E104" s="457"/>
      <c r="F104" s="457"/>
      <c r="G104" s="457"/>
      <c r="H104" s="456"/>
      <c r="I104" s="892" t="s">
        <v>57</v>
      </c>
      <c r="J104" s="893"/>
      <c r="K104" s="490"/>
      <c r="L104" s="456"/>
      <c r="M104" s="455"/>
    </row>
    <row r="105" spans="1:13">
      <c r="A105" s="463" t="s">
        <v>64</v>
      </c>
      <c r="B105" s="457"/>
      <c r="C105" s="457"/>
      <c r="D105" s="480"/>
      <c r="E105" s="480"/>
      <c r="F105" s="480"/>
      <c r="G105" s="480"/>
      <c r="H105" s="479"/>
      <c r="I105" s="934" t="s">
        <v>11</v>
      </c>
      <c r="J105" s="935"/>
      <c r="K105" s="892">
        <v>1.24</v>
      </c>
      <c r="L105" s="893"/>
      <c r="M105" s="455">
        <f>K105*12*I87</f>
        <v>5033.9039999999995</v>
      </c>
    </row>
    <row r="106" spans="1:13">
      <c r="A106" s="511" t="s">
        <v>41</v>
      </c>
      <c r="B106" s="510"/>
      <c r="C106" s="510"/>
      <c r="D106" s="510"/>
      <c r="E106" s="510"/>
      <c r="F106" s="510"/>
      <c r="G106" s="510"/>
      <c r="H106" s="509"/>
      <c r="I106" s="943" t="s">
        <v>40</v>
      </c>
      <c r="J106" s="944"/>
      <c r="K106" s="490"/>
      <c r="L106" s="456"/>
      <c r="M106" s="455"/>
    </row>
    <row r="107" spans="1:13">
      <c r="A107" s="505"/>
      <c r="B107" s="504"/>
      <c r="C107" s="504"/>
      <c r="D107" s="504"/>
      <c r="E107" s="504"/>
      <c r="F107" s="504"/>
      <c r="G107" s="504"/>
      <c r="H107" s="503"/>
      <c r="I107" s="498" t="s">
        <v>42</v>
      </c>
      <c r="J107" s="497"/>
      <c r="K107" s="490"/>
      <c r="L107" s="456"/>
      <c r="M107" s="455"/>
    </row>
    <row r="108" spans="1:13">
      <c r="A108" s="511" t="s">
        <v>43</v>
      </c>
      <c r="B108" s="510"/>
      <c r="C108" s="510"/>
      <c r="D108" s="510"/>
      <c r="E108" s="510"/>
      <c r="F108" s="510"/>
      <c r="G108" s="510"/>
      <c r="H108" s="509"/>
      <c r="I108" s="943" t="s">
        <v>11</v>
      </c>
      <c r="J108" s="944"/>
      <c r="K108" s="892">
        <v>1.57</v>
      </c>
      <c r="L108" s="893"/>
      <c r="M108" s="455">
        <f>K108*12*I87</f>
        <v>6373.5720000000001</v>
      </c>
    </row>
    <row r="109" spans="1:13">
      <c r="A109" s="505" t="s">
        <v>44</v>
      </c>
      <c r="B109" s="504"/>
      <c r="C109" s="504"/>
      <c r="D109" s="504"/>
      <c r="E109" s="504"/>
      <c r="F109" s="504"/>
      <c r="G109" s="504"/>
      <c r="H109" s="503"/>
      <c r="I109" s="498"/>
      <c r="J109" s="497"/>
      <c r="K109" s="490"/>
      <c r="L109" s="456"/>
      <c r="M109" s="455"/>
    </row>
    <row r="110" spans="1:13">
      <c r="A110" s="511" t="s">
        <v>45</v>
      </c>
      <c r="B110" s="510"/>
      <c r="C110" s="510"/>
      <c r="D110" s="510"/>
      <c r="E110" s="510"/>
      <c r="F110" s="510"/>
      <c r="G110" s="510"/>
      <c r="H110" s="509"/>
      <c r="I110" s="892" t="s">
        <v>57</v>
      </c>
      <c r="J110" s="893"/>
      <c r="K110" s="490"/>
      <c r="L110" s="456"/>
      <c r="M110" s="455"/>
    </row>
    <row r="111" spans="1:13">
      <c r="A111" s="511" t="s">
        <v>48</v>
      </c>
      <c r="B111" s="510"/>
      <c r="C111" s="510"/>
      <c r="D111" s="510"/>
      <c r="E111" s="510"/>
      <c r="F111" s="510"/>
      <c r="G111" s="510"/>
      <c r="H111" s="509"/>
      <c r="I111" s="943" t="s">
        <v>46</v>
      </c>
      <c r="J111" s="944"/>
      <c r="K111" s="508"/>
      <c r="L111" s="507"/>
      <c r="M111" s="506"/>
    </row>
    <row r="112" spans="1:13" ht="19.5" thickBot="1">
      <c r="A112" s="505"/>
      <c r="B112" s="504"/>
      <c r="C112" s="504"/>
      <c r="D112" s="504"/>
      <c r="E112" s="504"/>
      <c r="F112" s="504"/>
      <c r="G112" s="504"/>
      <c r="H112" s="503"/>
      <c r="I112" s="940" t="s">
        <v>47</v>
      </c>
      <c r="J112" s="941"/>
      <c r="K112" s="498"/>
      <c r="L112" s="497"/>
      <c r="M112" s="502"/>
    </row>
    <row r="113" spans="1:13">
      <c r="A113" s="501" t="s">
        <v>75</v>
      </c>
      <c r="B113" s="500"/>
      <c r="C113" s="500"/>
      <c r="D113" s="500"/>
      <c r="E113" s="500"/>
      <c r="F113" s="500"/>
      <c r="G113" s="452"/>
      <c r="H113" s="451"/>
      <c r="I113" s="452"/>
      <c r="J113" s="451"/>
      <c r="K113" s="945">
        <f>K115+K122+K130+K134+K135+K139</f>
        <v>25.25</v>
      </c>
      <c r="L113" s="946"/>
      <c r="M113" s="450">
        <f>M115+M122+M130+M134+M135+M139</f>
        <v>102504.90000000001</v>
      </c>
    </row>
    <row r="114" spans="1:13" ht="19.5" thickBot="1">
      <c r="A114" s="499"/>
      <c r="B114" s="446"/>
      <c r="C114" s="446"/>
      <c r="D114" s="446"/>
      <c r="E114" s="446"/>
      <c r="F114" s="446"/>
      <c r="G114" s="446"/>
      <c r="H114" s="445"/>
      <c r="I114" s="446"/>
      <c r="J114" s="445"/>
      <c r="K114" s="446"/>
      <c r="L114" s="445"/>
      <c r="M114" s="444"/>
    </row>
    <row r="115" spans="1:13" ht="19.5" thickBot="1">
      <c r="A115" s="898" t="s">
        <v>76</v>
      </c>
      <c r="B115" s="899"/>
      <c r="C115" s="899"/>
      <c r="D115" s="899"/>
      <c r="E115" s="899"/>
      <c r="F115" s="899"/>
      <c r="G115" s="899"/>
      <c r="H115" s="900"/>
      <c r="I115" s="466"/>
      <c r="J115" s="465"/>
      <c r="K115" s="947">
        <f>K116+K117+K118+K120+K121</f>
        <v>9.6900000000000013</v>
      </c>
      <c r="L115" s="942"/>
      <c r="M115" s="464">
        <f>K115*12*I87</f>
        <v>39337.524000000005</v>
      </c>
    </row>
    <row r="116" spans="1:13">
      <c r="A116" s="505" t="s">
        <v>38</v>
      </c>
      <c r="B116" s="504"/>
      <c r="C116" s="504"/>
      <c r="D116" s="504"/>
      <c r="E116" s="504"/>
      <c r="F116" s="504"/>
      <c r="G116" s="504"/>
      <c r="H116" s="503"/>
      <c r="I116" s="936" t="s">
        <v>16</v>
      </c>
      <c r="J116" s="937"/>
      <c r="K116" s="896">
        <v>2.2400000000000002</v>
      </c>
      <c r="L116" s="897"/>
      <c r="M116" s="455">
        <f>K116*12*I87</f>
        <v>9093.5040000000008</v>
      </c>
    </row>
    <row r="117" spans="1:13">
      <c r="A117" s="512" t="s">
        <v>39</v>
      </c>
      <c r="B117" s="594"/>
      <c r="C117" s="594"/>
      <c r="D117" s="594"/>
      <c r="E117" s="594"/>
      <c r="F117" s="594"/>
      <c r="G117" s="594"/>
      <c r="H117" s="593"/>
      <c r="I117" s="934" t="s">
        <v>10</v>
      </c>
      <c r="J117" s="935"/>
      <c r="K117" s="892">
        <v>5.28</v>
      </c>
      <c r="L117" s="893"/>
      <c r="M117" s="455">
        <f>K117*12*I87</f>
        <v>21434.688000000002</v>
      </c>
    </row>
    <row r="118" spans="1:13">
      <c r="A118" s="511" t="s">
        <v>31</v>
      </c>
      <c r="B118" s="510"/>
      <c r="C118" s="510"/>
      <c r="D118" s="510"/>
      <c r="E118" s="510"/>
      <c r="F118" s="510"/>
      <c r="G118" s="510"/>
      <c r="H118" s="509"/>
      <c r="I118" s="943" t="s">
        <v>11</v>
      </c>
      <c r="J118" s="944"/>
      <c r="K118" s="892">
        <v>0.6</v>
      </c>
      <c r="L118" s="893"/>
      <c r="M118" s="455">
        <f>K118*12*I87</f>
        <v>2435.7599999999998</v>
      </c>
    </row>
    <row r="119" spans="1:13">
      <c r="A119" s="596" t="s">
        <v>18</v>
      </c>
      <c r="B119" s="498"/>
      <c r="C119" s="498"/>
      <c r="D119" s="498"/>
      <c r="E119" s="504"/>
      <c r="F119" s="504"/>
      <c r="G119" s="504"/>
      <c r="H119" s="503"/>
      <c r="I119" s="498"/>
      <c r="J119" s="497"/>
      <c r="K119" s="457"/>
      <c r="L119" s="456"/>
      <c r="M119" s="455"/>
    </row>
    <row r="120" spans="1:13">
      <c r="A120" s="512" t="s">
        <v>32</v>
      </c>
      <c r="B120" s="594"/>
      <c r="C120" s="594"/>
      <c r="D120" s="594"/>
      <c r="E120" s="594"/>
      <c r="F120" s="594"/>
      <c r="G120" s="594"/>
      <c r="H120" s="593"/>
      <c r="I120" s="934" t="s">
        <v>8</v>
      </c>
      <c r="J120" s="935"/>
      <c r="K120" s="892">
        <v>0.18</v>
      </c>
      <c r="L120" s="893"/>
      <c r="M120" s="455">
        <f>K120*12*I87</f>
        <v>730.72800000000007</v>
      </c>
    </row>
    <row r="121" spans="1:13" ht="19.5" thickBot="1">
      <c r="A121" s="511" t="s">
        <v>73</v>
      </c>
      <c r="B121" s="510"/>
      <c r="C121" s="510"/>
      <c r="D121" s="510"/>
      <c r="E121" s="510"/>
      <c r="F121" s="510"/>
      <c r="G121" s="510"/>
      <c r="H121" s="509"/>
      <c r="I121" s="932" t="s">
        <v>8</v>
      </c>
      <c r="J121" s="933"/>
      <c r="K121" s="940">
        <v>1.39</v>
      </c>
      <c r="L121" s="941"/>
      <c r="M121" s="455"/>
    </row>
    <row r="122" spans="1:13" ht="19.5" thickBot="1">
      <c r="A122" s="959" t="s">
        <v>77</v>
      </c>
      <c r="B122" s="960"/>
      <c r="C122" s="960"/>
      <c r="D122" s="960"/>
      <c r="E122" s="960"/>
      <c r="F122" s="960"/>
      <c r="G122" s="960"/>
      <c r="H122" s="961"/>
      <c r="I122" s="466"/>
      <c r="J122" s="465"/>
      <c r="K122" s="894">
        <f>K123+K124+K126+K127+K128+K129</f>
        <v>2.3200000000000003</v>
      </c>
      <c r="L122" s="942"/>
      <c r="M122" s="464">
        <f>K122*12*I87</f>
        <v>9418.2720000000008</v>
      </c>
    </row>
    <row r="123" spans="1:13">
      <c r="A123" s="595" t="s">
        <v>24</v>
      </c>
      <c r="B123" s="498"/>
      <c r="C123" s="498"/>
      <c r="D123" s="498"/>
      <c r="E123" s="498"/>
      <c r="F123" s="504"/>
      <c r="G123" s="504"/>
      <c r="H123" s="503"/>
      <c r="I123" s="493"/>
      <c r="J123" s="456"/>
      <c r="K123" s="896">
        <v>0.13</v>
      </c>
      <c r="L123" s="897"/>
      <c r="M123" s="455">
        <f>K123*12*I87</f>
        <v>527.74800000000005</v>
      </c>
    </row>
    <row r="124" spans="1:13">
      <c r="A124" s="532" t="s">
        <v>20</v>
      </c>
      <c r="B124" s="508"/>
      <c r="C124" s="508"/>
      <c r="D124" s="508"/>
      <c r="E124" s="508"/>
      <c r="F124" s="510"/>
      <c r="G124" s="510"/>
      <c r="H124" s="509"/>
      <c r="I124" s="892" t="s">
        <v>52</v>
      </c>
      <c r="J124" s="893"/>
      <c r="K124" s="892">
        <v>1.1100000000000001</v>
      </c>
      <c r="L124" s="893"/>
      <c r="M124" s="455">
        <f>K124*12*I87</f>
        <v>4506.1559999999999</v>
      </c>
    </row>
    <row r="125" spans="1:13">
      <c r="A125" s="505" t="s">
        <v>19</v>
      </c>
      <c r="B125" s="504"/>
      <c r="C125" s="504"/>
      <c r="D125" s="504"/>
      <c r="E125" s="504"/>
      <c r="F125" s="504"/>
      <c r="G125" s="504"/>
      <c r="H125" s="503"/>
      <c r="I125" s="936" t="s">
        <v>53</v>
      </c>
      <c r="J125" s="937"/>
      <c r="K125" s="490"/>
      <c r="L125" s="456"/>
      <c r="M125" s="455"/>
    </row>
    <row r="126" spans="1:13">
      <c r="A126" s="512" t="s">
        <v>21</v>
      </c>
      <c r="B126" s="594"/>
      <c r="C126" s="594"/>
      <c r="D126" s="594"/>
      <c r="E126" s="594"/>
      <c r="F126" s="594"/>
      <c r="G126" s="594"/>
      <c r="H126" s="593"/>
      <c r="I126" s="934" t="s">
        <v>51</v>
      </c>
      <c r="J126" s="935"/>
      <c r="K126" s="892">
        <v>0.68</v>
      </c>
      <c r="L126" s="893"/>
      <c r="M126" s="455">
        <f>K126*12*I87</f>
        <v>2760.5280000000002</v>
      </c>
    </row>
    <row r="127" spans="1:13">
      <c r="A127" s="512" t="s">
        <v>22</v>
      </c>
      <c r="B127" s="594"/>
      <c r="C127" s="594"/>
      <c r="D127" s="594"/>
      <c r="E127" s="594"/>
      <c r="F127" s="594"/>
      <c r="G127" s="594"/>
      <c r="H127" s="593"/>
      <c r="I127" s="934" t="s">
        <v>69</v>
      </c>
      <c r="J127" s="935"/>
      <c r="K127" s="892">
        <v>0.17</v>
      </c>
      <c r="L127" s="893"/>
      <c r="M127" s="455">
        <f>K127*12*I87</f>
        <v>690.13200000000006</v>
      </c>
    </row>
    <row r="128" spans="1:13">
      <c r="A128" s="511" t="s">
        <v>23</v>
      </c>
      <c r="B128" s="510"/>
      <c r="C128" s="510"/>
      <c r="D128" s="510"/>
      <c r="E128" s="510"/>
      <c r="F128" s="510"/>
      <c r="G128" s="510"/>
      <c r="H128" s="509"/>
      <c r="I128" s="934" t="s">
        <v>54</v>
      </c>
      <c r="J128" s="935"/>
      <c r="K128" s="930">
        <v>0.09</v>
      </c>
      <c r="L128" s="931"/>
      <c r="M128" s="455">
        <f>K128*12*I87</f>
        <v>365.36400000000003</v>
      </c>
    </row>
    <row r="129" spans="1:13" ht="19.5" thickBot="1">
      <c r="A129" s="511" t="s">
        <v>71</v>
      </c>
      <c r="B129" s="510"/>
      <c r="C129" s="510"/>
      <c r="D129" s="510"/>
      <c r="E129" s="510"/>
      <c r="F129" s="510"/>
      <c r="G129" s="510"/>
      <c r="H129" s="509"/>
      <c r="I129" s="932" t="s">
        <v>72</v>
      </c>
      <c r="J129" s="933"/>
      <c r="K129" s="901">
        <v>0.14000000000000001</v>
      </c>
      <c r="L129" s="902"/>
      <c r="M129" s="489">
        <f>K129*12*I87</f>
        <v>568.34400000000005</v>
      </c>
    </row>
    <row r="130" spans="1:13" ht="19.5" thickBot="1">
      <c r="A130" s="959" t="s">
        <v>194</v>
      </c>
      <c r="B130" s="960"/>
      <c r="C130" s="960"/>
      <c r="D130" s="960"/>
      <c r="E130" s="960"/>
      <c r="F130" s="960"/>
      <c r="G130" s="960"/>
      <c r="H130" s="961"/>
      <c r="I130" s="488"/>
      <c r="J130" s="487"/>
      <c r="K130" s="922">
        <f>K131+K132+K133</f>
        <v>1.52</v>
      </c>
      <c r="L130" s="895"/>
      <c r="M130" s="464">
        <f>K130*12*I87</f>
        <v>6170.5920000000006</v>
      </c>
    </row>
    <row r="131" spans="1:13">
      <c r="A131" s="505" t="s">
        <v>25</v>
      </c>
      <c r="B131" s="504"/>
      <c r="C131" s="504"/>
      <c r="D131" s="504"/>
      <c r="E131" s="504"/>
      <c r="F131" s="504"/>
      <c r="G131" s="504"/>
      <c r="H131" s="503"/>
      <c r="I131" s="926" t="s">
        <v>70</v>
      </c>
      <c r="J131" s="927"/>
      <c r="K131" s="928">
        <v>0.73</v>
      </c>
      <c r="L131" s="929"/>
      <c r="M131" s="455">
        <f>K131*12*I87</f>
        <v>2963.5079999999998</v>
      </c>
    </row>
    <row r="132" spans="1:13">
      <c r="A132" s="512" t="s">
        <v>26</v>
      </c>
      <c r="B132" s="594"/>
      <c r="C132" s="594"/>
      <c r="D132" s="594"/>
      <c r="E132" s="594"/>
      <c r="F132" s="594"/>
      <c r="G132" s="594"/>
      <c r="H132" s="593"/>
      <c r="I132" s="480" t="s">
        <v>55</v>
      </c>
      <c r="J132" s="479"/>
      <c r="K132" s="930">
        <v>0.64</v>
      </c>
      <c r="L132" s="931"/>
      <c r="M132" s="455">
        <f>K132*12*I87</f>
        <v>2598.1439999999998</v>
      </c>
    </row>
    <row r="133" spans="1:13" ht="19.5" thickBot="1">
      <c r="A133" s="511" t="s">
        <v>23</v>
      </c>
      <c r="B133" s="510"/>
      <c r="C133" s="510"/>
      <c r="D133" s="510"/>
      <c r="E133" s="510"/>
      <c r="F133" s="510"/>
      <c r="G133" s="510"/>
      <c r="H133" s="509"/>
      <c r="I133" s="932" t="s">
        <v>54</v>
      </c>
      <c r="J133" s="933"/>
      <c r="K133" s="901">
        <v>0.15</v>
      </c>
      <c r="L133" s="902"/>
      <c r="M133" s="455">
        <f>K133*12*I87</f>
        <v>608.93999999999994</v>
      </c>
    </row>
    <row r="134" spans="1:13" ht="19.5" thickBot="1">
      <c r="A134" s="592" t="s">
        <v>193</v>
      </c>
      <c r="B134" s="591"/>
      <c r="C134" s="591"/>
      <c r="D134" s="591"/>
      <c r="E134" s="591"/>
      <c r="F134" s="591"/>
      <c r="G134" s="591"/>
      <c r="H134" s="590"/>
      <c r="I134" s="962" t="s">
        <v>56</v>
      </c>
      <c r="J134" s="963"/>
      <c r="K134" s="964">
        <v>9.84</v>
      </c>
      <c r="L134" s="965"/>
      <c r="M134" s="464">
        <f>K134*12*I87</f>
        <v>39946.464</v>
      </c>
    </row>
    <row r="135" spans="1:13" ht="19.5" thickBot="1">
      <c r="A135" s="898" t="s">
        <v>154</v>
      </c>
      <c r="B135" s="899"/>
      <c r="C135" s="899"/>
      <c r="D135" s="899"/>
      <c r="E135" s="899"/>
      <c r="F135" s="899"/>
      <c r="G135" s="899"/>
      <c r="H135" s="900"/>
      <c r="I135" s="466"/>
      <c r="J135" s="465"/>
      <c r="K135" s="894">
        <v>1.8</v>
      </c>
      <c r="L135" s="895"/>
      <c r="M135" s="464">
        <f>K135*12*I87</f>
        <v>7307.2800000000007</v>
      </c>
    </row>
    <row r="136" spans="1:13">
      <c r="A136" s="463" t="s">
        <v>33</v>
      </c>
      <c r="B136" s="462"/>
      <c r="C136" s="462"/>
      <c r="D136" s="462"/>
      <c r="E136" s="462"/>
      <c r="F136" s="462"/>
      <c r="G136" s="462"/>
      <c r="H136" s="460"/>
      <c r="I136" s="896" t="s">
        <v>13</v>
      </c>
      <c r="J136" s="897"/>
      <c r="K136" s="459"/>
      <c r="L136" s="458"/>
      <c r="M136" s="455"/>
    </row>
    <row r="137" spans="1:13">
      <c r="A137" s="463" t="s">
        <v>27</v>
      </c>
      <c r="B137" s="462"/>
      <c r="C137" s="462"/>
      <c r="D137" s="462"/>
      <c r="E137" s="462"/>
      <c r="F137" s="462"/>
      <c r="G137" s="462"/>
      <c r="H137" s="460"/>
      <c r="I137" s="457"/>
      <c r="J137" s="456"/>
      <c r="K137" s="459"/>
      <c r="L137" s="458"/>
      <c r="M137" s="455"/>
    </row>
    <row r="138" spans="1:13" ht="19.5" thickBot="1">
      <c r="A138" s="463" t="s">
        <v>28</v>
      </c>
      <c r="B138" s="462"/>
      <c r="C138" s="462"/>
      <c r="D138" s="462"/>
      <c r="E138" s="462"/>
      <c r="F138" s="462"/>
      <c r="G138" s="462"/>
      <c r="H138" s="460"/>
      <c r="I138" s="474"/>
      <c r="J138" s="456"/>
      <c r="K138" s="459"/>
      <c r="L138" s="458"/>
      <c r="M138" s="455"/>
    </row>
    <row r="139" spans="1:13" ht="19.5" thickBot="1">
      <c r="A139" s="592" t="s">
        <v>153</v>
      </c>
      <c r="B139" s="591"/>
      <c r="C139" s="591"/>
      <c r="D139" s="591"/>
      <c r="E139" s="591"/>
      <c r="F139" s="591"/>
      <c r="G139" s="591"/>
      <c r="H139" s="590"/>
      <c r="I139" s="466"/>
      <c r="J139" s="465"/>
      <c r="K139" s="894">
        <v>0.08</v>
      </c>
      <c r="L139" s="895"/>
      <c r="M139" s="464">
        <f>K139*12*I87</f>
        <v>324.76799999999997</v>
      </c>
    </row>
    <row r="140" spans="1:13">
      <c r="A140" s="463" t="s">
        <v>29</v>
      </c>
      <c r="B140" s="462"/>
      <c r="C140" s="462"/>
      <c r="D140" s="462"/>
      <c r="E140" s="462"/>
      <c r="F140" s="462"/>
      <c r="G140" s="462"/>
      <c r="H140" s="460"/>
      <c r="I140" s="896" t="s">
        <v>8</v>
      </c>
      <c r="J140" s="897"/>
      <c r="K140" s="467"/>
      <c r="L140" s="458"/>
      <c r="M140" s="455"/>
    </row>
    <row r="141" spans="1:13" ht="19.5" thickBot="1">
      <c r="A141" s="463" t="s">
        <v>30</v>
      </c>
      <c r="B141" s="462"/>
      <c r="C141" s="462"/>
      <c r="D141" s="462"/>
      <c r="E141" s="462"/>
      <c r="F141" s="462"/>
      <c r="G141" s="462"/>
      <c r="H141" s="460"/>
      <c r="I141" s="457"/>
      <c r="J141" s="456"/>
      <c r="K141" s="467"/>
      <c r="L141" s="458"/>
      <c r="M141" s="455"/>
    </row>
    <row r="142" spans="1:13" ht="19.5" thickBot="1">
      <c r="A142" s="898" t="s">
        <v>104</v>
      </c>
      <c r="B142" s="899"/>
      <c r="C142" s="899"/>
      <c r="D142" s="899"/>
      <c r="E142" s="899"/>
      <c r="F142" s="899"/>
      <c r="G142" s="899"/>
      <c r="H142" s="900"/>
      <c r="I142" s="466"/>
      <c r="J142" s="465"/>
      <c r="K142" s="894">
        <v>6.67</v>
      </c>
      <c r="L142" s="895"/>
      <c r="M142" s="464">
        <f>K142*12*I87</f>
        <v>27077.531999999999</v>
      </c>
    </row>
    <row r="143" spans="1:13">
      <c r="A143" s="463" t="s">
        <v>85</v>
      </c>
      <c r="B143" s="461"/>
      <c r="C143" s="461"/>
      <c r="D143" s="461"/>
      <c r="E143" s="461"/>
      <c r="F143" s="462"/>
      <c r="G143" s="461"/>
      <c r="H143" s="460"/>
      <c r="I143" s="892" t="s">
        <v>86</v>
      </c>
      <c r="J143" s="893"/>
      <c r="K143" s="459"/>
      <c r="L143" s="458"/>
      <c r="M143" s="455"/>
    </row>
    <row r="144" spans="1:13">
      <c r="A144" s="463" t="s">
        <v>87</v>
      </c>
      <c r="B144" s="461"/>
      <c r="C144" s="461"/>
      <c r="D144" s="461"/>
      <c r="E144" s="461"/>
      <c r="F144" s="462"/>
      <c r="G144" s="461"/>
      <c r="H144" s="460"/>
      <c r="I144" s="892" t="s">
        <v>88</v>
      </c>
      <c r="J144" s="893"/>
      <c r="K144" s="459"/>
      <c r="L144" s="458"/>
      <c r="M144" s="455"/>
    </row>
    <row r="145" spans="1:13">
      <c r="A145" s="463" t="s">
        <v>89</v>
      </c>
      <c r="B145" s="461"/>
      <c r="C145" s="461"/>
      <c r="D145" s="461"/>
      <c r="E145" s="461"/>
      <c r="F145" s="462"/>
      <c r="G145" s="461"/>
      <c r="H145" s="460"/>
      <c r="I145" s="892" t="s">
        <v>90</v>
      </c>
      <c r="J145" s="893"/>
      <c r="K145" s="459"/>
      <c r="L145" s="458"/>
      <c r="M145" s="455"/>
    </row>
    <row r="146" spans="1:13">
      <c r="A146" s="463" t="s">
        <v>91</v>
      </c>
      <c r="B146" s="461"/>
      <c r="C146" s="461"/>
      <c r="D146" s="461"/>
      <c r="E146" s="461"/>
      <c r="F146" s="462"/>
      <c r="G146" s="461"/>
      <c r="H146" s="460"/>
      <c r="I146" s="892" t="s">
        <v>92</v>
      </c>
      <c r="J146" s="893"/>
      <c r="K146" s="459"/>
      <c r="L146" s="458"/>
      <c r="M146" s="455"/>
    </row>
    <row r="147" spans="1:13">
      <c r="A147" s="463" t="s">
        <v>93</v>
      </c>
      <c r="B147" s="461"/>
      <c r="C147" s="461"/>
      <c r="D147" s="461"/>
      <c r="E147" s="461"/>
      <c r="F147" s="462"/>
      <c r="G147" s="461"/>
      <c r="H147" s="460"/>
      <c r="I147" s="892" t="s">
        <v>94</v>
      </c>
      <c r="J147" s="893"/>
      <c r="K147" s="459"/>
      <c r="L147" s="458"/>
      <c r="M147" s="455"/>
    </row>
    <row r="148" spans="1:13">
      <c r="A148" s="463" t="s">
        <v>95</v>
      </c>
      <c r="B148" s="461"/>
      <c r="C148" s="461"/>
      <c r="D148" s="461"/>
      <c r="E148" s="461"/>
      <c r="F148" s="462"/>
      <c r="G148" s="461"/>
      <c r="H148" s="460"/>
      <c r="I148" s="457"/>
      <c r="J148" s="456"/>
      <c r="K148" s="459"/>
      <c r="L148" s="458"/>
      <c r="M148" s="455"/>
    </row>
    <row r="149" spans="1:13">
      <c r="A149" s="463" t="s">
        <v>96</v>
      </c>
      <c r="B149" s="461"/>
      <c r="C149" s="461"/>
      <c r="D149" s="461"/>
      <c r="E149" s="461"/>
      <c r="F149" s="462"/>
      <c r="G149" s="461"/>
      <c r="H149" s="460"/>
      <c r="I149" s="457"/>
      <c r="J149" s="456"/>
      <c r="K149" s="459"/>
      <c r="L149" s="458"/>
      <c r="M149" s="455"/>
    </row>
    <row r="150" spans="1:13">
      <c r="A150" s="463" t="s">
        <v>97</v>
      </c>
      <c r="B150" s="461"/>
      <c r="C150" s="461"/>
      <c r="D150" s="461"/>
      <c r="E150" s="461"/>
      <c r="F150" s="462"/>
      <c r="G150" s="461"/>
      <c r="H150" s="460"/>
      <c r="I150" s="457"/>
      <c r="J150" s="456"/>
      <c r="K150" s="459"/>
      <c r="L150" s="458"/>
      <c r="M150" s="455"/>
    </row>
    <row r="151" spans="1:13">
      <c r="A151" s="463" t="s">
        <v>98</v>
      </c>
      <c r="B151" s="461"/>
      <c r="C151" s="461"/>
      <c r="D151" s="461"/>
      <c r="E151" s="461"/>
      <c r="F151" s="462"/>
      <c r="G151" s="461"/>
      <c r="H151" s="460"/>
      <c r="I151" s="457"/>
      <c r="J151" s="456"/>
      <c r="K151" s="459"/>
      <c r="L151" s="458"/>
      <c r="M151" s="455"/>
    </row>
    <row r="152" spans="1:13">
      <c r="A152" s="463" t="s">
        <v>99</v>
      </c>
      <c r="B152" s="461"/>
      <c r="C152" s="461"/>
      <c r="D152" s="461"/>
      <c r="E152" s="461"/>
      <c r="F152" s="462"/>
      <c r="G152" s="461"/>
      <c r="H152" s="460"/>
      <c r="I152" s="457"/>
      <c r="J152" s="456"/>
      <c r="K152" s="459"/>
      <c r="L152" s="458"/>
      <c r="M152" s="455"/>
    </row>
    <row r="153" spans="1:13" ht="19.5" thickBot="1">
      <c r="A153" s="923" t="s">
        <v>100</v>
      </c>
      <c r="B153" s="924"/>
      <c r="C153" s="924"/>
      <c r="D153" s="924"/>
      <c r="E153" s="924"/>
      <c r="F153" s="924"/>
      <c r="G153" s="924"/>
      <c r="H153" s="925"/>
      <c r="I153" s="457"/>
      <c r="J153" s="456"/>
      <c r="K153" s="457"/>
      <c r="L153" s="456"/>
      <c r="M153" s="455"/>
    </row>
    <row r="154" spans="1:13">
      <c r="A154" s="454" t="s">
        <v>82</v>
      </c>
      <c r="B154" s="453"/>
      <c r="C154" s="453"/>
      <c r="D154" s="453"/>
      <c r="E154" s="453"/>
      <c r="F154" s="453"/>
      <c r="G154" s="453"/>
      <c r="H154" s="453"/>
      <c r="I154" s="896" t="s">
        <v>9</v>
      </c>
      <c r="J154" s="897"/>
      <c r="K154" s="452"/>
      <c r="L154" s="451"/>
      <c r="M154" s="450"/>
    </row>
    <row r="155" spans="1:13" ht="19.5" thickBot="1">
      <c r="A155" s="449" t="s">
        <v>49</v>
      </c>
      <c r="B155" s="448"/>
      <c r="C155" s="448"/>
      <c r="D155" s="448"/>
      <c r="E155" s="448"/>
      <c r="F155" s="448"/>
      <c r="G155" s="448"/>
      <c r="H155" s="448"/>
      <c r="I155" s="447"/>
      <c r="J155" s="445"/>
      <c r="K155" s="446"/>
      <c r="L155" s="445"/>
      <c r="M155" s="444"/>
    </row>
    <row r="156" spans="1:13" ht="19.5" thickBot="1">
      <c r="A156" s="898" t="s">
        <v>50</v>
      </c>
      <c r="B156" s="899"/>
      <c r="C156" s="899"/>
      <c r="D156" s="899"/>
      <c r="E156" s="899"/>
      <c r="F156" s="899"/>
      <c r="G156" s="899"/>
      <c r="H156" s="955"/>
      <c r="I156" s="917" t="s">
        <v>17</v>
      </c>
      <c r="J156" s="956"/>
      <c r="K156" s="957">
        <v>1.64</v>
      </c>
      <c r="L156" s="958"/>
      <c r="M156" s="437">
        <f>K156*12*I87</f>
        <v>6657.7439999999997</v>
      </c>
    </row>
    <row r="157" spans="1:13" ht="19.5" thickBot="1">
      <c r="A157" s="442" t="s">
        <v>118</v>
      </c>
      <c r="B157" s="441"/>
      <c r="C157" s="441"/>
      <c r="D157" s="441"/>
      <c r="E157" s="441"/>
      <c r="F157" s="441"/>
      <c r="G157" s="441"/>
      <c r="H157" s="441"/>
      <c r="I157" s="917" t="s">
        <v>9</v>
      </c>
      <c r="J157" s="918"/>
      <c r="K157" s="913">
        <v>0.5</v>
      </c>
      <c r="L157" s="914"/>
      <c r="M157" s="437">
        <f>K157*I87*12</f>
        <v>2029.8000000000002</v>
      </c>
    </row>
    <row r="158" spans="1:13" ht="19.5" thickBot="1">
      <c r="A158" s="442" t="s">
        <v>117</v>
      </c>
      <c r="B158" s="441"/>
      <c r="C158" s="441"/>
      <c r="D158" s="441"/>
      <c r="E158" s="441"/>
      <c r="F158" s="441"/>
      <c r="G158" s="441"/>
      <c r="H158" s="441"/>
      <c r="I158" s="440"/>
      <c r="J158" s="439"/>
      <c r="K158" s="913"/>
      <c r="L158" s="914"/>
      <c r="M158" s="437">
        <f>K158*12*I87</f>
        <v>0</v>
      </c>
    </row>
    <row r="159" spans="1:13" ht="19.5" thickBot="1">
      <c r="A159" s="898" t="s">
        <v>58</v>
      </c>
      <c r="B159" s="899"/>
      <c r="C159" s="899"/>
      <c r="D159" s="899"/>
      <c r="E159" s="899"/>
      <c r="F159" s="899"/>
      <c r="G159" s="899"/>
      <c r="H159" s="899"/>
      <c r="I159" s="438"/>
      <c r="J159" s="437"/>
      <c r="K159" s="915">
        <f>K88+K98+K113+K142+K156+K158+K157</f>
        <v>46.6</v>
      </c>
      <c r="L159" s="916"/>
      <c r="M159" s="437">
        <f>M88+M98+M113+M142+M156+M158+M157</f>
        <v>189177.36000000002</v>
      </c>
    </row>
    <row r="161" spans="1:13">
      <c r="A161" s="989" t="s">
        <v>0</v>
      </c>
      <c r="B161" s="989"/>
      <c r="C161" s="989"/>
      <c r="D161" s="989"/>
      <c r="E161" s="989"/>
      <c r="F161" s="989"/>
      <c r="G161" s="989"/>
      <c r="H161" s="989"/>
      <c r="I161" s="989"/>
      <c r="J161" s="989"/>
      <c r="K161" s="989"/>
      <c r="L161" s="989"/>
      <c r="M161" s="490"/>
    </row>
    <row r="162" spans="1:13">
      <c r="A162" s="953" t="s">
        <v>12</v>
      </c>
      <c r="B162" s="953"/>
      <c r="C162" s="953"/>
      <c r="D162" s="953"/>
      <c r="E162" s="953"/>
      <c r="F162" s="953"/>
      <c r="G162" s="953"/>
      <c r="H162" s="953"/>
      <c r="I162" s="953"/>
      <c r="J162" s="953"/>
      <c r="K162" s="953"/>
      <c r="L162" s="953"/>
      <c r="M162" s="490"/>
    </row>
    <row r="163" spans="1:13">
      <c r="A163" s="524"/>
      <c r="B163" s="524"/>
      <c r="C163" s="524"/>
      <c r="D163" s="524"/>
      <c r="E163" s="524"/>
      <c r="F163" s="524" t="s">
        <v>267</v>
      </c>
      <c r="G163" s="524"/>
      <c r="H163" s="524"/>
      <c r="I163" s="524"/>
      <c r="J163" s="524"/>
      <c r="K163" s="524"/>
      <c r="L163" s="524"/>
      <c r="M163" s="490"/>
    </row>
    <row r="164" spans="1:13">
      <c r="A164" s="532"/>
      <c r="B164" s="508"/>
      <c r="C164" s="954" t="s">
        <v>15</v>
      </c>
      <c r="D164" s="954"/>
      <c r="E164" s="954"/>
      <c r="F164" s="508"/>
      <c r="G164" s="508"/>
      <c r="H164" s="507"/>
      <c r="I164" s="943" t="s">
        <v>1</v>
      </c>
      <c r="J164" s="944"/>
      <c r="K164" s="943" t="s">
        <v>2</v>
      </c>
      <c r="L164" s="944"/>
      <c r="M164" s="506"/>
    </row>
    <row r="165" spans="1:13">
      <c r="A165" s="474"/>
      <c r="B165" s="457"/>
      <c r="C165" s="457"/>
      <c r="D165" s="457"/>
      <c r="E165" s="457"/>
      <c r="F165" s="457"/>
      <c r="G165" s="457"/>
      <c r="H165" s="456"/>
      <c r="I165" s="457"/>
      <c r="J165" s="456"/>
      <c r="K165" s="892" t="s">
        <v>3</v>
      </c>
      <c r="L165" s="893"/>
      <c r="M165" s="533" t="s">
        <v>4</v>
      </c>
    </row>
    <row r="166" spans="1:13">
      <c r="A166" s="474"/>
      <c r="B166" s="457"/>
      <c r="C166" s="457"/>
      <c r="D166" s="457"/>
      <c r="E166" s="457"/>
      <c r="F166" s="457"/>
      <c r="G166" s="457"/>
      <c r="H166" s="456"/>
      <c r="I166" s="892" t="s">
        <v>5</v>
      </c>
      <c r="J166" s="893"/>
      <c r="K166" s="936" t="s">
        <v>6</v>
      </c>
      <c r="L166" s="937"/>
      <c r="M166" s="533" t="s">
        <v>7</v>
      </c>
    </row>
    <row r="167" spans="1:13" ht="19.5" thickBot="1">
      <c r="A167" s="532"/>
      <c r="B167" s="508"/>
      <c r="C167" s="508"/>
      <c r="D167" s="508"/>
      <c r="E167" s="508"/>
      <c r="F167" s="508"/>
      <c r="G167" s="508"/>
      <c r="H167" s="507"/>
      <c r="I167" s="949">
        <v>352.8</v>
      </c>
      <c r="J167" s="950"/>
      <c r="K167" s="932"/>
      <c r="L167" s="933"/>
      <c r="M167" s="531"/>
    </row>
    <row r="168" spans="1:13">
      <c r="A168" s="522" t="s">
        <v>74</v>
      </c>
      <c r="B168" s="500"/>
      <c r="C168" s="500"/>
      <c r="D168" s="500"/>
      <c r="E168" s="500"/>
      <c r="F168" s="500"/>
      <c r="G168" s="500"/>
      <c r="H168" s="530"/>
      <c r="I168" s="452"/>
      <c r="J168" s="451"/>
      <c r="K168" s="951">
        <f>K171+K174</f>
        <v>6.9</v>
      </c>
      <c r="L168" s="946"/>
      <c r="M168" s="450">
        <f>K168*12*I167</f>
        <v>29211.840000000004</v>
      </c>
    </row>
    <row r="169" spans="1:13">
      <c r="A169" s="529" t="s">
        <v>59</v>
      </c>
      <c r="B169" s="528"/>
      <c r="C169" s="528"/>
      <c r="D169" s="528"/>
      <c r="E169" s="528"/>
      <c r="F169" s="528"/>
      <c r="G169" s="528"/>
      <c r="H169" s="523"/>
      <c r="I169" s="457"/>
      <c r="J169" s="456"/>
      <c r="K169" s="457"/>
      <c r="L169" s="456"/>
      <c r="M169" s="527"/>
    </row>
    <row r="170" spans="1:13" ht="19.5" thickBot="1">
      <c r="A170" s="518" t="s">
        <v>60</v>
      </c>
      <c r="B170" s="526"/>
      <c r="C170" s="526"/>
      <c r="D170" s="526"/>
      <c r="E170" s="526"/>
      <c r="F170" s="526"/>
      <c r="G170" s="526"/>
      <c r="H170" s="525"/>
      <c r="I170" s="446"/>
      <c r="J170" s="445"/>
      <c r="K170" s="446"/>
      <c r="L170" s="445"/>
      <c r="M170" s="444"/>
    </row>
    <row r="171" spans="1:13">
      <c r="A171" s="505" t="s">
        <v>61</v>
      </c>
      <c r="B171" s="498"/>
      <c r="C171" s="498"/>
      <c r="D171" s="498"/>
      <c r="E171" s="498"/>
      <c r="F171" s="498"/>
      <c r="G171" s="498"/>
      <c r="H171" s="497"/>
      <c r="I171" s="936" t="s">
        <v>8</v>
      </c>
      <c r="J171" s="937"/>
      <c r="K171" s="896">
        <v>4.13</v>
      </c>
      <c r="L171" s="897"/>
      <c r="M171" s="455">
        <f>K171*12*I167</f>
        <v>17484.768</v>
      </c>
    </row>
    <row r="172" spans="1:13">
      <c r="A172" s="463" t="s">
        <v>68</v>
      </c>
      <c r="B172" s="457"/>
      <c r="C172" s="457"/>
      <c r="D172" s="457"/>
      <c r="E172" s="457"/>
      <c r="F172" s="457"/>
      <c r="G172" s="457"/>
      <c r="H172" s="456"/>
      <c r="I172" s="892" t="s">
        <v>57</v>
      </c>
      <c r="J172" s="893"/>
      <c r="K172" s="490"/>
      <c r="L172" s="456"/>
      <c r="M172" s="455"/>
    </row>
    <row r="173" spans="1:13">
      <c r="A173" s="505" t="s">
        <v>67</v>
      </c>
      <c r="B173" s="498"/>
      <c r="C173" s="498"/>
      <c r="D173" s="498"/>
      <c r="E173" s="498"/>
      <c r="F173" s="498"/>
      <c r="G173" s="498"/>
      <c r="H173" s="497"/>
      <c r="I173" s="936"/>
      <c r="J173" s="937"/>
      <c r="K173" s="490"/>
      <c r="L173" s="456"/>
      <c r="M173" s="455"/>
    </row>
    <row r="174" spans="1:13">
      <c r="A174" s="505" t="s">
        <v>62</v>
      </c>
      <c r="B174" s="498"/>
      <c r="C174" s="498"/>
      <c r="D174" s="498"/>
      <c r="E174" s="498"/>
      <c r="F174" s="498"/>
      <c r="G174" s="498"/>
      <c r="H174" s="497"/>
      <c r="I174" s="934" t="s">
        <v>11</v>
      </c>
      <c r="J174" s="935"/>
      <c r="K174" s="892">
        <v>2.77</v>
      </c>
      <c r="L174" s="893"/>
      <c r="M174" s="455">
        <f>K174*12*I167</f>
        <v>11727.072000000002</v>
      </c>
    </row>
    <row r="175" spans="1:13">
      <c r="A175" s="512" t="s">
        <v>35</v>
      </c>
      <c r="B175" s="480"/>
      <c r="C175" s="480"/>
      <c r="D175" s="480"/>
      <c r="E175" s="480"/>
      <c r="F175" s="480"/>
      <c r="G175" s="480"/>
      <c r="H175" s="479"/>
      <c r="I175" s="892" t="s">
        <v>57</v>
      </c>
      <c r="J175" s="893"/>
      <c r="K175" s="524"/>
      <c r="L175" s="523"/>
      <c r="M175" s="455"/>
    </row>
    <row r="176" spans="1:13">
      <c r="A176" s="511" t="s">
        <v>36</v>
      </c>
      <c r="B176" s="508"/>
      <c r="C176" s="508"/>
      <c r="D176" s="508"/>
      <c r="E176" s="508"/>
      <c r="F176" s="508"/>
      <c r="G176" s="508"/>
      <c r="H176" s="507"/>
      <c r="I176" s="892"/>
      <c r="J176" s="893"/>
      <c r="K176" s="490"/>
      <c r="L176" s="456"/>
      <c r="M176" s="455"/>
    </row>
    <row r="177" spans="1:13" ht="19.5" thickBot="1">
      <c r="A177" s="505" t="s">
        <v>37</v>
      </c>
      <c r="B177" s="504"/>
      <c r="C177" s="504"/>
      <c r="D177" s="504"/>
      <c r="E177" s="504"/>
      <c r="F177" s="504"/>
      <c r="G177" s="504"/>
      <c r="H177" s="503"/>
      <c r="I177" s="498"/>
      <c r="J177" s="497"/>
      <c r="K177" s="930"/>
      <c r="L177" s="931"/>
      <c r="M177" s="455"/>
    </row>
    <row r="178" spans="1:13">
      <c r="A178" s="522" t="s">
        <v>14</v>
      </c>
      <c r="B178" s="521"/>
      <c r="C178" s="521"/>
      <c r="D178" s="521"/>
      <c r="E178" s="521"/>
      <c r="F178" s="521"/>
      <c r="G178" s="521"/>
      <c r="H178" s="520"/>
      <c r="I178" s="452"/>
      <c r="J178" s="519"/>
      <c r="K178" s="948">
        <f>K180+K185+K188</f>
        <v>5.6400000000000006</v>
      </c>
      <c r="L178" s="946"/>
      <c r="M178" s="450">
        <f>K178*12*I167</f>
        <v>23877.504000000004</v>
      </c>
    </row>
    <row r="179" spans="1:13" ht="19.5" thickBot="1">
      <c r="A179" s="518" t="s">
        <v>34</v>
      </c>
      <c r="B179" s="517"/>
      <c r="C179" s="517"/>
      <c r="D179" s="517"/>
      <c r="E179" s="517"/>
      <c r="F179" s="517"/>
      <c r="G179" s="517"/>
      <c r="H179" s="516"/>
      <c r="I179" s="446"/>
      <c r="J179" s="515"/>
      <c r="K179" s="446"/>
      <c r="L179" s="445"/>
      <c r="M179" s="444"/>
    </row>
    <row r="180" spans="1:13">
      <c r="A180" s="463" t="s">
        <v>65</v>
      </c>
      <c r="B180" s="462"/>
      <c r="C180" s="462"/>
      <c r="D180" s="462"/>
      <c r="E180" s="462"/>
      <c r="F180" s="462"/>
      <c r="G180" s="462"/>
      <c r="H180" s="460"/>
      <c r="I180" s="892" t="s">
        <v>8</v>
      </c>
      <c r="J180" s="893"/>
      <c r="K180" s="896">
        <v>2.83</v>
      </c>
      <c r="L180" s="897"/>
      <c r="M180" s="455">
        <f>K180*12*I167</f>
        <v>11981.088000000002</v>
      </c>
    </row>
    <row r="181" spans="1:13">
      <c r="A181" s="505" t="s">
        <v>66</v>
      </c>
      <c r="B181" s="504"/>
      <c r="C181" s="504"/>
      <c r="D181" s="504"/>
      <c r="E181" s="504"/>
      <c r="F181" s="504"/>
      <c r="G181" s="504"/>
      <c r="H181" s="503"/>
      <c r="I181" s="514"/>
      <c r="J181" s="513"/>
      <c r="K181" s="490"/>
      <c r="L181" s="456"/>
      <c r="M181" s="455"/>
    </row>
    <row r="182" spans="1:13">
      <c r="A182" s="463" t="s">
        <v>68</v>
      </c>
      <c r="B182" s="457"/>
      <c r="C182" s="457"/>
      <c r="D182" s="457"/>
      <c r="E182" s="457"/>
      <c r="F182" s="457"/>
      <c r="G182" s="457"/>
      <c r="H182" s="456"/>
      <c r="I182" s="892" t="s">
        <v>57</v>
      </c>
      <c r="J182" s="893"/>
      <c r="K182" s="490"/>
      <c r="L182" s="456"/>
      <c r="M182" s="455"/>
    </row>
    <row r="183" spans="1:13">
      <c r="A183" s="505" t="s">
        <v>67</v>
      </c>
      <c r="B183" s="498"/>
      <c r="C183" s="498"/>
      <c r="D183" s="498"/>
      <c r="E183" s="498"/>
      <c r="F183" s="498"/>
      <c r="G183" s="498"/>
      <c r="H183" s="497"/>
      <c r="I183" s="936"/>
      <c r="J183" s="937"/>
      <c r="K183" s="490"/>
      <c r="L183" s="456"/>
      <c r="M183" s="455"/>
    </row>
    <row r="184" spans="1:13">
      <c r="A184" s="512" t="s">
        <v>63</v>
      </c>
      <c r="B184" s="480"/>
      <c r="C184" s="479"/>
      <c r="D184" s="457"/>
      <c r="E184" s="457"/>
      <c r="F184" s="457"/>
      <c r="G184" s="457"/>
      <c r="H184" s="456"/>
      <c r="I184" s="892" t="s">
        <v>57</v>
      </c>
      <c r="J184" s="893"/>
      <c r="K184" s="490"/>
      <c r="L184" s="456"/>
      <c r="M184" s="455"/>
    </row>
    <row r="185" spans="1:13">
      <c r="A185" s="463" t="s">
        <v>64</v>
      </c>
      <c r="B185" s="457"/>
      <c r="C185" s="457"/>
      <c r="D185" s="480"/>
      <c r="E185" s="480"/>
      <c r="F185" s="480"/>
      <c r="G185" s="480"/>
      <c r="H185" s="479"/>
      <c r="I185" s="934" t="s">
        <v>11</v>
      </c>
      <c r="J185" s="935"/>
      <c r="K185" s="892">
        <v>1.24</v>
      </c>
      <c r="L185" s="893"/>
      <c r="M185" s="455">
        <f>K185*12*I167</f>
        <v>5249.6639999999998</v>
      </c>
    </row>
    <row r="186" spans="1:13">
      <c r="A186" s="511" t="s">
        <v>41</v>
      </c>
      <c r="B186" s="510"/>
      <c r="C186" s="510"/>
      <c r="D186" s="510"/>
      <c r="E186" s="510"/>
      <c r="F186" s="510"/>
      <c r="G186" s="510"/>
      <c r="H186" s="509"/>
      <c r="I186" s="943" t="s">
        <v>40</v>
      </c>
      <c r="J186" s="944"/>
      <c r="K186" s="490"/>
      <c r="L186" s="456"/>
      <c r="M186" s="455"/>
    </row>
    <row r="187" spans="1:13">
      <c r="A187" s="505"/>
      <c r="B187" s="504"/>
      <c r="C187" s="504"/>
      <c r="D187" s="504"/>
      <c r="E187" s="504"/>
      <c r="F187" s="504"/>
      <c r="G187" s="504"/>
      <c r="H187" s="503"/>
      <c r="I187" s="498" t="s">
        <v>42</v>
      </c>
      <c r="J187" s="497"/>
      <c r="K187" s="490"/>
      <c r="L187" s="456"/>
      <c r="M187" s="455"/>
    </row>
    <row r="188" spans="1:13">
      <c r="A188" s="511" t="s">
        <v>43</v>
      </c>
      <c r="B188" s="510"/>
      <c r="C188" s="510"/>
      <c r="D188" s="510"/>
      <c r="E188" s="510"/>
      <c r="F188" s="510"/>
      <c r="G188" s="510"/>
      <c r="H188" s="509"/>
      <c r="I188" s="943" t="s">
        <v>11</v>
      </c>
      <c r="J188" s="944"/>
      <c r="K188" s="892">
        <v>1.57</v>
      </c>
      <c r="L188" s="893"/>
      <c r="M188" s="455">
        <f>K188*12*I167</f>
        <v>6646.7520000000004</v>
      </c>
    </row>
    <row r="189" spans="1:13">
      <c r="A189" s="505" t="s">
        <v>44</v>
      </c>
      <c r="B189" s="504"/>
      <c r="C189" s="504"/>
      <c r="D189" s="504"/>
      <c r="E189" s="504"/>
      <c r="F189" s="504"/>
      <c r="G189" s="504"/>
      <c r="H189" s="503"/>
      <c r="I189" s="498"/>
      <c r="J189" s="497"/>
      <c r="K189" s="490"/>
      <c r="L189" s="456"/>
      <c r="M189" s="455"/>
    </row>
    <row r="190" spans="1:13">
      <c r="A190" s="511" t="s">
        <v>45</v>
      </c>
      <c r="B190" s="510"/>
      <c r="C190" s="510"/>
      <c r="D190" s="510"/>
      <c r="E190" s="510"/>
      <c r="F190" s="510"/>
      <c r="G190" s="510"/>
      <c r="H190" s="509"/>
      <c r="I190" s="892" t="s">
        <v>57</v>
      </c>
      <c r="J190" s="893"/>
      <c r="K190" s="490"/>
      <c r="L190" s="456"/>
      <c r="M190" s="455"/>
    </row>
    <row r="191" spans="1:13">
      <c r="A191" s="511" t="s">
        <v>48</v>
      </c>
      <c r="B191" s="510"/>
      <c r="C191" s="510"/>
      <c r="D191" s="510"/>
      <c r="E191" s="510"/>
      <c r="F191" s="510"/>
      <c r="G191" s="510"/>
      <c r="H191" s="509"/>
      <c r="I191" s="943" t="s">
        <v>46</v>
      </c>
      <c r="J191" s="944"/>
      <c r="K191" s="508"/>
      <c r="L191" s="507"/>
      <c r="M191" s="506"/>
    </row>
    <row r="192" spans="1:13" ht="19.5" thickBot="1">
      <c r="A192" s="505"/>
      <c r="B192" s="504"/>
      <c r="C192" s="504"/>
      <c r="D192" s="504"/>
      <c r="E192" s="504"/>
      <c r="F192" s="504"/>
      <c r="G192" s="504"/>
      <c r="H192" s="503"/>
      <c r="I192" s="940" t="s">
        <v>47</v>
      </c>
      <c r="J192" s="941"/>
      <c r="K192" s="498"/>
      <c r="L192" s="497"/>
      <c r="M192" s="502"/>
    </row>
    <row r="193" spans="1:13">
      <c r="A193" s="501" t="s">
        <v>75</v>
      </c>
      <c r="B193" s="500"/>
      <c r="C193" s="500"/>
      <c r="D193" s="500"/>
      <c r="E193" s="500"/>
      <c r="F193" s="500"/>
      <c r="G193" s="452"/>
      <c r="H193" s="451"/>
      <c r="I193" s="452"/>
      <c r="J193" s="451"/>
      <c r="K193" s="945">
        <f>K195+K202+K210+K214+K215+K219</f>
        <v>39.629999999999995</v>
      </c>
      <c r="L193" s="946"/>
      <c r="M193" s="450">
        <f>M195+M202+M210+M214+M215+M219</f>
        <v>167777.56800000003</v>
      </c>
    </row>
    <row r="194" spans="1:13" ht="19.5" thickBot="1">
      <c r="A194" s="499"/>
      <c r="B194" s="446"/>
      <c r="C194" s="446"/>
      <c r="D194" s="446"/>
      <c r="E194" s="446"/>
      <c r="F194" s="446"/>
      <c r="G194" s="446"/>
      <c r="H194" s="445"/>
      <c r="I194" s="446"/>
      <c r="J194" s="445"/>
      <c r="K194" s="446"/>
      <c r="L194" s="445"/>
      <c r="M194" s="444"/>
    </row>
    <row r="195" spans="1:13" ht="19.5" thickBot="1">
      <c r="A195" s="898" t="s">
        <v>76</v>
      </c>
      <c r="B195" s="899"/>
      <c r="C195" s="899"/>
      <c r="D195" s="899"/>
      <c r="E195" s="899"/>
      <c r="F195" s="899"/>
      <c r="G195" s="899"/>
      <c r="H195" s="900"/>
      <c r="I195" s="466"/>
      <c r="J195" s="465"/>
      <c r="K195" s="947">
        <f>K196+K197+K198+K200+K201</f>
        <v>9.6900000000000013</v>
      </c>
      <c r="L195" s="942"/>
      <c r="M195" s="464">
        <f>K195*12*I167</f>
        <v>41023.58400000001</v>
      </c>
    </row>
    <row r="196" spans="1:13">
      <c r="A196" s="505" t="s">
        <v>38</v>
      </c>
      <c r="B196" s="504"/>
      <c r="C196" s="504"/>
      <c r="D196" s="504"/>
      <c r="E196" s="504"/>
      <c r="F196" s="504"/>
      <c r="G196" s="504"/>
      <c r="H196" s="503"/>
      <c r="I196" s="936" t="s">
        <v>16</v>
      </c>
      <c r="J196" s="937"/>
      <c r="K196" s="896">
        <v>2.2400000000000002</v>
      </c>
      <c r="L196" s="897"/>
      <c r="M196" s="455">
        <f>K196*12*I167</f>
        <v>9483.264000000001</v>
      </c>
    </row>
    <row r="197" spans="1:13">
      <c r="A197" s="512" t="s">
        <v>39</v>
      </c>
      <c r="B197" s="594"/>
      <c r="C197" s="594"/>
      <c r="D197" s="594"/>
      <c r="E197" s="594"/>
      <c r="F197" s="594"/>
      <c r="G197" s="594"/>
      <c r="H197" s="593"/>
      <c r="I197" s="934" t="s">
        <v>10</v>
      </c>
      <c r="J197" s="935"/>
      <c r="K197" s="892">
        <v>5.28</v>
      </c>
      <c r="L197" s="893"/>
      <c r="M197" s="455">
        <f>K197*12*I167</f>
        <v>22353.407999999999</v>
      </c>
    </row>
    <row r="198" spans="1:13">
      <c r="A198" s="511" t="s">
        <v>31</v>
      </c>
      <c r="B198" s="510"/>
      <c r="C198" s="510"/>
      <c r="D198" s="510"/>
      <c r="E198" s="510"/>
      <c r="F198" s="510"/>
      <c r="G198" s="510"/>
      <c r="H198" s="509"/>
      <c r="I198" s="943" t="s">
        <v>11</v>
      </c>
      <c r="J198" s="944"/>
      <c r="K198" s="892">
        <v>0.6</v>
      </c>
      <c r="L198" s="893"/>
      <c r="M198" s="455">
        <f>K198*12*I167</f>
        <v>2540.16</v>
      </c>
    </row>
    <row r="199" spans="1:13">
      <c r="A199" s="596" t="s">
        <v>18</v>
      </c>
      <c r="B199" s="498"/>
      <c r="C199" s="498"/>
      <c r="D199" s="498"/>
      <c r="E199" s="504"/>
      <c r="F199" s="504"/>
      <c r="G199" s="504"/>
      <c r="H199" s="503"/>
      <c r="I199" s="498"/>
      <c r="J199" s="497"/>
      <c r="K199" s="457"/>
      <c r="L199" s="456"/>
      <c r="M199" s="455"/>
    </row>
    <row r="200" spans="1:13">
      <c r="A200" s="512" t="s">
        <v>32</v>
      </c>
      <c r="B200" s="594"/>
      <c r="C200" s="594"/>
      <c r="D200" s="594"/>
      <c r="E200" s="594"/>
      <c r="F200" s="594"/>
      <c r="G200" s="594"/>
      <c r="H200" s="593"/>
      <c r="I200" s="934" t="s">
        <v>8</v>
      </c>
      <c r="J200" s="935"/>
      <c r="K200" s="892">
        <v>0.18</v>
      </c>
      <c r="L200" s="893"/>
      <c r="M200" s="455">
        <f>K200*12*I167</f>
        <v>762.04800000000012</v>
      </c>
    </row>
    <row r="201" spans="1:13" ht="19.5" thickBot="1">
      <c r="A201" s="511" t="s">
        <v>73</v>
      </c>
      <c r="B201" s="510"/>
      <c r="C201" s="510"/>
      <c r="D201" s="510"/>
      <c r="E201" s="510"/>
      <c r="F201" s="510"/>
      <c r="G201" s="510"/>
      <c r="H201" s="509"/>
      <c r="I201" s="932" t="s">
        <v>8</v>
      </c>
      <c r="J201" s="933"/>
      <c r="K201" s="940">
        <v>1.39</v>
      </c>
      <c r="L201" s="941"/>
      <c r="M201" s="455"/>
    </row>
    <row r="202" spans="1:13" ht="19.5" thickBot="1">
      <c r="A202" s="959" t="s">
        <v>77</v>
      </c>
      <c r="B202" s="960"/>
      <c r="C202" s="960"/>
      <c r="D202" s="960"/>
      <c r="E202" s="960"/>
      <c r="F202" s="960"/>
      <c r="G202" s="960"/>
      <c r="H202" s="961"/>
      <c r="I202" s="466"/>
      <c r="J202" s="465"/>
      <c r="K202" s="894">
        <f>K203+K204+K206+K207+K208+K209</f>
        <v>2.3200000000000003</v>
      </c>
      <c r="L202" s="942"/>
      <c r="M202" s="464">
        <f>K202*12*I167</f>
        <v>9821.9520000000011</v>
      </c>
    </row>
    <row r="203" spans="1:13">
      <c r="A203" s="595" t="s">
        <v>24</v>
      </c>
      <c r="B203" s="498"/>
      <c r="C203" s="498"/>
      <c r="D203" s="498"/>
      <c r="E203" s="498"/>
      <c r="F203" s="504"/>
      <c r="G203" s="504"/>
      <c r="H203" s="503"/>
      <c r="I203" s="493"/>
      <c r="J203" s="456"/>
      <c r="K203" s="896">
        <v>0.13</v>
      </c>
      <c r="L203" s="897"/>
      <c r="M203" s="455">
        <f>K203*12*I167</f>
        <v>550.36800000000005</v>
      </c>
    </row>
    <row r="204" spans="1:13">
      <c r="A204" s="532" t="s">
        <v>20</v>
      </c>
      <c r="B204" s="508"/>
      <c r="C204" s="508"/>
      <c r="D204" s="508"/>
      <c r="E204" s="508"/>
      <c r="F204" s="510"/>
      <c r="G204" s="510"/>
      <c r="H204" s="509"/>
      <c r="I204" s="892" t="s">
        <v>52</v>
      </c>
      <c r="J204" s="893"/>
      <c r="K204" s="892">
        <v>1.1100000000000001</v>
      </c>
      <c r="L204" s="893"/>
      <c r="M204" s="455">
        <f>K204*12*I167</f>
        <v>4699.2960000000003</v>
      </c>
    </row>
    <row r="205" spans="1:13">
      <c r="A205" s="505" t="s">
        <v>19</v>
      </c>
      <c r="B205" s="504"/>
      <c r="C205" s="504"/>
      <c r="D205" s="504"/>
      <c r="E205" s="504"/>
      <c r="F205" s="504"/>
      <c r="G205" s="504"/>
      <c r="H205" s="503"/>
      <c r="I205" s="936" t="s">
        <v>53</v>
      </c>
      <c r="J205" s="937"/>
      <c r="K205" s="490"/>
      <c r="L205" s="456"/>
      <c r="M205" s="455"/>
    </row>
    <row r="206" spans="1:13">
      <c r="A206" s="512" t="s">
        <v>21</v>
      </c>
      <c r="B206" s="594"/>
      <c r="C206" s="594"/>
      <c r="D206" s="594"/>
      <c r="E206" s="594"/>
      <c r="F206" s="594"/>
      <c r="G206" s="594"/>
      <c r="H206" s="593"/>
      <c r="I206" s="934" t="s">
        <v>51</v>
      </c>
      <c r="J206" s="935"/>
      <c r="K206" s="892">
        <v>0.68</v>
      </c>
      <c r="L206" s="893"/>
      <c r="M206" s="455">
        <f>K206*12*I167</f>
        <v>2878.848</v>
      </c>
    </row>
    <row r="207" spans="1:13">
      <c r="A207" s="512" t="s">
        <v>22</v>
      </c>
      <c r="B207" s="594"/>
      <c r="C207" s="594"/>
      <c r="D207" s="594"/>
      <c r="E207" s="594"/>
      <c r="F207" s="594"/>
      <c r="G207" s="594"/>
      <c r="H207" s="593"/>
      <c r="I207" s="934" t="s">
        <v>69</v>
      </c>
      <c r="J207" s="935"/>
      <c r="K207" s="892">
        <v>0.17</v>
      </c>
      <c r="L207" s="893"/>
      <c r="M207" s="455">
        <f>K207*12*I167</f>
        <v>719.71199999999999</v>
      </c>
    </row>
    <row r="208" spans="1:13">
      <c r="A208" s="511" t="s">
        <v>23</v>
      </c>
      <c r="B208" s="510"/>
      <c r="C208" s="510"/>
      <c r="D208" s="510"/>
      <c r="E208" s="510"/>
      <c r="F208" s="510"/>
      <c r="G208" s="510"/>
      <c r="H208" s="509"/>
      <c r="I208" s="934" t="s">
        <v>54</v>
      </c>
      <c r="J208" s="935"/>
      <c r="K208" s="930">
        <v>0.09</v>
      </c>
      <c r="L208" s="931"/>
      <c r="M208" s="455">
        <f>K208*12*I167</f>
        <v>381.02400000000006</v>
      </c>
    </row>
    <row r="209" spans="1:13" ht="19.5" thickBot="1">
      <c r="A209" s="511" t="s">
        <v>71</v>
      </c>
      <c r="B209" s="510"/>
      <c r="C209" s="510"/>
      <c r="D209" s="510"/>
      <c r="E209" s="510"/>
      <c r="F209" s="510"/>
      <c r="G209" s="510"/>
      <c r="H209" s="509"/>
      <c r="I209" s="932" t="s">
        <v>72</v>
      </c>
      <c r="J209" s="933"/>
      <c r="K209" s="901">
        <v>0.14000000000000001</v>
      </c>
      <c r="L209" s="902"/>
      <c r="M209" s="489">
        <f>K209*12*I167</f>
        <v>592.70400000000006</v>
      </c>
    </row>
    <row r="210" spans="1:13" ht="19.5" thickBot="1">
      <c r="A210" s="959" t="s">
        <v>194</v>
      </c>
      <c r="B210" s="960"/>
      <c r="C210" s="960"/>
      <c r="D210" s="960"/>
      <c r="E210" s="960"/>
      <c r="F210" s="960"/>
      <c r="G210" s="960"/>
      <c r="H210" s="961"/>
      <c r="I210" s="488"/>
      <c r="J210" s="487"/>
      <c r="K210" s="922">
        <f>K211+K212+K213</f>
        <v>1.52</v>
      </c>
      <c r="L210" s="895"/>
      <c r="M210" s="464">
        <f>K210*12*I167</f>
        <v>6435.072000000001</v>
      </c>
    </row>
    <row r="211" spans="1:13">
      <c r="A211" s="505" t="s">
        <v>25</v>
      </c>
      <c r="B211" s="504"/>
      <c r="C211" s="504"/>
      <c r="D211" s="504"/>
      <c r="E211" s="504"/>
      <c r="F211" s="504"/>
      <c r="G211" s="504"/>
      <c r="H211" s="503"/>
      <c r="I211" s="926" t="s">
        <v>70</v>
      </c>
      <c r="J211" s="927"/>
      <c r="K211" s="928">
        <v>0.73</v>
      </c>
      <c r="L211" s="929"/>
      <c r="M211" s="455">
        <f>K211*12*I167</f>
        <v>3090.5280000000002</v>
      </c>
    </row>
    <row r="212" spans="1:13">
      <c r="A212" s="512" t="s">
        <v>26</v>
      </c>
      <c r="B212" s="594"/>
      <c r="C212" s="594"/>
      <c r="D212" s="594"/>
      <c r="E212" s="594"/>
      <c r="F212" s="594"/>
      <c r="G212" s="594"/>
      <c r="H212" s="593"/>
      <c r="I212" s="480" t="s">
        <v>55</v>
      </c>
      <c r="J212" s="479"/>
      <c r="K212" s="930">
        <v>0.64</v>
      </c>
      <c r="L212" s="931"/>
      <c r="M212" s="455">
        <f>K212*12*I167</f>
        <v>2709.5039999999999</v>
      </c>
    </row>
    <row r="213" spans="1:13" ht="19.5" thickBot="1">
      <c r="A213" s="511" t="s">
        <v>23</v>
      </c>
      <c r="B213" s="510"/>
      <c r="C213" s="510"/>
      <c r="D213" s="510"/>
      <c r="E213" s="510"/>
      <c r="F213" s="510"/>
      <c r="G213" s="510"/>
      <c r="H213" s="509"/>
      <c r="I213" s="932" t="s">
        <v>54</v>
      </c>
      <c r="J213" s="933"/>
      <c r="K213" s="901">
        <v>0.15</v>
      </c>
      <c r="L213" s="902"/>
      <c r="M213" s="455">
        <f>K213*12*I167</f>
        <v>635.04</v>
      </c>
    </row>
    <row r="214" spans="1:13" ht="19.5" thickBot="1">
      <c r="A214" s="592" t="s">
        <v>193</v>
      </c>
      <c r="B214" s="591"/>
      <c r="C214" s="591"/>
      <c r="D214" s="591"/>
      <c r="E214" s="591"/>
      <c r="F214" s="591"/>
      <c r="G214" s="591"/>
      <c r="H214" s="590"/>
      <c r="I214" s="962" t="s">
        <v>56</v>
      </c>
      <c r="J214" s="963"/>
      <c r="K214" s="964">
        <v>24.22</v>
      </c>
      <c r="L214" s="965"/>
      <c r="M214" s="464">
        <f>K214*12*I167</f>
        <v>102537.792</v>
      </c>
    </row>
    <row r="215" spans="1:13" ht="19.5" thickBot="1">
      <c r="A215" s="898" t="s">
        <v>154</v>
      </c>
      <c r="B215" s="899"/>
      <c r="C215" s="899"/>
      <c r="D215" s="899"/>
      <c r="E215" s="899"/>
      <c r="F215" s="899"/>
      <c r="G215" s="899"/>
      <c r="H215" s="900"/>
      <c r="I215" s="466"/>
      <c r="J215" s="465"/>
      <c r="K215" s="894">
        <v>1.8</v>
      </c>
      <c r="L215" s="895"/>
      <c r="M215" s="464">
        <f>K215*12*I167</f>
        <v>7620.4800000000005</v>
      </c>
    </row>
    <row r="216" spans="1:13">
      <c r="A216" s="463" t="s">
        <v>33</v>
      </c>
      <c r="B216" s="462"/>
      <c r="C216" s="462"/>
      <c r="D216" s="462"/>
      <c r="E216" s="462"/>
      <c r="F216" s="462"/>
      <c r="G216" s="462"/>
      <c r="H216" s="460"/>
      <c r="I216" s="896" t="s">
        <v>13</v>
      </c>
      <c r="J216" s="897"/>
      <c r="K216" s="459"/>
      <c r="L216" s="458"/>
      <c r="M216" s="455"/>
    </row>
    <row r="217" spans="1:13">
      <c r="A217" s="463" t="s">
        <v>27</v>
      </c>
      <c r="B217" s="462"/>
      <c r="C217" s="462"/>
      <c r="D217" s="462"/>
      <c r="E217" s="462"/>
      <c r="F217" s="462"/>
      <c r="G217" s="462"/>
      <c r="H217" s="460"/>
      <c r="I217" s="457"/>
      <c r="J217" s="456"/>
      <c r="K217" s="459"/>
      <c r="L217" s="458"/>
      <c r="M217" s="455"/>
    </row>
    <row r="218" spans="1:13" ht="19.5" thickBot="1">
      <c r="A218" s="463" t="s">
        <v>28</v>
      </c>
      <c r="B218" s="462"/>
      <c r="C218" s="462"/>
      <c r="D218" s="462"/>
      <c r="E218" s="462"/>
      <c r="F218" s="462"/>
      <c r="G218" s="462"/>
      <c r="H218" s="460"/>
      <c r="I218" s="474"/>
      <c r="J218" s="456"/>
      <c r="K218" s="459"/>
      <c r="L218" s="458"/>
      <c r="M218" s="455"/>
    </row>
    <row r="219" spans="1:13" ht="19.5" thickBot="1">
      <c r="A219" s="592" t="s">
        <v>153</v>
      </c>
      <c r="B219" s="591"/>
      <c r="C219" s="591"/>
      <c r="D219" s="591"/>
      <c r="E219" s="591"/>
      <c r="F219" s="591"/>
      <c r="G219" s="591"/>
      <c r="H219" s="590"/>
      <c r="I219" s="466"/>
      <c r="J219" s="465"/>
      <c r="K219" s="894">
        <v>0.08</v>
      </c>
      <c r="L219" s="895"/>
      <c r="M219" s="464">
        <f>K219*12*I167</f>
        <v>338.68799999999999</v>
      </c>
    </row>
    <row r="220" spans="1:13">
      <c r="A220" s="463" t="s">
        <v>29</v>
      </c>
      <c r="B220" s="462"/>
      <c r="C220" s="462"/>
      <c r="D220" s="462"/>
      <c r="E220" s="462"/>
      <c r="F220" s="462"/>
      <c r="G220" s="462"/>
      <c r="H220" s="460"/>
      <c r="I220" s="896" t="s">
        <v>8</v>
      </c>
      <c r="J220" s="897"/>
      <c r="K220" s="467"/>
      <c r="L220" s="458"/>
      <c r="M220" s="455"/>
    </row>
    <row r="221" spans="1:13" ht="19.5" thickBot="1">
      <c r="A221" s="463" t="s">
        <v>30</v>
      </c>
      <c r="B221" s="462"/>
      <c r="C221" s="462"/>
      <c r="D221" s="462"/>
      <c r="E221" s="462"/>
      <c r="F221" s="462"/>
      <c r="G221" s="462"/>
      <c r="H221" s="460"/>
      <c r="I221" s="457"/>
      <c r="J221" s="456"/>
      <c r="K221" s="467"/>
      <c r="L221" s="458"/>
      <c r="M221" s="455"/>
    </row>
    <row r="222" spans="1:13" ht="19.5" thickBot="1">
      <c r="A222" s="898" t="s">
        <v>104</v>
      </c>
      <c r="B222" s="899"/>
      <c r="C222" s="899"/>
      <c r="D222" s="899"/>
      <c r="E222" s="899"/>
      <c r="F222" s="899"/>
      <c r="G222" s="899"/>
      <c r="H222" s="900"/>
      <c r="I222" s="466"/>
      <c r="J222" s="465"/>
      <c r="K222" s="894">
        <v>6.67</v>
      </c>
      <c r="L222" s="895"/>
      <c r="M222" s="464">
        <f>K222*12*I167</f>
        <v>28238.111999999997</v>
      </c>
    </row>
    <row r="223" spans="1:13">
      <c r="A223" s="463" t="s">
        <v>85</v>
      </c>
      <c r="B223" s="461"/>
      <c r="C223" s="461"/>
      <c r="D223" s="461"/>
      <c r="E223" s="461"/>
      <c r="F223" s="462"/>
      <c r="G223" s="461"/>
      <c r="H223" s="460"/>
      <c r="I223" s="892" t="s">
        <v>86</v>
      </c>
      <c r="J223" s="893"/>
      <c r="K223" s="459"/>
      <c r="L223" s="458"/>
      <c r="M223" s="455"/>
    </row>
    <row r="224" spans="1:13">
      <c r="A224" s="463" t="s">
        <v>87</v>
      </c>
      <c r="B224" s="461"/>
      <c r="C224" s="461"/>
      <c r="D224" s="461"/>
      <c r="E224" s="461"/>
      <c r="F224" s="462"/>
      <c r="G224" s="461"/>
      <c r="H224" s="460"/>
      <c r="I224" s="892" t="s">
        <v>88</v>
      </c>
      <c r="J224" s="893"/>
      <c r="K224" s="459"/>
      <c r="L224" s="458"/>
      <c r="M224" s="455"/>
    </row>
    <row r="225" spans="1:13">
      <c r="A225" s="463" t="s">
        <v>89</v>
      </c>
      <c r="B225" s="461"/>
      <c r="C225" s="461"/>
      <c r="D225" s="461"/>
      <c r="E225" s="461"/>
      <c r="F225" s="462"/>
      <c r="G225" s="461"/>
      <c r="H225" s="460"/>
      <c r="I225" s="892" t="s">
        <v>90</v>
      </c>
      <c r="J225" s="893"/>
      <c r="K225" s="459"/>
      <c r="L225" s="458"/>
      <c r="M225" s="455"/>
    </row>
    <row r="226" spans="1:13">
      <c r="A226" s="463" t="s">
        <v>91</v>
      </c>
      <c r="B226" s="461"/>
      <c r="C226" s="461"/>
      <c r="D226" s="461"/>
      <c r="E226" s="461"/>
      <c r="F226" s="462"/>
      <c r="G226" s="461"/>
      <c r="H226" s="460"/>
      <c r="I226" s="892" t="s">
        <v>92</v>
      </c>
      <c r="J226" s="893"/>
      <c r="K226" s="459"/>
      <c r="L226" s="458"/>
      <c r="M226" s="455"/>
    </row>
    <row r="227" spans="1:13">
      <c r="A227" s="463" t="s">
        <v>93</v>
      </c>
      <c r="B227" s="461"/>
      <c r="C227" s="461"/>
      <c r="D227" s="461"/>
      <c r="E227" s="461"/>
      <c r="F227" s="462"/>
      <c r="G227" s="461"/>
      <c r="H227" s="460"/>
      <c r="I227" s="892" t="s">
        <v>94</v>
      </c>
      <c r="J227" s="893"/>
      <c r="K227" s="459"/>
      <c r="L227" s="458"/>
      <c r="M227" s="455"/>
    </row>
    <row r="228" spans="1:13">
      <c r="A228" s="463" t="s">
        <v>95</v>
      </c>
      <c r="B228" s="461"/>
      <c r="C228" s="461"/>
      <c r="D228" s="461"/>
      <c r="E228" s="461"/>
      <c r="F228" s="462"/>
      <c r="G228" s="461"/>
      <c r="H228" s="460"/>
      <c r="I228" s="457"/>
      <c r="J228" s="456"/>
      <c r="K228" s="459"/>
      <c r="L228" s="458"/>
      <c r="M228" s="455"/>
    </row>
    <row r="229" spans="1:13">
      <c r="A229" s="463" t="s">
        <v>96</v>
      </c>
      <c r="B229" s="461"/>
      <c r="C229" s="461"/>
      <c r="D229" s="461"/>
      <c r="E229" s="461"/>
      <c r="F229" s="462"/>
      <c r="G229" s="461"/>
      <c r="H229" s="460"/>
      <c r="I229" s="457"/>
      <c r="J229" s="456"/>
      <c r="K229" s="459"/>
      <c r="L229" s="458"/>
      <c r="M229" s="455"/>
    </row>
    <row r="230" spans="1:13">
      <c r="A230" s="463" t="s">
        <v>97</v>
      </c>
      <c r="B230" s="461"/>
      <c r="C230" s="461"/>
      <c r="D230" s="461"/>
      <c r="E230" s="461"/>
      <c r="F230" s="462"/>
      <c r="G230" s="461"/>
      <c r="H230" s="460"/>
      <c r="I230" s="457"/>
      <c r="J230" s="456"/>
      <c r="K230" s="459"/>
      <c r="L230" s="458"/>
      <c r="M230" s="455"/>
    </row>
    <row r="231" spans="1:13">
      <c r="A231" s="463" t="s">
        <v>98</v>
      </c>
      <c r="B231" s="461"/>
      <c r="C231" s="461"/>
      <c r="D231" s="461"/>
      <c r="E231" s="461"/>
      <c r="F231" s="462"/>
      <c r="G231" s="461"/>
      <c r="H231" s="460"/>
      <c r="I231" s="457"/>
      <c r="J231" s="456"/>
      <c r="K231" s="459"/>
      <c r="L231" s="458"/>
      <c r="M231" s="455"/>
    </row>
    <row r="232" spans="1:13">
      <c r="A232" s="463" t="s">
        <v>99</v>
      </c>
      <c r="B232" s="461"/>
      <c r="C232" s="461"/>
      <c r="D232" s="461"/>
      <c r="E232" s="461"/>
      <c r="F232" s="462"/>
      <c r="G232" s="461"/>
      <c r="H232" s="460"/>
      <c r="I232" s="457"/>
      <c r="J232" s="456"/>
      <c r="K232" s="459"/>
      <c r="L232" s="458"/>
      <c r="M232" s="455"/>
    </row>
    <row r="233" spans="1:13" ht="19.5" thickBot="1">
      <c r="A233" s="923" t="s">
        <v>100</v>
      </c>
      <c r="B233" s="924"/>
      <c r="C233" s="924"/>
      <c r="D233" s="924"/>
      <c r="E233" s="924"/>
      <c r="F233" s="924"/>
      <c r="G233" s="924"/>
      <c r="H233" s="925"/>
      <c r="I233" s="457"/>
      <c r="J233" s="456"/>
      <c r="K233" s="457"/>
      <c r="L233" s="456"/>
      <c r="M233" s="455"/>
    </row>
    <row r="234" spans="1:13">
      <c r="A234" s="454" t="s">
        <v>82</v>
      </c>
      <c r="B234" s="453"/>
      <c r="C234" s="453"/>
      <c r="D234" s="453"/>
      <c r="E234" s="453"/>
      <c r="F234" s="453"/>
      <c r="G234" s="453"/>
      <c r="H234" s="453"/>
      <c r="I234" s="896" t="s">
        <v>9</v>
      </c>
      <c r="J234" s="897"/>
      <c r="K234" s="452"/>
      <c r="L234" s="451"/>
      <c r="M234" s="450"/>
    </row>
    <row r="235" spans="1:13" ht="19.5" thickBot="1">
      <c r="A235" s="449" t="s">
        <v>49</v>
      </c>
      <c r="B235" s="448"/>
      <c r="C235" s="448"/>
      <c r="D235" s="448"/>
      <c r="E235" s="448"/>
      <c r="F235" s="448"/>
      <c r="G235" s="448"/>
      <c r="H235" s="448"/>
      <c r="I235" s="447"/>
      <c r="J235" s="445"/>
      <c r="K235" s="446"/>
      <c r="L235" s="445"/>
      <c r="M235" s="444"/>
    </row>
    <row r="236" spans="1:13" ht="19.5" thickBot="1">
      <c r="A236" s="898" t="s">
        <v>50</v>
      </c>
      <c r="B236" s="899"/>
      <c r="C236" s="899"/>
      <c r="D236" s="899"/>
      <c r="E236" s="899"/>
      <c r="F236" s="899"/>
      <c r="G236" s="899"/>
      <c r="H236" s="955"/>
      <c r="I236" s="917" t="s">
        <v>17</v>
      </c>
      <c r="J236" s="956"/>
      <c r="K236" s="957">
        <v>1.64</v>
      </c>
      <c r="L236" s="958"/>
      <c r="M236" s="437">
        <f>K236*12*I167</f>
        <v>6943.1040000000003</v>
      </c>
    </row>
    <row r="237" spans="1:13" ht="19.5" thickBot="1">
      <c r="A237" s="442" t="s">
        <v>118</v>
      </c>
      <c r="B237" s="441"/>
      <c r="C237" s="441"/>
      <c r="D237" s="441"/>
      <c r="E237" s="441"/>
      <c r="F237" s="441"/>
      <c r="G237" s="441"/>
      <c r="H237" s="441"/>
      <c r="I237" s="917" t="s">
        <v>9</v>
      </c>
      <c r="J237" s="918"/>
      <c r="K237" s="913">
        <v>0.49</v>
      </c>
      <c r="L237" s="914"/>
      <c r="M237" s="437">
        <f>K237*I167*12</f>
        <v>2074.4639999999999</v>
      </c>
    </row>
    <row r="238" spans="1:13" ht="19.5" thickBot="1">
      <c r="A238" s="442" t="s">
        <v>117</v>
      </c>
      <c r="B238" s="441"/>
      <c r="C238" s="441"/>
      <c r="D238" s="441"/>
      <c r="E238" s="441"/>
      <c r="F238" s="441"/>
      <c r="G238" s="441"/>
      <c r="H238" s="441"/>
      <c r="I238" s="440"/>
      <c r="J238" s="439"/>
      <c r="K238" s="913"/>
      <c r="L238" s="914"/>
      <c r="M238" s="437">
        <f>K238*I167*12</f>
        <v>0</v>
      </c>
    </row>
    <row r="239" spans="1:13" ht="19.5" thickBot="1">
      <c r="A239" s="898" t="s">
        <v>58</v>
      </c>
      <c r="B239" s="899"/>
      <c r="C239" s="899"/>
      <c r="D239" s="899"/>
      <c r="E239" s="899"/>
      <c r="F239" s="899"/>
      <c r="G239" s="899"/>
      <c r="H239" s="899"/>
      <c r="I239" s="438"/>
      <c r="J239" s="437"/>
      <c r="K239" s="915">
        <f>K168+K178+K193+K222+K236+K238+K237</f>
        <v>60.97</v>
      </c>
      <c r="L239" s="916"/>
      <c r="M239" s="437">
        <f>M168+M178+M193+M222+M236+M238+M237</f>
        <v>258122.59200000003</v>
      </c>
    </row>
    <row r="241" spans="1:13">
      <c r="A241" s="989" t="s">
        <v>0</v>
      </c>
      <c r="B241" s="989"/>
      <c r="C241" s="989"/>
      <c r="D241" s="989"/>
      <c r="E241" s="989"/>
      <c r="F241" s="989"/>
      <c r="G241" s="989"/>
      <c r="H241" s="989"/>
      <c r="I241" s="989"/>
      <c r="J241" s="989"/>
      <c r="K241" s="989"/>
      <c r="L241" s="989"/>
      <c r="M241" s="490"/>
    </row>
    <row r="242" spans="1:13">
      <c r="A242" s="953" t="s">
        <v>12</v>
      </c>
      <c r="B242" s="953"/>
      <c r="C242" s="953"/>
      <c r="D242" s="953"/>
      <c r="E242" s="953"/>
      <c r="F242" s="953"/>
      <c r="G242" s="953"/>
      <c r="H242" s="953"/>
      <c r="I242" s="953"/>
      <c r="J242" s="953"/>
      <c r="K242" s="953"/>
      <c r="L242" s="953"/>
      <c r="M242" s="490"/>
    </row>
    <row r="243" spans="1:13">
      <c r="A243" s="524"/>
      <c r="B243" s="524"/>
      <c r="C243" s="524"/>
      <c r="D243" s="524"/>
      <c r="E243" s="524"/>
      <c r="F243" s="524" t="s">
        <v>266</v>
      </c>
      <c r="G243" s="524"/>
      <c r="H243" s="524"/>
      <c r="I243" s="524"/>
      <c r="J243" s="524"/>
      <c r="K243" s="524"/>
      <c r="L243" s="524"/>
      <c r="M243" s="490"/>
    </row>
    <row r="244" spans="1:13">
      <c r="A244" s="532"/>
      <c r="B244" s="508"/>
      <c r="C244" s="954" t="s">
        <v>15</v>
      </c>
      <c r="D244" s="954"/>
      <c r="E244" s="954"/>
      <c r="F244" s="508"/>
      <c r="G244" s="508"/>
      <c r="H244" s="507"/>
      <c r="I244" s="943" t="s">
        <v>1</v>
      </c>
      <c r="J244" s="944"/>
      <c r="K244" s="943" t="s">
        <v>2</v>
      </c>
      <c r="L244" s="944"/>
      <c r="M244" s="506"/>
    </row>
    <row r="245" spans="1:13">
      <c r="A245" s="474"/>
      <c r="B245" s="457"/>
      <c r="C245" s="457"/>
      <c r="D245" s="457"/>
      <c r="E245" s="457"/>
      <c r="F245" s="457"/>
      <c r="G245" s="457"/>
      <c r="H245" s="456"/>
      <c r="I245" s="457"/>
      <c r="J245" s="456"/>
      <c r="K245" s="892" t="s">
        <v>3</v>
      </c>
      <c r="L245" s="893"/>
      <c r="M245" s="533" t="s">
        <v>4</v>
      </c>
    </row>
    <row r="246" spans="1:13">
      <c r="A246" s="474"/>
      <c r="B246" s="457"/>
      <c r="C246" s="457"/>
      <c r="D246" s="457"/>
      <c r="E246" s="457"/>
      <c r="F246" s="457"/>
      <c r="G246" s="457"/>
      <c r="H246" s="456"/>
      <c r="I246" s="892" t="s">
        <v>5</v>
      </c>
      <c r="J246" s="893"/>
      <c r="K246" s="936" t="s">
        <v>6</v>
      </c>
      <c r="L246" s="937"/>
      <c r="M246" s="533" t="s">
        <v>7</v>
      </c>
    </row>
    <row r="247" spans="1:13" ht="19.5" thickBot="1">
      <c r="A247" s="532"/>
      <c r="B247" s="508"/>
      <c r="C247" s="508"/>
      <c r="D247" s="508"/>
      <c r="E247" s="508"/>
      <c r="F247" s="508"/>
      <c r="G247" s="508"/>
      <c r="H247" s="507"/>
      <c r="I247" s="949">
        <v>1285.8</v>
      </c>
      <c r="J247" s="950"/>
      <c r="K247" s="932"/>
      <c r="L247" s="933"/>
      <c r="M247" s="531"/>
    </row>
    <row r="248" spans="1:13">
      <c r="A248" s="522" t="s">
        <v>74</v>
      </c>
      <c r="B248" s="500"/>
      <c r="C248" s="500"/>
      <c r="D248" s="500"/>
      <c r="E248" s="500"/>
      <c r="F248" s="500"/>
      <c r="G248" s="500"/>
      <c r="H248" s="530"/>
      <c r="I248" s="452"/>
      <c r="J248" s="451"/>
      <c r="K248" s="951">
        <f>K251+K254</f>
        <v>6.9</v>
      </c>
      <c r="L248" s="946"/>
      <c r="M248" s="450">
        <f>K248*12*I247</f>
        <v>106464.24</v>
      </c>
    </row>
    <row r="249" spans="1:13">
      <c r="A249" s="529" t="s">
        <v>59</v>
      </c>
      <c r="B249" s="528"/>
      <c r="C249" s="528"/>
      <c r="D249" s="528"/>
      <c r="E249" s="528"/>
      <c r="F249" s="528"/>
      <c r="G249" s="528"/>
      <c r="H249" s="523"/>
      <c r="I249" s="457"/>
      <c r="J249" s="456"/>
      <c r="K249" s="457"/>
      <c r="L249" s="456"/>
      <c r="M249" s="527"/>
    </row>
    <row r="250" spans="1:13" ht="19.5" thickBot="1">
      <c r="A250" s="518" t="s">
        <v>60</v>
      </c>
      <c r="B250" s="526"/>
      <c r="C250" s="526"/>
      <c r="D250" s="526"/>
      <c r="E250" s="526"/>
      <c r="F250" s="526"/>
      <c r="G250" s="526"/>
      <c r="H250" s="525"/>
      <c r="I250" s="446"/>
      <c r="J250" s="445"/>
      <c r="K250" s="446"/>
      <c r="L250" s="445"/>
      <c r="M250" s="444"/>
    </row>
    <row r="251" spans="1:13">
      <c r="A251" s="505" t="s">
        <v>61</v>
      </c>
      <c r="B251" s="498"/>
      <c r="C251" s="498"/>
      <c r="D251" s="498"/>
      <c r="E251" s="498"/>
      <c r="F251" s="498"/>
      <c r="G251" s="498"/>
      <c r="H251" s="497"/>
      <c r="I251" s="936" t="s">
        <v>8</v>
      </c>
      <c r="J251" s="937"/>
      <c r="K251" s="896">
        <v>4.13</v>
      </c>
      <c r="L251" s="897"/>
      <c r="M251" s="455">
        <f>K251*12*I247</f>
        <v>63724.248</v>
      </c>
    </row>
    <row r="252" spans="1:13">
      <c r="A252" s="463" t="s">
        <v>68</v>
      </c>
      <c r="B252" s="457"/>
      <c r="C252" s="457"/>
      <c r="D252" s="457"/>
      <c r="E252" s="457"/>
      <c r="F252" s="457"/>
      <c r="G252" s="457"/>
      <c r="H252" s="456"/>
      <c r="I252" s="892" t="s">
        <v>57</v>
      </c>
      <c r="J252" s="893"/>
      <c r="K252" s="490"/>
      <c r="L252" s="456"/>
      <c r="M252" s="455"/>
    </row>
    <row r="253" spans="1:13">
      <c r="A253" s="505" t="s">
        <v>67</v>
      </c>
      <c r="B253" s="498"/>
      <c r="C253" s="498"/>
      <c r="D253" s="498"/>
      <c r="E253" s="498"/>
      <c r="F253" s="498"/>
      <c r="G253" s="498"/>
      <c r="H253" s="497"/>
      <c r="I253" s="936"/>
      <c r="J253" s="937"/>
      <c r="K253" s="490"/>
      <c r="L253" s="456"/>
      <c r="M253" s="455"/>
    </row>
    <row r="254" spans="1:13">
      <c r="A254" s="505" t="s">
        <v>62</v>
      </c>
      <c r="B254" s="498"/>
      <c r="C254" s="498"/>
      <c r="D254" s="498"/>
      <c r="E254" s="498"/>
      <c r="F254" s="498"/>
      <c r="G254" s="498"/>
      <c r="H254" s="497"/>
      <c r="I254" s="934" t="s">
        <v>11</v>
      </c>
      <c r="J254" s="935"/>
      <c r="K254" s="892">
        <v>2.77</v>
      </c>
      <c r="L254" s="893"/>
      <c r="M254" s="455">
        <f>K254*12*I247</f>
        <v>42739.991999999998</v>
      </c>
    </row>
    <row r="255" spans="1:13">
      <c r="A255" s="512" t="s">
        <v>35</v>
      </c>
      <c r="B255" s="480"/>
      <c r="C255" s="480"/>
      <c r="D255" s="480"/>
      <c r="E255" s="480"/>
      <c r="F255" s="480"/>
      <c r="G255" s="480"/>
      <c r="H255" s="479"/>
      <c r="I255" s="892" t="s">
        <v>57</v>
      </c>
      <c r="J255" s="893"/>
      <c r="K255" s="524"/>
      <c r="L255" s="523"/>
      <c r="M255" s="455"/>
    </row>
    <row r="256" spans="1:13">
      <c r="A256" s="511" t="s">
        <v>36</v>
      </c>
      <c r="B256" s="508"/>
      <c r="C256" s="508"/>
      <c r="D256" s="508"/>
      <c r="E256" s="508"/>
      <c r="F256" s="508"/>
      <c r="G256" s="508"/>
      <c r="H256" s="507"/>
      <c r="I256" s="892"/>
      <c r="J256" s="893"/>
      <c r="K256" s="490"/>
      <c r="L256" s="456"/>
      <c r="M256" s="455"/>
    </row>
    <row r="257" spans="1:13" ht="19.5" thickBot="1">
      <c r="A257" s="505" t="s">
        <v>37</v>
      </c>
      <c r="B257" s="504"/>
      <c r="C257" s="504"/>
      <c r="D257" s="504"/>
      <c r="E257" s="504"/>
      <c r="F257" s="504"/>
      <c r="G257" s="504"/>
      <c r="H257" s="503"/>
      <c r="I257" s="498"/>
      <c r="J257" s="497"/>
      <c r="K257" s="930"/>
      <c r="L257" s="931"/>
      <c r="M257" s="455"/>
    </row>
    <row r="258" spans="1:13">
      <c r="A258" s="522" t="s">
        <v>14</v>
      </c>
      <c r="B258" s="521"/>
      <c r="C258" s="521"/>
      <c r="D258" s="521"/>
      <c r="E258" s="521"/>
      <c r="F258" s="521"/>
      <c r="G258" s="521"/>
      <c r="H258" s="520"/>
      <c r="I258" s="452"/>
      <c r="J258" s="519"/>
      <c r="K258" s="948">
        <f>K260+K265+K268</f>
        <v>5.7700000000000005</v>
      </c>
      <c r="L258" s="946"/>
      <c r="M258" s="450">
        <f>K258*12*I247</f>
        <v>89028.792000000001</v>
      </c>
    </row>
    <row r="259" spans="1:13" ht="19.5" thickBot="1">
      <c r="A259" s="518" t="s">
        <v>34</v>
      </c>
      <c r="B259" s="517"/>
      <c r="C259" s="517"/>
      <c r="D259" s="517"/>
      <c r="E259" s="517"/>
      <c r="F259" s="517"/>
      <c r="G259" s="517"/>
      <c r="H259" s="516"/>
      <c r="I259" s="446"/>
      <c r="J259" s="515"/>
      <c r="K259" s="446"/>
      <c r="L259" s="445"/>
      <c r="M259" s="444"/>
    </row>
    <row r="260" spans="1:13">
      <c r="A260" s="463" t="s">
        <v>65</v>
      </c>
      <c r="B260" s="462"/>
      <c r="C260" s="462"/>
      <c r="D260" s="462"/>
      <c r="E260" s="462"/>
      <c r="F260" s="462"/>
      <c r="G260" s="462"/>
      <c r="H260" s="460"/>
      <c r="I260" s="892" t="s">
        <v>8</v>
      </c>
      <c r="J260" s="893"/>
      <c r="K260" s="896">
        <v>2.9</v>
      </c>
      <c r="L260" s="897"/>
      <c r="M260" s="455">
        <f>K260*12*I247</f>
        <v>44745.84</v>
      </c>
    </row>
    <row r="261" spans="1:13">
      <c r="A261" s="505" t="s">
        <v>66</v>
      </c>
      <c r="B261" s="504"/>
      <c r="C261" s="504"/>
      <c r="D261" s="504"/>
      <c r="E261" s="504"/>
      <c r="F261" s="504"/>
      <c r="G261" s="504"/>
      <c r="H261" s="503"/>
      <c r="I261" s="514"/>
      <c r="J261" s="513"/>
      <c r="K261" s="490"/>
      <c r="L261" s="456"/>
      <c r="M261" s="455"/>
    </row>
    <row r="262" spans="1:13">
      <c r="A262" s="463" t="s">
        <v>68</v>
      </c>
      <c r="B262" s="457"/>
      <c r="C262" s="457"/>
      <c r="D262" s="457"/>
      <c r="E262" s="457"/>
      <c r="F262" s="457"/>
      <c r="G262" s="457"/>
      <c r="H262" s="456"/>
      <c r="I262" s="892" t="s">
        <v>57</v>
      </c>
      <c r="J262" s="893"/>
      <c r="K262" s="490"/>
      <c r="L262" s="456"/>
      <c r="M262" s="455"/>
    </row>
    <row r="263" spans="1:13">
      <c r="A263" s="505" t="s">
        <v>67</v>
      </c>
      <c r="B263" s="498"/>
      <c r="C263" s="498"/>
      <c r="D263" s="498"/>
      <c r="E263" s="498"/>
      <c r="F263" s="498"/>
      <c r="G263" s="498"/>
      <c r="H263" s="497"/>
      <c r="I263" s="936"/>
      <c r="J263" s="937"/>
      <c r="K263" s="490"/>
      <c r="L263" s="456"/>
      <c r="M263" s="455"/>
    </row>
    <row r="264" spans="1:13">
      <c r="A264" s="512" t="s">
        <v>63</v>
      </c>
      <c r="B264" s="480"/>
      <c r="C264" s="479"/>
      <c r="D264" s="457"/>
      <c r="E264" s="457"/>
      <c r="F264" s="457"/>
      <c r="G264" s="457"/>
      <c r="H264" s="456"/>
      <c r="I264" s="892" t="s">
        <v>57</v>
      </c>
      <c r="J264" s="893"/>
      <c r="K264" s="490"/>
      <c r="L264" s="456"/>
      <c r="M264" s="455"/>
    </row>
    <row r="265" spans="1:13">
      <c r="A265" s="463" t="s">
        <v>64</v>
      </c>
      <c r="B265" s="457"/>
      <c r="C265" s="457"/>
      <c r="D265" s="480"/>
      <c r="E265" s="480"/>
      <c r="F265" s="480"/>
      <c r="G265" s="480"/>
      <c r="H265" s="479"/>
      <c r="I265" s="934" t="s">
        <v>11</v>
      </c>
      <c r="J265" s="935"/>
      <c r="K265" s="892">
        <v>1.3</v>
      </c>
      <c r="L265" s="893"/>
      <c r="M265" s="455">
        <f>K265*12*I247</f>
        <v>20058.48</v>
      </c>
    </row>
    <row r="266" spans="1:13">
      <c r="A266" s="511" t="s">
        <v>41</v>
      </c>
      <c r="B266" s="510"/>
      <c r="C266" s="510"/>
      <c r="D266" s="510"/>
      <c r="E266" s="510"/>
      <c r="F266" s="510"/>
      <c r="G266" s="510"/>
      <c r="H266" s="509"/>
      <c r="I266" s="943" t="s">
        <v>40</v>
      </c>
      <c r="J266" s="944"/>
      <c r="K266" s="490"/>
      <c r="L266" s="456"/>
      <c r="M266" s="455"/>
    </row>
    <row r="267" spans="1:13">
      <c r="A267" s="505"/>
      <c r="B267" s="504"/>
      <c r="C267" s="504"/>
      <c r="D267" s="504"/>
      <c r="E267" s="504"/>
      <c r="F267" s="504"/>
      <c r="G267" s="504"/>
      <c r="H267" s="503"/>
      <c r="I267" s="498" t="s">
        <v>42</v>
      </c>
      <c r="J267" s="497"/>
      <c r="K267" s="490"/>
      <c r="L267" s="456"/>
      <c r="M267" s="455"/>
    </row>
    <row r="268" spans="1:13">
      <c r="A268" s="511" t="s">
        <v>43</v>
      </c>
      <c r="B268" s="510"/>
      <c r="C268" s="510"/>
      <c r="D268" s="510"/>
      <c r="E268" s="510"/>
      <c r="F268" s="510"/>
      <c r="G268" s="510"/>
      <c r="H268" s="509"/>
      <c r="I268" s="943" t="s">
        <v>11</v>
      </c>
      <c r="J268" s="944"/>
      <c r="K268" s="892">
        <v>1.57</v>
      </c>
      <c r="L268" s="893"/>
      <c r="M268" s="455">
        <f>K268*12*I247</f>
        <v>24224.471999999998</v>
      </c>
    </row>
    <row r="269" spans="1:13">
      <c r="A269" s="505" t="s">
        <v>44</v>
      </c>
      <c r="B269" s="504"/>
      <c r="C269" s="504"/>
      <c r="D269" s="504"/>
      <c r="E269" s="504"/>
      <c r="F269" s="504"/>
      <c r="G269" s="504"/>
      <c r="H269" s="503"/>
      <c r="I269" s="498"/>
      <c r="J269" s="497"/>
      <c r="K269" s="490"/>
      <c r="L269" s="456"/>
      <c r="M269" s="455"/>
    </row>
    <row r="270" spans="1:13">
      <c r="A270" s="511" t="s">
        <v>45</v>
      </c>
      <c r="B270" s="510"/>
      <c r="C270" s="510"/>
      <c r="D270" s="510"/>
      <c r="E270" s="510"/>
      <c r="F270" s="510"/>
      <c r="G270" s="510"/>
      <c r="H270" s="509"/>
      <c r="I270" s="892" t="s">
        <v>57</v>
      </c>
      <c r="J270" s="893"/>
      <c r="K270" s="490"/>
      <c r="L270" s="456"/>
      <c r="M270" s="455"/>
    </row>
    <row r="271" spans="1:13">
      <c r="A271" s="511" t="s">
        <v>48</v>
      </c>
      <c r="B271" s="510"/>
      <c r="C271" s="510"/>
      <c r="D271" s="510"/>
      <c r="E271" s="510"/>
      <c r="F271" s="510"/>
      <c r="G271" s="510"/>
      <c r="H271" s="509"/>
      <c r="I271" s="943" t="s">
        <v>46</v>
      </c>
      <c r="J271" s="944"/>
      <c r="K271" s="508"/>
      <c r="L271" s="507"/>
      <c r="M271" s="506"/>
    </row>
    <row r="272" spans="1:13" ht="19.5" thickBot="1">
      <c r="A272" s="505"/>
      <c r="B272" s="504"/>
      <c r="C272" s="504"/>
      <c r="D272" s="504"/>
      <c r="E272" s="504"/>
      <c r="F272" s="504"/>
      <c r="G272" s="504"/>
      <c r="H272" s="503"/>
      <c r="I272" s="940" t="s">
        <v>47</v>
      </c>
      <c r="J272" s="941"/>
      <c r="K272" s="498"/>
      <c r="L272" s="497"/>
      <c r="M272" s="502"/>
    </row>
    <row r="273" spans="1:13">
      <c r="A273" s="501" t="s">
        <v>75</v>
      </c>
      <c r="B273" s="500"/>
      <c r="C273" s="500"/>
      <c r="D273" s="500"/>
      <c r="E273" s="500"/>
      <c r="F273" s="500"/>
      <c r="G273" s="452"/>
      <c r="H273" s="451"/>
      <c r="I273" s="452"/>
      <c r="J273" s="451"/>
      <c r="K273" s="945">
        <f>K275+K282+K290+K294+K295+K299</f>
        <v>35.69</v>
      </c>
      <c r="L273" s="946"/>
      <c r="M273" s="450">
        <f>M275+M282+M290+M294+M295+M299</f>
        <v>550682.424</v>
      </c>
    </row>
    <row r="274" spans="1:13" ht="19.5" thickBot="1">
      <c r="A274" s="499"/>
      <c r="B274" s="446"/>
      <c r="C274" s="446"/>
      <c r="D274" s="446"/>
      <c r="E274" s="446"/>
      <c r="F274" s="446"/>
      <c r="G274" s="446"/>
      <c r="H274" s="445"/>
      <c r="I274" s="446"/>
      <c r="J274" s="445"/>
      <c r="K274" s="446"/>
      <c r="L274" s="445"/>
      <c r="M274" s="444"/>
    </row>
    <row r="275" spans="1:13" ht="19.5" thickBot="1">
      <c r="A275" s="898" t="s">
        <v>76</v>
      </c>
      <c r="B275" s="899"/>
      <c r="C275" s="899"/>
      <c r="D275" s="899"/>
      <c r="E275" s="899"/>
      <c r="F275" s="899"/>
      <c r="G275" s="899"/>
      <c r="H275" s="900"/>
      <c r="I275" s="466"/>
      <c r="J275" s="465"/>
      <c r="K275" s="947">
        <f>K276+K277+K278+K280+K281</f>
        <v>9.6900000000000013</v>
      </c>
      <c r="L275" s="942"/>
      <c r="M275" s="464">
        <f>K275*12*I247</f>
        <v>149512.82400000002</v>
      </c>
    </row>
    <row r="276" spans="1:13">
      <c r="A276" s="505" t="s">
        <v>38</v>
      </c>
      <c r="B276" s="504"/>
      <c r="C276" s="504"/>
      <c r="D276" s="504"/>
      <c r="E276" s="504"/>
      <c r="F276" s="504"/>
      <c r="G276" s="504"/>
      <c r="H276" s="503"/>
      <c r="I276" s="936" t="s">
        <v>16</v>
      </c>
      <c r="J276" s="937"/>
      <c r="K276" s="896">
        <v>2.2400000000000002</v>
      </c>
      <c r="L276" s="897"/>
      <c r="M276" s="455">
        <f>K276*12*I247</f>
        <v>34562.304000000004</v>
      </c>
    </row>
    <row r="277" spans="1:13">
      <c r="A277" s="512" t="s">
        <v>39</v>
      </c>
      <c r="B277" s="594"/>
      <c r="C277" s="594"/>
      <c r="D277" s="594"/>
      <c r="E277" s="594"/>
      <c r="F277" s="594"/>
      <c r="G277" s="594"/>
      <c r="H277" s="593"/>
      <c r="I277" s="934" t="s">
        <v>10</v>
      </c>
      <c r="J277" s="935"/>
      <c r="K277" s="892">
        <v>5.28</v>
      </c>
      <c r="L277" s="893"/>
      <c r="M277" s="455">
        <f>K277*12*I247</f>
        <v>81468.288</v>
      </c>
    </row>
    <row r="278" spans="1:13">
      <c r="A278" s="511" t="s">
        <v>31</v>
      </c>
      <c r="B278" s="510"/>
      <c r="C278" s="510"/>
      <c r="D278" s="510"/>
      <c r="E278" s="510"/>
      <c r="F278" s="510"/>
      <c r="G278" s="510"/>
      <c r="H278" s="509"/>
      <c r="I278" s="943" t="s">
        <v>11</v>
      </c>
      <c r="J278" s="944"/>
      <c r="K278" s="892">
        <v>0.6</v>
      </c>
      <c r="L278" s="893"/>
      <c r="M278" s="455">
        <f>K278*12*I247</f>
        <v>9257.7599999999984</v>
      </c>
    </row>
    <row r="279" spans="1:13">
      <c r="A279" s="596" t="s">
        <v>18</v>
      </c>
      <c r="B279" s="498"/>
      <c r="C279" s="498"/>
      <c r="D279" s="498"/>
      <c r="E279" s="504"/>
      <c r="F279" s="504"/>
      <c r="G279" s="504"/>
      <c r="H279" s="503"/>
      <c r="I279" s="498"/>
      <c r="J279" s="497"/>
      <c r="K279" s="457"/>
      <c r="L279" s="456"/>
      <c r="M279" s="455"/>
    </row>
    <row r="280" spans="1:13">
      <c r="A280" s="512" t="s">
        <v>32</v>
      </c>
      <c r="B280" s="594"/>
      <c r="C280" s="594"/>
      <c r="D280" s="594"/>
      <c r="E280" s="594"/>
      <c r="F280" s="594"/>
      <c r="G280" s="594"/>
      <c r="H280" s="593"/>
      <c r="I280" s="934" t="s">
        <v>8</v>
      </c>
      <c r="J280" s="935"/>
      <c r="K280" s="892">
        <v>0.18</v>
      </c>
      <c r="L280" s="893"/>
      <c r="M280" s="455">
        <f>K280*12*I247</f>
        <v>2777.328</v>
      </c>
    </row>
    <row r="281" spans="1:13" ht="19.5" thickBot="1">
      <c r="A281" s="511" t="s">
        <v>73</v>
      </c>
      <c r="B281" s="510"/>
      <c r="C281" s="510"/>
      <c r="D281" s="510"/>
      <c r="E281" s="510"/>
      <c r="F281" s="510"/>
      <c r="G281" s="510"/>
      <c r="H281" s="509"/>
      <c r="I281" s="932" t="s">
        <v>8</v>
      </c>
      <c r="J281" s="933"/>
      <c r="K281" s="940">
        <v>1.39</v>
      </c>
      <c r="L281" s="941"/>
      <c r="M281" s="455">
        <f>K281*12*I247</f>
        <v>21447.144</v>
      </c>
    </row>
    <row r="282" spans="1:13" ht="19.5" thickBot="1">
      <c r="A282" s="959" t="s">
        <v>77</v>
      </c>
      <c r="B282" s="960"/>
      <c r="C282" s="960"/>
      <c r="D282" s="960"/>
      <c r="E282" s="960"/>
      <c r="F282" s="960"/>
      <c r="G282" s="960"/>
      <c r="H282" s="961"/>
      <c r="I282" s="466"/>
      <c r="J282" s="465"/>
      <c r="K282" s="894">
        <f>K283+K284+K286+K287+K288+K289</f>
        <v>2.3200000000000003</v>
      </c>
      <c r="L282" s="942"/>
      <c r="M282" s="464">
        <f>K282*12*I247</f>
        <v>35796.672000000006</v>
      </c>
    </row>
    <row r="283" spans="1:13">
      <c r="A283" s="595" t="s">
        <v>24</v>
      </c>
      <c r="B283" s="498"/>
      <c r="C283" s="498"/>
      <c r="D283" s="498"/>
      <c r="E283" s="498"/>
      <c r="F283" s="504"/>
      <c r="G283" s="504"/>
      <c r="H283" s="503"/>
      <c r="I283" s="493"/>
      <c r="J283" s="456"/>
      <c r="K283" s="896">
        <v>0.13</v>
      </c>
      <c r="L283" s="897"/>
      <c r="M283" s="455">
        <f>K283*12*I247</f>
        <v>2005.848</v>
      </c>
    </row>
    <row r="284" spans="1:13">
      <c r="A284" s="532" t="s">
        <v>20</v>
      </c>
      <c r="B284" s="508"/>
      <c r="C284" s="508"/>
      <c r="D284" s="508"/>
      <c r="E284" s="508"/>
      <c r="F284" s="510"/>
      <c r="G284" s="510"/>
      <c r="H284" s="509"/>
      <c r="I284" s="892" t="s">
        <v>52</v>
      </c>
      <c r="J284" s="893"/>
      <c r="K284" s="892">
        <v>1.1100000000000001</v>
      </c>
      <c r="L284" s="893"/>
      <c r="M284" s="455">
        <f>K284*12*I247</f>
        <v>17126.856</v>
      </c>
    </row>
    <row r="285" spans="1:13">
      <c r="A285" s="505" t="s">
        <v>19</v>
      </c>
      <c r="B285" s="504"/>
      <c r="C285" s="504"/>
      <c r="D285" s="504"/>
      <c r="E285" s="504"/>
      <c r="F285" s="504"/>
      <c r="G285" s="504"/>
      <c r="H285" s="503"/>
      <c r="I285" s="936" t="s">
        <v>53</v>
      </c>
      <c r="J285" s="937"/>
      <c r="K285" s="490"/>
      <c r="L285" s="456"/>
      <c r="M285" s="455"/>
    </row>
    <row r="286" spans="1:13">
      <c r="A286" s="512" t="s">
        <v>21</v>
      </c>
      <c r="B286" s="594"/>
      <c r="C286" s="594"/>
      <c r="D286" s="594"/>
      <c r="E286" s="594"/>
      <c r="F286" s="594"/>
      <c r="G286" s="594"/>
      <c r="H286" s="593"/>
      <c r="I286" s="934" t="s">
        <v>51</v>
      </c>
      <c r="J286" s="935"/>
      <c r="K286" s="892">
        <v>0.68</v>
      </c>
      <c r="L286" s="893"/>
      <c r="M286" s="455">
        <f>K286*12*I247</f>
        <v>10492.128000000001</v>
      </c>
    </row>
    <row r="287" spans="1:13">
      <c r="A287" s="512" t="s">
        <v>22</v>
      </c>
      <c r="B287" s="594"/>
      <c r="C287" s="594"/>
      <c r="D287" s="594"/>
      <c r="E287" s="594"/>
      <c r="F287" s="594"/>
      <c r="G287" s="594"/>
      <c r="H287" s="593"/>
      <c r="I287" s="934" t="s">
        <v>69</v>
      </c>
      <c r="J287" s="935"/>
      <c r="K287" s="892">
        <v>0.17</v>
      </c>
      <c r="L287" s="893"/>
      <c r="M287" s="455">
        <f>K287*12*I247</f>
        <v>2623.0320000000002</v>
      </c>
    </row>
    <row r="288" spans="1:13">
      <c r="A288" s="511" t="s">
        <v>23</v>
      </c>
      <c r="B288" s="510"/>
      <c r="C288" s="510"/>
      <c r="D288" s="510"/>
      <c r="E288" s="510"/>
      <c r="F288" s="510"/>
      <c r="G288" s="510"/>
      <c r="H288" s="509"/>
      <c r="I288" s="934" t="s">
        <v>54</v>
      </c>
      <c r="J288" s="935"/>
      <c r="K288" s="930">
        <v>0.09</v>
      </c>
      <c r="L288" s="931"/>
      <c r="M288" s="455">
        <f>K288*12*I247</f>
        <v>1388.664</v>
      </c>
    </row>
    <row r="289" spans="1:13" ht="19.5" thickBot="1">
      <c r="A289" s="511" t="s">
        <v>71</v>
      </c>
      <c r="B289" s="510"/>
      <c r="C289" s="510"/>
      <c r="D289" s="510"/>
      <c r="E289" s="510"/>
      <c r="F289" s="510"/>
      <c r="G289" s="510"/>
      <c r="H289" s="509"/>
      <c r="I289" s="932" t="s">
        <v>72</v>
      </c>
      <c r="J289" s="933"/>
      <c r="K289" s="901">
        <v>0.14000000000000001</v>
      </c>
      <c r="L289" s="902"/>
      <c r="M289" s="489">
        <f>K289*12*I247</f>
        <v>2160.1440000000002</v>
      </c>
    </row>
    <row r="290" spans="1:13" ht="19.5" thickBot="1">
      <c r="A290" s="959" t="s">
        <v>194</v>
      </c>
      <c r="B290" s="960"/>
      <c r="C290" s="960"/>
      <c r="D290" s="960"/>
      <c r="E290" s="960"/>
      <c r="F290" s="960"/>
      <c r="G290" s="960"/>
      <c r="H290" s="961"/>
      <c r="I290" s="488"/>
      <c r="J290" s="487"/>
      <c r="K290" s="922">
        <f>K291+K292+K293</f>
        <v>1.52</v>
      </c>
      <c r="L290" s="895"/>
      <c r="M290" s="464">
        <f>K290*12*I247</f>
        <v>23452.992000000002</v>
      </c>
    </row>
    <row r="291" spans="1:13">
      <c r="A291" s="505" t="s">
        <v>25</v>
      </c>
      <c r="B291" s="504"/>
      <c r="C291" s="504"/>
      <c r="D291" s="504"/>
      <c r="E291" s="504"/>
      <c r="F291" s="504"/>
      <c r="G291" s="504"/>
      <c r="H291" s="503"/>
      <c r="I291" s="926" t="s">
        <v>70</v>
      </c>
      <c r="J291" s="927"/>
      <c r="K291" s="928">
        <v>0.73</v>
      </c>
      <c r="L291" s="929"/>
      <c r="M291" s="455">
        <f>K291*12*I247</f>
        <v>11263.608</v>
      </c>
    </row>
    <row r="292" spans="1:13">
      <c r="A292" s="512" t="s">
        <v>26</v>
      </c>
      <c r="B292" s="594"/>
      <c r="C292" s="594"/>
      <c r="D292" s="594"/>
      <c r="E292" s="594"/>
      <c r="F292" s="594"/>
      <c r="G292" s="594"/>
      <c r="H292" s="593"/>
      <c r="I292" s="480" t="s">
        <v>55</v>
      </c>
      <c r="J292" s="479"/>
      <c r="K292" s="930">
        <v>0.64</v>
      </c>
      <c r="L292" s="931"/>
      <c r="M292" s="455">
        <f>K292*12*I247</f>
        <v>9874.9439999999995</v>
      </c>
    </row>
    <row r="293" spans="1:13" ht="19.5" thickBot="1">
      <c r="A293" s="511" t="s">
        <v>23</v>
      </c>
      <c r="B293" s="510"/>
      <c r="C293" s="510"/>
      <c r="D293" s="510"/>
      <c r="E293" s="510"/>
      <c r="F293" s="510"/>
      <c r="G293" s="510"/>
      <c r="H293" s="509"/>
      <c r="I293" s="932" t="s">
        <v>54</v>
      </c>
      <c r="J293" s="933"/>
      <c r="K293" s="901">
        <v>0.15</v>
      </c>
      <c r="L293" s="902"/>
      <c r="M293" s="455">
        <f>K293*12*I247</f>
        <v>2314.4399999999996</v>
      </c>
    </row>
    <row r="294" spans="1:13" ht="19.5" thickBot="1">
      <c r="A294" s="592" t="s">
        <v>193</v>
      </c>
      <c r="B294" s="591"/>
      <c r="C294" s="591"/>
      <c r="D294" s="591"/>
      <c r="E294" s="591"/>
      <c r="F294" s="591"/>
      <c r="G294" s="591"/>
      <c r="H294" s="590"/>
      <c r="I294" s="962" t="s">
        <v>56</v>
      </c>
      <c r="J294" s="963"/>
      <c r="K294" s="964">
        <v>20.079999999999998</v>
      </c>
      <c r="L294" s="965"/>
      <c r="M294" s="464">
        <f>K294*12*I247</f>
        <v>309826.36799999996</v>
      </c>
    </row>
    <row r="295" spans="1:13" ht="19.5" thickBot="1">
      <c r="A295" s="898" t="s">
        <v>154</v>
      </c>
      <c r="B295" s="899"/>
      <c r="C295" s="899"/>
      <c r="D295" s="899"/>
      <c r="E295" s="899"/>
      <c r="F295" s="899"/>
      <c r="G295" s="899"/>
      <c r="H295" s="900"/>
      <c r="I295" s="466"/>
      <c r="J295" s="465"/>
      <c r="K295" s="894">
        <v>2</v>
      </c>
      <c r="L295" s="895"/>
      <c r="M295" s="464">
        <f>K295*12*I247</f>
        <v>30859.199999999997</v>
      </c>
    </row>
    <row r="296" spans="1:13">
      <c r="A296" s="463" t="s">
        <v>33</v>
      </c>
      <c r="B296" s="462"/>
      <c r="C296" s="462"/>
      <c r="D296" s="462"/>
      <c r="E296" s="462"/>
      <c r="F296" s="462"/>
      <c r="G296" s="462"/>
      <c r="H296" s="460"/>
      <c r="I296" s="896" t="s">
        <v>13</v>
      </c>
      <c r="J296" s="897"/>
      <c r="K296" s="459"/>
      <c r="L296" s="458"/>
      <c r="M296" s="455"/>
    </row>
    <row r="297" spans="1:13">
      <c r="A297" s="463" t="s">
        <v>27</v>
      </c>
      <c r="B297" s="462"/>
      <c r="C297" s="462"/>
      <c r="D297" s="462"/>
      <c r="E297" s="462"/>
      <c r="F297" s="462"/>
      <c r="G297" s="462"/>
      <c r="H297" s="460"/>
      <c r="I297" s="457"/>
      <c r="J297" s="456"/>
      <c r="K297" s="459"/>
      <c r="L297" s="458"/>
      <c r="M297" s="455"/>
    </row>
    <row r="298" spans="1:13" ht="19.5" thickBot="1">
      <c r="A298" s="463" t="s">
        <v>28</v>
      </c>
      <c r="B298" s="462"/>
      <c r="C298" s="462"/>
      <c r="D298" s="462"/>
      <c r="E298" s="462"/>
      <c r="F298" s="462"/>
      <c r="G298" s="462"/>
      <c r="H298" s="460"/>
      <c r="I298" s="474"/>
      <c r="J298" s="456"/>
      <c r="K298" s="459"/>
      <c r="L298" s="458"/>
      <c r="M298" s="455"/>
    </row>
    <row r="299" spans="1:13" ht="19.5" thickBot="1">
      <c r="A299" s="592" t="s">
        <v>153</v>
      </c>
      <c r="B299" s="591"/>
      <c r="C299" s="591"/>
      <c r="D299" s="591"/>
      <c r="E299" s="591"/>
      <c r="F299" s="591"/>
      <c r="G299" s="591"/>
      <c r="H299" s="590"/>
      <c r="I299" s="466"/>
      <c r="J299" s="465"/>
      <c r="K299" s="894">
        <v>0.08</v>
      </c>
      <c r="L299" s="895"/>
      <c r="M299" s="464">
        <f>K299*12*I247</f>
        <v>1234.3679999999999</v>
      </c>
    </row>
    <row r="300" spans="1:13">
      <c r="A300" s="463" t="s">
        <v>29</v>
      </c>
      <c r="B300" s="462"/>
      <c r="C300" s="462"/>
      <c r="D300" s="462"/>
      <c r="E300" s="462"/>
      <c r="F300" s="462"/>
      <c r="G300" s="462"/>
      <c r="H300" s="460"/>
      <c r="I300" s="896" t="s">
        <v>8</v>
      </c>
      <c r="J300" s="897"/>
      <c r="K300" s="467"/>
      <c r="L300" s="458"/>
      <c r="M300" s="455"/>
    </row>
    <row r="301" spans="1:13" ht="19.5" thickBot="1">
      <c r="A301" s="463" t="s">
        <v>30</v>
      </c>
      <c r="B301" s="462"/>
      <c r="C301" s="462"/>
      <c r="D301" s="462"/>
      <c r="E301" s="462"/>
      <c r="F301" s="462"/>
      <c r="G301" s="462"/>
      <c r="H301" s="460"/>
      <c r="I301" s="457"/>
      <c r="J301" s="456"/>
      <c r="K301" s="467"/>
      <c r="L301" s="458"/>
      <c r="M301" s="455"/>
    </row>
    <row r="302" spans="1:13" ht="19.5" thickBot="1">
      <c r="A302" s="898" t="s">
        <v>104</v>
      </c>
      <c r="B302" s="899"/>
      <c r="C302" s="899"/>
      <c r="D302" s="899"/>
      <c r="E302" s="899"/>
      <c r="F302" s="899"/>
      <c r="G302" s="899"/>
      <c r="H302" s="900"/>
      <c r="I302" s="466"/>
      <c r="J302" s="465"/>
      <c r="K302" s="894">
        <v>7.2</v>
      </c>
      <c r="L302" s="895"/>
      <c r="M302" s="464">
        <f>K302*12*I247</f>
        <v>111093.12000000001</v>
      </c>
    </row>
    <row r="303" spans="1:13">
      <c r="A303" s="463" t="s">
        <v>85</v>
      </c>
      <c r="B303" s="461"/>
      <c r="C303" s="461"/>
      <c r="D303" s="461"/>
      <c r="E303" s="461"/>
      <c r="F303" s="462"/>
      <c r="G303" s="461"/>
      <c r="H303" s="460"/>
      <c r="I303" s="892" t="s">
        <v>86</v>
      </c>
      <c r="J303" s="893"/>
      <c r="K303" s="459"/>
      <c r="L303" s="458"/>
      <c r="M303" s="455"/>
    </row>
    <row r="304" spans="1:13">
      <c r="A304" s="463" t="s">
        <v>87</v>
      </c>
      <c r="B304" s="461"/>
      <c r="C304" s="461"/>
      <c r="D304" s="461"/>
      <c r="E304" s="461"/>
      <c r="F304" s="462"/>
      <c r="G304" s="461"/>
      <c r="H304" s="460"/>
      <c r="I304" s="892" t="s">
        <v>88</v>
      </c>
      <c r="J304" s="893"/>
      <c r="K304" s="459"/>
      <c r="L304" s="458"/>
      <c r="M304" s="455"/>
    </row>
    <row r="305" spans="1:13">
      <c r="A305" s="463" t="s">
        <v>89</v>
      </c>
      <c r="B305" s="461"/>
      <c r="C305" s="461"/>
      <c r="D305" s="461"/>
      <c r="E305" s="461"/>
      <c r="F305" s="462"/>
      <c r="G305" s="461"/>
      <c r="H305" s="460"/>
      <c r="I305" s="892" t="s">
        <v>90</v>
      </c>
      <c r="J305" s="893"/>
      <c r="K305" s="459"/>
      <c r="L305" s="458"/>
      <c r="M305" s="455"/>
    </row>
    <row r="306" spans="1:13">
      <c r="A306" s="463" t="s">
        <v>91</v>
      </c>
      <c r="B306" s="461"/>
      <c r="C306" s="461"/>
      <c r="D306" s="461"/>
      <c r="E306" s="461"/>
      <c r="F306" s="462"/>
      <c r="G306" s="461"/>
      <c r="H306" s="460"/>
      <c r="I306" s="892" t="s">
        <v>92</v>
      </c>
      <c r="J306" s="893"/>
      <c r="K306" s="459"/>
      <c r="L306" s="458"/>
      <c r="M306" s="455"/>
    </row>
    <row r="307" spans="1:13">
      <c r="A307" s="463" t="s">
        <v>93</v>
      </c>
      <c r="B307" s="461"/>
      <c r="C307" s="461"/>
      <c r="D307" s="461"/>
      <c r="E307" s="461"/>
      <c r="F307" s="462"/>
      <c r="G307" s="461"/>
      <c r="H307" s="460"/>
      <c r="I307" s="892" t="s">
        <v>94</v>
      </c>
      <c r="J307" s="893"/>
      <c r="K307" s="459"/>
      <c r="L307" s="458"/>
      <c r="M307" s="455"/>
    </row>
    <row r="308" spans="1:13">
      <c r="A308" s="463" t="s">
        <v>95</v>
      </c>
      <c r="B308" s="461"/>
      <c r="C308" s="461"/>
      <c r="D308" s="461"/>
      <c r="E308" s="461"/>
      <c r="F308" s="462"/>
      <c r="G308" s="461"/>
      <c r="H308" s="460"/>
      <c r="I308" s="457"/>
      <c r="J308" s="456"/>
      <c r="K308" s="459"/>
      <c r="L308" s="458"/>
      <c r="M308" s="455"/>
    </row>
    <row r="309" spans="1:13">
      <c r="A309" s="463" t="s">
        <v>96</v>
      </c>
      <c r="B309" s="461"/>
      <c r="C309" s="461"/>
      <c r="D309" s="461"/>
      <c r="E309" s="461"/>
      <c r="F309" s="462"/>
      <c r="G309" s="461"/>
      <c r="H309" s="460"/>
      <c r="I309" s="457"/>
      <c r="J309" s="456"/>
      <c r="K309" s="459"/>
      <c r="L309" s="458"/>
      <c r="M309" s="455"/>
    </row>
    <row r="310" spans="1:13">
      <c r="A310" s="463" t="s">
        <v>97</v>
      </c>
      <c r="B310" s="461"/>
      <c r="C310" s="461"/>
      <c r="D310" s="461"/>
      <c r="E310" s="461"/>
      <c r="F310" s="462"/>
      <c r="G310" s="461"/>
      <c r="H310" s="460"/>
      <c r="I310" s="457"/>
      <c r="J310" s="456"/>
      <c r="K310" s="459"/>
      <c r="L310" s="458"/>
      <c r="M310" s="455"/>
    </row>
    <row r="311" spans="1:13">
      <c r="A311" s="463" t="s">
        <v>98</v>
      </c>
      <c r="B311" s="461"/>
      <c r="C311" s="461"/>
      <c r="D311" s="461"/>
      <c r="E311" s="461"/>
      <c r="F311" s="462"/>
      <c r="G311" s="461"/>
      <c r="H311" s="460"/>
      <c r="I311" s="457"/>
      <c r="J311" s="456"/>
      <c r="K311" s="459"/>
      <c r="L311" s="458"/>
      <c r="M311" s="455"/>
    </row>
    <row r="312" spans="1:13">
      <c r="A312" s="463" t="s">
        <v>99</v>
      </c>
      <c r="B312" s="461"/>
      <c r="C312" s="461"/>
      <c r="D312" s="461"/>
      <c r="E312" s="461"/>
      <c r="F312" s="462"/>
      <c r="G312" s="461"/>
      <c r="H312" s="460"/>
      <c r="I312" s="457"/>
      <c r="J312" s="456"/>
      <c r="K312" s="459"/>
      <c r="L312" s="458"/>
      <c r="M312" s="455"/>
    </row>
    <row r="313" spans="1:13" ht="19.5" thickBot="1">
      <c r="A313" s="923" t="s">
        <v>100</v>
      </c>
      <c r="B313" s="924"/>
      <c r="C313" s="924"/>
      <c r="D313" s="924"/>
      <c r="E313" s="924"/>
      <c r="F313" s="924"/>
      <c r="G313" s="924"/>
      <c r="H313" s="925"/>
      <c r="I313" s="457"/>
      <c r="J313" s="456"/>
      <c r="K313" s="457"/>
      <c r="L313" s="456"/>
      <c r="M313" s="455"/>
    </row>
    <row r="314" spans="1:13">
      <c r="A314" s="454" t="s">
        <v>82</v>
      </c>
      <c r="B314" s="453"/>
      <c r="C314" s="453"/>
      <c r="D314" s="453"/>
      <c r="E314" s="453"/>
      <c r="F314" s="453"/>
      <c r="G314" s="453"/>
      <c r="H314" s="453"/>
      <c r="I314" s="896" t="s">
        <v>9</v>
      </c>
      <c r="J314" s="897"/>
      <c r="K314" s="452"/>
      <c r="L314" s="451"/>
      <c r="M314" s="450"/>
    </row>
    <row r="315" spans="1:13" ht="19.5" thickBot="1">
      <c r="A315" s="449" t="s">
        <v>49</v>
      </c>
      <c r="B315" s="448"/>
      <c r="C315" s="448"/>
      <c r="D315" s="448"/>
      <c r="E315" s="448"/>
      <c r="F315" s="448"/>
      <c r="G315" s="448"/>
      <c r="H315" s="448"/>
      <c r="I315" s="447"/>
      <c r="J315" s="445"/>
      <c r="K315" s="446"/>
      <c r="L315" s="445"/>
      <c r="M315" s="444"/>
    </row>
    <row r="316" spans="1:13" ht="19.5" thickBot="1">
      <c r="A316" s="898" t="s">
        <v>50</v>
      </c>
      <c r="B316" s="899"/>
      <c r="C316" s="899"/>
      <c r="D316" s="899"/>
      <c r="E316" s="899"/>
      <c r="F316" s="899"/>
      <c r="G316" s="899"/>
      <c r="H316" s="955"/>
      <c r="I316" s="917" t="s">
        <v>17</v>
      </c>
      <c r="J316" s="956"/>
      <c r="K316" s="957">
        <v>1.64</v>
      </c>
      <c r="L316" s="958"/>
      <c r="M316" s="437">
        <f>K316*12*I247</f>
        <v>25304.543999999998</v>
      </c>
    </row>
    <row r="317" spans="1:13" ht="19.5" thickBot="1">
      <c r="A317" s="442" t="s">
        <v>118</v>
      </c>
      <c r="B317" s="441"/>
      <c r="C317" s="441"/>
      <c r="D317" s="441"/>
      <c r="E317" s="441"/>
      <c r="F317" s="441"/>
      <c r="G317" s="441"/>
      <c r="H317" s="441"/>
      <c r="I317" s="917" t="s">
        <v>9</v>
      </c>
      <c r="J317" s="918"/>
      <c r="K317" s="913"/>
      <c r="L317" s="914"/>
      <c r="M317" s="437">
        <f>K317*I247*12</f>
        <v>0</v>
      </c>
    </row>
    <row r="318" spans="1:13" ht="19.5" thickBot="1">
      <c r="A318" s="442" t="s">
        <v>117</v>
      </c>
      <c r="B318" s="441"/>
      <c r="C318" s="441"/>
      <c r="D318" s="441"/>
      <c r="E318" s="441"/>
      <c r="F318" s="441"/>
      <c r="G318" s="441"/>
      <c r="H318" s="441"/>
      <c r="I318" s="440"/>
      <c r="J318" s="439"/>
      <c r="K318" s="913"/>
      <c r="L318" s="914"/>
      <c r="M318" s="437">
        <f>K318*I247*12</f>
        <v>0</v>
      </c>
    </row>
    <row r="319" spans="1:13" ht="19.5" thickBot="1">
      <c r="A319" s="898" t="s">
        <v>58</v>
      </c>
      <c r="B319" s="899"/>
      <c r="C319" s="899"/>
      <c r="D319" s="899"/>
      <c r="E319" s="899"/>
      <c r="F319" s="899"/>
      <c r="G319" s="899"/>
      <c r="H319" s="899"/>
      <c r="I319" s="438"/>
      <c r="J319" s="437"/>
      <c r="K319" s="915">
        <f>K248+K258+K273+K302+K316+K318+K317</f>
        <v>57.2</v>
      </c>
      <c r="L319" s="916"/>
      <c r="M319" s="437">
        <f>M248+M258+M273+M302+M316+M318+M317</f>
        <v>882573.12</v>
      </c>
    </row>
    <row r="321" spans="1:13">
      <c r="A321" s="989" t="s">
        <v>0</v>
      </c>
      <c r="B321" s="989"/>
      <c r="C321" s="989"/>
      <c r="D321" s="989"/>
      <c r="E321" s="989"/>
      <c r="F321" s="989"/>
      <c r="G321" s="989"/>
      <c r="H321" s="989"/>
      <c r="I321" s="989"/>
      <c r="J321" s="989"/>
      <c r="K321" s="989"/>
      <c r="L321" s="989"/>
      <c r="M321" s="490"/>
    </row>
    <row r="322" spans="1:13">
      <c r="A322" s="953" t="s">
        <v>12</v>
      </c>
      <c r="B322" s="953"/>
      <c r="C322" s="953"/>
      <c r="D322" s="953"/>
      <c r="E322" s="953"/>
      <c r="F322" s="953"/>
      <c r="G322" s="953"/>
      <c r="H322" s="953"/>
      <c r="I322" s="953"/>
      <c r="J322" s="953"/>
      <c r="K322" s="953"/>
      <c r="L322" s="953"/>
      <c r="M322" s="490"/>
    </row>
    <row r="323" spans="1:13">
      <c r="A323" s="524"/>
      <c r="B323" s="524"/>
      <c r="C323" s="524"/>
      <c r="D323" s="524"/>
      <c r="E323" s="524"/>
      <c r="F323" s="524" t="s">
        <v>265</v>
      </c>
      <c r="G323" s="524"/>
      <c r="H323" s="524"/>
      <c r="I323" s="524"/>
      <c r="J323" s="524"/>
      <c r="K323" s="524"/>
      <c r="L323" s="524"/>
      <c r="M323" s="490"/>
    </row>
    <row r="324" spans="1:13">
      <c r="A324" s="532"/>
      <c r="B324" s="508"/>
      <c r="C324" s="954" t="s">
        <v>15</v>
      </c>
      <c r="D324" s="954"/>
      <c r="E324" s="954"/>
      <c r="F324" s="508"/>
      <c r="G324" s="508"/>
      <c r="H324" s="507"/>
      <c r="I324" s="943" t="s">
        <v>1</v>
      </c>
      <c r="J324" s="944"/>
      <c r="K324" s="943" t="s">
        <v>2</v>
      </c>
      <c r="L324" s="944"/>
      <c r="M324" s="506"/>
    </row>
    <row r="325" spans="1:13">
      <c r="A325" s="474"/>
      <c r="B325" s="457"/>
      <c r="C325" s="457"/>
      <c r="D325" s="457"/>
      <c r="E325" s="457"/>
      <c r="F325" s="457"/>
      <c r="G325" s="457"/>
      <c r="H325" s="456"/>
      <c r="I325" s="457"/>
      <c r="J325" s="456"/>
      <c r="K325" s="892" t="s">
        <v>3</v>
      </c>
      <c r="L325" s="893"/>
      <c r="M325" s="533" t="s">
        <v>4</v>
      </c>
    </row>
    <row r="326" spans="1:13">
      <c r="A326" s="474"/>
      <c r="B326" s="457"/>
      <c r="C326" s="457"/>
      <c r="D326" s="457"/>
      <c r="E326" s="457"/>
      <c r="F326" s="457"/>
      <c r="G326" s="457"/>
      <c r="H326" s="456"/>
      <c r="I326" s="892" t="s">
        <v>5</v>
      </c>
      <c r="J326" s="893"/>
      <c r="K326" s="936" t="s">
        <v>6</v>
      </c>
      <c r="L326" s="937"/>
      <c r="M326" s="533" t="s">
        <v>7</v>
      </c>
    </row>
    <row r="327" spans="1:13" ht="19.5" thickBot="1">
      <c r="A327" s="532"/>
      <c r="B327" s="508"/>
      <c r="C327" s="508"/>
      <c r="D327" s="508"/>
      <c r="E327" s="508"/>
      <c r="F327" s="508"/>
      <c r="G327" s="508"/>
      <c r="H327" s="507"/>
      <c r="I327" s="949">
        <v>1656.5</v>
      </c>
      <c r="J327" s="950"/>
      <c r="K327" s="932"/>
      <c r="L327" s="933"/>
      <c r="M327" s="531"/>
    </row>
    <row r="328" spans="1:13">
      <c r="A328" s="522" t="s">
        <v>74</v>
      </c>
      <c r="B328" s="500"/>
      <c r="C328" s="500"/>
      <c r="D328" s="500"/>
      <c r="E328" s="500"/>
      <c r="F328" s="500"/>
      <c r="G328" s="500"/>
      <c r="H328" s="530"/>
      <c r="I328" s="452"/>
      <c r="J328" s="451"/>
      <c r="K328" s="951">
        <f>K331+K334</f>
        <v>6.9</v>
      </c>
      <c r="L328" s="946"/>
      <c r="M328" s="450">
        <f>K328*12*I327</f>
        <v>137158.20000000001</v>
      </c>
    </row>
    <row r="329" spans="1:13">
      <c r="A329" s="529" t="s">
        <v>59</v>
      </c>
      <c r="B329" s="528"/>
      <c r="C329" s="528"/>
      <c r="D329" s="528"/>
      <c r="E329" s="528"/>
      <c r="F329" s="528"/>
      <c r="G329" s="528"/>
      <c r="H329" s="523"/>
      <c r="I329" s="457"/>
      <c r="J329" s="456"/>
      <c r="K329" s="457"/>
      <c r="L329" s="456"/>
      <c r="M329" s="527"/>
    </row>
    <row r="330" spans="1:13" ht="19.5" thickBot="1">
      <c r="A330" s="518" t="s">
        <v>60</v>
      </c>
      <c r="B330" s="526"/>
      <c r="C330" s="526"/>
      <c r="D330" s="526"/>
      <c r="E330" s="526"/>
      <c r="F330" s="526"/>
      <c r="G330" s="526"/>
      <c r="H330" s="525"/>
      <c r="I330" s="446"/>
      <c r="J330" s="445"/>
      <c r="K330" s="446"/>
      <c r="L330" s="445"/>
      <c r="M330" s="444"/>
    </row>
    <row r="331" spans="1:13">
      <c r="A331" s="505" t="s">
        <v>61</v>
      </c>
      <c r="B331" s="498"/>
      <c r="C331" s="498"/>
      <c r="D331" s="498"/>
      <c r="E331" s="498"/>
      <c r="F331" s="498"/>
      <c r="G331" s="498"/>
      <c r="H331" s="497"/>
      <c r="I331" s="936" t="s">
        <v>8</v>
      </c>
      <c r="J331" s="937"/>
      <c r="K331" s="896">
        <v>4.13</v>
      </c>
      <c r="L331" s="897"/>
      <c r="M331" s="455">
        <f>K331*12*I327</f>
        <v>82096.14</v>
      </c>
    </row>
    <row r="332" spans="1:13">
      <c r="A332" s="463" t="s">
        <v>68</v>
      </c>
      <c r="B332" s="457"/>
      <c r="C332" s="457"/>
      <c r="D332" s="457"/>
      <c r="E332" s="457"/>
      <c r="F332" s="457"/>
      <c r="G332" s="457"/>
      <c r="H332" s="456"/>
      <c r="I332" s="892" t="s">
        <v>57</v>
      </c>
      <c r="J332" s="893"/>
      <c r="K332" s="490"/>
      <c r="L332" s="456"/>
      <c r="M332" s="455"/>
    </row>
    <row r="333" spans="1:13">
      <c r="A333" s="505" t="s">
        <v>67</v>
      </c>
      <c r="B333" s="498"/>
      <c r="C333" s="498"/>
      <c r="D333" s="498"/>
      <c r="E333" s="498"/>
      <c r="F333" s="498"/>
      <c r="G333" s="498"/>
      <c r="H333" s="497"/>
      <c r="I333" s="936"/>
      <c r="J333" s="937"/>
      <c r="K333" s="490"/>
      <c r="L333" s="456"/>
      <c r="M333" s="455"/>
    </row>
    <row r="334" spans="1:13">
      <c r="A334" s="505" t="s">
        <v>62</v>
      </c>
      <c r="B334" s="498"/>
      <c r="C334" s="498"/>
      <c r="D334" s="498"/>
      <c r="E334" s="498"/>
      <c r="F334" s="498"/>
      <c r="G334" s="498"/>
      <c r="H334" s="497"/>
      <c r="I334" s="934" t="s">
        <v>11</v>
      </c>
      <c r="J334" s="935"/>
      <c r="K334" s="892">
        <v>2.77</v>
      </c>
      <c r="L334" s="893"/>
      <c r="M334" s="455">
        <f>K334*12*I327</f>
        <v>55062.060000000005</v>
      </c>
    </row>
    <row r="335" spans="1:13">
      <c r="A335" s="512" t="s">
        <v>35</v>
      </c>
      <c r="B335" s="480"/>
      <c r="C335" s="480"/>
      <c r="D335" s="480"/>
      <c r="E335" s="480"/>
      <c r="F335" s="480"/>
      <c r="G335" s="480"/>
      <c r="H335" s="479"/>
      <c r="I335" s="892" t="s">
        <v>57</v>
      </c>
      <c r="J335" s="893"/>
      <c r="K335" s="524"/>
      <c r="L335" s="523"/>
      <c r="M335" s="455"/>
    </row>
    <row r="336" spans="1:13">
      <c r="A336" s="511" t="s">
        <v>36</v>
      </c>
      <c r="B336" s="508"/>
      <c r="C336" s="508"/>
      <c r="D336" s="508"/>
      <c r="E336" s="508"/>
      <c r="F336" s="508"/>
      <c r="G336" s="508"/>
      <c r="H336" s="507"/>
      <c r="I336" s="892"/>
      <c r="J336" s="893"/>
      <c r="K336" s="490"/>
      <c r="L336" s="456"/>
      <c r="M336" s="455"/>
    </row>
    <row r="337" spans="1:13" ht="19.5" thickBot="1">
      <c r="A337" s="505" t="s">
        <v>37</v>
      </c>
      <c r="B337" s="504"/>
      <c r="C337" s="504"/>
      <c r="D337" s="504"/>
      <c r="E337" s="504"/>
      <c r="F337" s="504"/>
      <c r="G337" s="504"/>
      <c r="H337" s="503"/>
      <c r="I337" s="498"/>
      <c r="J337" s="497"/>
      <c r="K337" s="930"/>
      <c r="L337" s="931"/>
      <c r="M337" s="455"/>
    </row>
    <row r="338" spans="1:13">
      <c r="A338" s="522" t="s">
        <v>14</v>
      </c>
      <c r="B338" s="521"/>
      <c r="C338" s="521"/>
      <c r="D338" s="521"/>
      <c r="E338" s="521"/>
      <c r="F338" s="521"/>
      <c r="G338" s="521"/>
      <c r="H338" s="520"/>
      <c r="I338" s="452"/>
      <c r="J338" s="519"/>
      <c r="K338" s="948">
        <f>K340+K345+K348</f>
        <v>5.6400000000000006</v>
      </c>
      <c r="L338" s="946"/>
      <c r="M338" s="450">
        <f>K338*12*I327</f>
        <v>112111.92000000001</v>
      </c>
    </row>
    <row r="339" spans="1:13" ht="19.5" thickBot="1">
      <c r="A339" s="518" t="s">
        <v>34</v>
      </c>
      <c r="B339" s="517"/>
      <c r="C339" s="517"/>
      <c r="D339" s="517"/>
      <c r="E339" s="517"/>
      <c r="F339" s="517"/>
      <c r="G339" s="517"/>
      <c r="H339" s="516"/>
      <c r="I339" s="446"/>
      <c r="J339" s="515"/>
      <c r="K339" s="446"/>
      <c r="L339" s="445"/>
      <c r="M339" s="444"/>
    </row>
    <row r="340" spans="1:13">
      <c r="A340" s="463" t="s">
        <v>65</v>
      </c>
      <c r="B340" s="462"/>
      <c r="C340" s="462"/>
      <c r="D340" s="462"/>
      <c r="E340" s="462"/>
      <c r="F340" s="462"/>
      <c r="G340" s="462"/>
      <c r="H340" s="460"/>
      <c r="I340" s="892" t="s">
        <v>8</v>
      </c>
      <c r="J340" s="893"/>
      <c r="K340" s="896">
        <v>2.83</v>
      </c>
      <c r="L340" s="897"/>
      <c r="M340" s="455">
        <f>K340*12*I327</f>
        <v>56254.74</v>
      </c>
    </row>
    <row r="341" spans="1:13">
      <c r="A341" s="505" t="s">
        <v>66</v>
      </c>
      <c r="B341" s="504"/>
      <c r="C341" s="504"/>
      <c r="D341" s="504"/>
      <c r="E341" s="504"/>
      <c r="F341" s="504"/>
      <c r="G341" s="504"/>
      <c r="H341" s="503"/>
      <c r="I341" s="514"/>
      <c r="J341" s="513"/>
      <c r="K341" s="490"/>
      <c r="L341" s="456"/>
      <c r="M341" s="455"/>
    </row>
    <row r="342" spans="1:13">
      <c r="A342" s="463" t="s">
        <v>68</v>
      </c>
      <c r="B342" s="457"/>
      <c r="C342" s="457"/>
      <c r="D342" s="457"/>
      <c r="E342" s="457"/>
      <c r="F342" s="457"/>
      <c r="G342" s="457"/>
      <c r="H342" s="456"/>
      <c r="I342" s="892" t="s">
        <v>57</v>
      </c>
      <c r="J342" s="893"/>
      <c r="K342" s="490"/>
      <c r="L342" s="456"/>
      <c r="M342" s="455"/>
    </row>
    <row r="343" spans="1:13">
      <c r="A343" s="505" t="s">
        <v>67</v>
      </c>
      <c r="B343" s="498"/>
      <c r="C343" s="498"/>
      <c r="D343" s="498"/>
      <c r="E343" s="498"/>
      <c r="F343" s="498"/>
      <c r="G343" s="498"/>
      <c r="H343" s="497"/>
      <c r="I343" s="936"/>
      <c r="J343" s="937"/>
      <c r="K343" s="490"/>
      <c r="L343" s="456"/>
      <c r="M343" s="455"/>
    </row>
    <row r="344" spans="1:13">
      <c r="A344" s="512" t="s">
        <v>63</v>
      </c>
      <c r="B344" s="480"/>
      <c r="C344" s="479"/>
      <c r="D344" s="457"/>
      <c r="E344" s="457"/>
      <c r="F344" s="457"/>
      <c r="G344" s="457"/>
      <c r="H344" s="456"/>
      <c r="I344" s="892" t="s">
        <v>57</v>
      </c>
      <c r="J344" s="893"/>
      <c r="K344" s="490"/>
      <c r="L344" s="456"/>
      <c r="M344" s="455"/>
    </row>
    <row r="345" spans="1:13">
      <c r="A345" s="463" t="s">
        <v>64</v>
      </c>
      <c r="B345" s="457"/>
      <c r="C345" s="457"/>
      <c r="D345" s="480"/>
      <c r="E345" s="480"/>
      <c r="F345" s="480"/>
      <c r="G345" s="480"/>
      <c r="H345" s="479"/>
      <c r="I345" s="934" t="s">
        <v>11</v>
      </c>
      <c r="J345" s="935"/>
      <c r="K345" s="892">
        <v>1.24</v>
      </c>
      <c r="L345" s="893"/>
      <c r="M345" s="455">
        <f>K345*12*I327</f>
        <v>24648.719999999998</v>
      </c>
    </row>
    <row r="346" spans="1:13">
      <c r="A346" s="511" t="s">
        <v>41</v>
      </c>
      <c r="B346" s="510"/>
      <c r="C346" s="510"/>
      <c r="D346" s="510"/>
      <c r="E346" s="510"/>
      <c r="F346" s="510"/>
      <c r="G346" s="510"/>
      <c r="H346" s="509"/>
      <c r="I346" s="943" t="s">
        <v>40</v>
      </c>
      <c r="J346" s="944"/>
      <c r="K346" s="490"/>
      <c r="L346" s="456"/>
      <c r="M346" s="455"/>
    </row>
    <row r="347" spans="1:13">
      <c r="A347" s="505"/>
      <c r="B347" s="504"/>
      <c r="C347" s="504"/>
      <c r="D347" s="504"/>
      <c r="E347" s="504"/>
      <c r="F347" s="504"/>
      <c r="G347" s="504"/>
      <c r="H347" s="503"/>
      <c r="I347" s="498" t="s">
        <v>42</v>
      </c>
      <c r="J347" s="497"/>
      <c r="K347" s="490"/>
      <c r="L347" s="456"/>
      <c r="M347" s="455"/>
    </row>
    <row r="348" spans="1:13">
      <c r="A348" s="511" t="s">
        <v>43</v>
      </c>
      <c r="B348" s="510"/>
      <c r="C348" s="510"/>
      <c r="D348" s="510"/>
      <c r="E348" s="510"/>
      <c r="F348" s="510"/>
      <c r="G348" s="510"/>
      <c r="H348" s="509"/>
      <c r="I348" s="943" t="s">
        <v>11</v>
      </c>
      <c r="J348" s="944"/>
      <c r="K348" s="892">
        <v>1.57</v>
      </c>
      <c r="L348" s="893"/>
      <c r="M348" s="455">
        <f>K348*12*I327</f>
        <v>31208.46</v>
      </c>
    </row>
    <row r="349" spans="1:13">
      <c r="A349" s="505" t="s">
        <v>44</v>
      </c>
      <c r="B349" s="504"/>
      <c r="C349" s="504"/>
      <c r="D349" s="504"/>
      <c r="E349" s="504"/>
      <c r="F349" s="504"/>
      <c r="G349" s="504"/>
      <c r="H349" s="503"/>
      <c r="I349" s="498"/>
      <c r="J349" s="497"/>
      <c r="K349" s="490"/>
      <c r="L349" s="456"/>
      <c r="M349" s="455"/>
    </row>
    <row r="350" spans="1:13">
      <c r="A350" s="511" t="s">
        <v>45</v>
      </c>
      <c r="B350" s="510"/>
      <c r="C350" s="510"/>
      <c r="D350" s="510"/>
      <c r="E350" s="510"/>
      <c r="F350" s="510"/>
      <c r="G350" s="510"/>
      <c r="H350" s="509"/>
      <c r="I350" s="892" t="s">
        <v>57</v>
      </c>
      <c r="J350" s="893"/>
      <c r="K350" s="490"/>
      <c r="L350" s="456"/>
      <c r="M350" s="455"/>
    </row>
    <row r="351" spans="1:13">
      <c r="A351" s="511" t="s">
        <v>48</v>
      </c>
      <c r="B351" s="510"/>
      <c r="C351" s="510"/>
      <c r="D351" s="510"/>
      <c r="E351" s="510"/>
      <c r="F351" s="510"/>
      <c r="G351" s="510"/>
      <c r="H351" s="509"/>
      <c r="I351" s="943" t="s">
        <v>46</v>
      </c>
      <c r="J351" s="944"/>
      <c r="K351" s="508"/>
      <c r="L351" s="507"/>
      <c r="M351" s="506"/>
    </row>
    <row r="352" spans="1:13" ht="19.5" thickBot="1">
      <c r="A352" s="505"/>
      <c r="B352" s="504"/>
      <c r="C352" s="504"/>
      <c r="D352" s="504"/>
      <c r="E352" s="504"/>
      <c r="F352" s="504"/>
      <c r="G352" s="504"/>
      <c r="H352" s="503"/>
      <c r="I352" s="940" t="s">
        <v>47</v>
      </c>
      <c r="J352" s="941"/>
      <c r="K352" s="498"/>
      <c r="L352" s="497"/>
      <c r="M352" s="502"/>
    </row>
    <row r="353" spans="1:13">
      <c r="A353" s="501" t="s">
        <v>75</v>
      </c>
      <c r="B353" s="500"/>
      <c r="C353" s="500"/>
      <c r="D353" s="500"/>
      <c r="E353" s="500"/>
      <c r="F353" s="500"/>
      <c r="G353" s="452"/>
      <c r="H353" s="451"/>
      <c r="I353" s="452"/>
      <c r="J353" s="451"/>
      <c r="K353" s="945">
        <f>K355+K362+K370+K374+K375+K379</f>
        <v>37.129999999999995</v>
      </c>
      <c r="L353" s="946"/>
      <c r="M353" s="450">
        <f>M355+M362+M370+M374+M375+M379</f>
        <v>738070.14</v>
      </c>
    </row>
    <row r="354" spans="1:13" ht="19.5" thickBot="1">
      <c r="A354" s="499"/>
      <c r="B354" s="446"/>
      <c r="C354" s="446"/>
      <c r="D354" s="446"/>
      <c r="E354" s="446"/>
      <c r="F354" s="446"/>
      <c r="G354" s="446"/>
      <c r="H354" s="445"/>
      <c r="I354" s="446"/>
      <c r="J354" s="445"/>
      <c r="K354" s="446"/>
      <c r="L354" s="445"/>
      <c r="M354" s="444"/>
    </row>
    <row r="355" spans="1:13" ht="19.5" thickBot="1">
      <c r="A355" s="898" t="s">
        <v>76</v>
      </c>
      <c r="B355" s="899"/>
      <c r="C355" s="899"/>
      <c r="D355" s="899"/>
      <c r="E355" s="899"/>
      <c r="F355" s="899"/>
      <c r="G355" s="899"/>
      <c r="H355" s="900"/>
      <c r="I355" s="466"/>
      <c r="J355" s="465"/>
      <c r="K355" s="947">
        <f>K356+K357+K358+K360+K361</f>
        <v>9.6900000000000013</v>
      </c>
      <c r="L355" s="942"/>
      <c r="M355" s="464">
        <f>K355*12*I327</f>
        <v>192617.82000000004</v>
      </c>
    </row>
    <row r="356" spans="1:13">
      <c r="A356" s="505" t="s">
        <v>38</v>
      </c>
      <c r="B356" s="504"/>
      <c r="C356" s="504"/>
      <c r="D356" s="504"/>
      <c r="E356" s="504"/>
      <c r="F356" s="504"/>
      <c r="G356" s="504"/>
      <c r="H356" s="503"/>
      <c r="I356" s="936" t="s">
        <v>16</v>
      </c>
      <c r="J356" s="937"/>
      <c r="K356" s="896">
        <v>2.2400000000000002</v>
      </c>
      <c r="L356" s="897"/>
      <c r="M356" s="455">
        <f>K356*12*I327</f>
        <v>44526.720000000001</v>
      </c>
    </row>
    <row r="357" spans="1:13">
      <c r="A357" s="512" t="s">
        <v>39</v>
      </c>
      <c r="B357" s="594"/>
      <c r="C357" s="594"/>
      <c r="D357" s="594"/>
      <c r="E357" s="594"/>
      <c r="F357" s="594"/>
      <c r="G357" s="594"/>
      <c r="H357" s="593"/>
      <c r="I357" s="934" t="s">
        <v>10</v>
      </c>
      <c r="J357" s="935"/>
      <c r="K357" s="892">
        <v>5.28</v>
      </c>
      <c r="L357" s="893"/>
      <c r="M357" s="455">
        <f>K357*12*I327</f>
        <v>104955.84</v>
      </c>
    </row>
    <row r="358" spans="1:13">
      <c r="A358" s="511" t="s">
        <v>31</v>
      </c>
      <c r="B358" s="510"/>
      <c r="C358" s="510"/>
      <c r="D358" s="510"/>
      <c r="E358" s="510"/>
      <c r="F358" s="510"/>
      <c r="G358" s="510"/>
      <c r="H358" s="509"/>
      <c r="I358" s="943" t="s">
        <v>11</v>
      </c>
      <c r="J358" s="944"/>
      <c r="K358" s="892">
        <v>0.6</v>
      </c>
      <c r="L358" s="893"/>
      <c r="M358" s="455">
        <f>K358*12*I327</f>
        <v>11926.8</v>
      </c>
    </row>
    <row r="359" spans="1:13">
      <c r="A359" s="596" t="s">
        <v>18</v>
      </c>
      <c r="B359" s="498"/>
      <c r="C359" s="498"/>
      <c r="D359" s="498"/>
      <c r="E359" s="504"/>
      <c r="F359" s="504"/>
      <c r="G359" s="504"/>
      <c r="H359" s="503"/>
      <c r="I359" s="498"/>
      <c r="J359" s="497"/>
      <c r="K359" s="457"/>
      <c r="L359" s="456"/>
      <c r="M359" s="455"/>
    </row>
    <row r="360" spans="1:13">
      <c r="A360" s="512" t="s">
        <v>32</v>
      </c>
      <c r="B360" s="594"/>
      <c r="C360" s="594"/>
      <c r="D360" s="594"/>
      <c r="E360" s="594"/>
      <c r="F360" s="594"/>
      <c r="G360" s="594"/>
      <c r="H360" s="593"/>
      <c r="I360" s="934" t="s">
        <v>8</v>
      </c>
      <c r="J360" s="935"/>
      <c r="K360" s="892">
        <v>0.18</v>
      </c>
      <c r="L360" s="893"/>
      <c r="M360" s="455">
        <f>K360*12*I327</f>
        <v>3578.0400000000004</v>
      </c>
    </row>
    <row r="361" spans="1:13" ht="19.5" thickBot="1">
      <c r="A361" s="511" t="s">
        <v>73</v>
      </c>
      <c r="B361" s="510"/>
      <c r="C361" s="510"/>
      <c r="D361" s="510"/>
      <c r="E361" s="510"/>
      <c r="F361" s="510"/>
      <c r="G361" s="510"/>
      <c r="H361" s="509"/>
      <c r="I361" s="932" t="s">
        <v>8</v>
      </c>
      <c r="J361" s="933"/>
      <c r="K361" s="940">
        <v>1.39</v>
      </c>
      <c r="L361" s="941"/>
      <c r="M361" s="455">
        <f>K361*12*I327</f>
        <v>27630.42</v>
      </c>
    </row>
    <row r="362" spans="1:13" ht="19.5" thickBot="1">
      <c r="A362" s="959" t="s">
        <v>77</v>
      </c>
      <c r="B362" s="960"/>
      <c r="C362" s="960"/>
      <c r="D362" s="960"/>
      <c r="E362" s="960"/>
      <c r="F362" s="960"/>
      <c r="G362" s="960"/>
      <c r="H362" s="961"/>
      <c r="I362" s="466"/>
      <c r="J362" s="465"/>
      <c r="K362" s="894">
        <f>K363+K364+K366+K367+K368+K369</f>
        <v>2.3200000000000003</v>
      </c>
      <c r="L362" s="942"/>
      <c r="M362" s="464">
        <f>K362*12*I327</f>
        <v>46116.960000000006</v>
      </c>
    </row>
    <row r="363" spans="1:13">
      <c r="A363" s="595" t="s">
        <v>24</v>
      </c>
      <c r="B363" s="498"/>
      <c r="C363" s="498"/>
      <c r="D363" s="498"/>
      <c r="E363" s="498"/>
      <c r="F363" s="504"/>
      <c r="G363" s="504"/>
      <c r="H363" s="503"/>
      <c r="I363" s="493"/>
      <c r="J363" s="456"/>
      <c r="K363" s="896">
        <v>0.13</v>
      </c>
      <c r="L363" s="897"/>
      <c r="M363" s="455">
        <f>K363*12*I327</f>
        <v>2584.14</v>
      </c>
    </row>
    <row r="364" spans="1:13">
      <c r="A364" s="532" t="s">
        <v>20</v>
      </c>
      <c r="B364" s="508"/>
      <c r="C364" s="508"/>
      <c r="D364" s="508"/>
      <c r="E364" s="508"/>
      <c r="F364" s="510"/>
      <c r="G364" s="510"/>
      <c r="H364" s="509"/>
      <c r="I364" s="892" t="s">
        <v>52</v>
      </c>
      <c r="J364" s="893"/>
      <c r="K364" s="892">
        <v>1.1100000000000001</v>
      </c>
      <c r="L364" s="893"/>
      <c r="M364" s="455">
        <f>K364*12*I327</f>
        <v>22064.58</v>
      </c>
    </row>
    <row r="365" spans="1:13">
      <c r="A365" s="505" t="s">
        <v>19</v>
      </c>
      <c r="B365" s="504"/>
      <c r="C365" s="504"/>
      <c r="D365" s="504"/>
      <c r="E365" s="504"/>
      <c r="F365" s="504"/>
      <c r="G365" s="504"/>
      <c r="H365" s="503"/>
      <c r="I365" s="936" t="s">
        <v>53</v>
      </c>
      <c r="J365" s="937"/>
      <c r="K365" s="490"/>
      <c r="L365" s="456"/>
      <c r="M365" s="455"/>
    </row>
    <row r="366" spans="1:13">
      <c r="A366" s="512" t="s">
        <v>21</v>
      </c>
      <c r="B366" s="594"/>
      <c r="C366" s="594"/>
      <c r="D366" s="594"/>
      <c r="E366" s="594"/>
      <c r="F366" s="594"/>
      <c r="G366" s="594"/>
      <c r="H366" s="593"/>
      <c r="I366" s="934" t="s">
        <v>51</v>
      </c>
      <c r="J366" s="935"/>
      <c r="K366" s="892">
        <v>0.68</v>
      </c>
      <c r="L366" s="893"/>
      <c r="M366" s="455">
        <f>K366*12*I327</f>
        <v>13517.04</v>
      </c>
    </row>
    <row r="367" spans="1:13">
      <c r="A367" s="512" t="s">
        <v>22</v>
      </c>
      <c r="B367" s="594"/>
      <c r="C367" s="594"/>
      <c r="D367" s="594"/>
      <c r="E367" s="594"/>
      <c r="F367" s="594"/>
      <c r="G367" s="594"/>
      <c r="H367" s="593"/>
      <c r="I367" s="934" t="s">
        <v>69</v>
      </c>
      <c r="J367" s="935"/>
      <c r="K367" s="892">
        <v>0.17</v>
      </c>
      <c r="L367" s="893"/>
      <c r="M367" s="455">
        <f>K367*12*I327</f>
        <v>3379.26</v>
      </c>
    </row>
    <row r="368" spans="1:13">
      <c r="A368" s="511" t="s">
        <v>23</v>
      </c>
      <c r="B368" s="510"/>
      <c r="C368" s="510"/>
      <c r="D368" s="510"/>
      <c r="E368" s="510"/>
      <c r="F368" s="510"/>
      <c r="G368" s="510"/>
      <c r="H368" s="509"/>
      <c r="I368" s="934" t="s">
        <v>54</v>
      </c>
      <c r="J368" s="935"/>
      <c r="K368" s="930">
        <v>0.09</v>
      </c>
      <c r="L368" s="931"/>
      <c r="M368" s="455">
        <f>K368*12*I327</f>
        <v>1789.0200000000002</v>
      </c>
    </row>
    <row r="369" spans="1:13" ht="19.5" thickBot="1">
      <c r="A369" s="511" t="s">
        <v>71</v>
      </c>
      <c r="B369" s="510"/>
      <c r="C369" s="510"/>
      <c r="D369" s="510"/>
      <c r="E369" s="510"/>
      <c r="F369" s="510"/>
      <c r="G369" s="510"/>
      <c r="H369" s="509"/>
      <c r="I369" s="932" t="s">
        <v>72</v>
      </c>
      <c r="J369" s="933"/>
      <c r="K369" s="901">
        <v>0.14000000000000001</v>
      </c>
      <c r="L369" s="902"/>
      <c r="M369" s="489">
        <f>K369*12*I327</f>
        <v>2782.92</v>
      </c>
    </row>
    <row r="370" spans="1:13" ht="19.5" thickBot="1">
      <c r="A370" s="959" t="s">
        <v>194</v>
      </c>
      <c r="B370" s="960"/>
      <c r="C370" s="960"/>
      <c r="D370" s="960"/>
      <c r="E370" s="960"/>
      <c r="F370" s="960"/>
      <c r="G370" s="960"/>
      <c r="H370" s="961"/>
      <c r="I370" s="488"/>
      <c r="J370" s="487"/>
      <c r="K370" s="922">
        <f>K371+K372+K373</f>
        <v>1.52</v>
      </c>
      <c r="L370" s="895"/>
      <c r="M370" s="464">
        <f>K370*12*I327</f>
        <v>30214.560000000005</v>
      </c>
    </row>
    <row r="371" spans="1:13">
      <c r="A371" s="505" t="s">
        <v>25</v>
      </c>
      <c r="B371" s="504"/>
      <c r="C371" s="504"/>
      <c r="D371" s="504"/>
      <c r="E371" s="504"/>
      <c r="F371" s="504"/>
      <c r="G371" s="504"/>
      <c r="H371" s="503"/>
      <c r="I371" s="926" t="s">
        <v>70</v>
      </c>
      <c r="J371" s="927"/>
      <c r="K371" s="928">
        <v>0.73</v>
      </c>
      <c r="L371" s="929"/>
      <c r="M371" s="455">
        <f>K371*12*I327</f>
        <v>14510.94</v>
      </c>
    </row>
    <row r="372" spans="1:13">
      <c r="A372" s="512" t="s">
        <v>26</v>
      </c>
      <c r="B372" s="594"/>
      <c r="C372" s="594"/>
      <c r="D372" s="594"/>
      <c r="E372" s="594"/>
      <c r="F372" s="594"/>
      <c r="G372" s="594"/>
      <c r="H372" s="593"/>
      <c r="I372" s="480" t="s">
        <v>55</v>
      </c>
      <c r="J372" s="479"/>
      <c r="K372" s="930">
        <v>0.64</v>
      </c>
      <c r="L372" s="931"/>
      <c r="M372" s="455">
        <f>K372*12*I327</f>
        <v>12721.92</v>
      </c>
    </row>
    <row r="373" spans="1:13" ht="19.5" thickBot="1">
      <c r="A373" s="511" t="s">
        <v>23</v>
      </c>
      <c r="B373" s="510"/>
      <c r="C373" s="510"/>
      <c r="D373" s="510"/>
      <c r="E373" s="510"/>
      <c r="F373" s="510"/>
      <c r="G373" s="510"/>
      <c r="H373" s="509"/>
      <c r="I373" s="932" t="s">
        <v>54</v>
      </c>
      <c r="J373" s="933"/>
      <c r="K373" s="901">
        <v>0.15</v>
      </c>
      <c r="L373" s="902"/>
      <c r="M373" s="455">
        <f>K373*12*I327</f>
        <v>2981.7</v>
      </c>
    </row>
    <row r="374" spans="1:13" ht="19.5" thickBot="1">
      <c r="A374" s="592" t="s">
        <v>193</v>
      </c>
      <c r="B374" s="591"/>
      <c r="C374" s="591"/>
      <c r="D374" s="591"/>
      <c r="E374" s="591"/>
      <c r="F374" s="591"/>
      <c r="G374" s="591"/>
      <c r="H374" s="590"/>
      <c r="I374" s="962" t="s">
        <v>56</v>
      </c>
      <c r="J374" s="963"/>
      <c r="K374" s="964">
        <v>21.72</v>
      </c>
      <c r="L374" s="965"/>
      <c r="M374" s="464">
        <f>K374*12*I327</f>
        <v>431750.16</v>
      </c>
    </row>
    <row r="375" spans="1:13" ht="19.5" thickBot="1">
      <c r="A375" s="898" t="s">
        <v>154</v>
      </c>
      <c r="B375" s="899"/>
      <c r="C375" s="899"/>
      <c r="D375" s="899"/>
      <c r="E375" s="899"/>
      <c r="F375" s="899"/>
      <c r="G375" s="899"/>
      <c r="H375" s="900"/>
      <c r="I375" s="466"/>
      <c r="J375" s="465"/>
      <c r="K375" s="894">
        <v>1.8</v>
      </c>
      <c r="L375" s="895"/>
      <c r="M375" s="464">
        <f>K375*12*I327</f>
        <v>35780.400000000001</v>
      </c>
    </row>
    <row r="376" spans="1:13">
      <c r="A376" s="463" t="s">
        <v>33</v>
      </c>
      <c r="B376" s="462"/>
      <c r="C376" s="462"/>
      <c r="D376" s="462"/>
      <c r="E376" s="462"/>
      <c r="F376" s="462"/>
      <c r="G376" s="462"/>
      <c r="H376" s="460"/>
      <c r="I376" s="896" t="s">
        <v>13</v>
      </c>
      <c r="J376" s="897"/>
      <c r="K376" s="459"/>
      <c r="L376" s="458"/>
      <c r="M376" s="455"/>
    </row>
    <row r="377" spans="1:13">
      <c r="A377" s="463" t="s">
        <v>27</v>
      </c>
      <c r="B377" s="462"/>
      <c r="C377" s="462"/>
      <c r="D377" s="462"/>
      <c r="E377" s="462"/>
      <c r="F377" s="462"/>
      <c r="G377" s="462"/>
      <c r="H377" s="460"/>
      <c r="I377" s="457"/>
      <c r="J377" s="456"/>
      <c r="K377" s="459"/>
      <c r="L377" s="458"/>
      <c r="M377" s="455"/>
    </row>
    <row r="378" spans="1:13" ht="19.5" thickBot="1">
      <c r="A378" s="463" t="s">
        <v>28</v>
      </c>
      <c r="B378" s="462"/>
      <c r="C378" s="462"/>
      <c r="D378" s="462"/>
      <c r="E378" s="462"/>
      <c r="F378" s="462"/>
      <c r="G378" s="462"/>
      <c r="H378" s="460"/>
      <c r="I378" s="474"/>
      <c r="J378" s="456"/>
      <c r="K378" s="459"/>
      <c r="L378" s="458"/>
      <c r="M378" s="455"/>
    </row>
    <row r="379" spans="1:13" ht="19.5" thickBot="1">
      <c r="A379" s="592" t="s">
        <v>153</v>
      </c>
      <c r="B379" s="591"/>
      <c r="C379" s="591"/>
      <c r="D379" s="591"/>
      <c r="E379" s="591"/>
      <c r="F379" s="591"/>
      <c r="G379" s="591"/>
      <c r="H379" s="590"/>
      <c r="I379" s="466"/>
      <c r="J379" s="465"/>
      <c r="K379" s="894">
        <v>0.08</v>
      </c>
      <c r="L379" s="895"/>
      <c r="M379" s="464">
        <f>K379*12*I327</f>
        <v>1590.24</v>
      </c>
    </row>
    <row r="380" spans="1:13">
      <c r="A380" s="463" t="s">
        <v>29</v>
      </c>
      <c r="B380" s="462"/>
      <c r="C380" s="462"/>
      <c r="D380" s="462"/>
      <c r="E380" s="462"/>
      <c r="F380" s="462"/>
      <c r="G380" s="462"/>
      <c r="H380" s="460"/>
      <c r="I380" s="896" t="s">
        <v>8</v>
      </c>
      <c r="J380" s="897"/>
      <c r="K380" s="467"/>
      <c r="L380" s="458"/>
      <c r="M380" s="455"/>
    </row>
    <row r="381" spans="1:13" ht="19.5" thickBot="1">
      <c r="A381" s="463" t="s">
        <v>30</v>
      </c>
      <c r="B381" s="462"/>
      <c r="C381" s="462"/>
      <c r="D381" s="462"/>
      <c r="E381" s="462"/>
      <c r="F381" s="462"/>
      <c r="G381" s="462"/>
      <c r="H381" s="460"/>
      <c r="I381" s="457"/>
      <c r="J381" s="456"/>
      <c r="K381" s="467"/>
      <c r="L381" s="458"/>
      <c r="M381" s="455"/>
    </row>
    <row r="382" spans="1:13" ht="19.5" thickBot="1">
      <c r="A382" s="898" t="s">
        <v>104</v>
      </c>
      <c r="B382" s="899"/>
      <c r="C382" s="899"/>
      <c r="D382" s="899"/>
      <c r="E382" s="899"/>
      <c r="F382" s="899"/>
      <c r="G382" s="899"/>
      <c r="H382" s="900"/>
      <c r="I382" s="466"/>
      <c r="J382" s="465"/>
      <c r="K382" s="894">
        <v>6.67</v>
      </c>
      <c r="L382" s="895"/>
      <c r="M382" s="464">
        <f>K382*12*I327</f>
        <v>132586.25999999998</v>
      </c>
    </row>
    <row r="383" spans="1:13">
      <c r="A383" s="463" t="s">
        <v>85</v>
      </c>
      <c r="B383" s="461"/>
      <c r="C383" s="461"/>
      <c r="D383" s="461"/>
      <c r="E383" s="461"/>
      <c r="F383" s="462"/>
      <c r="G383" s="461"/>
      <c r="H383" s="460"/>
      <c r="I383" s="892" t="s">
        <v>86</v>
      </c>
      <c r="J383" s="893"/>
      <c r="K383" s="459"/>
      <c r="L383" s="458"/>
      <c r="M383" s="455"/>
    </row>
    <row r="384" spans="1:13">
      <c r="A384" s="463" t="s">
        <v>87</v>
      </c>
      <c r="B384" s="461"/>
      <c r="C384" s="461"/>
      <c r="D384" s="461"/>
      <c r="E384" s="461"/>
      <c r="F384" s="462"/>
      <c r="G384" s="461"/>
      <c r="H384" s="460"/>
      <c r="I384" s="892" t="s">
        <v>88</v>
      </c>
      <c r="J384" s="893"/>
      <c r="K384" s="459"/>
      <c r="L384" s="458"/>
      <c r="M384" s="455"/>
    </row>
    <row r="385" spans="1:13">
      <c r="A385" s="463" t="s">
        <v>89</v>
      </c>
      <c r="B385" s="461"/>
      <c r="C385" s="461"/>
      <c r="D385" s="461"/>
      <c r="E385" s="461"/>
      <c r="F385" s="462"/>
      <c r="G385" s="461"/>
      <c r="H385" s="460"/>
      <c r="I385" s="892" t="s">
        <v>90</v>
      </c>
      <c r="J385" s="893"/>
      <c r="K385" s="459"/>
      <c r="L385" s="458"/>
      <c r="M385" s="455"/>
    </row>
    <row r="386" spans="1:13">
      <c r="A386" s="463" t="s">
        <v>91</v>
      </c>
      <c r="B386" s="461"/>
      <c r="C386" s="461"/>
      <c r="D386" s="461"/>
      <c r="E386" s="461"/>
      <c r="F386" s="462"/>
      <c r="G386" s="461"/>
      <c r="H386" s="460"/>
      <c r="I386" s="892" t="s">
        <v>92</v>
      </c>
      <c r="J386" s="893"/>
      <c r="K386" s="459"/>
      <c r="L386" s="458"/>
      <c r="M386" s="455"/>
    </row>
    <row r="387" spans="1:13">
      <c r="A387" s="463" t="s">
        <v>93</v>
      </c>
      <c r="B387" s="461"/>
      <c r="C387" s="461"/>
      <c r="D387" s="461"/>
      <c r="E387" s="461"/>
      <c r="F387" s="462"/>
      <c r="G387" s="461"/>
      <c r="H387" s="460"/>
      <c r="I387" s="892" t="s">
        <v>94</v>
      </c>
      <c r="J387" s="893"/>
      <c r="K387" s="459"/>
      <c r="L387" s="458"/>
      <c r="M387" s="455"/>
    </row>
    <row r="388" spans="1:13">
      <c r="A388" s="463" t="s">
        <v>95</v>
      </c>
      <c r="B388" s="461"/>
      <c r="C388" s="461"/>
      <c r="D388" s="461"/>
      <c r="E388" s="461"/>
      <c r="F388" s="462"/>
      <c r="G388" s="461"/>
      <c r="H388" s="460"/>
      <c r="I388" s="457"/>
      <c r="J388" s="456"/>
      <c r="K388" s="459"/>
      <c r="L388" s="458"/>
      <c r="M388" s="455"/>
    </row>
    <row r="389" spans="1:13">
      <c r="A389" s="463" t="s">
        <v>96</v>
      </c>
      <c r="B389" s="461"/>
      <c r="C389" s="461"/>
      <c r="D389" s="461"/>
      <c r="E389" s="461"/>
      <c r="F389" s="462"/>
      <c r="G389" s="461"/>
      <c r="H389" s="460"/>
      <c r="I389" s="457"/>
      <c r="J389" s="456"/>
      <c r="K389" s="459"/>
      <c r="L389" s="458"/>
      <c r="M389" s="455"/>
    </row>
    <row r="390" spans="1:13">
      <c r="A390" s="463" t="s">
        <v>97</v>
      </c>
      <c r="B390" s="461"/>
      <c r="C390" s="461"/>
      <c r="D390" s="461"/>
      <c r="E390" s="461"/>
      <c r="F390" s="462"/>
      <c r="G390" s="461"/>
      <c r="H390" s="460"/>
      <c r="I390" s="457"/>
      <c r="J390" s="456"/>
      <c r="K390" s="459"/>
      <c r="L390" s="458"/>
      <c r="M390" s="455"/>
    </row>
    <row r="391" spans="1:13">
      <c r="A391" s="463" t="s">
        <v>98</v>
      </c>
      <c r="B391" s="461"/>
      <c r="C391" s="461"/>
      <c r="D391" s="461"/>
      <c r="E391" s="461"/>
      <c r="F391" s="462"/>
      <c r="G391" s="461"/>
      <c r="H391" s="460"/>
      <c r="I391" s="457"/>
      <c r="J391" s="456"/>
      <c r="K391" s="459"/>
      <c r="L391" s="458"/>
      <c r="M391" s="455"/>
    </row>
    <row r="392" spans="1:13">
      <c r="A392" s="463" t="s">
        <v>99</v>
      </c>
      <c r="B392" s="461"/>
      <c r="C392" s="461"/>
      <c r="D392" s="461"/>
      <c r="E392" s="461"/>
      <c r="F392" s="462"/>
      <c r="G392" s="461"/>
      <c r="H392" s="460"/>
      <c r="I392" s="457"/>
      <c r="J392" s="456"/>
      <c r="K392" s="459"/>
      <c r="L392" s="458"/>
      <c r="M392" s="455"/>
    </row>
    <row r="393" spans="1:13" ht="19.5" thickBot="1">
      <c r="A393" s="923" t="s">
        <v>100</v>
      </c>
      <c r="B393" s="924"/>
      <c r="C393" s="924"/>
      <c r="D393" s="924"/>
      <c r="E393" s="924"/>
      <c r="F393" s="924"/>
      <c r="G393" s="924"/>
      <c r="H393" s="925"/>
      <c r="I393" s="457"/>
      <c r="J393" s="456"/>
      <c r="K393" s="457"/>
      <c r="L393" s="456"/>
      <c r="M393" s="455"/>
    </row>
    <row r="394" spans="1:13">
      <c r="A394" s="454" t="s">
        <v>82</v>
      </c>
      <c r="B394" s="453"/>
      <c r="C394" s="453"/>
      <c r="D394" s="453"/>
      <c r="E394" s="453"/>
      <c r="F394" s="453"/>
      <c r="G394" s="453"/>
      <c r="H394" s="453"/>
      <c r="I394" s="896" t="s">
        <v>9</v>
      </c>
      <c r="J394" s="897"/>
      <c r="K394" s="452"/>
      <c r="L394" s="451"/>
      <c r="M394" s="450"/>
    </row>
    <row r="395" spans="1:13" ht="19.5" thickBot="1">
      <c r="A395" s="449" t="s">
        <v>49</v>
      </c>
      <c r="B395" s="448"/>
      <c r="C395" s="448"/>
      <c r="D395" s="448"/>
      <c r="E395" s="448"/>
      <c r="F395" s="448"/>
      <c r="G395" s="448"/>
      <c r="H395" s="448"/>
      <c r="I395" s="447"/>
      <c r="J395" s="445"/>
      <c r="K395" s="446"/>
      <c r="L395" s="445"/>
      <c r="M395" s="444"/>
    </row>
    <row r="396" spans="1:13" ht="19.5" thickBot="1">
      <c r="A396" s="898" t="s">
        <v>50</v>
      </c>
      <c r="B396" s="899"/>
      <c r="C396" s="899"/>
      <c r="D396" s="899"/>
      <c r="E396" s="899"/>
      <c r="F396" s="899"/>
      <c r="G396" s="899"/>
      <c r="H396" s="955"/>
      <c r="I396" s="917" t="s">
        <v>17</v>
      </c>
      <c r="J396" s="956"/>
      <c r="K396" s="957">
        <v>1.64</v>
      </c>
      <c r="L396" s="958"/>
      <c r="M396" s="437">
        <f>K396*12*I327</f>
        <v>32599.919999999998</v>
      </c>
    </row>
    <row r="397" spans="1:13" ht="19.5" thickBot="1">
      <c r="A397" s="442" t="s">
        <v>118</v>
      </c>
      <c r="B397" s="441"/>
      <c r="C397" s="441"/>
      <c r="D397" s="441"/>
      <c r="E397" s="441"/>
      <c r="F397" s="441"/>
      <c r="G397" s="441"/>
      <c r="H397" s="441"/>
      <c r="I397" s="917" t="s">
        <v>9</v>
      </c>
      <c r="J397" s="918"/>
      <c r="K397" s="913"/>
      <c r="L397" s="914"/>
      <c r="M397" s="437">
        <f>K397*I327*12</f>
        <v>0</v>
      </c>
    </row>
    <row r="398" spans="1:13" ht="19.5" thickBot="1">
      <c r="A398" s="442" t="s">
        <v>117</v>
      </c>
      <c r="B398" s="441"/>
      <c r="C398" s="441"/>
      <c r="D398" s="441"/>
      <c r="E398" s="441"/>
      <c r="F398" s="441"/>
      <c r="G398" s="441"/>
      <c r="H398" s="441"/>
      <c r="I398" s="440"/>
      <c r="J398" s="439"/>
      <c r="K398" s="913"/>
      <c r="L398" s="914"/>
      <c r="M398" s="437">
        <f>K398*I327*12</f>
        <v>0</v>
      </c>
    </row>
    <row r="399" spans="1:13" ht="19.5" thickBot="1">
      <c r="A399" s="898" t="s">
        <v>58</v>
      </c>
      <c r="B399" s="899"/>
      <c r="C399" s="899"/>
      <c r="D399" s="899"/>
      <c r="E399" s="899"/>
      <c r="F399" s="899"/>
      <c r="G399" s="899"/>
      <c r="H399" s="899"/>
      <c r="I399" s="438"/>
      <c r="J399" s="437"/>
      <c r="K399" s="915">
        <f>K328+K338+K353+K382+K396+K398+K397</f>
        <v>57.98</v>
      </c>
      <c r="L399" s="916"/>
      <c r="M399" s="437">
        <f>M328+M338+M353+M382+M396+M398+M397</f>
        <v>1152526.44</v>
      </c>
    </row>
    <row r="401" spans="1:13">
      <c r="A401" s="989" t="s">
        <v>0</v>
      </c>
      <c r="B401" s="989"/>
      <c r="C401" s="989"/>
      <c r="D401" s="989"/>
      <c r="E401" s="989"/>
      <c r="F401" s="989"/>
      <c r="G401" s="989"/>
      <c r="H401" s="989"/>
      <c r="I401" s="989"/>
      <c r="J401" s="989"/>
      <c r="K401" s="989"/>
      <c r="L401" s="989"/>
      <c r="M401" s="490"/>
    </row>
    <row r="402" spans="1:13">
      <c r="A402" s="953" t="s">
        <v>12</v>
      </c>
      <c r="B402" s="953"/>
      <c r="C402" s="953"/>
      <c r="D402" s="953"/>
      <c r="E402" s="953"/>
      <c r="F402" s="953"/>
      <c r="G402" s="953"/>
      <c r="H402" s="953"/>
      <c r="I402" s="953"/>
      <c r="J402" s="953"/>
      <c r="K402" s="953"/>
      <c r="L402" s="953"/>
      <c r="M402" s="490"/>
    </row>
    <row r="403" spans="1:13">
      <c r="A403" s="524"/>
      <c r="B403" s="524"/>
      <c r="C403" s="524"/>
      <c r="D403" s="524"/>
      <c r="E403" s="524"/>
      <c r="F403" s="524" t="s">
        <v>264</v>
      </c>
      <c r="G403" s="524"/>
      <c r="H403" s="524"/>
      <c r="I403" s="524"/>
      <c r="J403" s="524"/>
      <c r="K403" s="524"/>
      <c r="L403" s="524"/>
      <c r="M403" s="490"/>
    </row>
    <row r="404" spans="1:13">
      <c r="A404" s="532"/>
      <c r="B404" s="508"/>
      <c r="C404" s="954" t="s">
        <v>15</v>
      </c>
      <c r="D404" s="954"/>
      <c r="E404" s="954"/>
      <c r="F404" s="508"/>
      <c r="G404" s="508"/>
      <c r="H404" s="507"/>
      <c r="I404" s="943" t="s">
        <v>1</v>
      </c>
      <c r="J404" s="944"/>
      <c r="K404" s="943" t="s">
        <v>2</v>
      </c>
      <c r="L404" s="944"/>
      <c r="M404" s="506"/>
    </row>
    <row r="405" spans="1:13">
      <c r="A405" s="474"/>
      <c r="B405" s="457"/>
      <c r="C405" s="457"/>
      <c r="D405" s="457"/>
      <c r="E405" s="457"/>
      <c r="F405" s="457"/>
      <c r="G405" s="457"/>
      <c r="H405" s="456"/>
      <c r="I405" s="457"/>
      <c r="J405" s="456"/>
      <c r="K405" s="892" t="s">
        <v>3</v>
      </c>
      <c r="L405" s="893"/>
      <c r="M405" s="533" t="s">
        <v>4</v>
      </c>
    </row>
    <row r="406" spans="1:13">
      <c r="A406" s="474"/>
      <c r="B406" s="457"/>
      <c r="C406" s="457"/>
      <c r="D406" s="457"/>
      <c r="E406" s="457"/>
      <c r="F406" s="457"/>
      <c r="G406" s="457"/>
      <c r="H406" s="456"/>
      <c r="I406" s="892" t="s">
        <v>5</v>
      </c>
      <c r="J406" s="893"/>
      <c r="K406" s="936" t="s">
        <v>6</v>
      </c>
      <c r="L406" s="937"/>
      <c r="M406" s="533" t="s">
        <v>7</v>
      </c>
    </row>
    <row r="407" spans="1:13" ht="19.5" thickBot="1">
      <c r="A407" s="532"/>
      <c r="B407" s="508"/>
      <c r="C407" s="508"/>
      <c r="D407" s="508"/>
      <c r="E407" s="508"/>
      <c r="F407" s="508"/>
      <c r="G407" s="508"/>
      <c r="H407" s="507"/>
      <c r="I407" s="949">
        <v>573.79999999999995</v>
      </c>
      <c r="J407" s="950"/>
      <c r="K407" s="932"/>
      <c r="L407" s="933"/>
      <c r="M407" s="531"/>
    </row>
    <row r="408" spans="1:13">
      <c r="A408" s="522" t="s">
        <v>74</v>
      </c>
      <c r="B408" s="500"/>
      <c r="C408" s="500"/>
      <c r="D408" s="500"/>
      <c r="E408" s="500"/>
      <c r="F408" s="500"/>
      <c r="G408" s="500"/>
      <c r="H408" s="530"/>
      <c r="I408" s="452"/>
      <c r="J408" s="451"/>
      <c r="K408" s="951">
        <f>K411+K414</f>
        <v>6.9</v>
      </c>
      <c r="L408" s="946"/>
      <c r="M408" s="450">
        <f>K408*12*I407</f>
        <v>47510.64</v>
      </c>
    </row>
    <row r="409" spans="1:13">
      <c r="A409" s="529" t="s">
        <v>59</v>
      </c>
      <c r="B409" s="528"/>
      <c r="C409" s="528"/>
      <c r="D409" s="528"/>
      <c r="E409" s="528"/>
      <c r="F409" s="528"/>
      <c r="G409" s="528"/>
      <c r="H409" s="523"/>
      <c r="I409" s="457"/>
      <c r="J409" s="456"/>
      <c r="K409" s="457"/>
      <c r="L409" s="456"/>
      <c r="M409" s="527"/>
    </row>
    <row r="410" spans="1:13" ht="19.5" thickBot="1">
      <c r="A410" s="518" t="s">
        <v>60</v>
      </c>
      <c r="B410" s="526"/>
      <c r="C410" s="526"/>
      <c r="D410" s="526"/>
      <c r="E410" s="526"/>
      <c r="F410" s="526"/>
      <c r="G410" s="526"/>
      <c r="H410" s="525"/>
      <c r="I410" s="446"/>
      <c r="J410" s="445"/>
      <c r="K410" s="446"/>
      <c r="L410" s="445"/>
      <c r="M410" s="444"/>
    </row>
    <row r="411" spans="1:13">
      <c r="A411" s="505" t="s">
        <v>61</v>
      </c>
      <c r="B411" s="498"/>
      <c r="C411" s="498"/>
      <c r="D411" s="498"/>
      <c r="E411" s="498"/>
      <c r="F411" s="498"/>
      <c r="G411" s="498"/>
      <c r="H411" s="497"/>
      <c r="I411" s="936" t="s">
        <v>8</v>
      </c>
      <c r="J411" s="937"/>
      <c r="K411" s="896">
        <v>4.13</v>
      </c>
      <c r="L411" s="897"/>
      <c r="M411" s="455">
        <f>K411*12*I407</f>
        <v>28437.527999999998</v>
      </c>
    </row>
    <row r="412" spans="1:13">
      <c r="A412" s="463" t="s">
        <v>68</v>
      </c>
      <c r="B412" s="457"/>
      <c r="C412" s="457"/>
      <c r="D412" s="457"/>
      <c r="E412" s="457"/>
      <c r="F412" s="457"/>
      <c r="G412" s="457"/>
      <c r="H412" s="456"/>
      <c r="I412" s="892" t="s">
        <v>57</v>
      </c>
      <c r="J412" s="893"/>
      <c r="K412" s="490"/>
      <c r="L412" s="456"/>
      <c r="M412" s="455"/>
    </row>
    <row r="413" spans="1:13">
      <c r="A413" s="505" t="s">
        <v>67</v>
      </c>
      <c r="B413" s="498"/>
      <c r="C413" s="498"/>
      <c r="D413" s="498"/>
      <c r="E413" s="498"/>
      <c r="F413" s="498"/>
      <c r="G413" s="498"/>
      <c r="H413" s="497"/>
      <c r="I413" s="936"/>
      <c r="J413" s="937"/>
      <c r="K413" s="490"/>
      <c r="L413" s="456"/>
      <c r="M413" s="455"/>
    </row>
    <row r="414" spans="1:13">
      <c r="A414" s="505" t="s">
        <v>62</v>
      </c>
      <c r="B414" s="498"/>
      <c r="C414" s="498"/>
      <c r="D414" s="498"/>
      <c r="E414" s="498"/>
      <c r="F414" s="498"/>
      <c r="G414" s="498"/>
      <c r="H414" s="497"/>
      <c r="I414" s="934" t="s">
        <v>11</v>
      </c>
      <c r="J414" s="935"/>
      <c r="K414" s="892">
        <v>2.77</v>
      </c>
      <c r="L414" s="893"/>
      <c r="M414" s="455">
        <f>K414*12*I407</f>
        <v>19073.112000000001</v>
      </c>
    </row>
    <row r="415" spans="1:13">
      <c r="A415" s="512" t="s">
        <v>35</v>
      </c>
      <c r="B415" s="480"/>
      <c r="C415" s="480"/>
      <c r="D415" s="480"/>
      <c r="E415" s="480"/>
      <c r="F415" s="480"/>
      <c r="G415" s="480"/>
      <c r="H415" s="479"/>
      <c r="I415" s="892" t="s">
        <v>57</v>
      </c>
      <c r="J415" s="893"/>
      <c r="K415" s="524"/>
      <c r="L415" s="523"/>
      <c r="M415" s="455"/>
    </row>
    <row r="416" spans="1:13">
      <c r="A416" s="511" t="s">
        <v>36</v>
      </c>
      <c r="B416" s="508"/>
      <c r="C416" s="508"/>
      <c r="D416" s="508"/>
      <c r="E416" s="508"/>
      <c r="F416" s="508"/>
      <c r="G416" s="508"/>
      <c r="H416" s="507"/>
      <c r="I416" s="892"/>
      <c r="J416" s="893"/>
      <c r="K416" s="490"/>
      <c r="L416" s="456"/>
      <c r="M416" s="455"/>
    </row>
    <row r="417" spans="1:13" ht="19.5" thickBot="1">
      <c r="A417" s="505" t="s">
        <v>37</v>
      </c>
      <c r="B417" s="504"/>
      <c r="C417" s="504"/>
      <c r="D417" s="504"/>
      <c r="E417" s="504"/>
      <c r="F417" s="504"/>
      <c r="G417" s="504"/>
      <c r="H417" s="503"/>
      <c r="I417" s="498"/>
      <c r="J417" s="497"/>
      <c r="K417" s="930"/>
      <c r="L417" s="931"/>
      <c r="M417" s="455"/>
    </row>
    <row r="418" spans="1:13">
      <c r="A418" s="522" t="s">
        <v>14</v>
      </c>
      <c r="B418" s="521"/>
      <c r="C418" s="521"/>
      <c r="D418" s="521"/>
      <c r="E418" s="521"/>
      <c r="F418" s="521"/>
      <c r="G418" s="521"/>
      <c r="H418" s="520"/>
      <c r="I418" s="452"/>
      <c r="J418" s="519"/>
      <c r="K418" s="948">
        <f>K420+K425+K428</f>
        <v>5.6400000000000006</v>
      </c>
      <c r="L418" s="946"/>
      <c r="M418" s="450">
        <f>K418*12*I407</f>
        <v>38834.784</v>
      </c>
    </row>
    <row r="419" spans="1:13" ht="19.5" thickBot="1">
      <c r="A419" s="518" t="s">
        <v>34</v>
      </c>
      <c r="B419" s="517"/>
      <c r="C419" s="517"/>
      <c r="D419" s="517"/>
      <c r="E419" s="517"/>
      <c r="F419" s="517"/>
      <c r="G419" s="517"/>
      <c r="H419" s="516"/>
      <c r="I419" s="446"/>
      <c r="J419" s="515"/>
      <c r="K419" s="446"/>
      <c r="L419" s="445"/>
      <c r="M419" s="444"/>
    </row>
    <row r="420" spans="1:13">
      <c r="A420" s="463" t="s">
        <v>65</v>
      </c>
      <c r="B420" s="462"/>
      <c r="C420" s="462"/>
      <c r="D420" s="462"/>
      <c r="E420" s="462"/>
      <c r="F420" s="462"/>
      <c r="G420" s="462"/>
      <c r="H420" s="460"/>
      <c r="I420" s="892" t="s">
        <v>8</v>
      </c>
      <c r="J420" s="893"/>
      <c r="K420" s="896">
        <v>2.83</v>
      </c>
      <c r="L420" s="897"/>
      <c r="M420" s="455">
        <f>K420*12*I407</f>
        <v>19486.248</v>
      </c>
    </row>
    <row r="421" spans="1:13">
      <c r="A421" s="505" t="s">
        <v>66</v>
      </c>
      <c r="B421" s="504"/>
      <c r="C421" s="504"/>
      <c r="D421" s="504"/>
      <c r="E421" s="504"/>
      <c r="F421" s="504"/>
      <c r="G421" s="504"/>
      <c r="H421" s="503"/>
      <c r="I421" s="514"/>
      <c r="J421" s="513"/>
      <c r="K421" s="490"/>
      <c r="L421" s="456"/>
      <c r="M421" s="455"/>
    </row>
    <row r="422" spans="1:13">
      <c r="A422" s="463" t="s">
        <v>68</v>
      </c>
      <c r="B422" s="457"/>
      <c r="C422" s="457"/>
      <c r="D422" s="457"/>
      <c r="E422" s="457"/>
      <c r="F422" s="457"/>
      <c r="G422" s="457"/>
      <c r="H422" s="456"/>
      <c r="I422" s="892" t="s">
        <v>57</v>
      </c>
      <c r="J422" s="893"/>
      <c r="K422" s="490"/>
      <c r="L422" s="456"/>
      <c r="M422" s="455"/>
    </row>
    <row r="423" spans="1:13">
      <c r="A423" s="505" t="s">
        <v>67</v>
      </c>
      <c r="B423" s="498"/>
      <c r="C423" s="498"/>
      <c r="D423" s="498"/>
      <c r="E423" s="498"/>
      <c r="F423" s="498"/>
      <c r="G423" s="498"/>
      <c r="H423" s="497"/>
      <c r="I423" s="936"/>
      <c r="J423" s="937"/>
      <c r="K423" s="490"/>
      <c r="L423" s="456"/>
      <c r="M423" s="455"/>
    </row>
    <row r="424" spans="1:13">
      <c r="A424" s="512" t="s">
        <v>63</v>
      </c>
      <c r="B424" s="480"/>
      <c r="C424" s="479"/>
      <c r="D424" s="457"/>
      <c r="E424" s="457"/>
      <c r="F424" s="457"/>
      <c r="G424" s="457"/>
      <c r="H424" s="456"/>
      <c r="I424" s="892" t="s">
        <v>57</v>
      </c>
      <c r="J424" s="893"/>
      <c r="K424" s="490"/>
      <c r="L424" s="456"/>
      <c r="M424" s="455"/>
    </row>
    <row r="425" spans="1:13">
      <c r="A425" s="463" t="s">
        <v>64</v>
      </c>
      <c r="B425" s="457"/>
      <c r="C425" s="457"/>
      <c r="D425" s="480"/>
      <c r="E425" s="480"/>
      <c r="F425" s="480"/>
      <c r="G425" s="480"/>
      <c r="H425" s="479"/>
      <c r="I425" s="934" t="s">
        <v>11</v>
      </c>
      <c r="J425" s="935"/>
      <c r="K425" s="892">
        <v>1.24</v>
      </c>
      <c r="L425" s="893"/>
      <c r="M425" s="455">
        <f>K425*12*I407</f>
        <v>8538.1439999999984</v>
      </c>
    </row>
    <row r="426" spans="1:13">
      <c r="A426" s="511" t="s">
        <v>41</v>
      </c>
      <c r="B426" s="510"/>
      <c r="C426" s="510"/>
      <c r="D426" s="510"/>
      <c r="E426" s="510"/>
      <c r="F426" s="510"/>
      <c r="G426" s="510"/>
      <c r="H426" s="509"/>
      <c r="I426" s="943" t="s">
        <v>40</v>
      </c>
      <c r="J426" s="944"/>
      <c r="K426" s="490"/>
      <c r="L426" s="456"/>
      <c r="M426" s="455"/>
    </row>
    <row r="427" spans="1:13">
      <c r="A427" s="505"/>
      <c r="B427" s="504"/>
      <c r="C427" s="504"/>
      <c r="D427" s="504"/>
      <c r="E427" s="504"/>
      <c r="F427" s="504"/>
      <c r="G427" s="504"/>
      <c r="H427" s="503"/>
      <c r="I427" s="498" t="s">
        <v>42</v>
      </c>
      <c r="J427" s="497"/>
      <c r="K427" s="490"/>
      <c r="L427" s="456"/>
      <c r="M427" s="455"/>
    </row>
    <row r="428" spans="1:13">
      <c r="A428" s="511" t="s">
        <v>43</v>
      </c>
      <c r="B428" s="510"/>
      <c r="C428" s="510"/>
      <c r="D428" s="510"/>
      <c r="E428" s="510"/>
      <c r="F428" s="510"/>
      <c r="G428" s="510"/>
      <c r="H428" s="509"/>
      <c r="I428" s="943" t="s">
        <v>11</v>
      </c>
      <c r="J428" s="944"/>
      <c r="K428" s="892">
        <v>1.57</v>
      </c>
      <c r="L428" s="893"/>
      <c r="M428" s="455">
        <f>K428*12*I407</f>
        <v>10810.392</v>
      </c>
    </row>
    <row r="429" spans="1:13">
      <c r="A429" s="505" t="s">
        <v>44</v>
      </c>
      <c r="B429" s="504"/>
      <c r="C429" s="504"/>
      <c r="D429" s="504"/>
      <c r="E429" s="504"/>
      <c r="F429" s="504"/>
      <c r="G429" s="504"/>
      <c r="H429" s="503"/>
      <c r="I429" s="498"/>
      <c r="J429" s="497"/>
      <c r="K429" s="490"/>
      <c r="L429" s="456"/>
      <c r="M429" s="455"/>
    </row>
    <row r="430" spans="1:13">
      <c r="A430" s="511" t="s">
        <v>45</v>
      </c>
      <c r="B430" s="510"/>
      <c r="C430" s="510"/>
      <c r="D430" s="510"/>
      <c r="E430" s="510"/>
      <c r="F430" s="510"/>
      <c r="G430" s="510"/>
      <c r="H430" s="509"/>
      <c r="I430" s="892" t="s">
        <v>57</v>
      </c>
      <c r="J430" s="893"/>
      <c r="K430" s="490"/>
      <c r="L430" s="456"/>
      <c r="M430" s="455"/>
    </row>
    <row r="431" spans="1:13">
      <c r="A431" s="511" t="s">
        <v>48</v>
      </c>
      <c r="B431" s="510"/>
      <c r="C431" s="510"/>
      <c r="D431" s="510"/>
      <c r="E431" s="510"/>
      <c r="F431" s="510"/>
      <c r="G431" s="510"/>
      <c r="H431" s="509"/>
      <c r="I431" s="943" t="s">
        <v>46</v>
      </c>
      <c r="J431" s="944"/>
      <c r="K431" s="508"/>
      <c r="L431" s="507"/>
      <c r="M431" s="506"/>
    </row>
    <row r="432" spans="1:13" ht="19.5" thickBot="1">
      <c r="A432" s="505"/>
      <c r="B432" s="504"/>
      <c r="C432" s="504"/>
      <c r="D432" s="504"/>
      <c r="E432" s="504"/>
      <c r="F432" s="504"/>
      <c r="G432" s="504"/>
      <c r="H432" s="503"/>
      <c r="I432" s="940" t="s">
        <v>47</v>
      </c>
      <c r="J432" s="941"/>
      <c r="K432" s="498"/>
      <c r="L432" s="497"/>
      <c r="M432" s="502"/>
    </row>
    <row r="433" spans="1:13">
      <c r="A433" s="501" t="s">
        <v>75</v>
      </c>
      <c r="B433" s="500"/>
      <c r="C433" s="500"/>
      <c r="D433" s="500"/>
      <c r="E433" s="500"/>
      <c r="F433" s="500"/>
      <c r="G433" s="452"/>
      <c r="H433" s="451"/>
      <c r="I433" s="452"/>
      <c r="J433" s="451"/>
      <c r="K433" s="945">
        <f>K435+K442+K450+K454+K455+K459</f>
        <v>32.78</v>
      </c>
      <c r="L433" s="946"/>
      <c r="M433" s="450">
        <f>M435+M442+M450+M454+M455+M459</f>
        <v>225709.96799999996</v>
      </c>
    </row>
    <row r="434" spans="1:13" ht="19.5" thickBot="1">
      <c r="A434" s="499"/>
      <c r="B434" s="446"/>
      <c r="C434" s="446"/>
      <c r="D434" s="446"/>
      <c r="E434" s="446"/>
      <c r="F434" s="446"/>
      <c r="G434" s="446"/>
      <c r="H434" s="445"/>
      <c r="I434" s="446"/>
      <c r="J434" s="445"/>
      <c r="K434" s="446"/>
      <c r="L434" s="445"/>
      <c r="M434" s="444"/>
    </row>
    <row r="435" spans="1:13" ht="19.5" thickBot="1">
      <c r="A435" s="898" t="s">
        <v>76</v>
      </c>
      <c r="B435" s="899"/>
      <c r="C435" s="899"/>
      <c r="D435" s="899"/>
      <c r="E435" s="899"/>
      <c r="F435" s="899"/>
      <c r="G435" s="899"/>
      <c r="H435" s="900"/>
      <c r="I435" s="466"/>
      <c r="J435" s="465"/>
      <c r="K435" s="947">
        <f>K436+K437+K438+K440+K441</f>
        <v>9.6900000000000013</v>
      </c>
      <c r="L435" s="942"/>
      <c r="M435" s="464">
        <f>K435*12*I407</f>
        <v>66721.464000000007</v>
      </c>
    </row>
    <row r="436" spans="1:13">
      <c r="A436" s="505" t="s">
        <v>38</v>
      </c>
      <c r="B436" s="504"/>
      <c r="C436" s="504"/>
      <c r="D436" s="504"/>
      <c r="E436" s="504"/>
      <c r="F436" s="504"/>
      <c r="G436" s="504"/>
      <c r="H436" s="503"/>
      <c r="I436" s="936" t="s">
        <v>16</v>
      </c>
      <c r="J436" s="937"/>
      <c r="K436" s="896">
        <v>2.2400000000000002</v>
      </c>
      <c r="L436" s="897"/>
      <c r="M436" s="455">
        <f>K436*12*I407</f>
        <v>15423.744000000001</v>
      </c>
    </row>
    <row r="437" spans="1:13">
      <c r="A437" s="512" t="s">
        <v>39</v>
      </c>
      <c r="B437" s="594"/>
      <c r="C437" s="594"/>
      <c r="D437" s="594"/>
      <c r="E437" s="594"/>
      <c r="F437" s="594"/>
      <c r="G437" s="594"/>
      <c r="H437" s="593"/>
      <c r="I437" s="934" t="s">
        <v>10</v>
      </c>
      <c r="J437" s="935"/>
      <c r="K437" s="892">
        <v>5.28</v>
      </c>
      <c r="L437" s="893"/>
      <c r="M437" s="455">
        <f>K437*12*I407</f>
        <v>36355.967999999993</v>
      </c>
    </row>
    <row r="438" spans="1:13">
      <c r="A438" s="511" t="s">
        <v>31</v>
      </c>
      <c r="B438" s="510"/>
      <c r="C438" s="510"/>
      <c r="D438" s="510"/>
      <c r="E438" s="510"/>
      <c r="F438" s="510"/>
      <c r="G438" s="510"/>
      <c r="H438" s="509"/>
      <c r="I438" s="943" t="s">
        <v>11</v>
      </c>
      <c r="J438" s="944"/>
      <c r="K438" s="892">
        <v>0.6</v>
      </c>
      <c r="L438" s="893"/>
      <c r="M438" s="455">
        <f>K438*12*I407</f>
        <v>4131.3599999999997</v>
      </c>
    </row>
    <row r="439" spans="1:13">
      <c r="A439" s="596" t="s">
        <v>18</v>
      </c>
      <c r="B439" s="498"/>
      <c r="C439" s="498"/>
      <c r="D439" s="498"/>
      <c r="E439" s="504"/>
      <c r="F439" s="504"/>
      <c r="G439" s="504"/>
      <c r="H439" s="503"/>
      <c r="I439" s="498"/>
      <c r="J439" s="497"/>
      <c r="K439" s="457"/>
      <c r="L439" s="456"/>
      <c r="M439" s="455"/>
    </row>
    <row r="440" spans="1:13">
      <c r="A440" s="512" t="s">
        <v>32</v>
      </c>
      <c r="B440" s="594"/>
      <c r="C440" s="594"/>
      <c r="D440" s="594"/>
      <c r="E440" s="594"/>
      <c r="F440" s="594"/>
      <c r="G440" s="594"/>
      <c r="H440" s="593"/>
      <c r="I440" s="934" t="s">
        <v>8</v>
      </c>
      <c r="J440" s="935"/>
      <c r="K440" s="892">
        <v>0.18</v>
      </c>
      <c r="L440" s="893"/>
      <c r="M440" s="455">
        <f>K440*12*I407</f>
        <v>1239.4079999999999</v>
      </c>
    </row>
    <row r="441" spans="1:13" ht="19.5" thickBot="1">
      <c r="A441" s="511" t="s">
        <v>73</v>
      </c>
      <c r="B441" s="510"/>
      <c r="C441" s="510"/>
      <c r="D441" s="510"/>
      <c r="E441" s="510"/>
      <c r="F441" s="510"/>
      <c r="G441" s="510"/>
      <c r="H441" s="509"/>
      <c r="I441" s="932" t="s">
        <v>8</v>
      </c>
      <c r="J441" s="933"/>
      <c r="K441" s="940">
        <v>1.39</v>
      </c>
      <c r="L441" s="941"/>
      <c r="M441" s="455">
        <f>K441*12*I407</f>
        <v>9570.9839999999986</v>
      </c>
    </row>
    <row r="442" spans="1:13" ht="19.5" thickBot="1">
      <c r="A442" s="959" t="s">
        <v>77</v>
      </c>
      <c r="B442" s="960"/>
      <c r="C442" s="960"/>
      <c r="D442" s="960"/>
      <c r="E442" s="960"/>
      <c r="F442" s="960"/>
      <c r="G442" s="960"/>
      <c r="H442" s="961"/>
      <c r="I442" s="466"/>
      <c r="J442" s="465"/>
      <c r="K442" s="894">
        <f>K443+K444+K446+K447+K448+K449</f>
        <v>2.3200000000000003</v>
      </c>
      <c r="L442" s="942"/>
      <c r="M442" s="464">
        <f>K442*12*I407</f>
        <v>15974.592000000001</v>
      </c>
    </row>
    <row r="443" spans="1:13">
      <c r="A443" s="595" t="s">
        <v>24</v>
      </c>
      <c r="B443" s="498"/>
      <c r="C443" s="498"/>
      <c r="D443" s="498"/>
      <c r="E443" s="498"/>
      <c r="F443" s="504"/>
      <c r="G443" s="504"/>
      <c r="H443" s="503"/>
      <c r="I443" s="493"/>
      <c r="J443" s="456"/>
      <c r="K443" s="896">
        <v>0.13</v>
      </c>
      <c r="L443" s="897"/>
      <c r="M443" s="455">
        <f>K443*12*I407</f>
        <v>895.12799999999993</v>
      </c>
    </row>
    <row r="444" spans="1:13">
      <c r="A444" s="532" t="s">
        <v>20</v>
      </c>
      <c r="B444" s="508"/>
      <c r="C444" s="508"/>
      <c r="D444" s="508"/>
      <c r="E444" s="508"/>
      <c r="F444" s="510"/>
      <c r="G444" s="510"/>
      <c r="H444" s="509"/>
      <c r="I444" s="892" t="s">
        <v>52</v>
      </c>
      <c r="J444" s="893"/>
      <c r="K444" s="892">
        <v>1.1100000000000001</v>
      </c>
      <c r="L444" s="893"/>
      <c r="M444" s="455">
        <f>K444*12*I407</f>
        <v>7643.0159999999996</v>
      </c>
    </row>
    <row r="445" spans="1:13">
      <c r="A445" s="505" t="s">
        <v>19</v>
      </c>
      <c r="B445" s="504"/>
      <c r="C445" s="504"/>
      <c r="D445" s="504"/>
      <c r="E445" s="504"/>
      <c r="F445" s="504"/>
      <c r="G445" s="504"/>
      <c r="H445" s="503"/>
      <c r="I445" s="936" t="s">
        <v>53</v>
      </c>
      <c r="J445" s="937"/>
      <c r="K445" s="490"/>
      <c r="L445" s="456"/>
      <c r="M445" s="455"/>
    </row>
    <row r="446" spans="1:13">
      <c r="A446" s="512" t="s">
        <v>21</v>
      </c>
      <c r="B446" s="594"/>
      <c r="C446" s="594"/>
      <c r="D446" s="594"/>
      <c r="E446" s="594"/>
      <c r="F446" s="594"/>
      <c r="G446" s="594"/>
      <c r="H446" s="593"/>
      <c r="I446" s="934" t="s">
        <v>51</v>
      </c>
      <c r="J446" s="935"/>
      <c r="K446" s="892">
        <v>0.68</v>
      </c>
      <c r="L446" s="893"/>
      <c r="M446" s="455">
        <f>K446*12*I407</f>
        <v>4682.2079999999996</v>
      </c>
    </row>
    <row r="447" spans="1:13">
      <c r="A447" s="512" t="s">
        <v>22</v>
      </c>
      <c r="B447" s="594"/>
      <c r="C447" s="594"/>
      <c r="D447" s="594"/>
      <c r="E447" s="594"/>
      <c r="F447" s="594"/>
      <c r="G447" s="594"/>
      <c r="H447" s="593"/>
      <c r="I447" s="934" t="s">
        <v>69</v>
      </c>
      <c r="J447" s="935"/>
      <c r="K447" s="892">
        <v>0.17</v>
      </c>
      <c r="L447" s="893"/>
      <c r="M447" s="455">
        <f>K447*12*I407</f>
        <v>1170.5519999999999</v>
      </c>
    </row>
    <row r="448" spans="1:13">
      <c r="A448" s="511" t="s">
        <v>23</v>
      </c>
      <c r="B448" s="510"/>
      <c r="C448" s="510"/>
      <c r="D448" s="510"/>
      <c r="E448" s="510"/>
      <c r="F448" s="510"/>
      <c r="G448" s="510"/>
      <c r="H448" s="509"/>
      <c r="I448" s="934" t="s">
        <v>54</v>
      </c>
      <c r="J448" s="935"/>
      <c r="K448" s="930">
        <v>0.09</v>
      </c>
      <c r="L448" s="931"/>
      <c r="M448" s="455">
        <f>K448*12*I407</f>
        <v>619.70399999999995</v>
      </c>
    </row>
    <row r="449" spans="1:13" ht="19.5" thickBot="1">
      <c r="A449" s="511" t="s">
        <v>71</v>
      </c>
      <c r="B449" s="510"/>
      <c r="C449" s="510"/>
      <c r="D449" s="510"/>
      <c r="E449" s="510"/>
      <c r="F449" s="510"/>
      <c r="G449" s="510"/>
      <c r="H449" s="509"/>
      <c r="I449" s="932" t="s">
        <v>72</v>
      </c>
      <c r="J449" s="933"/>
      <c r="K449" s="901">
        <v>0.14000000000000001</v>
      </c>
      <c r="L449" s="902"/>
      <c r="M449" s="489">
        <f>K449*12*I407</f>
        <v>963.98400000000004</v>
      </c>
    </row>
    <row r="450" spans="1:13" ht="19.5" thickBot="1">
      <c r="A450" s="959" t="s">
        <v>194</v>
      </c>
      <c r="B450" s="960"/>
      <c r="C450" s="960"/>
      <c r="D450" s="960"/>
      <c r="E450" s="960"/>
      <c r="F450" s="960"/>
      <c r="G450" s="960"/>
      <c r="H450" s="961"/>
      <c r="I450" s="488"/>
      <c r="J450" s="487"/>
      <c r="K450" s="922">
        <f>K451+K452+K453</f>
        <v>1.52</v>
      </c>
      <c r="L450" s="895"/>
      <c r="M450" s="464">
        <f>K450*12*I407</f>
        <v>10466.112000000001</v>
      </c>
    </row>
    <row r="451" spans="1:13">
      <c r="A451" s="505" t="s">
        <v>25</v>
      </c>
      <c r="B451" s="504"/>
      <c r="C451" s="504"/>
      <c r="D451" s="504"/>
      <c r="E451" s="504"/>
      <c r="F451" s="504"/>
      <c r="G451" s="504"/>
      <c r="H451" s="503"/>
      <c r="I451" s="926" t="s">
        <v>70</v>
      </c>
      <c r="J451" s="927"/>
      <c r="K451" s="928">
        <v>0.73</v>
      </c>
      <c r="L451" s="929"/>
      <c r="M451" s="455">
        <f>K451*12*I407</f>
        <v>5026.4879999999994</v>
      </c>
    </row>
    <row r="452" spans="1:13">
      <c r="A452" s="512" t="s">
        <v>26</v>
      </c>
      <c r="B452" s="594"/>
      <c r="C452" s="594"/>
      <c r="D452" s="594"/>
      <c r="E452" s="594"/>
      <c r="F452" s="594"/>
      <c r="G452" s="594"/>
      <c r="H452" s="593"/>
      <c r="I452" s="480" t="s">
        <v>55</v>
      </c>
      <c r="J452" s="479"/>
      <c r="K452" s="930">
        <v>0.64</v>
      </c>
      <c r="L452" s="931"/>
      <c r="M452" s="455">
        <f>K452*12*I407</f>
        <v>4406.7839999999997</v>
      </c>
    </row>
    <row r="453" spans="1:13" ht="19.5" thickBot="1">
      <c r="A453" s="511" t="s">
        <v>23</v>
      </c>
      <c r="B453" s="510"/>
      <c r="C453" s="510"/>
      <c r="D453" s="510"/>
      <c r="E453" s="510"/>
      <c r="F453" s="510"/>
      <c r="G453" s="510"/>
      <c r="H453" s="509"/>
      <c r="I453" s="932" t="s">
        <v>54</v>
      </c>
      <c r="J453" s="933"/>
      <c r="K453" s="901">
        <v>0.15</v>
      </c>
      <c r="L453" s="902"/>
      <c r="M453" s="455">
        <f>K453*12*I407</f>
        <v>1032.8399999999999</v>
      </c>
    </row>
    <row r="454" spans="1:13" ht="19.5" thickBot="1">
      <c r="A454" s="592" t="s">
        <v>193</v>
      </c>
      <c r="B454" s="591"/>
      <c r="C454" s="591"/>
      <c r="D454" s="591"/>
      <c r="E454" s="591"/>
      <c r="F454" s="591"/>
      <c r="G454" s="591"/>
      <c r="H454" s="590"/>
      <c r="I454" s="962" t="s">
        <v>56</v>
      </c>
      <c r="J454" s="963"/>
      <c r="K454" s="905">
        <v>17.37</v>
      </c>
      <c r="L454" s="906"/>
      <c r="M454" s="464">
        <f>K454*12*I407</f>
        <v>119602.87199999999</v>
      </c>
    </row>
    <row r="455" spans="1:13" ht="19.5" thickBot="1">
      <c r="A455" s="898" t="s">
        <v>154</v>
      </c>
      <c r="B455" s="899"/>
      <c r="C455" s="899"/>
      <c r="D455" s="899"/>
      <c r="E455" s="899"/>
      <c r="F455" s="899"/>
      <c r="G455" s="899"/>
      <c r="H455" s="900"/>
      <c r="I455" s="466"/>
      <c r="J455" s="465"/>
      <c r="K455" s="894">
        <v>1.8</v>
      </c>
      <c r="L455" s="895"/>
      <c r="M455" s="464">
        <f>K455*12*I407</f>
        <v>12394.08</v>
      </c>
    </row>
    <row r="456" spans="1:13">
      <c r="A456" s="463" t="s">
        <v>33</v>
      </c>
      <c r="B456" s="462"/>
      <c r="C456" s="462"/>
      <c r="D456" s="462"/>
      <c r="E456" s="462"/>
      <c r="F456" s="462"/>
      <c r="G456" s="462"/>
      <c r="H456" s="460"/>
      <c r="I456" s="896" t="s">
        <v>13</v>
      </c>
      <c r="J456" s="897"/>
      <c r="K456" s="459"/>
      <c r="L456" s="458"/>
      <c r="M456" s="455"/>
    </row>
    <row r="457" spans="1:13">
      <c r="A457" s="463" t="s">
        <v>27</v>
      </c>
      <c r="B457" s="462"/>
      <c r="C457" s="462"/>
      <c r="D457" s="462"/>
      <c r="E457" s="462"/>
      <c r="F457" s="462"/>
      <c r="G457" s="462"/>
      <c r="H457" s="460"/>
      <c r="I457" s="457"/>
      <c r="J457" s="456"/>
      <c r="K457" s="459"/>
      <c r="L457" s="458"/>
      <c r="M457" s="455"/>
    </row>
    <row r="458" spans="1:13" ht="19.5" thickBot="1">
      <c r="A458" s="463" t="s">
        <v>28</v>
      </c>
      <c r="B458" s="462"/>
      <c r="C458" s="462"/>
      <c r="D458" s="462"/>
      <c r="E458" s="462"/>
      <c r="F458" s="462"/>
      <c r="G458" s="462"/>
      <c r="H458" s="460"/>
      <c r="I458" s="474"/>
      <c r="J458" s="456"/>
      <c r="K458" s="459"/>
      <c r="L458" s="458"/>
      <c r="M458" s="455"/>
    </row>
    <row r="459" spans="1:13" ht="19.5" thickBot="1">
      <c r="A459" s="592" t="s">
        <v>153</v>
      </c>
      <c r="B459" s="591"/>
      <c r="C459" s="591"/>
      <c r="D459" s="591"/>
      <c r="E459" s="591"/>
      <c r="F459" s="591"/>
      <c r="G459" s="591"/>
      <c r="H459" s="590"/>
      <c r="I459" s="466"/>
      <c r="J459" s="465"/>
      <c r="K459" s="894">
        <v>0.08</v>
      </c>
      <c r="L459" s="895"/>
      <c r="M459" s="464">
        <f>K459*12*I407</f>
        <v>550.84799999999996</v>
      </c>
    </row>
    <row r="460" spans="1:13">
      <c r="A460" s="463" t="s">
        <v>29</v>
      </c>
      <c r="B460" s="462"/>
      <c r="C460" s="462"/>
      <c r="D460" s="462"/>
      <c r="E460" s="462"/>
      <c r="F460" s="462"/>
      <c r="G460" s="462"/>
      <c r="H460" s="460"/>
      <c r="I460" s="896" t="s">
        <v>8</v>
      </c>
      <c r="J460" s="897"/>
      <c r="K460" s="467"/>
      <c r="L460" s="458"/>
      <c r="M460" s="455"/>
    </row>
    <row r="461" spans="1:13" ht="19.5" thickBot="1">
      <c r="A461" s="463" t="s">
        <v>30</v>
      </c>
      <c r="B461" s="462"/>
      <c r="C461" s="462"/>
      <c r="D461" s="462"/>
      <c r="E461" s="462"/>
      <c r="F461" s="462"/>
      <c r="G461" s="462"/>
      <c r="H461" s="460"/>
      <c r="I461" s="457"/>
      <c r="J461" s="456"/>
      <c r="K461" s="467"/>
      <c r="L461" s="458"/>
      <c r="M461" s="455"/>
    </row>
    <row r="462" spans="1:13" ht="19.5" thickBot="1">
      <c r="A462" s="898" t="s">
        <v>104</v>
      </c>
      <c r="B462" s="899"/>
      <c r="C462" s="899"/>
      <c r="D462" s="899"/>
      <c r="E462" s="899"/>
      <c r="F462" s="899"/>
      <c r="G462" s="899"/>
      <c r="H462" s="900"/>
      <c r="I462" s="466"/>
      <c r="J462" s="465"/>
      <c r="K462" s="894">
        <v>6.67</v>
      </c>
      <c r="L462" s="895"/>
      <c r="M462" s="464">
        <f>K462*12*I407</f>
        <v>45926.95199999999</v>
      </c>
    </row>
    <row r="463" spans="1:13">
      <c r="A463" s="463" t="s">
        <v>85</v>
      </c>
      <c r="B463" s="461"/>
      <c r="C463" s="461"/>
      <c r="D463" s="461"/>
      <c r="E463" s="461"/>
      <c r="F463" s="462"/>
      <c r="G463" s="461"/>
      <c r="H463" s="460"/>
      <c r="I463" s="892" t="s">
        <v>86</v>
      </c>
      <c r="J463" s="893"/>
      <c r="K463" s="459"/>
      <c r="L463" s="458"/>
      <c r="M463" s="455"/>
    </row>
    <row r="464" spans="1:13">
      <c r="A464" s="463" t="s">
        <v>87</v>
      </c>
      <c r="B464" s="461"/>
      <c r="C464" s="461"/>
      <c r="D464" s="461"/>
      <c r="E464" s="461"/>
      <c r="F464" s="462"/>
      <c r="G464" s="461"/>
      <c r="H464" s="460"/>
      <c r="I464" s="892" t="s">
        <v>88</v>
      </c>
      <c r="J464" s="893"/>
      <c r="K464" s="459"/>
      <c r="L464" s="458"/>
      <c r="M464" s="455"/>
    </row>
    <row r="465" spans="1:13">
      <c r="A465" s="463" t="s">
        <v>89</v>
      </c>
      <c r="B465" s="461"/>
      <c r="C465" s="461"/>
      <c r="D465" s="461"/>
      <c r="E465" s="461"/>
      <c r="F465" s="462"/>
      <c r="G465" s="461"/>
      <c r="H465" s="460"/>
      <c r="I465" s="892" t="s">
        <v>90</v>
      </c>
      <c r="J465" s="893"/>
      <c r="K465" s="459"/>
      <c r="L465" s="458"/>
      <c r="M465" s="455"/>
    </row>
    <row r="466" spans="1:13">
      <c r="A466" s="463" t="s">
        <v>91</v>
      </c>
      <c r="B466" s="461"/>
      <c r="C466" s="461"/>
      <c r="D466" s="461"/>
      <c r="E466" s="461"/>
      <c r="F466" s="462"/>
      <c r="G466" s="461"/>
      <c r="H466" s="460"/>
      <c r="I466" s="892" t="s">
        <v>92</v>
      </c>
      <c r="J466" s="893"/>
      <c r="K466" s="459"/>
      <c r="L466" s="458"/>
      <c r="M466" s="455"/>
    </row>
    <row r="467" spans="1:13">
      <c r="A467" s="463" t="s">
        <v>93</v>
      </c>
      <c r="B467" s="461"/>
      <c r="C467" s="461"/>
      <c r="D467" s="461"/>
      <c r="E467" s="461"/>
      <c r="F467" s="462"/>
      <c r="G467" s="461"/>
      <c r="H467" s="460"/>
      <c r="I467" s="892" t="s">
        <v>94</v>
      </c>
      <c r="J467" s="893"/>
      <c r="K467" s="459"/>
      <c r="L467" s="458"/>
      <c r="M467" s="455"/>
    </row>
    <row r="468" spans="1:13">
      <c r="A468" s="463" t="s">
        <v>95</v>
      </c>
      <c r="B468" s="461"/>
      <c r="C468" s="461"/>
      <c r="D468" s="461"/>
      <c r="E468" s="461"/>
      <c r="F468" s="462"/>
      <c r="G468" s="461"/>
      <c r="H468" s="460"/>
      <c r="I468" s="457"/>
      <c r="J468" s="456"/>
      <c r="K468" s="459"/>
      <c r="L468" s="458"/>
      <c r="M468" s="455"/>
    </row>
    <row r="469" spans="1:13">
      <c r="A469" s="463" t="s">
        <v>96</v>
      </c>
      <c r="B469" s="461"/>
      <c r="C469" s="461"/>
      <c r="D469" s="461"/>
      <c r="E469" s="461"/>
      <c r="F469" s="462"/>
      <c r="G469" s="461"/>
      <c r="H469" s="460"/>
      <c r="I469" s="457"/>
      <c r="J469" s="456"/>
      <c r="K469" s="459"/>
      <c r="L469" s="458"/>
      <c r="M469" s="455"/>
    </row>
    <row r="470" spans="1:13">
      <c r="A470" s="463" t="s">
        <v>97</v>
      </c>
      <c r="B470" s="461"/>
      <c r="C470" s="461"/>
      <c r="D470" s="461"/>
      <c r="E470" s="461"/>
      <c r="F470" s="462"/>
      <c r="G470" s="461"/>
      <c r="H470" s="460"/>
      <c r="I470" s="457"/>
      <c r="J470" s="456"/>
      <c r="K470" s="459"/>
      <c r="L470" s="458"/>
      <c r="M470" s="455"/>
    </row>
    <row r="471" spans="1:13">
      <c r="A471" s="463" t="s">
        <v>98</v>
      </c>
      <c r="B471" s="461"/>
      <c r="C471" s="461"/>
      <c r="D471" s="461"/>
      <c r="E471" s="461"/>
      <c r="F471" s="462"/>
      <c r="G471" s="461"/>
      <c r="H471" s="460"/>
      <c r="I471" s="457"/>
      <c r="J471" s="456"/>
      <c r="K471" s="459"/>
      <c r="L471" s="458"/>
      <c r="M471" s="455"/>
    </row>
    <row r="472" spans="1:13">
      <c r="A472" s="463" t="s">
        <v>99</v>
      </c>
      <c r="B472" s="461"/>
      <c r="C472" s="461"/>
      <c r="D472" s="461"/>
      <c r="E472" s="461"/>
      <c r="F472" s="462"/>
      <c r="G472" s="461"/>
      <c r="H472" s="460"/>
      <c r="I472" s="457"/>
      <c r="J472" s="456"/>
      <c r="K472" s="459"/>
      <c r="L472" s="458"/>
      <c r="M472" s="455"/>
    </row>
    <row r="473" spans="1:13" ht="19.5" thickBot="1">
      <c r="A473" s="923" t="s">
        <v>100</v>
      </c>
      <c r="B473" s="924"/>
      <c r="C473" s="924"/>
      <c r="D473" s="924"/>
      <c r="E473" s="924"/>
      <c r="F473" s="924"/>
      <c r="G473" s="924"/>
      <c r="H473" s="925"/>
      <c r="I473" s="457"/>
      <c r="J473" s="456"/>
      <c r="K473" s="457"/>
      <c r="L473" s="456"/>
      <c r="M473" s="455"/>
    </row>
    <row r="474" spans="1:13">
      <c r="A474" s="454" t="s">
        <v>82</v>
      </c>
      <c r="B474" s="453"/>
      <c r="C474" s="453"/>
      <c r="D474" s="453"/>
      <c r="E474" s="453"/>
      <c r="F474" s="453"/>
      <c r="G474" s="453"/>
      <c r="H474" s="453"/>
      <c r="I474" s="896" t="s">
        <v>9</v>
      </c>
      <c r="J474" s="897"/>
      <c r="K474" s="452"/>
      <c r="L474" s="451"/>
      <c r="M474" s="450"/>
    </row>
    <row r="475" spans="1:13" ht="19.5" thickBot="1">
      <c r="A475" s="449" t="s">
        <v>49</v>
      </c>
      <c r="B475" s="448"/>
      <c r="C475" s="448"/>
      <c r="D475" s="448"/>
      <c r="E475" s="448"/>
      <c r="F475" s="448"/>
      <c r="G475" s="448"/>
      <c r="H475" s="448"/>
      <c r="I475" s="447"/>
      <c r="J475" s="445"/>
      <c r="K475" s="446"/>
      <c r="L475" s="445"/>
      <c r="M475" s="444"/>
    </row>
    <row r="476" spans="1:13" ht="19.5" thickBot="1">
      <c r="A476" s="898" t="s">
        <v>50</v>
      </c>
      <c r="B476" s="899"/>
      <c r="C476" s="899"/>
      <c r="D476" s="899"/>
      <c r="E476" s="899"/>
      <c r="F476" s="899"/>
      <c r="G476" s="899"/>
      <c r="H476" s="955"/>
      <c r="I476" s="917" t="s">
        <v>17</v>
      </c>
      <c r="J476" s="956"/>
      <c r="K476" s="957">
        <v>1.64</v>
      </c>
      <c r="L476" s="958"/>
      <c r="M476" s="437">
        <f>K476*12*I407</f>
        <v>11292.383999999998</v>
      </c>
    </row>
    <row r="477" spans="1:13" ht="19.5" thickBot="1">
      <c r="A477" s="442" t="s">
        <v>118</v>
      </c>
      <c r="B477" s="441"/>
      <c r="C477" s="441"/>
      <c r="D477" s="441"/>
      <c r="E477" s="441"/>
      <c r="F477" s="441"/>
      <c r="G477" s="441"/>
      <c r="H477" s="441"/>
      <c r="I477" s="917" t="s">
        <v>9</v>
      </c>
      <c r="J477" s="918"/>
      <c r="K477" s="913">
        <v>0.3</v>
      </c>
      <c r="L477" s="914"/>
      <c r="M477" s="437">
        <f>K477*I407*12</f>
        <v>2065.6799999999998</v>
      </c>
    </row>
    <row r="478" spans="1:13" ht="19.5" thickBot="1">
      <c r="A478" s="442" t="s">
        <v>117</v>
      </c>
      <c r="B478" s="441"/>
      <c r="C478" s="441"/>
      <c r="D478" s="441"/>
      <c r="E478" s="441"/>
      <c r="F478" s="441"/>
      <c r="G478" s="441"/>
      <c r="H478" s="441"/>
      <c r="I478" s="440"/>
      <c r="J478" s="439"/>
      <c r="K478" s="913"/>
      <c r="L478" s="914"/>
      <c r="M478" s="437">
        <f>K478*I407*12</f>
        <v>0</v>
      </c>
    </row>
    <row r="479" spans="1:13" ht="19.5" thickBot="1">
      <c r="A479" s="898" t="s">
        <v>58</v>
      </c>
      <c r="B479" s="899"/>
      <c r="C479" s="899"/>
      <c r="D479" s="899"/>
      <c r="E479" s="899"/>
      <c r="F479" s="899"/>
      <c r="G479" s="899"/>
      <c r="H479" s="899"/>
      <c r="I479" s="438"/>
      <c r="J479" s="437"/>
      <c r="K479" s="915">
        <f>K408+K418+K433+K462+K476+K478+K477</f>
        <v>53.93</v>
      </c>
      <c r="L479" s="916"/>
      <c r="M479" s="437">
        <f>M408+M418+M433+M462+M476+M478+M477</f>
        <v>371340.408</v>
      </c>
    </row>
    <row r="481" spans="1:13">
      <c r="A481" s="989" t="s">
        <v>0</v>
      </c>
      <c r="B481" s="989"/>
      <c r="C481" s="989"/>
      <c r="D481" s="989"/>
      <c r="E481" s="989"/>
      <c r="F481" s="989"/>
      <c r="G481" s="989"/>
      <c r="H481" s="989"/>
      <c r="I481" s="989"/>
      <c r="J481" s="989"/>
      <c r="K481" s="989"/>
      <c r="L481" s="989"/>
      <c r="M481" s="490"/>
    </row>
    <row r="482" spans="1:13">
      <c r="A482" s="953" t="s">
        <v>12</v>
      </c>
      <c r="B482" s="953"/>
      <c r="C482" s="953"/>
      <c r="D482" s="953"/>
      <c r="E482" s="953"/>
      <c r="F482" s="953"/>
      <c r="G482" s="953"/>
      <c r="H482" s="953"/>
      <c r="I482" s="953"/>
      <c r="J482" s="953"/>
      <c r="K482" s="953"/>
      <c r="L482" s="953"/>
      <c r="M482" s="490"/>
    </row>
    <row r="483" spans="1:13">
      <c r="A483" s="524"/>
      <c r="B483" s="524"/>
      <c r="C483" s="524"/>
      <c r="D483" s="524"/>
      <c r="E483" s="524"/>
      <c r="F483" s="524" t="s">
        <v>263</v>
      </c>
      <c r="G483" s="524"/>
      <c r="H483" s="524"/>
      <c r="I483" s="524"/>
      <c r="J483" s="524"/>
      <c r="K483" s="524"/>
      <c r="L483" s="524"/>
      <c r="M483" s="490"/>
    </row>
    <row r="484" spans="1:13">
      <c r="A484" s="532"/>
      <c r="B484" s="508"/>
      <c r="C484" s="954" t="s">
        <v>15</v>
      </c>
      <c r="D484" s="954"/>
      <c r="E484" s="954"/>
      <c r="F484" s="508"/>
      <c r="G484" s="508"/>
      <c r="H484" s="507"/>
      <c r="I484" s="943" t="s">
        <v>1</v>
      </c>
      <c r="J484" s="944"/>
      <c r="K484" s="943" t="s">
        <v>2</v>
      </c>
      <c r="L484" s="944"/>
      <c r="M484" s="506"/>
    </row>
    <row r="485" spans="1:13">
      <c r="A485" s="474"/>
      <c r="B485" s="457"/>
      <c r="C485" s="457"/>
      <c r="D485" s="457"/>
      <c r="E485" s="457"/>
      <c r="F485" s="457"/>
      <c r="G485" s="457"/>
      <c r="H485" s="456"/>
      <c r="I485" s="457"/>
      <c r="J485" s="456"/>
      <c r="K485" s="892" t="s">
        <v>3</v>
      </c>
      <c r="L485" s="893"/>
      <c r="M485" s="533" t="s">
        <v>4</v>
      </c>
    </row>
    <row r="486" spans="1:13">
      <c r="A486" s="474"/>
      <c r="B486" s="457"/>
      <c r="C486" s="457"/>
      <c r="D486" s="457"/>
      <c r="E486" s="457"/>
      <c r="F486" s="457"/>
      <c r="G486" s="457"/>
      <c r="H486" s="456"/>
      <c r="I486" s="892" t="s">
        <v>5</v>
      </c>
      <c r="J486" s="893"/>
      <c r="K486" s="936" t="s">
        <v>6</v>
      </c>
      <c r="L486" s="937"/>
      <c r="M486" s="533" t="s">
        <v>7</v>
      </c>
    </row>
    <row r="487" spans="1:13" ht="19.5" thickBot="1">
      <c r="A487" s="532"/>
      <c r="B487" s="508"/>
      <c r="C487" s="508"/>
      <c r="D487" s="508"/>
      <c r="E487" s="508"/>
      <c r="F487" s="508"/>
      <c r="G487" s="508"/>
      <c r="H487" s="507"/>
      <c r="I487" s="949">
        <v>777</v>
      </c>
      <c r="J487" s="950"/>
      <c r="K487" s="932"/>
      <c r="L487" s="933"/>
      <c r="M487" s="531"/>
    </row>
    <row r="488" spans="1:13">
      <c r="A488" s="522" t="s">
        <v>74</v>
      </c>
      <c r="B488" s="500"/>
      <c r="C488" s="500"/>
      <c r="D488" s="500"/>
      <c r="E488" s="500"/>
      <c r="F488" s="500"/>
      <c r="G488" s="500"/>
      <c r="H488" s="530"/>
      <c r="I488" s="452"/>
      <c r="J488" s="451"/>
      <c r="K488" s="951">
        <f>K491+K494</f>
        <v>8</v>
      </c>
      <c r="L488" s="946"/>
      <c r="M488" s="450">
        <f>K488*12*I487</f>
        <v>74592</v>
      </c>
    </row>
    <row r="489" spans="1:13">
      <c r="A489" s="529" t="s">
        <v>59</v>
      </c>
      <c r="B489" s="528"/>
      <c r="C489" s="528"/>
      <c r="D489" s="528"/>
      <c r="E489" s="528"/>
      <c r="F489" s="528"/>
      <c r="G489" s="528"/>
      <c r="H489" s="523"/>
      <c r="I489" s="457"/>
      <c r="J489" s="456"/>
      <c r="K489" s="457"/>
      <c r="L489" s="456"/>
      <c r="M489" s="527"/>
    </row>
    <row r="490" spans="1:13" ht="19.5" thickBot="1">
      <c r="A490" s="518" t="s">
        <v>60</v>
      </c>
      <c r="B490" s="526"/>
      <c r="C490" s="526"/>
      <c r="D490" s="526"/>
      <c r="E490" s="526"/>
      <c r="F490" s="526"/>
      <c r="G490" s="526"/>
      <c r="H490" s="525"/>
      <c r="I490" s="446"/>
      <c r="J490" s="445"/>
      <c r="K490" s="446"/>
      <c r="L490" s="445"/>
      <c r="M490" s="444"/>
    </row>
    <row r="491" spans="1:13">
      <c r="A491" s="505" t="s">
        <v>61</v>
      </c>
      <c r="B491" s="498"/>
      <c r="C491" s="498"/>
      <c r="D491" s="498"/>
      <c r="E491" s="498"/>
      <c r="F491" s="498"/>
      <c r="G491" s="498"/>
      <c r="H491" s="497"/>
      <c r="I491" s="936" t="s">
        <v>8</v>
      </c>
      <c r="J491" s="937"/>
      <c r="K491" s="896">
        <v>5</v>
      </c>
      <c r="L491" s="897"/>
      <c r="M491" s="455">
        <f>K491*12*I487</f>
        <v>46620</v>
      </c>
    </row>
    <row r="492" spans="1:13">
      <c r="A492" s="463" t="s">
        <v>68</v>
      </c>
      <c r="B492" s="457"/>
      <c r="C492" s="457"/>
      <c r="D492" s="457"/>
      <c r="E492" s="457"/>
      <c r="F492" s="457"/>
      <c r="G492" s="457"/>
      <c r="H492" s="456"/>
      <c r="I492" s="892" t="s">
        <v>57</v>
      </c>
      <c r="J492" s="893"/>
      <c r="K492" s="490"/>
      <c r="L492" s="456"/>
      <c r="M492" s="455"/>
    </row>
    <row r="493" spans="1:13">
      <c r="A493" s="505" t="s">
        <v>67</v>
      </c>
      <c r="B493" s="498"/>
      <c r="C493" s="498"/>
      <c r="D493" s="498"/>
      <c r="E493" s="498"/>
      <c r="F493" s="498"/>
      <c r="G493" s="498"/>
      <c r="H493" s="497"/>
      <c r="I493" s="936"/>
      <c r="J493" s="937"/>
      <c r="K493" s="490"/>
      <c r="L493" s="456"/>
      <c r="M493" s="455"/>
    </row>
    <row r="494" spans="1:13">
      <c r="A494" s="505" t="s">
        <v>62</v>
      </c>
      <c r="B494" s="498"/>
      <c r="C494" s="498"/>
      <c r="D494" s="498"/>
      <c r="E494" s="498"/>
      <c r="F494" s="498"/>
      <c r="G494" s="498"/>
      <c r="H494" s="497"/>
      <c r="I494" s="934" t="s">
        <v>11</v>
      </c>
      <c r="J494" s="935"/>
      <c r="K494" s="892">
        <v>3</v>
      </c>
      <c r="L494" s="893"/>
      <c r="M494" s="455">
        <f>K494*12*I487</f>
        <v>27972</v>
      </c>
    </row>
    <row r="495" spans="1:13">
      <c r="A495" s="512" t="s">
        <v>35</v>
      </c>
      <c r="B495" s="480"/>
      <c r="C495" s="480"/>
      <c r="D495" s="480"/>
      <c r="E495" s="480"/>
      <c r="F495" s="480"/>
      <c r="G495" s="480"/>
      <c r="H495" s="479"/>
      <c r="I495" s="892" t="s">
        <v>57</v>
      </c>
      <c r="J495" s="893"/>
      <c r="K495" s="524"/>
      <c r="L495" s="523"/>
      <c r="M495" s="455"/>
    </row>
    <row r="496" spans="1:13">
      <c r="A496" s="511" t="s">
        <v>36</v>
      </c>
      <c r="B496" s="508"/>
      <c r="C496" s="508"/>
      <c r="D496" s="508"/>
      <c r="E496" s="508"/>
      <c r="F496" s="508"/>
      <c r="G496" s="508"/>
      <c r="H496" s="507"/>
      <c r="I496" s="892"/>
      <c r="J496" s="893"/>
      <c r="K496" s="490"/>
      <c r="L496" s="456"/>
      <c r="M496" s="455"/>
    </row>
    <row r="497" spans="1:13" ht="19.5" thickBot="1">
      <c r="A497" s="505" t="s">
        <v>37</v>
      </c>
      <c r="B497" s="504"/>
      <c r="C497" s="504"/>
      <c r="D497" s="504"/>
      <c r="E497" s="504"/>
      <c r="F497" s="504"/>
      <c r="G497" s="504"/>
      <c r="H497" s="503"/>
      <c r="I497" s="498"/>
      <c r="J497" s="497"/>
      <c r="K497" s="930"/>
      <c r="L497" s="931"/>
      <c r="M497" s="455"/>
    </row>
    <row r="498" spans="1:13">
      <c r="A498" s="522" t="s">
        <v>14</v>
      </c>
      <c r="B498" s="521"/>
      <c r="C498" s="521"/>
      <c r="D498" s="521"/>
      <c r="E498" s="521"/>
      <c r="F498" s="521"/>
      <c r="G498" s="521"/>
      <c r="H498" s="520"/>
      <c r="I498" s="452"/>
      <c r="J498" s="519"/>
      <c r="K498" s="948">
        <f>K500+K505+K508</f>
        <v>6.2</v>
      </c>
      <c r="L498" s="946"/>
      <c r="M498" s="450">
        <f>K498*12*I487</f>
        <v>57808.800000000003</v>
      </c>
    </row>
    <row r="499" spans="1:13" ht="19.5" thickBot="1">
      <c r="A499" s="518" t="s">
        <v>34</v>
      </c>
      <c r="B499" s="517"/>
      <c r="C499" s="517"/>
      <c r="D499" s="517"/>
      <c r="E499" s="517"/>
      <c r="F499" s="517"/>
      <c r="G499" s="517"/>
      <c r="H499" s="516"/>
      <c r="I499" s="446"/>
      <c r="J499" s="515"/>
      <c r="K499" s="446"/>
      <c r="L499" s="445"/>
      <c r="M499" s="444"/>
    </row>
    <row r="500" spans="1:13">
      <c r="A500" s="463" t="s">
        <v>65</v>
      </c>
      <c r="B500" s="462"/>
      <c r="C500" s="462"/>
      <c r="D500" s="462"/>
      <c r="E500" s="462"/>
      <c r="F500" s="462"/>
      <c r="G500" s="462"/>
      <c r="H500" s="460"/>
      <c r="I500" s="892" t="s">
        <v>8</v>
      </c>
      <c r="J500" s="893"/>
      <c r="K500" s="896">
        <v>3</v>
      </c>
      <c r="L500" s="897"/>
      <c r="M500" s="455">
        <f>K500*12*I487</f>
        <v>27972</v>
      </c>
    </row>
    <row r="501" spans="1:13">
      <c r="A501" s="505" t="s">
        <v>66</v>
      </c>
      <c r="B501" s="504"/>
      <c r="C501" s="504"/>
      <c r="D501" s="504"/>
      <c r="E501" s="504"/>
      <c r="F501" s="504"/>
      <c r="G501" s="504"/>
      <c r="H501" s="503"/>
      <c r="I501" s="514"/>
      <c r="J501" s="513"/>
      <c r="K501" s="490"/>
      <c r="L501" s="456"/>
      <c r="M501" s="455"/>
    </row>
    <row r="502" spans="1:13">
      <c r="A502" s="463" t="s">
        <v>68</v>
      </c>
      <c r="B502" s="457"/>
      <c r="C502" s="457"/>
      <c r="D502" s="457"/>
      <c r="E502" s="457"/>
      <c r="F502" s="457"/>
      <c r="G502" s="457"/>
      <c r="H502" s="456"/>
      <c r="I502" s="892" t="s">
        <v>57</v>
      </c>
      <c r="J502" s="893"/>
      <c r="K502" s="490"/>
      <c r="L502" s="456"/>
      <c r="M502" s="455"/>
    </row>
    <row r="503" spans="1:13">
      <c r="A503" s="505" t="s">
        <v>67</v>
      </c>
      <c r="B503" s="498"/>
      <c r="C503" s="498"/>
      <c r="D503" s="498"/>
      <c r="E503" s="498"/>
      <c r="F503" s="498"/>
      <c r="G503" s="498"/>
      <c r="H503" s="497"/>
      <c r="I503" s="936"/>
      <c r="J503" s="937"/>
      <c r="K503" s="490"/>
      <c r="L503" s="456"/>
      <c r="M503" s="455"/>
    </row>
    <row r="504" spans="1:13">
      <c r="A504" s="512" t="s">
        <v>63</v>
      </c>
      <c r="B504" s="480"/>
      <c r="C504" s="479"/>
      <c r="D504" s="457"/>
      <c r="E504" s="457"/>
      <c r="F504" s="457"/>
      <c r="G504" s="457"/>
      <c r="H504" s="456"/>
      <c r="I504" s="892" t="s">
        <v>57</v>
      </c>
      <c r="J504" s="893"/>
      <c r="K504" s="490"/>
      <c r="L504" s="456"/>
      <c r="M504" s="455"/>
    </row>
    <row r="505" spans="1:13">
      <c r="A505" s="463" t="s">
        <v>64</v>
      </c>
      <c r="B505" s="457"/>
      <c r="C505" s="457"/>
      <c r="D505" s="480"/>
      <c r="E505" s="480"/>
      <c r="F505" s="480"/>
      <c r="G505" s="480"/>
      <c r="H505" s="479"/>
      <c r="I505" s="934" t="s">
        <v>11</v>
      </c>
      <c r="J505" s="935"/>
      <c r="K505" s="892">
        <v>1.5</v>
      </c>
      <c r="L505" s="893"/>
      <c r="M505" s="455">
        <f>K505*12*I487</f>
        <v>13986</v>
      </c>
    </row>
    <row r="506" spans="1:13">
      <c r="A506" s="511" t="s">
        <v>41</v>
      </c>
      <c r="B506" s="510"/>
      <c r="C506" s="510"/>
      <c r="D506" s="510"/>
      <c r="E506" s="510"/>
      <c r="F506" s="510"/>
      <c r="G506" s="510"/>
      <c r="H506" s="509"/>
      <c r="I506" s="943" t="s">
        <v>40</v>
      </c>
      <c r="J506" s="944"/>
      <c r="K506" s="490"/>
      <c r="L506" s="456"/>
      <c r="M506" s="455"/>
    </row>
    <row r="507" spans="1:13">
      <c r="A507" s="505"/>
      <c r="B507" s="504"/>
      <c r="C507" s="504"/>
      <c r="D507" s="504"/>
      <c r="E507" s="504"/>
      <c r="F507" s="504"/>
      <c r="G507" s="504"/>
      <c r="H507" s="503"/>
      <c r="I507" s="498" t="s">
        <v>42</v>
      </c>
      <c r="J507" s="497"/>
      <c r="K507" s="490"/>
      <c r="L507" s="456"/>
      <c r="M507" s="455"/>
    </row>
    <row r="508" spans="1:13">
      <c r="A508" s="511" t="s">
        <v>43</v>
      </c>
      <c r="B508" s="510"/>
      <c r="C508" s="510"/>
      <c r="D508" s="510"/>
      <c r="E508" s="510"/>
      <c r="F508" s="510"/>
      <c r="G508" s="510"/>
      <c r="H508" s="509"/>
      <c r="I508" s="943" t="s">
        <v>11</v>
      </c>
      <c r="J508" s="944"/>
      <c r="K508" s="892">
        <v>1.7</v>
      </c>
      <c r="L508" s="893"/>
      <c r="M508" s="455">
        <f>K508*12*I487</f>
        <v>15850.8</v>
      </c>
    </row>
    <row r="509" spans="1:13">
      <c r="A509" s="505" t="s">
        <v>44</v>
      </c>
      <c r="B509" s="504"/>
      <c r="C509" s="504"/>
      <c r="D509" s="504"/>
      <c r="E509" s="504"/>
      <c r="F509" s="504"/>
      <c r="G509" s="504"/>
      <c r="H509" s="503"/>
      <c r="I509" s="498"/>
      <c r="J509" s="497"/>
      <c r="K509" s="490"/>
      <c r="L509" s="456"/>
      <c r="M509" s="455"/>
    </row>
    <row r="510" spans="1:13">
      <c r="A510" s="511" t="s">
        <v>45</v>
      </c>
      <c r="B510" s="510"/>
      <c r="C510" s="510"/>
      <c r="D510" s="510"/>
      <c r="E510" s="510"/>
      <c r="F510" s="510"/>
      <c r="G510" s="510"/>
      <c r="H510" s="509"/>
      <c r="I510" s="892" t="s">
        <v>57</v>
      </c>
      <c r="J510" s="893"/>
      <c r="K510" s="490"/>
      <c r="L510" s="456"/>
      <c r="M510" s="455"/>
    </row>
    <row r="511" spans="1:13">
      <c r="A511" s="511" t="s">
        <v>48</v>
      </c>
      <c r="B511" s="510"/>
      <c r="C511" s="510"/>
      <c r="D511" s="510"/>
      <c r="E511" s="510"/>
      <c r="F511" s="510"/>
      <c r="G511" s="510"/>
      <c r="H511" s="509"/>
      <c r="I511" s="943" t="s">
        <v>46</v>
      </c>
      <c r="J511" s="944"/>
      <c r="K511" s="508"/>
      <c r="L511" s="507"/>
      <c r="M511" s="506"/>
    </row>
    <row r="512" spans="1:13" ht="19.5" thickBot="1">
      <c r="A512" s="505"/>
      <c r="B512" s="504"/>
      <c r="C512" s="504"/>
      <c r="D512" s="504"/>
      <c r="E512" s="504"/>
      <c r="F512" s="504"/>
      <c r="G512" s="504"/>
      <c r="H512" s="503"/>
      <c r="I512" s="940" t="s">
        <v>47</v>
      </c>
      <c r="J512" s="941"/>
      <c r="K512" s="498"/>
      <c r="L512" s="497"/>
      <c r="M512" s="502"/>
    </row>
    <row r="513" spans="1:13">
      <c r="A513" s="501" t="s">
        <v>75</v>
      </c>
      <c r="B513" s="500"/>
      <c r="C513" s="500"/>
      <c r="D513" s="500"/>
      <c r="E513" s="500"/>
      <c r="F513" s="500"/>
      <c r="G513" s="452"/>
      <c r="H513" s="451"/>
      <c r="I513" s="452"/>
      <c r="J513" s="451"/>
      <c r="K513" s="945">
        <f>K515+K522+K530+K534+K535+K539</f>
        <v>44.8</v>
      </c>
      <c r="L513" s="946"/>
      <c r="M513" s="450">
        <f>M515+M522+M530+M534+M535+M539</f>
        <v>417715.20000000001</v>
      </c>
    </row>
    <row r="514" spans="1:13" ht="19.5" thickBot="1">
      <c r="A514" s="499"/>
      <c r="B514" s="446"/>
      <c r="C514" s="446"/>
      <c r="D514" s="446"/>
      <c r="E514" s="446"/>
      <c r="F514" s="446"/>
      <c r="G514" s="446"/>
      <c r="H514" s="445"/>
      <c r="I514" s="446"/>
      <c r="J514" s="445"/>
      <c r="K514" s="446"/>
      <c r="L514" s="445"/>
      <c r="M514" s="444"/>
    </row>
    <row r="515" spans="1:13" ht="19.5" thickBot="1">
      <c r="A515" s="898" t="s">
        <v>76</v>
      </c>
      <c r="B515" s="899"/>
      <c r="C515" s="899"/>
      <c r="D515" s="899"/>
      <c r="E515" s="899"/>
      <c r="F515" s="899"/>
      <c r="G515" s="899"/>
      <c r="H515" s="900"/>
      <c r="I515" s="466"/>
      <c r="J515" s="465"/>
      <c r="K515" s="947">
        <f>K516+K517+K518+K520+K521</f>
        <v>10.350000000000001</v>
      </c>
      <c r="L515" s="942"/>
      <c r="M515" s="464">
        <f>K515*12*I487</f>
        <v>96503.400000000009</v>
      </c>
    </row>
    <row r="516" spans="1:13">
      <c r="A516" s="505" t="s">
        <v>38</v>
      </c>
      <c r="B516" s="504"/>
      <c r="C516" s="504"/>
      <c r="D516" s="504"/>
      <c r="E516" s="504"/>
      <c r="F516" s="504"/>
      <c r="G516" s="504"/>
      <c r="H516" s="503"/>
      <c r="I516" s="936" t="s">
        <v>16</v>
      </c>
      <c r="J516" s="937"/>
      <c r="K516" s="896">
        <v>2.2400000000000002</v>
      </c>
      <c r="L516" s="897"/>
      <c r="M516" s="455">
        <f>K516*12*I487</f>
        <v>20885.760000000002</v>
      </c>
    </row>
    <row r="517" spans="1:13">
      <c r="A517" s="512" t="s">
        <v>39</v>
      </c>
      <c r="B517" s="594"/>
      <c r="C517" s="594"/>
      <c r="D517" s="594"/>
      <c r="E517" s="594"/>
      <c r="F517" s="594"/>
      <c r="G517" s="594"/>
      <c r="H517" s="593"/>
      <c r="I517" s="934" t="s">
        <v>10</v>
      </c>
      <c r="J517" s="935"/>
      <c r="K517" s="892">
        <v>5.28</v>
      </c>
      <c r="L517" s="893"/>
      <c r="M517" s="455">
        <f>K517*12*I487</f>
        <v>49230.720000000001</v>
      </c>
    </row>
    <row r="518" spans="1:13">
      <c r="A518" s="511" t="s">
        <v>31</v>
      </c>
      <c r="B518" s="510"/>
      <c r="C518" s="510"/>
      <c r="D518" s="510"/>
      <c r="E518" s="510"/>
      <c r="F518" s="510"/>
      <c r="G518" s="510"/>
      <c r="H518" s="509"/>
      <c r="I518" s="943" t="s">
        <v>11</v>
      </c>
      <c r="J518" s="944"/>
      <c r="K518" s="892">
        <v>0.6</v>
      </c>
      <c r="L518" s="893"/>
      <c r="M518" s="455">
        <f>K518*12*I487</f>
        <v>5594.4</v>
      </c>
    </row>
    <row r="519" spans="1:13">
      <c r="A519" s="596" t="s">
        <v>18</v>
      </c>
      <c r="B519" s="498"/>
      <c r="C519" s="498"/>
      <c r="D519" s="498"/>
      <c r="E519" s="504"/>
      <c r="F519" s="504"/>
      <c r="G519" s="504"/>
      <c r="H519" s="503"/>
      <c r="I519" s="498"/>
      <c r="J519" s="497"/>
      <c r="K519" s="457"/>
      <c r="L519" s="456"/>
      <c r="M519" s="455"/>
    </row>
    <row r="520" spans="1:13">
      <c r="A520" s="512" t="s">
        <v>32</v>
      </c>
      <c r="B520" s="594"/>
      <c r="C520" s="594"/>
      <c r="D520" s="594"/>
      <c r="E520" s="594"/>
      <c r="F520" s="594"/>
      <c r="G520" s="594"/>
      <c r="H520" s="593"/>
      <c r="I520" s="934" t="s">
        <v>8</v>
      </c>
      <c r="J520" s="935"/>
      <c r="K520" s="892">
        <v>0.18</v>
      </c>
      <c r="L520" s="893"/>
      <c r="M520" s="455">
        <f>K520*12*I487</f>
        <v>1678.3200000000002</v>
      </c>
    </row>
    <row r="521" spans="1:13" ht="19.5" thickBot="1">
      <c r="A521" s="511" t="s">
        <v>73</v>
      </c>
      <c r="B521" s="510"/>
      <c r="C521" s="510"/>
      <c r="D521" s="510"/>
      <c r="E521" s="510"/>
      <c r="F521" s="510"/>
      <c r="G521" s="510"/>
      <c r="H521" s="509"/>
      <c r="I521" s="932" t="s">
        <v>8</v>
      </c>
      <c r="J521" s="933"/>
      <c r="K521" s="940">
        <v>2.0499999999999998</v>
      </c>
      <c r="L521" s="941"/>
      <c r="M521" s="455">
        <f>K521*12*I487</f>
        <v>19114.199999999997</v>
      </c>
    </row>
    <row r="522" spans="1:13" ht="19.5" thickBot="1">
      <c r="A522" s="959" t="s">
        <v>77</v>
      </c>
      <c r="B522" s="960"/>
      <c r="C522" s="960"/>
      <c r="D522" s="960"/>
      <c r="E522" s="960"/>
      <c r="F522" s="960"/>
      <c r="G522" s="960"/>
      <c r="H522" s="961"/>
      <c r="I522" s="466"/>
      <c r="J522" s="465"/>
      <c r="K522" s="894">
        <f>K523+K524+K526+K527+K528+K529</f>
        <v>2.3200000000000003</v>
      </c>
      <c r="L522" s="942"/>
      <c r="M522" s="464">
        <f>K522*12*I487</f>
        <v>21631.680000000004</v>
      </c>
    </row>
    <row r="523" spans="1:13">
      <c r="A523" s="595" t="s">
        <v>24</v>
      </c>
      <c r="B523" s="498"/>
      <c r="C523" s="498"/>
      <c r="D523" s="498"/>
      <c r="E523" s="498"/>
      <c r="F523" s="504"/>
      <c r="G523" s="504"/>
      <c r="H523" s="503"/>
      <c r="I523" s="493"/>
      <c r="J523" s="456"/>
      <c r="K523" s="896">
        <v>0.13</v>
      </c>
      <c r="L523" s="897"/>
      <c r="M523" s="455">
        <f>K523*12*I487</f>
        <v>1212.1200000000001</v>
      </c>
    </row>
    <row r="524" spans="1:13">
      <c r="A524" s="532" t="s">
        <v>20</v>
      </c>
      <c r="B524" s="508"/>
      <c r="C524" s="508"/>
      <c r="D524" s="508"/>
      <c r="E524" s="508"/>
      <c r="F524" s="510"/>
      <c r="G524" s="510"/>
      <c r="H524" s="509"/>
      <c r="I524" s="892" t="s">
        <v>52</v>
      </c>
      <c r="J524" s="893"/>
      <c r="K524" s="892">
        <v>1.1100000000000001</v>
      </c>
      <c r="L524" s="893"/>
      <c r="M524" s="455">
        <f>K524*12*I487</f>
        <v>10349.64</v>
      </c>
    </row>
    <row r="525" spans="1:13">
      <c r="A525" s="505" t="s">
        <v>19</v>
      </c>
      <c r="B525" s="504"/>
      <c r="C525" s="504"/>
      <c r="D525" s="504"/>
      <c r="E525" s="504"/>
      <c r="F525" s="504"/>
      <c r="G525" s="504"/>
      <c r="H525" s="503"/>
      <c r="I525" s="936" t="s">
        <v>53</v>
      </c>
      <c r="J525" s="937"/>
      <c r="K525" s="490"/>
      <c r="L525" s="456"/>
      <c r="M525" s="455"/>
    </row>
    <row r="526" spans="1:13">
      <c r="A526" s="512" t="s">
        <v>21</v>
      </c>
      <c r="B526" s="594"/>
      <c r="C526" s="594"/>
      <c r="D526" s="594"/>
      <c r="E526" s="594"/>
      <c r="F526" s="594"/>
      <c r="G526" s="594"/>
      <c r="H526" s="593"/>
      <c r="I526" s="934" t="s">
        <v>51</v>
      </c>
      <c r="J526" s="935"/>
      <c r="K526" s="892">
        <v>0.68</v>
      </c>
      <c r="L526" s="893"/>
      <c r="M526" s="455">
        <f>K526*12*I487</f>
        <v>6340.32</v>
      </c>
    </row>
    <row r="527" spans="1:13">
      <c r="A527" s="512" t="s">
        <v>22</v>
      </c>
      <c r="B527" s="594"/>
      <c r="C527" s="594"/>
      <c r="D527" s="594"/>
      <c r="E527" s="594"/>
      <c r="F527" s="594"/>
      <c r="G527" s="594"/>
      <c r="H527" s="593"/>
      <c r="I527" s="934" t="s">
        <v>69</v>
      </c>
      <c r="J527" s="935"/>
      <c r="K527" s="892">
        <v>0.17</v>
      </c>
      <c r="L527" s="893"/>
      <c r="M527" s="455">
        <f>K527*12*I487</f>
        <v>1585.08</v>
      </c>
    </row>
    <row r="528" spans="1:13">
      <c r="A528" s="511" t="s">
        <v>23</v>
      </c>
      <c r="B528" s="510"/>
      <c r="C528" s="510"/>
      <c r="D528" s="510"/>
      <c r="E528" s="510"/>
      <c r="F528" s="510"/>
      <c r="G528" s="510"/>
      <c r="H528" s="509"/>
      <c r="I528" s="934" t="s">
        <v>54</v>
      </c>
      <c r="J528" s="935"/>
      <c r="K528" s="930">
        <v>0.09</v>
      </c>
      <c r="L528" s="931"/>
      <c r="M528" s="455">
        <f>K528*12*I487</f>
        <v>839.16000000000008</v>
      </c>
    </row>
    <row r="529" spans="1:13" ht="19.5" thickBot="1">
      <c r="A529" s="511" t="s">
        <v>71</v>
      </c>
      <c r="B529" s="510"/>
      <c r="C529" s="510"/>
      <c r="D529" s="510"/>
      <c r="E529" s="510"/>
      <c r="F529" s="510"/>
      <c r="G529" s="510"/>
      <c r="H529" s="509"/>
      <c r="I529" s="932" t="s">
        <v>72</v>
      </c>
      <c r="J529" s="933"/>
      <c r="K529" s="901">
        <v>0.14000000000000001</v>
      </c>
      <c r="L529" s="902"/>
      <c r="M529" s="489">
        <f>K529*12*I487</f>
        <v>1305.3600000000001</v>
      </c>
    </row>
    <row r="530" spans="1:13" ht="19.5" thickBot="1">
      <c r="A530" s="959" t="s">
        <v>194</v>
      </c>
      <c r="B530" s="960"/>
      <c r="C530" s="960"/>
      <c r="D530" s="960"/>
      <c r="E530" s="960"/>
      <c r="F530" s="960"/>
      <c r="G530" s="960"/>
      <c r="H530" s="961"/>
      <c r="I530" s="488"/>
      <c r="J530" s="487"/>
      <c r="K530" s="922">
        <f>K531+K532+K533</f>
        <v>1.52</v>
      </c>
      <c r="L530" s="895"/>
      <c r="M530" s="464">
        <f>K530*12*I487</f>
        <v>14172.480000000001</v>
      </c>
    </row>
    <row r="531" spans="1:13">
      <c r="A531" s="505" t="s">
        <v>25</v>
      </c>
      <c r="B531" s="504"/>
      <c r="C531" s="504"/>
      <c r="D531" s="504"/>
      <c r="E531" s="504"/>
      <c r="F531" s="504"/>
      <c r="G531" s="504"/>
      <c r="H531" s="503"/>
      <c r="I531" s="926" t="s">
        <v>70</v>
      </c>
      <c r="J531" s="927"/>
      <c r="K531" s="928">
        <v>0.73</v>
      </c>
      <c r="L531" s="929"/>
      <c r="M531" s="455">
        <f>K531*12*I487</f>
        <v>6806.5199999999995</v>
      </c>
    </row>
    <row r="532" spans="1:13">
      <c r="A532" s="512" t="s">
        <v>26</v>
      </c>
      <c r="B532" s="594"/>
      <c r="C532" s="594"/>
      <c r="D532" s="594"/>
      <c r="E532" s="594"/>
      <c r="F532" s="594"/>
      <c r="G532" s="594"/>
      <c r="H532" s="593"/>
      <c r="I532" s="480" t="s">
        <v>55</v>
      </c>
      <c r="J532" s="479"/>
      <c r="K532" s="930">
        <v>0.64</v>
      </c>
      <c r="L532" s="931"/>
      <c r="M532" s="455">
        <f>K532*12*I487</f>
        <v>5967.36</v>
      </c>
    </row>
    <row r="533" spans="1:13" ht="19.5" thickBot="1">
      <c r="A533" s="511" t="s">
        <v>23</v>
      </c>
      <c r="B533" s="510"/>
      <c r="C533" s="510"/>
      <c r="D533" s="510"/>
      <c r="E533" s="510"/>
      <c r="F533" s="510"/>
      <c r="G533" s="510"/>
      <c r="H533" s="509"/>
      <c r="I533" s="932" t="s">
        <v>54</v>
      </c>
      <c r="J533" s="933"/>
      <c r="K533" s="901">
        <v>0.15</v>
      </c>
      <c r="L533" s="902"/>
      <c r="M533" s="455">
        <f>K533*12*I487</f>
        <v>1398.6</v>
      </c>
    </row>
    <row r="534" spans="1:13" ht="19.5" thickBot="1">
      <c r="A534" s="592" t="s">
        <v>193</v>
      </c>
      <c r="B534" s="591"/>
      <c r="C534" s="591"/>
      <c r="D534" s="591"/>
      <c r="E534" s="591"/>
      <c r="F534" s="591"/>
      <c r="G534" s="591"/>
      <c r="H534" s="590"/>
      <c r="I534" s="962" t="s">
        <v>56</v>
      </c>
      <c r="J534" s="963"/>
      <c r="K534" s="964">
        <v>27.06</v>
      </c>
      <c r="L534" s="965"/>
      <c r="M534" s="464">
        <f>K534*12*I487</f>
        <v>252307.43999999997</v>
      </c>
    </row>
    <row r="535" spans="1:13" ht="19.5" thickBot="1">
      <c r="A535" s="898" t="s">
        <v>154</v>
      </c>
      <c r="B535" s="899"/>
      <c r="C535" s="899"/>
      <c r="D535" s="899"/>
      <c r="E535" s="899"/>
      <c r="F535" s="899"/>
      <c r="G535" s="899"/>
      <c r="H535" s="900"/>
      <c r="I535" s="466"/>
      <c r="J535" s="465"/>
      <c r="K535" s="894">
        <v>2</v>
      </c>
      <c r="L535" s="895"/>
      <c r="M535" s="464">
        <f>K535*12*I487</f>
        <v>18648</v>
      </c>
    </row>
    <row r="536" spans="1:13">
      <c r="A536" s="463" t="s">
        <v>33</v>
      </c>
      <c r="B536" s="462"/>
      <c r="C536" s="462"/>
      <c r="D536" s="462"/>
      <c r="E536" s="462"/>
      <c r="F536" s="462"/>
      <c r="G536" s="462"/>
      <c r="H536" s="460"/>
      <c r="I536" s="896" t="s">
        <v>13</v>
      </c>
      <c r="J536" s="897"/>
      <c r="K536" s="459"/>
      <c r="L536" s="458"/>
      <c r="M536" s="455"/>
    </row>
    <row r="537" spans="1:13">
      <c r="A537" s="463" t="s">
        <v>27</v>
      </c>
      <c r="B537" s="462"/>
      <c r="C537" s="462"/>
      <c r="D537" s="462"/>
      <c r="E537" s="462"/>
      <c r="F537" s="462"/>
      <c r="G537" s="462"/>
      <c r="H537" s="460"/>
      <c r="I537" s="457"/>
      <c r="J537" s="456"/>
      <c r="K537" s="459"/>
      <c r="L537" s="458"/>
      <c r="M537" s="455"/>
    </row>
    <row r="538" spans="1:13" ht="19.5" thickBot="1">
      <c r="A538" s="463" t="s">
        <v>28</v>
      </c>
      <c r="B538" s="462"/>
      <c r="C538" s="462"/>
      <c r="D538" s="462"/>
      <c r="E538" s="462"/>
      <c r="F538" s="462"/>
      <c r="G538" s="462"/>
      <c r="H538" s="460"/>
      <c r="I538" s="474"/>
      <c r="J538" s="456"/>
      <c r="K538" s="459"/>
      <c r="L538" s="458"/>
      <c r="M538" s="455"/>
    </row>
    <row r="539" spans="1:13" ht="19.5" thickBot="1">
      <c r="A539" s="592" t="s">
        <v>153</v>
      </c>
      <c r="B539" s="591"/>
      <c r="C539" s="591"/>
      <c r="D539" s="591"/>
      <c r="E539" s="591"/>
      <c r="F539" s="591"/>
      <c r="G539" s="591"/>
      <c r="H539" s="590"/>
      <c r="I539" s="466"/>
      <c r="J539" s="465"/>
      <c r="K539" s="894">
        <v>1.55</v>
      </c>
      <c r="L539" s="895"/>
      <c r="M539" s="464">
        <f>K539*12*I487</f>
        <v>14452.2</v>
      </c>
    </row>
    <row r="540" spans="1:13">
      <c r="A540" s="463" t="s">
        <v>29</v>
      </c>
      <c r="B540" s="462"/>
      <c r="C540" s="462"/>
      <c r="D540" s="462"/>
      <c r="E540" s="462"/>
      <c r="F540" s="462"/>
      <c r="G540" s="462"/>
      <c r="H540" s="460"/>
      <c r="I540" s="896" t="s">
        <v>8</v>
      </c>
      <c r="J540" s="897"/>
      <c r="K540" s="467"/>
      <c r="L540" s="458"/>
      <c r="M540" s="455"/>
    </row>
    <row r="541" spans="1:13" ht="19.5" thickBot="1">
      <c r="A541" s="463" t="s">
        <v>30</v>
      </c>
      <c r="B541" s="462"/>
      <c r="C541" s="462"/>
      <c r="D541" s="462"/>
      <c r="E541" s="462"/>
      <c r="F541" s="462"/>
      <c r="G541" s="462"/>
      <c r="H541" s="460"/>
      <c r="I541" s="457"/>
      <c r="J541" s="456"/>
      <c r="K541" s="467"/>
      <c r="L541" s="458"/>
      <c r="M541" s="455"/>
    </row>
    <row r="542" spans="1:13" ht="19.5" thickBot="1">
      <c r="A542" s="898" t="s">
        <v>104</v>
      </c>
      <c r="B542" s="899"/>
      <c r="C542" s="899"/>
      <c r="D542" s="899"/>
      <c r="E542" s="899"/>
      <c r="F542" s="899"/>
      <c r="G542" s="899"/>
      <c r="H542" s="900"/>
      <c r="I542" s="466"/>
      <c r="J542" s="465"/>
      <c r="K542" s="894">
        <v>7.2</v>
      </c>
      <c r="L542" s="895"/>
      <c r="M542" s="464">
        <f>K542*12*I487</f>
        <v>67132.800000000003</v>
      </c>
    </row>
    <row r="543" spans="1:13">
      <c r="A543" s="463" t="s">
        <v>85</v>
      </c>
      <c r="B543" s="461"/>
      <c r="C543" s="461"/>
      <c r="D543" s="461"/>
      <c r="E543" s="461"/>
      <c r="F543" s="462"/>
      <c r="G543" s="461"/>
      <c r="H543" s="460"/>
      <c r="I543" s="892" t="s">
        <v>86</v>
      </c>
      <c r="J543" s="893"/>
      <c r="K543" s="459"/>
      <c r="L543" s="458"/>
      <c r="M543" s="455"/>
    </row>
    <row r="544" spans="1:13">
      <c r="A544" s="463" t="s">
        <v>87</v>
      </c>
      <c r="B544" s="461"/>
      <c r="C544" s="461"/>
      <c r="D544" s="461"/>
      <c r="E544" s="461"/>
      <c r="F544" s="462"/>
      <c r="G544" s="461"/>
      <c r="H544" s="460"/>
      <c r="I544" s="892" t="s">
        <v>88</v>
      </c>
      <c r="J544" s="893"/>
      <c r="K544" s="459"/>
      <c r="L544" s="458"/>
      <c r="M544" s="455"/>
    </row>
    <row r="545" spans="1:16">
      <c r="A545" s="463" t="s">
        <v>89</v>
      </c>
      <c r="B545" s="461"/>
      <c r="C545" s="461"/>
      <c r="D545" s="461"/>
      <c r="E545" s="461"/>
      <c r="F545" s="462"/>
      <c r="G545" s="461"/>
      <c r="H545" s="460"/>
      <c r="I545" s="892" t="s">
        <v>90</v>
      </c>
      <c r="J545" s="893"/>
      <c r="K545" s="459"/>
      <c r="L545" s="458"/>
      <c r="M545" s="455"/>
    </row>
    <row r="546" spans="1:16">
      <c r="A546" s="463" t="s">
        <v>91</v>
      </c>
      <c r="B546" s="461"/>
      <c r="C546" s="461"/>
      <c r="D546" s="461"/>
      <c r="E546" s="461"/>
      <c r="F546" s="462"/>
      <c r="G546" s="461"/>
      <c r="H546" s="460"/>
      <c r="I546" s="892" t="s">
        <v>92</v>
      </c>
      <c r="J546" s="893"/>
      <c r="K546" s="459"/>
      <c r="L546" s="458"/>
      <c r="M546" s="455"/>
    </row>
    <row r="547" spans="1:16">
      <c r="A547" s="463" t="s">
        <v>93</v>
      </c>
      <c r="B547" s="461"/>
      <c r="C547" s="461"/>
      <c r="D547" s="461"/>
      <c r="E547" s="461"/>
      <c r="F547" s="462"/>
      <c r="G547" s="461"/>
      <c r="H547" s="460"/>
      <c r="I547" s="892" t="s">
        <v>94</v>
      </c>
      <c r="J547" s="893"/>
      <c r="K547" s="459"/>
      <c r="L547" s="458"/>
      <c r="M547" s="455"/>
    </row>
    <row r="548" spans="1:16">
      <c r="A548" s="463" t="s">
        <v>95</v>
      </c>
      <c r="B548" s="461"/>
      <c r="C548" s="461"/>
      <c r="D548" s="461"/>
      <c r="E548" s="461"/>
      <c r="F548" s="462"/>
      <c r="G548" s="461"/>
      <c r="H548" s="460"/>
      <c r="I548" s="457"/>
      <c r="J548" s="456"/>
      <c r="K548" s="459"/>
      <c r="L548" s="458"/>
      <c r="M548" s="455"/>
    </row>
    <row r="549" spans="1:16">
      <c r="A549" s="463" t="s">
        <v>96</v>
      </c>
      <c r="B549" s="461"/>
      <c r="C549" s="461"/>
      <c r="D549" s="461"/>
      <c r="E549" s="461"/>
      <c r="F549" s="462"/>
      <c r="G549" s="461"/>
      <c r="H549" s="460"/>
      <c r="I549" s="457"/>
      <c r="J549" s="456"/>
      <c r="K549" s="459"/>
      <c r="L549" s="458"/>
      <c r="M549" s="455"/>
    </row>
    <row r="550" spans="1:16">
      <c r="A550" s="463" t="s">
        <v>97</v>
      </c>
      <c r="B550" s="461"/>
      <c r="C550" s="461"/>
      <c r="D550" s="461"/>
      <c r="E550" s="461"/>
      <c r="F550" s="462"/>
      <c r="G550" s="461"/>
      <c r="H550" s="460"/>
      <c r="I550" s="457"/>
      <c r="J550" s="456"/>
      <c r="K550" s="459"/>
      <c r="L550" s="458"/>
      <c r="M550" s="455"/>
    </row>
    <row r="551" spans="1:16">
      <c r="A551" s="463" t="s">
        <v>98</v>
      </c>
      <c r="B551" s="461"/>
      <c r="C551" s="461"/>
      <c r="D551" s="461"/>
      <c r="E551" s="461"/>
      <c r="F551" s="462"/>
      <c r="G551" s="461"/>
      <c r="H551" s="460"/>
      <c r="I551" s="457"/>
      <c r="J551" s="456"/>
      <c r="K551" s="459"/>
      <c r="L551" s="458"/>
      <c r="M551" s="455"/>
    </row>
    <row r="552" spans="1:16">
      <c r="A552" s="463" t="s">
        <v>99</v>
      </c>
      <c r="B552" s="461"/>
      <c r="C552" s="461"/>
      <c r="D552" s="461"/>
      <c r="E552" s="461"/>
      <c r="F552" s="462"/>
      <c r="G552" s="461"/>
      <c r="H552" s="460"/>
      <c r="I552" s="457"/>
      <c r="J552" s="456"/>
      <c r="K552" s="459"/>
      <c r="L552" s="458"/>
      <c r="M552" s="455"/>
    </row>
    <row r="553" spans="1:16" ht="19.5" thickBot="1">
      <c r="A553" s="923" t="s">
        <v>100</v>
      </c>
      <c r="B553" s="924"/>
      <c r="C553" s="924"/>
      <c r="D553" s="924"/>
      <c r="E553" s="924"/>
      <c r="F553" s="924"/>
      <c r="G553" s="924"/>
      <c r="H553" s="925"/>
      <c r="I553" s="457"/>
      <c r="J553" s="456"/>
      <c r="K553" s="457"/>
      <c r="L553" s="456"/>
      <c r="M553" s="455"/>
    </row>
    <row r="554" spans="1:16">
      <c r="A554" s="454" t="s">
        <v>82</v>
      </c>
      <c r="B554" s="453"/>
      <c r="C554" s="453"/>
      <c r="D554" s="453"/>
      <c r="E554" s="453"/>
      <c r="F554" s="453"/>
      <c r="G554" s="453"/>
      <c r="H554" s="453"/>
      <c r="I554" s="896" t="s">
        <v>9</v>
      </c>
      <c r="J554" s="897"/>
      <c r="K554" s="452"/>
      <c r="L554" s="451"/>
      <c r="M554" s="450"/>
    </row>
    <row r="555" spans="1:16" ht="19.5" thickBot="1">
      <c r="A555" s="449" t="s">
        <v>49</v>
      </c>
      <c r="B555" s="448"/>
      <c r="C555" s="448"/>
      <c r="D555" s="448"/>
      <c r="E555" s="448"/>
      <c r="F555" s="448"/>
      <c r="G555" s="448"/>
      <c r="H555" s="448"/>
      <c r="I555" s="447"/>
      <c r="J555" s="445"/>
      <c r="K555" s="446"/>
      <c r="L555" s="445"/>
      <c r="M555" s="444"/>
    </row>
    <row r="556" spans="1:16" ht="19.5" thickBot="1">
      <c r="A556" s="898" t="s">
        <v>50</v>
      </c>
      <c r="B556" s="899"/>
      <c r="C556" s="899"/>
      <c r="D556" s="899"/>
      <c r="E556" s="899"/>
      <c r="F556" s="899"/>
      <c r="G556" s="899"/>
      <c r="H556" s="955"/>
      <c r="I556" s="917" t="s">
        <v>17</v>
      </c>
      <c r="J556" s="956"/>
      <c r="K556" s="957"/>
      <c r="L556" s="958"/>
      <c r="M556" s="437">
        <f>K556*12*I487</f>
        <v>0</v>
      </c>
    </row>
    <row r="557" spans="1:16" ht="19.5" thickBot="1">
      <c r="A557" s="442" t="s">
        <v>118</v>
      </c>
      <c r="B557" s="441"/>
      <c r="C557" s="441"/>
      <c r="D557" s="441"/>
      <c r="E557" s="441"/>
      <c r="F557" s="441"/>
      <c r="G557" s="441"/>
      <c r="H557" s="441"/>
      <c r="I557" s="917" t="s">
        <v>9</v>
      </c>
      <c r="J557" s="918"/>
      <c r="K557" s="913">
        <v>0.7</v>
      </c>
      <c r="L557" s="914"/>
      <c r="M557" s="437">
        <f>K557*I487*12</f>
        <v>6526.7999999999993</v>
      </c>
    </row>
    <row r="558" spans="1:16" ht="19.5" thickBot="1">
      <c r="A558" s="442" t="s">
        <v>117</v>
      </c>
      <c r="B558" s="441"/>
      <c r="C558" s="441"/>
      <c r="D558" s="441"/>
      <c r="E558" s="441"/>
      <c r="F558" s="441"/>
      <c r="G558" s="441"/>
      <c r="H558" s="441"/>
      <c r="I558" s="440"/>
      <c r="J558" s="439"/>
      <c r="K558" s="913"/>
      <c r="L558" s="914"/>
      <c r="M558" s="437">
        <f>K558*I487*12</f>
        <v>0</v>
      </c>
    </row>
    <row r="559" spans="1:16" ht="19.5" thickBot="1">
      <c r="A559" s="898" t="s">
        <v>58</v>
      </c>
      <c r="B559" s="899"/>
      <c r="C559" s="899"/>
      <c r="D559" s="899"/>
      <c r="E559" s="899"/>
      <c r="F559" s="899"/>
      <c r="G559" s="899"/>
      <c r="H559" s="899"/>
      <c r="I559" s="438"/>
      <c r="J559" s="437"/>
      <c r="K559" s="915">
        <f>K488+K498+K513+K542+K556+K558+K557</f>
        <v>66.900000000000006</v>
      </c>
      <c r="L559" s="916"/>
      <c r="M559" s="437">
        <f>M488+M498+M513+M542+M557</f>
        <v>623775.60000000009</v>
      </c>
      <c r="N559" s="597"/>
      <c r="P559" s="597"/>
    </row>
    <row r="561" spans="1:13">
      <c r="A561" s="989" t="s">
        <v>0</v>
      </c>
      <c r="B561" s="989"/>
      <c r="C561" s="989"/>
      <c r="D561" s="989"/>
      <c r="E561" s="989"/>
      <c r="F561" s="989"/>
      <c r="G561" s="989"/>
      <c r="H561" s="989"/>
      <c r="I561" s="989"/>
      <c r="J561" s="989"/>
      <c r="K561" s="989"/>
      <c r="L561" s="989"/>
      <c r="M561" s="490"/>
    </row>
    <row r="562" spans="1:13">
      <c r="A562" s="953" t="s">
        <v>12</v>
      </c>
      <c r="B562" s="953"/>
      <c r="C562" s="953"/>
      <c r="D562" s="953"/>
      <c r="E562" s="953"/>
      <c r="F562" s="953"/>
      <c r="G562" s="953"/>
      <c r="H562" s="953"/>
      <c r="I562" s="953"/>
      <c r="J562" s="953"/>
      <c r="K562" s="953"/>
      <c r="L562" s="953"/>
      <c r="M562" s="490"/>
    </row>
    <row r="563" spans="1:13">
      <c r="A563" s="524"/>
      <c r="B563" s="524"/>
      <c r="C563" s="524"/>
      <c r="D563" s="524"/>
      <c r="E563" s="524"/>
      <c r="F563" s="524" t="s">
        <v>262</v>
      </c>
      <c r="G563" s="524"/>
      <c r="H563" s="524"/>
      <c r="I563" s="524"/>
      <c r="J563" s="524"/>
      <c r="K563" s="524"/>
      <c r="L563" s="524"/>
      <c r="M563" s="490"/>
    </row>
    <row r="564" spans="1:13">
      <c r="A564" s="532"/>
      <c r="B564" s="508"/>
      <c r="C564" s="954" t="s">
        <v>15</v>
      </c>
      <c r="D564" s="954"/>
      <c r="E564" s="954"/>
      <c r="F564" s="508"/>
      <c r="G564" s="508"/>
      <c r="H564" s="507"/>
      <c r="I564" s="943" t="s">
        <v>1</v>
      </c>
      <c r="J564" s="944"/>
      <c r="K564" s="943" t="s">
        <v>2</v>
      </c>
      <c r="L564" s="944"/>
      <c r="M564" s="506"/>
    </row>
    <row r="565" spans="1:13">
      <c r="A565" s="474"/>
      <c r="B565" s="457"/>
      <c r="C565" s="457"/>
      <c r="D565" s="457"/>
      <c r="E565" s="457"/>
      <c r="F565" s="457"/>
      <c r="G565" s="457"/>
      <c r="H565" s="456"/>
      <c r="I565" s="457"/>
      <c r="J565" s="456"/>
      <c r="K565" s="892" t="s">
        <v>3</v>
      </c>
      <c r="L565" s="893"/>
      <c r="M565" s="533" t="s">
        <v>4</v>
      </c>
    </row>
    <row r="566" spans="1:13">
      <c r="A566" s="474"/>
      <c r="B566" s="457"/>
      <c r="C566" s="457"/>
      <c r="D566" s="457"/>
      <c r="E566" s="457"/>
      <c r="F566" s="457"/>
      <c r="G566" s="457"/>
      <c r="H566" s="456"/>
      <c r="I566" s="892" t="s">
        <v>5</v>
      </c>
      <c r="J566" s="893"/>
      <c r="K566" s="936" t="s">
        <v>6</v>
      </c>
      <c r="L566" s="937"/>
      <c r="M566" s="533" t="s">
        <v>7</v>
      </c>
    </row>
    <row r="567" spans="1:13" ht="19.5" thickBot="1">
      <c r="A567" s="532"/>
      <c r="B567" s="508"/>
      <c r="C567" s="508"/>
      <c r="D567" s="508"/>
      <c r="E567" s="508"/>
      <c r="F567" s="508"/>
      <c r="G567" s="508"/>
      <c r="H567" s="507"/>
      <c r="I567" s="949">
        <v>285.39999999999998</v>
      </c>
      <c r="J567" s="950"/>
      <c r="K567" s="932"/>
      <c r="L567" s="933"/>
      <c r="M567" s="531"/>
    </row>
    <row r="568" spans="1:13">
      <c r="A568" s="522" t="s">
        <v>74</v>
      </c>
      <c r="B568" s="500"/>
      <c r="C568" s="500"/>
      <c r="D568" s="500"/>
      <c r="E568" s="500"/>
      <c r="F568" s="500"/>
      <c r="G568" s="500"/>
      <c r="H568" s="530"/>
      <c r="I568" s="452"/>
      <c r="J568" s="451"/>
      <c r="K568" s="951">
        <f>K571+K574</f>
        <v>6.9</v>
      </c>
      <c r="L568" s="946"/>
      <c r="M568" s="450">
        <f>K568*12*I567</f>
        <v>23631.120000000003</v>
      </c>
    </row>
    <row r="569" spans="1:13">
      <c r="A569" s="529" t="s">
        <v>59</v>
      </c>
      <c r="B569" s="528"/>
      <c r="C569" s="528"/>
      <c r="D569" s="528"/>
      <c r="E569" s="528"/>
      <c r="F569" s="528"/>
      <c r="G569" s="528"/>
      <c r="H569" s="523"/>
      <c r="I569" s="457"/>
      <c r="J569" s="456"/>
      <c r="K569" s="457"/>
      <c r="L569" s="456"/>
      <c r="M569" s="527"/>
    </row>
    <row r="570" spans="1:13" ht="19.5" thickBot="1">
      <c r="A570" s="518" t="s">
        <v>60</v>
      </c>
      <c r="B570" s="526"/>
      <c r="C570" s="526"/>
      <c r="D570" s="526"/>
      <c r="E570" s="526"/>
      <c r="F570" s="526"/>
      <c r="G570" s="526"/>
      <c r="H570" s="525"/>
      <c r="I570" s="446"/>
      <c r="J570" s="445"/>
      <c r="K570" s="446"/>
      <c r="L570" s="445"/>
      <c r="M570" s="444"/>
    </row>
    <row r="571" spans="1:13">
      <c r="A571" s="505" t="s">
        <v>61</v>
      </c>
      <c r="B571" s="498"/>
      <c r="C571" s="498"/>
      <c r="D571" s="498"/>
      <c r="E571" s="498"/>
      <c r="F571" s="498"/>
      <c r="G571" s="498"/>
      <c r="H571" s="497"/>
      <c r="I571" s="936" t="s">
        <v>8</v>
      </c>
      <c r="J571" s="937"/>
      <c r="K571" s="896">
        <v>4.13</v>
      </c>
      <c r="L571" s="897"/>
      <c r="M571" s="455">
        <f>K571*12*I567</f>
        <v>14144.423999999999</v>
      </c>
    </row>
    <row r="572" spans="1:13">
      <c r="A572" s="463" t="s">
        <v>68</v>
      </c>
      <c r="B572" s="457"/>
      <c r="C572" s="457"/>
      <c r="D572" s="457"/>
      <c r="E572" s="457"/>
      <c r="F572" s="457"/>
      <c r="G572" s="457"/>
      <c r="H572" s="456"/>
      <c r="I572" s="892" t="s">
        <v>57</v>
      </c>
      <c r="J572" s="893"/>
      <c r="K572" s="490"/>
      <c r="L572" s="456"/>
      <c r="M572" s="455"/>
    </row>
    <row r="573" spans="1:13">
      <c r="A573" s="505" t="s">
        <v>67</v>
      </c>
      <c r="B573" s="498"/>
      <c r="C573" s="498"/>
      <c r="D573" s="498"/>
      <c r="E573" s="498"/>
      <c r="F573" s="498"/>
      <c r="G573" s="498"/>
      <c r="H573" s="497"/>
      <c r="I573" s="936"/>
      <c r="J573" s="937"/>
      <c r="K573" s="490"/>
      <c r="L573" s="456"/>
      <c r="M573" s="455"/>
    </row>
    <row r="574" spans="1:13">
      <c r="A574" s="505" t="s">
        <v>62</v>
      </c>
      <c r="B574" s="498"/>
      <c r="C574" s="498"/>
      <c r="D574" s="498"/>
      <c r="E574" s="498"/>
      <c r="F574" s="498"/>
      <c r="G574" s="498"/>
      <c r="H574" s="497"/>
      <c r="I574" s="934" t="s">
        <v>11</v>
      </c>
      <c r="J574" s="935"/>
      <c r="K574" s="892">
        <v>2.77</v>
      </c>
      <c r="L574" s="893"/>
      <c r="M574" s="455">
        <f>K574*12*I567</f>
        <v>9486.6959999999999</v>
      </c>
    </row>
    <row r="575" spans="1:13">
      <c r="A575" s="512" t="s">
        <v>35</v>
      </c>
      <c r="B575" s="480"/>
      <c r="C575" s="480"/>
      <c r="D575" s="480"/>
      <c r="E575" s="480"/>
      <c r="F575" s="480"/>
      <c r="G575" s="480"/>
      <c r="H575" s="479"/>
      <c r="I575" s="892" t="s">
        <v>57</v>
      </c>
      <c r="J575" s="893"/>
      <c r="K575" s="524"/>
      <c r="L575" s="523"/>
      <c r="M575" s="455"/>
    </row>
    <row r="576" spans="1:13">
      <c r="A576" s="511" t="s">
        <v>36</v>
      </c>
      <c r="B576" s="508"/>
      <c r="C576" s="508"/>
      <c r="D576" s="508"/>
      <c r="E576" s="508"/>
      <c r="F576" s="508"/>
      <c r="G576" s="508"/>
      <c r="H576" s="507"/>
      <c r="I576" s="892"/>
      <c r="J576" s="893"/>
      <c r="K576" s="490"/>
      <c r="L576" s="456"/>
      <c r="M576" s="455"/>
    </row>
    <row r="577" spans="1:13" ht="19.5" thickBot="1">
      <c r="A577" s="505" t="s">
        <v>37</v>
      </c>
      <c r="B577" s="504"/>
      <c r="C577" s="504"/>
      <c r="D577" s="504"/>
      <c r="E577" s="504"/>
      <c r="F577" s="504"/>
      <c r="G577" s="504"/>
      <c r="H577" s="503"/>
      <c r="I577" s="498"/>
      <c r="J577" s="497"/>
      <c r="K577" s="930"/>
      <c r="L577" s="931"/>
      <c r="M577" s="455"/>
    </row>
    <row r="578" spans="1:13">
      <c r="A578" s="522" t="s">
        <v>14</v>
      </c>
      <c r="B578" s="521"/>
      <c r="C578" s="521"/>
      <c r="D578" s="521"/>
      <c r="E578" s="521"/>
      <c r="F578" s="521"/>
      <c r="G578" s="521"/>
      <c r="H578" s="520"/>
      <c r="I578" s="452"/>
      <c r="J578" s="519"/>
      <c r="K578" s="948">
        <f>K580+K585+K588</f>
        <v>5.6400000000000006</v>
      </c>
      <c r="L578" s="946"/>
      <c r="M578" s="450">
        <f>K578*12*I567</f>
        <v>19315.871999999999</v>
      </c>
    </row>
    <row r="579" spans="1:13" ht="19.5" thickBot="1">
      <c r="A579" s="518" t="s">
        <v>34</v>
      </c>
      <c r="B579" s="517"/>
      <c r="C579" s="517"/>
      <c r="D579" s="517"/>
      <c r="E579" s="517"/>
      <c r="F579" s="517"/>
      <c r="G579" s="517"/>
      <c r="H579" s="516"/>
      <c r="I579" s="446"/>
      <c r="J579" s="515"/>
      <c r="K579" s="446"/>
      <c r="L579" s="445"/>
      <c r="M579" s="444"/>
    </row>
    <row r="580" spans="1:13">
      <c r="A580" s="463" t="s">
        <v>65</v>
      </c>
      <c r="B580" s="462"/>
      <c r="C580" s="462"/>
      <c r="D580" s="462"/>
      <c r="E580" s="462"/>
      <c r="F580" s="462"/>
      <c r="G580" s="462"/>
      <c r="H580" s="460"/>
      <c r="I580" s="892" t="s">
        <v>8</v>
      </c>
      <c r="J580" s="893"/>
      <c r="K580" s="896">
        <v>2.83</v>
      </c>
      <c r="L580" s="897"/>
      <c r="M580" s="455">
        <f>K580*12*I567</f>
        <v>9692.1839999999993</v>
      </c>
    </row>
    <row r="581" spans="1:13">
      <c r="A581" s="505" t="s">
        <v>66</v>
      </c>
      <c r="B581" s="504"/>
      <c r="C581" s="504"/>
      <c r="D581" s="504"/>
      <c r="E581" s="504"/>
      <c r="F581" s="504"/>
      <c r="G581" s="504"/>
      <c r="H581" s="503"/>
      <c r="I581" s="514"/>
      <c r="J581" s="513"/>
      <c r="K581" s="490"/>
      <c r="L581" s="456"/>
      <c r="M581" s="455"/>
    </row>
    <row r="582" spans="1:13">
      <c r="A582" s="463" t="s">
        <v>68</v>
      </c>
      <c r="B582" s="457"/>
      <c r="C582" s="457"/>
      <c r="D582" s="457"/>
      <c r="E582" s="457"/>
      <c r="F582" s="457"/>
      <c r="G582" s="457"/>
      <c r="H582" s="456"/>
      <c r="I582" s="892" t="s">
        <v>57</v>
      </c>
      <c r="J582" s="893"/>
      <c r="K582" s="490"/>
      <c r="L582" s="456"/>
      <c r="M582" s="455"/>
    </row>
    <row r="583" spans="1:13">
      <c r="A583" s="505" t="s">
        <v>67</v>
      </c>
      <c r="B583" s="498"/>
      <c r="C583" s="498"/>
      <c r="D583" s="498"/>
      <c r="E583" s="498"/>
      <c r="F583" s="498"/>
      <c r="G583" s="498"/>
      <c r="H583" s="497"/>
      <c r="I583" s="936"/>
      <c r="J583" s="937"/>
      <c r="K583" s="490"/>
      <c r="L583" s="456"/>
      <c r="M583" s="455"/>
    </row>
    <row r="584" spans="1:13">
      <c r="A584" s="512" t="s">
        <v>63</v>
      </c>
      <c r="B584" s="480"/>
      <c r="C584" s="479"/>
      <c r="D584" s="457"/>
      <c r="E584" s="457"/>
      <c r="F584" s="457"/>
      <c r="G584" s="457"/>
      <c r="H584" s="456"/>
      <c r="I584" s="892" t="s">
        <v>57</v>
      </c>
      <c r="J584" s="893"/>
      <c r="K584" s="490"/>
      <c r="L584" s="456"/>
      <c r="M584" s="455"/>
    </row>
    <row r="585" spans="1:13">
      <c r="A585" s="463" t="s">
        <v>64</v>
      </c>
      <c r="B585" s="457"/>
      <c r="C585" s="457"/>
      <c r="D585" s="480"/>
      <c r="E585" s="480"/>
      <c r="F585" s="480"/>
      <c r="G585" s="480"/>
      <c r="H585" s="479"/>
      <c r="I585" s="934" t="s">
        <v>11</v>
      </c>
      <c r="J585" s="935"/>
      <c r="K585" s="892">
        <v>1.24</v>
      </c>
      <c r="L585" s="893"/>
      <c r="M585" s="455">
        <f>K585*12*I567</f>
        <v>4246.7519999999995</v>
      </c>
    </row>
    <row r="586" spans="1:13">
      <c r="A586" s="511" t="s">
        <v>41</v>
      </c>
      <c r="B586" s="510"/>
      <c r="C586" s="510"/>
      <c r="D586" s="510"/>
      <c r="E586" s="510"/>
      <c r="F586" s="510"/>
      <c r="G586" s="510"/>
      <c r="H586" s="509"/>
      <c r="I586" s="943" t="s">
        <v>40</v>
      </c>
      <c r="J586" s="944"/>
      <c r="K586" s="490"/>
      <c r="L586" s="456"/>
      <c r="M586" s="455"/>
    </row>
    <row r="587" spans="1:13">
      <c r="A587" s="505"/>
      <c r="B587" s="504"/>
      <c r="C587" s="504"/>
      <c r="D587" s="504"/>
      <c r="E587" s="504"/>
      <c r="F587" s="504"/>
      <c r="G587" s="504"/>
      <c r="H587" s="503"/>
      <c r="I587" s="498" t="s">
        <v>42</v>
      </c>
      <c r="J587" s="497"/>
      <c r="K587" s="490"/>
      <c r="L587" s="456"/>
      <c r="M587" s="455"/>
    </row>
    <row r="588" spans="1:13">
      <c r="A588" s="511" t="s">
        <v>43</v>
      </c>
      <c r="B588" s="510"/>
      <c r="C588" s="510"/>
      <c r="D588" s="510"/>
      <c r="E588" s="510"/>
      <c r="F588" s="510"/>
      <c r="G588" s="510"/>
      <c r="H588" s="509"/>
      <c r="I588" s="943" t="s">
        <v>11</v>
      </c>
      <c r="J588" s="944"/>
      <c r="K588" s="892">
        <v>1.57</v>
      </c>
      <c r="L588" s="893"/>
      <c r="M588" s="455">
        <f>K588*12*I567</f>
        <v>5376.9359999999997</v>
      </c>
    </row>
    <row r="589" spans="1:13">
      <c r="A589" s="505" t="s">
        <v>44</v>
      </c>
      <c r="B589" s="504"/>
      <c r="C589" s="504"/>
      <c r="D589" s="504"/>
      <c r="E589" s="504"/>
      <c r="F589" s="504"/>
      <c r="G589" s="504"/>
      <c r="H589" s="503"/>
      <c r="I589" s="498"/>
      <c r="J589" s="497"/>
      <c r="K589" s="490"/>
      <c r="L589" s="456"/>
      <c r="M589" s="455"/>
    </row>
    <row r="590" spans="1:13">
      <c r="A590" s="511" t="s">
        <v>45</v>
      </c>
      <c r="B590" s="510"/>
      <c r="C590" s="510"/>
      <c r="D590" s="510"/>
      <c r="E590" s="510"/>
      <c r="F590" s="510"/>
      <c r="G590" s="510"/>
      <c r="H590" s="509"/>
      <c r="I590" s="892" t="s">
        <v>57</v>
      </c>
      <c r="J590" s="893"/>
      <c r="K590" s="490"/>
      <c r="L590" s="456"/>
      <c r="M590" s="455"/>
    </row>
    <row r="591" spans="1:13">
      <c r="A591" s="511" t="s">
        <v>48</v>
      </c>
      <c r="B591" s="510"/>
      <c r="C591" s="510"/>
      <c r="D591" s="510"/>
      <c r="E591" s="510"/>
      <c r="F591" s="510"/>
      <c r="G591" s="510"/>
      <c r="H591" s="509"/>
      <c r="I591" s="943" t="s">
        <v>46</v>
      </c>
      <c r="J591" s="944"/>
      <c r="K591" s="508"/>
      <c r="L591" s="507"/>
      <c r="M591" s="506"/>
    </row>
    <row r="592" spans="1:13" ht="19.5" thickBot="1">
      <c r="A592" s="505"/>
      <c r="B592" s="504"/>
      <c r="C592" s="504"/>
      <c r="D592" s="504"/>
      <c r="E592" s="504"/>
      <c r="F592" s="504"/>
      <c r="G592" s="504"/>
      <c r="H592" s="503"/>
      <c r="I592" s="940" t="s">
        <v>47</v>
      </c>
      <c r="J592" s="941"/>
      <c r="K592" s="498"/>
      <c r="L592" s="497"/>
      <c r="M592" s="502"/>
    </row>
    <row r="593" spans="1:13">
      <c r="A593" s="501" t="s">
        <v>75</v>
      </c>
      <c r="B593" s="500"/>
      <c r="C593" s="500"/>
      <c r="D593" s="500"/>
      <c r="E593" s="500"/>
      <c r="F593" s="500"/>
      <c r="G593" s="452"/>
      <c r="H593" s="451"/>
      <c r="I593" s="452"/>
      <c r="J593" s="451"/>
      <c r="K593" s="945">
        <f>K595+K602+K610+K614+K615+K619</f>
        <v>34.61</v>
      </c>
      <c r="L593" s="946"/>
      <c r="M593" s="450">
        <f>M595+M602+M610+M614+M615+M619</f>
        <v>118532.32799999999</v>
      </c>
    </row>
    <row r="594" spans="1:13" ht="19.5" thickBot="1">
      <c r="A594" s="499"/>
      <c r="B594" s="446"/>
      <c r="C594" s="446"/>
      <c r="D594" s="446"/>
      <c r="E594" s="446"/>
      <c r="F594" s="446"/>
      <c r="G594" s="446"/>
      <c r="H594" s="445"/>
      <c r="I594" s="446"/>
      <c r="J594" s="445"/>
      <c r="K594" s="446"/>
      <c r="L594" s="445"/>
      <c r="M594" s="444"/>
    </row>
    <row r="595" spans="1:13" ht="19.5" thickBot="1">
      <c r="A595" s="898" t="s">
        <v>76</v>
      </c>
      <c r="B595" s="899"/>
      <c r="C595" s="899"/>
      <c r="D595" s="899"/>
      <c r="E595" s="899"/>
      <c r="F595" s="899"/>
      <c r="G595" s="899"/>
      <c r="H595" s="900"/>
      <c r="I595" s="466"/>
      <c r="J595" s="465"/>
      <c r="K595" s="947">
        <f>K596+K597+K598+K600+K601</f>
        <v>9.6900000000000013</v>
      </c>
      <c r="L595" s="942"/>
      <c r="M595" s="464">
        <f>K595*12*I567</f>
        <v>33186.312000000005</v>
      </c>
    </row>
    <row r="596" spans="1:13">
      <c r="A596" s="505" t="s">
        <v>38</v>
      </c>
      <c r="B596" s="504"/>
      <c r="C596" s="504"/>
      <c r="D596" s="504"/>
      <c r="E596" s="504"/>
      <c r="F596" s="504"/>
      <c r="G596" s="504"/>
      <c r="H596" s="503"/>
      <c r="I596" s="936" t="s">
        <v>16</v>
      </c>
      <c r="J596" s="937"/>
      <c r="K596" s="896">
        <v>2.2400000000000002</v>
      </c>
      <c r="L596" s="897"/>
      <c r="M596" s="455">
        <f>K596*12*I567</f>
        <v>7671.5519999999997</v>
      </c>
    </row>
    <row r="597" spans="1:13">
      <c r="A597" s="512" t="s">
        <v>39</v>
      </c>
      <c r="B597" s="594"/>
      <c r="C597" s="594"/>
      <c r="D597" s="594"/>
      <c r="E597" s="594"/>
      <c r="F597" s="594"/>
      <c r="G597" s="594"/>
      <c r="H597" s="593"/>
      <c r="I597" s="934" t="s">
        <v>10</v>
      </c>
      <c r="J597" s="935"/>
      <c r="K597" s="892">
        <v>5.28</v>
      </c>
      <c r="L597" s="893"/>
      <c r="M597" s="455">
        <f>K597*12*I567</f>
        <v>18082.944</v>
      </c>
    </row>
    <row r="598" spans="1:13">
      <c r="A598" s="511" t="s">
        <v>31</v>
      </c>
      <c r="B598" s="510"/>
      <c r="C598" s="510"/>
      <c r="D598" s="510"/>
      <c r="E598" s="510"/>
      <c r="F598" s="510"/>
      <c r="G598" s="510"/>
      <c r="H598" s="509"/>
      <c r="I598" s="943" t="s">
        <v>11</v>
      </c>
      <c r="J598" s="944"/>
      <c r="K598" s="892">
        <v>0.6</v>
      </c>
      <c r="L598" s="893"/>
      <c r="M598" s="455">
        <f>K598*12*I567</f>
        <v>2054.8799999999997</v>
      </c>
    </row>
    <row r="599" spans="1:13">
      <c r="A599" s="596" t="s">
        <v>18</v>
      </c>
      <c r="B599" s="498"/>
      <c r="C599" s="498"/>
      <c r="D599" s="498"/>
      <c r="E599" s="504"/>
      <c r="F599" s="504"/>
      <c r="G599" s="504"/>
      <c r="H599" s="503"/>
      <c r="I599" s="498"/>
      <c r="J599" s="497"/>
      <c r="K599" s="457"/>
      <c r="L599" s="456"/>
      <c r="M599" s="455"/>
    </row>
    <row r="600" spans="1:13">
      <c r="A600" s="512" t="s">
        <v>32</v>
      </c>
      <c r="B600" s="594"/>
      <c r="C600" s="594"/>
      <c r="D600" s="594"/>
      <c r="E600" s="594"/>
      <c r="F600" s="594"/>
      <c r="G600" s="594"/>
      <c r="H600" s="593"/>
      <c r="I600" s="934" t="s">
        <v>8</v>
      </c>
      <c r="J600" s="935"/>
      <c r="K600" s="892">
        <v>0.18</v>
      </c>
      <c r="L600" s="893"/>
      <c r="M600" s="455">
        <f>K600*12*I567</f>
        <v>616.46399999999994</v>
      </c>
    </row>
    <row r="601" spans="1:13" ht="19.5" thickBot="1">
      <c r="A601" s="511" t="s">
        <v>73</v>
      </c>
      <c r="B601" s="510"/>
      <c r="C601" s="510"/>
      <c r="D601" s="510"/>
      <c r="E601" s="510"/>
      <c r="F601" s="510"/>
      <c r="G601" s="510"/>
      <c r="H601" s="509"/>
      <c r="I601" s="932" t="s">
        <v>8</v>
      </c>
      <c r="J601" s="933"/>
      <c r="K601" s="940">
        <v>1.39</v>
      </c>
      <c r="L601" s="941"/>
      <c r="M601" s="455"/>
    </row>
    <row r="602" spans="1:13" ht="19.5" thickBot="1">
      <c r="A602" s="959" t="s">
        <v>77</v>
      </c>
      <c r="B602" s="960"/>
      <c r="C602" s="960"/>
      <c r="D602" s="960"/>
      <c r="E602" s="960"/>
      <c r="F602" s="960"/>
      <c r="G602" s="960"/>
      <c r="H602" s="961"/>
      <c r="I602" s="466"/>
      <c r="J602" s="465"/>
      <c r="K602" s="894">
        <f>K603+K604+K606+K607+K608+K609</f>
        <v>2.3200000000000003</v>
      </c>
      <c r="L602" s="942"/>
      <c r="M602" s="464">
        <f>K602*12*I567</f>
        <v>7945.5360000000001</v>
      </c>
    </row>
    <row r="603" spans="1:13">
      <c r="A603" s="595" t="s">
        <v>24</v>
      </c>
      <c r="B603" s="498"/>
      <c r="C603" s="498"/>
      <c r="D603" s="498"/>
      <c r="E603" s="498"/>
      <c r="F603" s="504"/>
      <c r="G603" s="504"/>
      <c r="H603" s="503"/>
      <c r="I603" s="493"/>
      <c r="J603" s="456"/>
      <c r="K603" s="896">
        <v>0.13</v>
      </c>
      <c r="L603" s="897"/>
      <c r="M603" s="455">
        <f>K603*12*I567</f>
        <v>445.22399999999999</v>
      </c>
    </row>
    <row r="604" spans="1:13">
      <c r="A604" s="532" t="s">
        <v>20</v>
      </c>
      <c r="B604" s="508"/>
      <c r="C604" s="508"/>
      <c r="D604" s="508"/>
      <c r="E604" s="508"/>
      <c r="F604" s="510"/>
      <c r="G604" s="510"/>
      <c r="H604" s="509"/>
      <c r="I604" s="892" t="s">
        <v>52</v>
      </c>
      <c r="J604" s="893"/>
      <c r="K604" s="892">
        <v>1.1100000000000001</v>
      </c>
      <c r="L604" s="893"/>
      <c r="M604" s="455">
        <f>K604*12*I567</f>
        <v>3801.5279999999998</v>
      </c>
    </row>
    <row r="605" spans="1:13">
      <c r="A605" s="505" t="s">
        <v>19</v>
      </c>
      <c r="B605" s="504"/>
      <c r="C605" s="504"/>
      <c r="D605" s="504"/>
      <c r="E605" s="504"/>
      <c r="F605" s="504"/>
      <c r="G605" s="504"/>
      <c r="H605" s="503"/>
      <c r="I605" s="936" t="s">
        <v>53</v>
      </c>
      <c r="J605" s="937"/>
      <c r="K605" s="490"/>
      <c r="L605" s="456"/>
      <c r="M605" s="455"/>
    </row>
    <row r="606" spans="1:13">
      <c r="A606" s="512" t="s">
        <v>21</v>
      </c>
      <c r="B606" s="594"/>
      <c r="C606" s="594"/>
      <c r="D606" s="594"/>
      <c r="E606" s="594"/>
      <c r="F606" s="594"/>
      <c r="G606" s="594"/>
      <c r="H606" s="593"/>
      <c r="I606" s="934" t="s">
        <v>51</v>
      </c>
      <c r="J606" s="935"/>
      <c r="K606" s="892">
        <v>0.68</v>
      </c>
      <c r="L606" s="893"/>
      <c r="M606" s="455">
        <f>K606*12*I567</f>
        <v>2328.864</v>
      </c>
    </row>
    <row r="607" spans="1:13">
      <c r="A607" s="512" t="s">
        <v>22</v>
      </c>
      <c r="B607" s="594"/>
      <c r="C607" s="594"/>
      <c r="D607" s="594"/>
      <c r="E607" s="594"/>
      <c r="F607" s="594"/>
      <c r="G607" s="594"/>
      <c r="H607" s="593"/>
      <c r="I607" s="934" t="s">
        <v>69</v>
      </c>
      <c r="J607" s="935"/>
      <c r="K607" s="892">
        <v>0.17</v>
      </c>
      <c r="L607" s="893"/>
      <c r="M607" s="455">
        <f>K607*12*I567</f>
        <v>582.21600000000001</v>
      </c>
    </row>
    <row r="608" spans="1:13">
      <c r="A608" s="511" t="s">
        <v>23</v>
      </c>
      <c r="B608" s="510"/>
      <c r="C608" s="510"/>
      <c r="D608" s="510"/>
      <c r="E608" s="510"/>
      <c r="F608" s="510"/>
      <c r="G608" s="510"/>
      <c r="H608" s="509"/>
      <c r="I608" s="934" t="s">
        <v>54</v>
      </c>
      <c r="J608" s="935"/>
      <c r="K608" s="930">
        <v>0.09</v>
      </c>
      <c r="L608" s="931"/>
      <c r="M608" s="455">
        <f>K608*12*I567</f>
        <v>308.23199999999997</v>
      </c>
    </row>
    <row r="609" spans="1:13" ht="19.5" thickBot="1">
      <c r="A609" s="511" t="s">
        <v>71</v>
      </c>
      <c r="B609" s="510"/>
      <c r="C609" s="510"/>
      <c r="D609" s="510"/>
      <c r="E609" s="510"/>
      <c r="F609" s="510"/>
      <c r="G609" s="510"/>
      <c r="H609" s="509"/>
      <c r="I609" s="932" t="s">
        <v>72</v>
      </c>
      <c r="J609" s="933"/>
      <c r="K609" s="901">
        <v>0.14000000000000001</v>
      </c>
      <c r="L609" s="902"/>
      <c r="M609" s="489">
        <f>K609*12*I567</f>
        <v>479.47199999999998</v>
      </c>
    </row>
    <row r="610" spans="1:13" ht="19.5" thickBot="1">
      <c r="A610" s="959" t="s">
        <v>194</v>
      </c>
      <c r="B610" s="960"/>
      <c r="C610" s="960"/>
      <c r="D610" s="960"/>
      <c r="E610" s="960"/>
      <c r="F610" s="960"/>
      <c r="G610" s="960"/>
      <c r="H610" s="961"/>
      <c r="I610" s="488"/>
      <c r="J610" s="487"/>
      <c r="K610" s="922">
        <f>K611+K612+K613</f>
        <v>1.52</v>
      </c>
      <c r="L610" s="895"/>
      <c r="M610" s="464">
        <f>K610*12*I567</f>
        <v>5205.6959999999999</v>
      </c>
    </row>
    <row r="611" spans="1:13">
      <c r="A611" s="505" t="s">
        <v>25</v>
      </c>
      <c r="B611" s="504"/>
      <c r="C611" s="504"/>
      <c r="D611" s="504"/>
      <c r="E611" s="504"/>
      <c r="F611" s="504"/>
      <c r="G611" s="504"/>
      <c r="H611" s="503"/>
      <c r="I611" s="926" t="s">
        <v>70</v>
      </c>
      <c r="J611" s="927"/>
      <c r="K611" s="928">
        <v>0.73</v>
      </c>
      <c r="L611" s="929"/>
      <c r="M611" s="455">
        <f>K611*12*I567</f>
        <v>2500.1039999999998</v>
      </c>
    </row>
    <row r="612" spans="1:13">
      <c r="A612" s="512" t="s">
        <v>26</v>
      </c>
      <c r="B612" s="594"/>
      <c r="C612" s="594"/>
      <c r="D612" s="594"/>
      <c r="E612" s="594"/>
      <c r="F612" s="594"/>
      <c r="G612" s="594"/>
      <c r="H612" s="593"/>
      <c r="I612" s="480" t="s">
        <v>55</v>
      </c>
      <c r="J612" s="479"/>
      <c r="K612" s="930">
        <v>0.64</v>
      </c>
      <c r="L612" s="931"/>
      <c r="M612" s="455">
        <f>K612*12*I567</f>
        <v>2191.8719999999998</v>
      </c>
    </row>
    <row r="613" spans="1:13" ht="19.5" thickBot="1">
      <c r="A613" s="511" t="s">
        <v>23</v>
      </c>
      <c r="B613" s="510"/>
      <c r="C613" s="510"/>
      <c r="D613" s="510"/>
      <c r="E613" s="510"/>
      <c r="F613" s="510"/>
      <c r="G613" s="510"/>
      <c r="H613" s="509"/>
      <c r="I613" s="932" t="s">
        <v>54</v>
      </c>
      <c r="J613" s="933"/>
      <c r="K613" s="901">
        <v>0.15</v>
      </c>
      <c r="L613" s="902"/>
      <c r="M613" s="455">
        <f>K613*12*I567</f>
        <v>513.71999999999991</v>
      </c>
    </row>
    <row r="614" spans="1:13" ht="19.5" thickBot="1">
      <c r="A614" s="592" t="s">
        <v>193</v>
      </c>
      <c r="B614" s="591"/>
      <c r="C614" s="591"/>
      <c r="D614" s="591"/>
      <c r="E614" s="591"/>
      <c r="F614" s="591"/>
      <c r="G614" s="591"/>
      <c r="H614" s="590"/>
      <c r="I614" s="962" t="s">
        <v>56</v>
      </c>
      <c r="J614" s="963"/>
      <c r="K614" s="964">
        <v>19.2</v>
      </c>
      <c r="L614" s="965"/>
      <c r="M614" s="464">
        <f>K614*12*I567</f>
        <v>65756.159999999989</v>
      </c>
    </row>
    <row r="615" spans="1:13" ht="19.5" thickBot="1">
      <c r="A615" s="898" t="s">
        <v>154</v>
      </c>
      <c r="B615" s="899"/>
      <c r="C615" s="899"/>
      <c r="D615" s="899"/>
      <c r="E615" s="899"/>
      <c r="F615" s="899"/>
      <c r="G615" s="899"/>
      <c r="H615" s="900"/>
      <c r="I615" s="466"/>
      <c r="J615" s="465"/>
      <c r="K615" s="894">
        <v>1.8</v>
      </c>
      <c r="L615" s="895"/>
      <c r="M615" s="464">
        <f>K615*12*I567</f>
        <v>6164.64</v>
      </c>
    </row>
    <row r="616" spans="1:13">
      <c r="A616" s="463" t="s">
        <v>33</v>
      </c>
      <c r="B616" s="462"/>
      <c r="C616" s="462"/>
      <c r="D616" s="462"/>
      <c r="E616" s="462"/>
      <c r="F616" s="462"/>
      <c r="G616" s="462"/>
      <c r="H616" s="460"/>
      <c r="I616" s="896" t="s">
        <v>13</v>
      </c>
      <c r="J616" s="897"/>
      <c r="K616" s="459"/>
      <c r="L616" s="458"/>
      <c r="M616" s="455"/>
    </row>
    <row r="617" spans="1:13">
      <c r="A617" s="463" t="s">
        <v>27</v>
      </c>
      <c r="B617" s="462"/>
      <c r="C617" s="462"/>
      <c r="D617" s="462"/>
      <c r="E617" s="462"/>
      <c r="F617" s="462"/>
      <c r="G617" s="462"/>
      <c r="H617" s="460"/>
      <c r="I617" s="457"/>
      <c r="J617" s="456"/>
      <c r="K617" s="459"/>
      <c r="L617" s="458"/>
      <c r="M617" s="455"/>
    </row>
    <row r="618" spans="1:13" ht="19.5" thickBot="1">
      <c r="A618" s="463" t="s">
        <v>28</v>
      </c>
      <c r="B618" s="462"/>
      <c r="C618" s="462"/>
      <c r="D618" s="462"/>
      <c r="E618" s="462"/>
      <c r="F618" s="462"/>
      <c r="G618" s="462"/>
      <c r="H618" s="460"/>
      <c r="I618" s="474"/>
      <c r="J618" s="456"/>
      <c r="K618" s="459"/>
      <c r="L618" s="458"/>
      <c r="M618" s="455"/>
    </row>
    <row r="619" spans="1:13" ht="19.5" thickBot="1">
      <c r="A619" s="592" t="s">
        <v>153</v>
      </c>
      <c r="B619" s="591"/>
      <c r="C619" s="591"/>
      <c r="D619" s="591"/>
      <c r="E619" s="591"/>
      <c r="F619" s="591"/>
      <c r="G619" s="591"/>
      <c r="H619" s="590"/>
      <c r="I619" s="466"/>
      <c r="J619" s="465"/>
      <c r="K619" s="894">
        <v>0.08</v>
      </c>
      <c r="L619" s="895"/>
      <c r="M619" s="464">
        <f>K619*12*I567</f>
        <v>273.98399999999998</v>
      </c>
    </row>
    <row r="620" spans="1:13">
      <c r="A620" s="463" t="s">
        <v>29</v>
      </c>
      <c r="B620" s="462"/>
      <c r="C620" s="462"/>
      <c r="D620" s="462"/>
      <c r="E620" s="462"/>
      <c r="F620" s="462"/>
      <c r="G620" s="462"/>
      <c r="H620" s="460"/>
      <c r="I620" s="896" t="s">
        <v>8</v>
      </c>
      <c r="J620" s="897"/>
      <c r="K620" s="467"/>
      <c r="L620" s="458"/>
      <c r="M620" s="455"/>
    </row>
    <row r="621" spans="1:13" ht="19.5" thickBot="1">
      <c r="A621" s="463" t="s">
        <v>30</v>
      </c>
      <c r="B621" s="462"/>
      <c r="C621" s="462"/>
      <c r="D621" s="462"/>
      <c r="E621" s="462"/>
      <c r="F621" s="462"/>
      <c r="G621" s="462"/>
      <c r="H621" s="460"/>
      <c r="I621" s="457"/>
      <c r="J621" s="456"/>
      <c r="K621" s="467"/>
      <c r="L621" s="458"/>
      <c r="M621" s="455"/>
    </row>
    <row r="622" spans="1:13" ht="19.5" thickBot="1">
      <c r="A622" s="898" t="s">
        <v>104</v>
      </c>
      <c r="B622" s="899"/>
      <c r="C622" s="899"/>
      <c r="D622" s="899"/>
      <c r="E622" s="899"/>
      <c r="F622" s="899"/>
      <c r="G622" s="899"/>
      <c r="H622" s="900"/>
      <c r="I622" s="466"/>
      <c r="J622" s="465"/>
      <c r="K622" s="894">
        <v>6.67</v>
      </c>
      <c r="L622" s="895"/>
      <c r="M622" s="464">
        <f>K622*12*I567</f>
        <v>22843.415999999997</v>
      </c>
    </row>
    <row r="623" spans="1:13">
      <c r="A623" s="463" t="s">
        <v>85</v>
      </c>
      <c r="B623" s="461"/>
      <c r="C623" s="461"/>
      <c r="D623" s="461"/>
      <c r="E623" s="461"/>
      <c r="F623" s="462"/>
      <c r="G623" s="461"/>
      <c r="H623" s="460"/>
      <c r="I623" s="892" t="s">
        <v>86</v>
      </c>
      <c r="J623" s="893"/>
      <c r="K623" s="459"/>
      <c r="L623" s="458"/>
      <c r="M623" s="455"/>
    </row>
    <row r="624" spans="1:13">
      <c r="A624" s="463" t="s">
        <v>87</v>
      </c>
      <c r="B624" s="461"/>
      <c r="C624" s="461"/>
      <c r="D624" s="461"/>
      <c r="E624" s="461"/>
      <c r="F624" s="462"/>
      <c r="G624" s="461"/>
      <c r="H624" s="460"/>
      <c r="I624" s="892" t="s">
        <v>88</v>
      </c>
      <c r="J624" s="893"/>
      <c r="K624" s="459"/>
      <c r="L624" s="458"/>
      <c r="M624" s="455"/>
    </row>
    <row r="625" spans="1:13">
      <c r="A625" s="463" t="s">
        <v>89</v>
      </c>
      <c r="B625" s="461"/>
      <c r="C625" s="461"/>
      <c r="D625" s="461"/>
      <c r="E625" s="461"/>
      <c r="F625" s="462"/>
      <c r="G625" s="461"/>
      <c r="H625" s="460"/>
      <c r="I625" s="892" t="s">
        <v>90</v>
      </c>
      <c r="J625" s="893"/>
      <c r="K625" s="459"/>
      <c r="L625" s="458"/>
      <c r="M625" s="455"/>
    </row>
    <row r="626" spans="1:13">
      <c r="A626" s="463" t="s">
        <v>91</v>
      </c>
      <c r="B626" s="461"/>
      <c r="C626" s="461"/>
      <c r="D626" s="461"/>
      <c r="E626" s="461"/>
      <c r="F626" s="462"/>
      <c r="G626" s="461"/>
      <c r="H626" s="460"/>
      <c r="I626" s="892" t="s">
        <v>92</v>
      </c>
      <c r="J626" s="893"/>
      <c r="K626" s="459"/>
      <c r="L626" s="458"/>
      <c r="M626" s="455"/>
    </row>
    <row r="627" spans="1:13">
      <c r="A627" s="463" t="s">
        <v>93</v>
      </c>
      <c r="B627" s="461"/>
      <c r="C627" s="461"/>
      <c r="D627" s="461"/>
      <c r="E627" s="461"/>
      <c r="F627" s="462"/>
      <c r="G627" s="461"/>
      <c r="H627" s="460"/>
      <c r="I627" s="892" t="s">
        <v>94</v>
      </c>
      <c r="J627" s="893"/>
      <c r="K627" s="459"/>
      <c r="L627" s="458"/>
      <c r="M627" s="455"/>
    </row>
    <row r="628" spans="1:13">
      <c r="A628" s="463" t="s">
        <v>95</v>
      </c>
      <c r="B628" s="461"/>
      <c r="C628" s="461"/>
      <c r="D628" s="461"/>
      <c r="E628" s="461"/>
      <c r="F628" s="462"/>
      <c r="G628" s="461"/>
      <c r="H628" s="460"/>
      <c r="I628" s="457"/>
      <c r="J628" s="456"/>
      <c r="K628" s="459"/>
      <c r="L628" s="458"/>
      <c r="M628" s="455"/>
    </row>
    <row r="629" spans="1:13">
      <c r="A629" s="463" t="s">
        <v>96</v>
      </c>
      <c r="B629" s="461"/>
      <c r="C629" s="461"/>
      <c r="D629" s="461"/>
      <c r="E629" s="461"/>
      <c r="F629" s="462"/>
      <c r="G629" s="461"/>
      <c r="H629" s="460"/>
      <c r="I629" s="457"/>
      <c r="J629" s="456"/>
      <c r="K629" s="459"/>
      <c r="L629" s="458"/>
      <c r="M629" s="455"/>
    </row>
    <row r="630" spans="1:13">
      <c r="A630" s="463" t="s">
        <v>97</v>
      </c>
      <c r="B630" s="461"/>
      <c r="C630" s="461"/>
      <c r="D630" s="461"/>
      <c r="E630" s="461"/>
      <c r="F630" s="462"/>
      <c r="G630" s="461"/>
      <c r="H630" s="460"/>
      <c r="I630" s="457"/>
      <c r="J630" s="456"/>
      <c r="K630" s="459"/>
      <c r="L630" s="458"/>
      <c r="M630" s="455"/>
    </row>
    <row r="631" spans="1:13">
      <c r="A631" s="463" t="s">
        <v>98</v>
      </c>
      <c r="B631" s="461"/>
      <c r="C631" s="461"/>
      <c r="D631" s="461"/>
      <c r="E631" s="461"/>
      <c r="F631" s="462"/>
      <c r="G631" s="461"/>
      <c r="H631" s="460"/>
      <c r="I631" s="457"/>
      <c r="J631" s="456"/>
      <c r="K631" s="459"/>
      <c r="L631" s="458"/>
      <c r="M631" s="455"/>
    </row>
    <row r="632" spans="1:13">
      <c r="A632" s="463" t="s">
        <v>99</v>
      </c>
      <c r="B632" s="461"/>
      <c r="C632" s="461"/>
      <c r="D632" s="461"/>
      <c r="E632" s="461"/>
      <c r="F632" s="462"/>
      <c r="G632" s="461"/>
      <c r="H632" s="460"/>
      <c r="I632" s="457"/>
      <c r="J632" s="456"/>
      <c r="K632" s="459"/>
      <c r="L632" s="458"/>
      <c r="M632" s="455"/>
    </row>
    <row r="633" spans="1:13" ht="19.5" thickBot="1">
      <c r="A633" s="923" t="s">
        <v>100</v>
      </c>
      <c r="B633" s="924"/>
      <c r="C633" s="924"/>
      <c r="D633" s="924"/>
      <c r="E633" s="924"/>
      <c r="F633" s="924"/>
      <c r="G633" s="924"/>
      <c r="H633" s="925"/>
      <c r="I633" s="457"/>
      <c r="J633" s="456"/>
      <c r="K633" s="457"/>
      <c r="L633" s="456"/>
      <c r="M633" s="455"/>
    </row>
    <row r="634" spans="1:13">
      <c r="A634" s="454" t="s">
        <v>82</v>
      </c>
      <c r="B634" s="453"/>
      <c r="C634" s="453"/>
      <c r="D634" s="453"/>
      <c r="E634" s="453"/>
      <c r="F634" s="453"/>
      <c r="G634" s="453"/>
      <c r="H634" s="453"/>
      <c r="I634" s="896" t="s">
        <v>9</v>
      </c>
      <c r="J634" s="897"/>
      <c r="K634" s="452"/>
      <c r="L634" s="451"/>
      <c r="M634" s="450"/>
    </row>
    <row r="635" spans="1:13" ht="19.5" thickBot="1">
      <c r="A635" s="449" t="s">
        <v>49</v>
      </c>
      <c r="B635" s="448"/>
      <c r="C635" s="448"/>
      <c r="D635" s="448"/>
      <c r="E635" s="448"/>
      <c r="F635" s="448"/>
      <c r="G635" s="448"/>
      <c r="H635" s="448"/>
      <c r="I635" s="447"/>
      <c r="J635" s="445"/>
      <c r="K635" s="446"/>
      <c r="L635" s="445"/>
      <c r="M635" s="444"/>
    </row>
    <row r="636" spans="1:13" ht="19.5" thickBot="1">
      <c r="A636" s="898" t="s">
        <v>50</v>
      </c>
      <c r="B636" s="899"/>
      <c r="C636" s="899"/>
      <c r="D636" s="899"/>
      <c r="E636" s="899"/>
      <c r="F636" s="899"/>
      <c r="G636" s="899"/>
      <c r="H636" s="955"/>
      <c r="I636" s="917" t="s">
        <v>17</v>
      </c>
      <c r="J636" s="956"/>
      <c r="K636" s="957">
        <v>1.64</v>
      </c>
      <c r="L636" s="958"/>
      <c r="M636" s="437">
        <f>K636*12*I567</f>
        <v>5616.6719999999996</v>
      </c>
    </row>
    <row r="637" spans="1:13" ht="19.5" thickBot="1">
      <c r="A637" s="442" t="s">
        <v>118</v>
      </c>
      <c r="B637" s="441"/>
      <c r="C637" s="441"/>
      <c r="D637" s="441"/>
      <c r="E637" s="441"/>
      <c r="F637" s="441"/>
      <c r="G637" s="441"/>
      <c r="H637" s="441"/>
      <c r="I637" s="917" t="s">
        <v>9</v>
      </c>
      <c r="J637" s="918"/>
      <c r="K637" s="913">
        <v>0.6</v>
      </c>
      <c r="L637" s="914"/>
      <c r="M637" s="437">
        <f>K637*I567*12</f>
        <v>2054.8799999999997</v>
      </c>
    </row>
    <row r="638" spans="1:13" ht="19.5" thickBot="1">
      <c r="A638" s="442" t="s">
        <v>117</v>
      </c>
      <c r="B638" s="441"/>
      <c r="C638" s="441"/>
      <c r="D638" s="441"/>
      <c r="E638" s="441"/>
      <c r="F638" s="441"/>
      <c r="G638" s="441"/>
      <c r="H638" s="441"/>
      <c r="I638" s="440"/>
      <c r="J638" s="439"/>
      <c r="K638" s="913"/>
      <c r="L638" s="914"/>
      <c r="M638" s="437">
        <f>K638*I567*123</f>
        <v>0</v>
      </c>
    </row>
    <row r="639" spans="1:13" ht="19.5" thickBot="1">
      <c r="A639" s="898" t="s">
        <v>58</v>
      </c>
      <c r="B639" s="899"/>
      <c r="C639" s="899"/>
      <c r="D639" s="899"/>
      <c r="E639" s="899"/>
      <c r="F639" s="899"/>
      <c r="G639" s="899"/>
      <c r="H639" s="899"/>
      <c r="I639" s="438"/>
      <c r="J639" s="437"/>
      <c r="K639" s="915">
        <f>K568+K578+K593+K622+K636+K638+K637</f>
        <v>56.06</v>
      </c>
      <c r="L639" s="916"/>
      <c r="M639" s="437">
        <f>M568+M578+M593+M622+M636+M638+M637</f>
        <v>191994.288</v>
      </c>
    </row>
    <row r="641" spans="1:13">
      <c r="A641" s="989" t="s">
        <v>0</v>
      </c>
      <c r="B641" s="989"/>
      <c r="C641" s="989"/>
      <c r="D641" s="989"/>
      <c r="E641" s="989"/>
      <c r="F641" s="989"/>
      <c r="G641" s="989"/>
      <c r="H641" s="989"/>
      <c r="I641" s="989"/>
      <c r="J641" s="989"/>
      <c r="K641" s="989"/>
      <c r="L641" s="989"/>
      <c r="M641" s="490"/>
    </row>
    <row r="642" spans="1:13">
      <c r="A642" s="953" t="s">
        <v>12</v>
      </c>
      <c r="B642" s="953"/>
      <c r="C642" s="953"/>
      <c r="D642" s="953"/>
      <c r="E642" s="953"/>
      <c r="F642" s="953"/>
      <c r="G642" s="953"/>
      <c r="H642" s="953"/>
      <c r="I642" s="953"/>
      <c r="J642" s="953"/>
      <c r="K642" s="953"/>
      <c r="L642" s="953"/>
      <c r="M642" s="490"/>
    </row>
    <row r="643" spans="1:13">
      <c r="A643" s="524"/>
      <c r="B643" s="524"/>
      <c r="C643" s="524"/>
      <c r="D643" s="524"/>
      <c r="E643" s="524"/>
      <c r="F643" s="524" t="s">
        <v>261</v>
      </c>
      <c r="G643" s="524"/>
      <c r="H643" s="524"/>
      <c r="I643" s="524"/>
      <c r="J643" s="524"/>
      <c r="K643" s="524"/>
      <c r="L643" s="524"/>
      <c r="M643" s="490"/>
    </row>
    <row r="644" spans="1:13">
      <c r="A644" s="532"/>
      <c r="B644" s="508"/>
      <c r="C644" s="954" t="s">
        <v>15</v>
      </c>
      <c r="D644" s="954"/>
      <c r="E644" s="954"/>
      <c r="F644" s="508"/>
      <c r="G644" s="508"/>
      <c r="H644" s="507"/>
      <c r="I644" s="943" t="s">
        <v>1</v>
      </c>
      <c r="J644" s="944"/>
      <c r="K644" s="943" t="s">
        <v>2</v>
      </c>
      <c r="L644" s="944"/>
      <c r="M644" s="506"/>
    </row>
    <row r="645" spans="1:13">
      <c r="A645" s="474"/>
      <c r="B645" s="457"/>
      <c r="C645" s="457"/>
      <c r="D645" s="457"/>
      <c r="E645" s="457"/>
      <c r="F645" s="457"/>
      <c r="G645" s="457"/>
      <c r="H645" s="456"/>
      <c r="I645" s="457"/>
      <c r="J645" s="456"/>
      <c r="K645" s="892" t="s">
        <v>3</v>
      </c>
      <c r="L645" s="893"/>
      <c r="M645" s="533" t="s">
        <v>4</v>
      </c>
    </row>
    <row r="646" spans="1:13">
      <c r="A646" s="474"/>
      <c r="B646" s="457"/>
      <c r="C646" s="457"/>
      <c r="D646" s="457"/>
      <c r="E646" s="457"/>
      <c r="F646" s="457"/>
      <c r="G646" s="457"/>
      <c r="H646" s="456"/>
      <c r="I646" s="892" t="s">
        <v>5</v>
      </c>
      <c r="J646" s="893"/>
      <c r="K646" s="936" t="s">
        <v>6</v>
      </c>
      <c r="L646" s="937"/>
      <c r="M646" s="533" t="s">
        <v>7</v>
      </c>
    </row>
    <row r="647" spans="1:13" ht="19.5" thickBot="1">
      <c r="A647" s="532"/>
      <c r="B647" s="508"/>
      <c r="C647" s="508"/>
      <c r="D647" s="508"/>
      <c r="E647" s="508"/>
      <c r="F647" s="508"/>
      <c r="G647" s="508"/>
      <c r="H647" s="507"/>
      <c r="I647" s="949">
        <v>339.1</v>
      </c>
      <c r="J647" s="950"/>
      <c r="K647" s="932"/>
      <c r="L647" s="933"/>
      <c r="M647" s="531"/>
    </row>
    <row r="648" spans="1:13">
      <c r="A648" s="522" t="s">
        <v>74</v>
      </c>
      <c r="B648" s="500"/>
      <c r="C648" s="500"/>
      <c r="D648" s="500"/>
      <c r="E648" s="500"/>
      <c r="F648" s="500"/>
      <c r="G648" s="500"/>
      <c r="H648" s="530"/>
      <c r="I648" s="452"/>
      <c r="J648" s="451"/>
      <c r="K648" s="951">
        <f>K651+K654</f>
        <v>6.9</v>
      </c>
      <c r="L648" s="946"/>
      <c r="M648" s="450">
        <f>K648*12*I647</f>
        <v>28077.480000000007</v>
      </c>
    </row>
    <row r="649" spans="1:13">
      <c r="A649" s="529" t="s">
        <v>59</v>
      </c>
      <c r="B649" s="528"/>
      <c r="C649" s="528"/>
      <c r="D649" s="528"/>
      <c r="E649" s="528"/>
      <c r="F649" s="528"/>
      <c r="G649" s="528"/>
      <c r="H649" s="523"/>
      <c r="I649" s="457"/>
      <c r="J649" s="456"/>
      <c r="K649" s="457"/>
      <c r="L649" s="456"/>
      <c r="M649" s="527"/>
    </row>
    <row r="650" spans="1:13" ht="19.5" thickBot="1">
      <c r="A650" s="518" t="s">
        <v>60</v>
      </c>
      <c r="B650" s="526"/>
      <c r="C650" s="526"/>
      <c r="D650" s="526"/>
      <c r="E650" s="526"/>
      <c r="F650" s="526"/>
      <c r="G650" s="526"/>
      <c r="H650" s="525"/>
      <c r="I650" s="446"/>
      <c r="J650" s="445"/>
      <c r="K650" s="446"/>
      <c r="L650" s="445"/>
      <c r="M650" s="444"/>
    </row>
    <row r="651" spans="1:13">
      <c r="A651" s="505" t="s">
        <v>61</v>
      </c>
      <c r="B651" s="498"/>
      <c r="C651" s="498"/>
      <c r="D651" s="498"/>
      <c r="E651" s="498"/>
      <c r="F651" s="498"/>
      <c r="G651" s="498"/>
      <c r="H651" s="497"/>
      <c r="I651" s="936" t="s">
        <v>8</v>
      </c>
      <c r="J651" s="937"/>
      <c r="K651" s="896">
        <v>4.13</v>
      </c>
      <c r="L651" s="897"/>
      <c r="M651" s="455">
        <f>K651*12*I647</f>
        <v>16805.796000000002</v>
      </c>
    </row>
    <row r="652" spans="1:13">
      <c r="A652" s="463" t="s">
        <v>68</v>
      </c>
      <c r="B652" s="457"/>
      <c r="C652" s="457"/>
      <c r="D652" s="457"/>
      <c r="E652" s="457"/>
      <c r="F652" s="457"/>
      <c r="G652" s="457"/>
      <c r="H652" s="456"/>
      <c r="I652" s="892" t="s">
        <v>57</v>
      </c>
      <c r="J652" s="893"/>
      <c r="K652" s="490"/>
      <c r="L652" s="456"/>
      <c r="M652" s="455"/>
    </row>
    <row r="653" spans="1:13">
      <c r="A653" s="505" t="s">
        <v>67</v>
      </c>
      <c r="B653" s="498"/>
      <c r="C653" s="498"/>
      <c r="D653" s="498"/>
      <c r="E653" s="498"/>
      <c r="F653" s="498"/>
      <c r="G653" s="498"/>
      <c r="H653" s="497"/>
      <c r="I653" s="936"/>
      <c r="J653" s="937"/>
      <c r="K653" s="490"/>
      <c r="L653" s="456"/>
      <c r="M653" s="455"/>
    </row>
    <row r="654" spans="1:13">
      <c r="A654" s="505" t="s">
        <v>62</v>
      </c>
      <c r="B654" s="498"/>
      <c r="C654" s="498"/>
      <c r="D654" s="498"/>
      <c r="E654" s="498"/>
      <c r="F654" s="498"/>
      <c r="G654" s="498"/>
      <c r="H654" s="497"/>
      <c r="I654" s="934" t="s">
        <v>11</v>
      </c>
      <c r="J654" s="935"/>
      <c r="K654" s="892">
        <v>2.77</v>
      </c>
      <c r="L654" s="893"/>
      <c r="M654" s="455">
        <f>K654*12*I647</f>
        <v>11271.684000000001</v>
      </c>
    </row>
    <row r="655" spans="1:13">
      <c r="A655" s="512" t="s">
        <v>35</v>
      </c>
      <c r="B655" s="480"/>
      <c r="C655" s="480"/>
      <c r="D655" s="480"/>
      <c r="E655" s="480"/>
      <c r="F655" s="480"/>
      <c r="G655" s="480"/>
      <c r="H655" s="479"/>
      <c r="I655" s="892" t="s">
        <v>57</v>
      </c>
      <c r="J655" s="893"/>
      <c r="K655" s="524"/>
      <c r="L655" s="523"/>
      <c r="M655" s="455"/>
    </row>
    <row r="656" spans="1:13">
      <c r="A656" s="511" t="s">
        <v>36</v>
      </c>
      <c r="B656" s="508"/>
      <c r="C656" s="508"/>
      <c r="D656" s="508"/>
      <c r="E656" s="508"/>
      <c r="F656" s="508"/>
      <c r="G656" s="508"/>
      <c r="H656" s="507"/>
      <c r="I656" s="892"/>
      <c r="J656" s="893"/>
      <c r="K656" s="490"/>
      <c r="L656" s="456"/>
      <c r="M656" s="455"/>
    </row>
    <row r="657" spans="1:13" ht="19.5" thickBot="1">
      <c r="A657" s="505" t="s">
        <v>37</v>
      </c>
      <c r="B657" s="504"/>
      <c r="C657" s="504"/>
      <c r="D657" s="504"/>
      <c r="E657" s="504"/>
      <c r="F657" s="504"/>
      <c r="G657" s="504"/>
      <c r="H657" s="503"/>
      <c r="I657" s="498"/>
      <c r="J657" s="497"/>
      <c r="K657" s="930"/>
      <c r="L657" s="931"/>
      <c r="M657" s="455"/>
    </row>
    <row r="658" spans="1:13">
      <c r="A658" s="522" t="s">
        <v>14</v>
      </c>
      <c r="B658" s="521"/>
      <c r="C658" s="521"/>
      <c r="D658" s="521"/>
      <c r="E658" s="521"/>
      <c r="F658" s="521"/>
      <c r="G658" s="521"/>
      <c r="H658" s="520"/>
      <c r="I658" s="452"/>
      <c r="J658" s="519"/>
      <c r="K658" s="948">
        <f>K660+K665+K668</f>
        <v>5.6400000000000006</v>
      </c>
      <c r="L658" s="946"/>
      <c r="M658" s="450">
        <f>K658*12*I647</f>
        <v>22950.288000000004</v>
      </c>
    </row>
    <row r="659" spans="1:13" ht="19.5" thickBot="1">
      <c r="A659" s="518" t="s">
        <v>34</v>
      </c>
      <c r="B659" s="517"/>
      <c r="C659" s="517"/>
      <c r="D659" s="517"/>
      <c r="E659" s="517"/>
      <c r="F659" s="517"/>
      <c r="G659" s="517"/>
      <c r="H659" s="516"/>
      <c r="I659" s="446"/>
      <c r="J659" s="515"/>
      <c r="K659" s="446"/>
      <c r="L659" s="445"/>
      <c r="M659" s="444"/>
    </row>
    <row r="660" spans="1:13">
      <c r="A660" s="463" t="s">
        <v>65</v>
      </c>
      <c r="B660" s="462"/>
      <c r="C660" s="462"/>
      <c r="D660" s="462"/>
      <c r="E660" s="462"/>
      <c r="F660" s="462"/>
      <c r="G660" s="462"/>
      <c r="H660" s="460"/>
      <c r="I660" s="892" t="s">
        <v>8</v>
      </c>
      <c r="J660" s="893"/>
      <c r="K660" s="896">
        <v>2.83</v>
      </c>
      <c r="L660" s="897"/>
      <c r="M660" s="455">
        <f>K660*12*I647</f>
        <v>11515.836000000001</v>
      </c>
    </row>
    <row r="661" spans="1:13">
      <c r="A661" s="505" t="s">
        <v>66</v>
      </c>
      <c r="B661" s="504"/>
      <c r="C661" s="504"/>
      <c r="D661" s="504"/>
      <c r="E661" s="504"/>
      <c r="F661" s="504"/>
      <c r="G661" s="504"/>
      <c r="H661" s="503"/>
      <c r="I661" s="514"/>
      <c r="J661" s="513"/>
      <c r="K661" s="490"/>
      <c r="L661" s="456"/>
      <c r="M661" s="455"/>
    </row>
    <row r="662" spans="1:13">
      <c r="A662" s="463" t="s">
        <v>68</v>
      </c>
      <c r="B662" s="457"/>
      <c r="C662" s="457"/>
      <c r="D662" s="457"/>
      <c r="E662" s="457"/>
      <c r="F662" s="457"/>
      <c r="G662" s="457"/>
      <c r="H662" s="456"/>
      <c r="I662" s="892" t="s">
        <v>57</v>
      </c>
      <c r="J662" s="893"/>
      <c r="K662" s="490"/>
      <c r="L662" s="456"/>
      <c r="M662" s="455"/>
    </row>
    <row r="663" spans="1:13">
      <c r="A663" s="505" t="s">
        <v>67</v>
      </c>
      <c r="B663" s="498"/>
      <c r="C663" s="498"/>
      <c r="D663" s="498"/>
      <c r="E663" s="498"/>
      <c r="F663" s="498"/>
      <c r="G663" s="498"/>
      <c r="H663" s="497"/>
      <c r="I663" s="936"/>
      <c r="J663" s="937"/>
      <c r="K663" s="490"/>
      <c r="L663" s="456"/>
      <c r="M663" s="455"/>
    </row>
    <row r="664" spans="1:13">
      <c r="A664" s="512" t="s">
        <v>63</v>
      </c>
      <c r="B664" s="480"/>
      <c r="C664" s="479"/>
      <c r="D664" s="457"/>
      <c r="E664" s="457"/>
      <c r="F664" s="457"/>
      <c r="G664" s="457"/>
      <c r="H664" s="456"/>
      <c r="I664" s="892" t="s">
        <v>57</v>
      </c>
      <c r="J664" s="893"/>
      <c r="K664" s="490"/>
      <c r="L664" s="456"/>
      <c r="M664" s="455"/>
    </row>
    <row r="665" spans="1:13">
      <c r="A665" s="463" t="s">
        <v>64</v>
      </c>
      <c r="B665" s="457"/>
      <c r="C665" s="457"/>
      <c r="D665" s="480"/>
      <c r="E665" s="480"/>
      <c r="F665" s="480"/>
      <c r="G665" s="480"/>
      <c r="H665" s="479"/>
      <c r="I665" s="934" t="s">
        <v>11</v>
      </c>
      <c r="J665" s="935"/>
      <c r="K665" s="892">
        <v>1.24</v>
      </c>
      <c r="L665" s="893"/>
      <c r="M665" s="455">
        <f>K665*12*I647</f>
        <v>5045.808</v>
      </c>
    </row>
    <row r="666" spans="1:13">
      <c r="A666" s="511" t="s">
        <v>41</v>
      </c>
      <c r="B666" s="510"/>
      <c r="C666" s="510"/>
      <c r="D666" s="510"/>
      <c r="E666" s="510"/>
      <c r="F666" s="510"/>
      <c r="G666" s="510"/>
      <c r="H666" s="509"/>
      <c r="I666" s="943" t="s">
        <v>40</v>
      </c>
      <c r="J666" s="944"/>
      <c r="K666" s="490"/>
      <c r="L666" s="456"/>
      <c r="M666" s="455"/>
    </row>
    <row r="667" spans="1:13">
      <c r="A667" s="505"/>
      <c r="B667" s="504"/>
      <c r="C667" s="504"/>
      <c r="D667" s="504"/>
      <c r="E667" s="504"/>
      <c r="F667" s="504"/>
      <c r="G667" s="504"/>
      <c r="H667" s="503"/>
      <c r="I667" s="498" t="s">
        <v>42</v>
      </c>
      <c r="J667" s="497"/>
      <c r="K667" s="490"/>
      <c r="L667" s="456"/>
      <c r="M667" s="455"/>
    </row>
    <row r="668" spans="1:13">
      <c r="A668" s="511" t="s">
        <v>43</v>
      </c>
      <c r="B668" s="510"/>
      <c r="C668" s="510"/>
      <c r="D668" s="510"/>
      <c r="E668" s="510"/>
      <c r="F668" s="510"/>
      <c r="G668" s="510"/>
      <c r="H668" s="509"/>
      <c r="I668" s="943" t="s">
        <v>11</v>
      </c>
      <c r="J668" s="944"/>
      <c r="K668" s="892">
        <v>1.57</v>
      </c>
      <c r="L668" s="893"/>
      <c r="M668" s="455">
        <f>K668*12*I647</f>
        <v>6388.6440000000002</v>
      </c>
    </row>
    <row r="669" spans="1:13">
      <c r="A669" s="505" t="s">
        <v>44</v>
      </c>
      <c r="B669" s="504"/>
      <c r="C669" s="504"/>
      <c r="D669" s="504"/>
      <c r="E669" s="504"/>
      <c r="F669" s="504"/>
      <c r="G669" s="504"/>
      <c r="H669" s="503"/>
      <c r="I669" s="498"/>
      <c r="J669" s="497"/>
      <c r="K669" s="490"/>
      <c r="L669" s="456"/>
      <c r="M669" s="455"/>
    </row>
    <row r="670" spans="1:13">
      <c r="A670" s="511" t="s">
        <v>45</v>
      </c>
      <c r="B670" s="510"/>
      <c r="C670" s="510"/>
      <c r="D670" s="510"/>
      <c r="E670" s="510"/>
      <c r="F670" s="510"/>
      <c r="G670" s="510"/>
      <c r="H670" s="509"/>
      <c r="I670" s="892" t="s">
        <v>57</v>
      </c>
      <c r="J670" s="893"/>
      <c r="K670" s="490"/>
      <c r="L670" s="456"/>
      <c r="M670" s="455"/>
    </row>
    <row r="671" spans="1:13">
      <c r="A671" s="511" t="s">
        <v>48</v>
      </c>
      <c r="B671" s="510"/>
      <c r="C671" s="510"/>
      <c r="D671" s="510"/>
      <c r="E671" s="510"/>
      <c r="F671" s="510"/>
      <c r="G671" s="510"/>
      <c r="H671" s="509"/>
      <c r="I671" s="943" t="s">
        <v>46</v>
      </c>
      <c r="J671" s="944"/>
      <c r="K671" s="508"/>
      <c r="L671" s="507"/>
      <c r="M671" s="506"/>
    </row>
    <row r="672" spans="1:13" ht="19.5" thickBot="1">
      <c r="A672" s="505"/>
      <c r="B672" s="504"/>
      <c r="C672" s="504"/>
      <c r="D672" s="504"/>
      <c r="E672" s="504"/>
      <c r="F672" s="504"/>
      <c r="G672" s="504"/>
      <c r="H672" s="503"/>
      <c r="I672" s="940" t="s">
        <v>47</v>
      </c>
      <c r="J672" s="941"/>
      <c r="K672" s="498"/>
      <c r="L672" s="497"/>
      <c r="M672" s="502"/>
    </row>
    <row r="673" spans="1:13">
      <c r="A673" s="501" t="s">
        <v>75</v>
      </c>
      <c r="B673" s="500"/>
      <c r="C673" s="500"/>
      <c r="D673" s="500"/>
      <c r="E673" s="500"/>
      <c r="F673" s="500"/>
      <c r="G673" s="452"/>
      <c r="H673" s="451"/>
      <c r="I673" s="452"/>
      <c r="J673" s="451"/>
      <c r="K673" s="945">
        <f>K675+K682+K690+K694+K695+K699</f>
        <v>46.899999999999991</v>
      </c>
      <c r="L673" s="946"/>
      <c r="M673" s="450">
        <f>M675+M682+M690+M694+M695+M699</f>
        <v>190845.48</v>
      </c>
    </row>
    <row r="674" spans="1:13" ht="19.5" thickBot="1">
      <c r="A674" s="499"/>
      <c r="B674" s="446"/>
      <c r="C674" s="446"/>
      <c r="D674" s="446"/>
      <c r="E674" s="446"/>
      <c r="F674" s="446"/>
      <c r="G674" s="446"/>
      <c r="H674" s="445"/>
      <c r="I674" s="446"/>
      <c r="J674" s="445"/>
      <c r="K674" s="446"/>
      <c r="L674" s="445"/>
      <c r="M674" s="444"/>
    </row>
    <row r="675" spans="1:13" ht="19.5" thickBot="1">
      <c r="A675" s="898" t="s">
        <v>76</v>
      </c>
      <c r="B675" s="899"/>
      <c r="C675" s="899"/>
      <c r="D675" s="899"/>
      <c r="E675" s="899"/>
      <c r="F675" s="899"/>
      <c r="G675" s="899"/>
      <c r="H675" s="900"/>
      <c r="I675" s="466"/>
      <c r="J675" s="465"/>
      <c r="K675" s="947">
        <f>K676+K677+K678+K680+K681</f>
        <v>9.6900000000000013</v>
      </c>
      <c r="L675" s="942"/>
      <c r="M675" s="464">
        <f>K675*12*I647</f>
        <v>39430.54800000001</v>
      </c>
    </row>
    <row r="676" spans="1:13">
      <c r="A676" s="505" t="s">
        <v>38</v>
      </c>
      <c r="B676" s="504"/>
      <c r="C676" s="504"/>
      <c r="D676" s="504"/>
      <c r="E676" s="504"/>
      <c r="F676" s="504"/>
      <c r="G676" s="504"/>
      <c r="H676" s="503"/>
      <c r="I676" s="936" t="s">
        <v>16</v>
      </c>
      <c r="J676" s="937"/>
      <c r="K676" s="896">
        <v>2.2400000000000002</v>
      </c>
      <c r="L676" s="897"/>
      <c r="M676" s="455">
        <f>K676*12*I647</f>
        <v>9115.0080000000016</v>
      </c>
    </row>
    <row r="677" spans="1:13">
      <c r="A677" s="512" t="s">
        <v>39</v>
      </c>
      <c r="B677" s="594"/>
      <c r="C677" s="594"/>
      <c r="D677" s="594"/>
      <c r="E677" s="594"/>
      <c r="F677" s="594"/>
      <c r="G677" s="594"/>
      <c r="H677" s="593"/>
      <c r="I677" s="934" t="s">
        <v>10</v>
      </c>
      <c r="J677" s="935"/>
      <c r="K677" s="892">
        <v>5.28</v>
      </c>
      <c r="L677" s="893"/>
      <c r="M677" s="455">
        <f>K677*12*I647</f>
        <v>21485.376</v>
      </c>
    </row>
    <row r="678" spans="1:13">
      <c r="A678" s="511" t="s">
        <v>31</v>
      </c>
      <c r="B678" s="510"/>
      <c r="C678" s="510"/>
      <c r="D678" s="510"/>
      <c r="E678" s="510"/>
      <c r="F678" s="510"/>
      <c r="G678" s="510"/>
      <c r="H678" s="509"/>
      <c r="I678" s="943" t="s">
        <v>11</v>
      </c>
      <c r="J678" s="944"/>
      <c r="K678" s="892">
        <v>0.6</v>
      </c>
      <c r="L678" s="893"/>
      <c r="M678" s="455">
        <f>K678*12*I647</f>
        <v>2441.52</v>
      </c>
    </row>
    <row r="679" spans="1:13">
      <c r="A679" s="596" t="s">
        <v>18</v>
      </c>
      <c r="B679" s="498"/>
      <c r="C679" s="498"/>
      <c r="D679" s="498"/>
      <c r="E679" s="504"/>
      <c r="F679" s="504"/>
      <c r="G679" s="504"/>
      <c r="H679" s="503"/>
      <c r="I679" s="498"/>
      <c r="J679" s="497"/>
      <c r="K679" s="457"/>
      <c r="L679" s="456"/>
      <c r="M679" s="455"/>
    </row>
    <row r="680" spans="1:13">
      <c r="A680" s="512" t="s">
        <v>32</v>
      </c>
      <c r="B680" s="594"/>
      <c r="C680" s="594"/>
      <c r="D680" s="594"/>
      <c r="E680" s="594"/>
      <c r="F680" s="594"/>
      <c r="G680" s="594"/>
      <c r="H680" s="593"/>
      <c r="I680" s="934" t="s">
        <v>8</v>
      </c>
      <c r="J680" s="935"/>
      <c r="K680" s="892">
        <v>0.18</v>
      </c>
      <c r="L680" s="893"/>
      <c r="M680" s="455">
        <f>K680*12*I647</f>
        <v>732.45600000000013</v>
      </c>
    </row>
    <row r="681" spans="1:13" ht="19.5" thickBot="1">
      <c r="A681" s="511" t="s">
        <v>73</v>
      </c>
      <c r="B681" s="510"/>
      <c r="C681" s="510"/>
      <c r="D681" s="510"/>
      <c r="E681" s="510"/>
      <c r="F681" s="510"/>
      <c r="G681" s="510"/>
      <c r="H681" s="509"/>
      <c r="I681" s="932" t="s">
        <v>8</v>
      </c>
      <c r="J681" s="933"/>
      <c r="K681" s="940">
        <v>1.39</v>
      </c>
      <c r="L681" s="941"/>
      <c r="M681" s="455"/>
    </row>
    <row r="682" spans="1:13" ht="19.5" thickBot="1">
      <c r="A682" s="959" t="s">
        <v>77</v>
      </c>
      <c r="B682" s="960"/>
      <c r="C682" s="960"/>
      <c r="D682" s="960"/>
      <c r="E682" s="960"/>
      <c r="F682" s="960"/>
      <c r="G682" s="960"/>
      <c r="H682" s="961"/>
      <c r="I682" s="466"/>
      <c r="J682" s="465"/>
      <c r="K682" s="894">
        <f>K683+K684+K686+K687+K688+K689</f>
        <v>2.3200000000000003</v>
      </c>
      <c r="L682" s="942"/>
      <c r="M682" s="464">
        <f>K682*12*I647</f>
        <v>9440.5440000000017</v>
      </c>
    </row>
    <row r="683" spans="1:13">
      <c r="A683" s="595" t="s">
        <v>24</v>
      </c>
      <c r="B683" s="498"/>
      <c r="C683" s="498"/>
      <c r="D683" s="498"/>
      <c r="E683" s="498"/>
      <c r="F683" s="504"/>
      <c r="G683" s="504"/>
      <c r="H683" s="503"/>
      <c r="I683" s="493"/>
      <c r="J683" s="456"/>
      <c r="K683" s="896">
        <v>0.13</v>
      </c>
      <c r="L683" s="897"/>
      <c r="M683" s="455">
        <f>K683*12*I647</f>
        <v>528.99600000000009</v>
      </c>
    </row>
    <row r="684" spans="1:13">
      <c r="A684" s="532" t="s">
        <v>20</v>
      </c>
      <c r="B684" s="508"/>
      <c r="C684" s="508"/>
      <c r="D684" s="508"/>
      <c r="E684" s="508"/>
      <c r="F684" s="510"/>
      <c r="G684" s="510"/>
      <c r="H684" s="509"/>
      <c r="I684" s="892" t="s">
        <v>52</v>
      </c>
      <c r="J684" s="893"/>
      <c r="K684" s="892">
        <v>1.1100000000000001</v>
      </c>
      <c r="L684" s="893"/>
      <c r="M684" s="455">
        <f>K684*12*I647</f>
        <v>4516.8120000000008</v>
      </c>
    </row>
    <row r="685" spans="1:13">
      <c r="A685" s="505" t="s">
        <v>19</v>
      </c>
      <c r="B685" s="504"/>
      <c r="C685" s="504"/>
      <c r="D685" s="504"/>
      <c r="E685" s="504"/>
      <c r="F685" s="504"/>
      <c r="G685" s="504"/>
      <c r="H685" s="503"/>
      <c r="I685" s="936" t="s">
        <v>53</v>
      </c>
      <c r="J685" s="937"/>
      <c r="K685" s="490"/>
      <c r="L685" s="456"/>
      <c r="M685" s="455"/>
    </row>
    <row r="686" spans="1:13">
      <c r="A686" s="512" t="s">
        <v>21</v>
      </c>
      <c r="B686" s="594"/>
      <c r="C686" s="594"/>
      <c r="D686" s="594"/>
      <c r="E686" s="594"/>
      <c r="F686" s="594"/>
      <c r="G686" s="594"/>
      <c r="H686" s="593"/>
      <c r="I686" s="934" t="s">
        <v>51</v>
      </c>
      <c r="J686" s="935"/>
      <c r="K686" s="892">
        <v>0.68</v>
      </c>
      <c r="L686" s="893"/>
      <c r="M686" s="455">
        <f>K686*12*I647</f>
        <v>2767.056</v>
      </c>
    </row>
    <row r="687" spans="1:13">
      <c r="A687" s="512" t="s">
        <v>22</v>
      </c>
      <c r="B687" s="594"/>
      <c r="C687" s="594"/>
      <c r="D687" s="594"/>
      <c r="E687" s="594"/>
      <c r="F687" s="594"/>
      <c r="G687" s="594"/>
      <c r="H687" s="593"/>
      <c r="I687" s="934" t="s">
        <v>69</v>
      </c>
      <c r="J687" s="935"/>
      <c r="K687" s="892">
        <v>0.17</v>
      </c>
      <c r="L687" s="893"/>
      <c r="M687" s="455">
        <f>K687*12*I647</f>
        <v>691.76400000000001</v>
      </c>
    </row>
    <row r="688" spans="1:13">
      <c r="A688" s="511" t="s">
        <v>23</v>
      </c>
      <c r="B688" s="510"/>
      <c r="C688" s="510"/>
      <c r="D688" s="510"/>
      <c r="E688" s="510"/>
      <c r="F688" s="510"/>
      <c r="G688" s="510"/>
      <c r="H688" s="509"/>
      <c r="I688" s="934" t="s">
        <v>54</v>
      </c>
      <c r="J688" s="935"/>
      <c r="K688" s="930">
        <v>0.09</v>
      </c>
      <c r="L688" s="931"/>
      <c r="M688" s="455">
        <f>K688*12*I647</f>
        <v>366.22800000000007</v>
      </c>
    </row>
    <row r="689" spans="1:13" ht="19.5" thickBot="1">
      <c r="A689" s="511" t="s">
        <v>71</v>
      </c>
      <c r="B689" s="510"/>
      <c r="C689" s="510"/>
      <c r="D689" s="510"/>
      <c r="E689" s="510"/>
      <c r="F689" s="510"/>
      <c r="G689" s="510"/>
      <c r="H689" s="509"/>
      <c r="I689" s="932" t="s">
        <v>72</v>
      </c>
      <c r="J689" s="933"/>
      <c r="K689" s="901">
        <v>0.14000000000000001</v>
      </c>
      <c r="L689" s="902"/>
      <c r="M689" s="489">
        <f>K689*12*I647</f>
        <v>569.6880000000001</v>
      </c>
    </row>
    <row r="690" spans="1:13" ht="19.5" thickBot="1">
      <c r="A690" s="959" t="s">
        <v>194</v>
      </c>
      <c r="B690" s="960"/>
      <c r="C690" s="960"/>
      <c r="D690" s="960"/>
      <c r="E690" s="960"/>
      <c r="F690" s="960"/>
      <c r="G690" s="960"/>
      <c r="H690" s="961"/>
      <c r="I690" s="488"/>
      <c r="J690" s="487"/>
      <c r="K690" s="922">
        <f>K691+K692+K693</f>
        <v>1.52</v>
      </c>
      <c r="L690" s="895"/>
      <c r="M690" s="464">
        <f>K690*12*I647</f>
        <v>6185.1840000000011</v>
      </c>
    </row>
    <row r="691" spans="1:13">
      <c r="A691" s="505" t="s">
        <v>25</v>
      </c>
      <c r="B691" s="504"/>
      <c r="C691" s="504"/>
      <c r="D691" s="504"/>
      <c r="E691" s="504"/>
      <c r="F691" s="504"/>
      <c r="G691" s="504"/>
      <c r="H691" s="503"/>
      <c r="I691" s="926" t="s">
        <v>70</v>
      </c>
      <c r="J691" s="927"/>
      <c r="K691" s="928">
        <v>0.73</v>
      </c>
      <c r="L691" s="929"/>
      <c r="M691" s="455">
        <f>K691*12*I647</f>
        <v>2970.5160000000001</v>
      </c>
    </row>
    <row r="692" spans="1:13">
      <c r="A692" s="512" t="s">
        <v>26</v>
      </c>
      <c r="B692" s="594"/>
      <c r="C692" s="594"/>
      <c r="D692" s="594"/>
      <c r="E692" s="594"/>
      <c r="F692" s="594"/>
      <c r="G692" s="594"/>
      <c r="H692" s="593"/>
      <c r="I692" s="480" t="s">
        <v>55</v>
      </c>
      <c r="J692" s="479"/>
      <c r="K692" s="930">
        <v>0.64</v>
      </c>
      <c r="L692" s="931"/>
      <c r="M692" s="455">
        <f>K692*12*I647</f>
        <v>2604.288</v>
      </c>
    </row>
    <row r="693" spans="1:13" ht="19.5" thickBot="1">
      <c r="A693" s="511" t="s">
        <v>23</v>
      </c>
      <c r="B693" s="510"/>
      <c r="C693" s="510"/>
      <c r="D693" s="510"/>
      <c r="E693" s="510"/>
      <c r="F693" s="510"/>
      <c r="G693" s="510"/>
      <c r="H693" s="509"/>
      <c r="I693" s="932" t="s">
        <v>54</v>
      </c>
      <c r="J693" s="933"/>
      <c r="K693" s="901">
        <v>0.15</v>
      </c>
      <c r="L693" s="902"/>
      <c r="M693" s="455">
        <f>K693*12*I647</f>
        <v>610.38</v>
      </c>
    </row>
    <row r="694" spans="1:13" ht="19.5" thickBot="1">
      <c r="A694" s="592" t="s">
        <v>193</v>
      </c>
      <c r="B694" s="591"/>
      <c r="C694" s="591"/>
      <c r="D694" s="591"/>
      <c r="E694" s="591"/>
      <c r="F694" s="591"/>
      <c r="G694" s="591"/>
      <c r="H694" s="590"/>
      <c r="I694" s="962" t="s">
        <v>56</v>
      </c>
      <c r="J694" s="963"/>
      <c r="K694" s="964">
        <v>31.49</v>
      </c>
      <c r="L694" s="965"/>
      <c r="M694" s="464">
        <f>K694*12*I647</f>
        <v>128139.10800000001</v>
      </c>
    </row>
    <row r="695" spans="1:13" ht="19.5" thickBot="1">
      <c r="A695" s="898" t="s">
        <v>154</v>
      </c>
      <c r="B695" s="899"/>
      <c r="C695" s="899"/>
      <c r="D695" s="899"/>
      <c r="E695" s="899"/>
      <c r="F695" s="899"/>
      <c r="G695" s="899"/>
      <c r="H695" s="900"/>
      <c r="I695" s="466"/>
      <c r="J695" s="465"/>
      <c r="K695" s="894">
        <v>1.8</v>
      </c>
      <c r="L695" s="895"/>
      <c r="M695" s="464">
        <f>K695*12*I647</f>
        <v>7324.5600000000013</v>
      </c>
    </row>
    <row r="696" spans="1:13">
      <c r="A696" s="463" t="s">
        <v>33</v>
      </c>
      <c r="B696" s="462"/>
      <c r="C696" s="462"/>
      <c r="D696" s="462"/>
      <c r="E696" s="462"/>
      <c r="F696" s="462"/>
      <c r="G696" s="462"/>
      <c r="H696" s="460"/>
      <c r="I696" s="896" t="s">
        <v>13</v>
      </c>
      <c r="J696" s="897"/>
      <c r="K696" s="459"/>
      <c r="L696" s="458"/>
      <c r="M696" s="455"/>
    </row>
    <row r="697" spans="1:13">
      <c r="A697" s="463" t="s">
        <v>27</v>
      </c>
      <c r="B697" s="462"/>
      <c r="C697" s="462"/>
      <c r="D697" s="462"/>
      <c r="E697" s="462"/>
      <c r="F697" s="462"/>
      <c r="G697" s="462"/>
      <c r="H697" s="460"/>
      <c r="I697" s="457"/>
      <c r="J697" s="456"/>
      <c r="K697" s="459"/>
      <c r="L697" s="458"/>
      <c r="M697" s="455"/>
    </row>
    <row r="698" spans="1:13" ht="19.5" thickBot="1">
      <c r="A698" s="463" t="s">
        <v>28</v>
      </c>
      <c r="B698" s="462"/>
      <c r="C698" s="462"/>
      <c r="D698" s="462"/>
      <c r="E698" s="462"/>
      <c r="F698" s="462"/>
      <c r="G698" s="462"/>
      <c r="H698" s="460"/>
      <c r="I698" s="474"/>
      <c r="J698" s="456"/>
      <c r="K698" s="459"/>
      <c r="L698" s="458"/>
      <c r="M698" s="455"/>
    </row>
    <row r="699" spans="1:13" ht="19.5" thickBot="1">
      <c r="A699" s="592" t="s">
        <v>153</v>
      </c>
      <c r="B699" s="591"/>
      <c r="C699" s="591"/>
      <c r="D699" s="591"/>
      <c r="E699" s="591"/>
      <c r="F699" s="591"/>
      <c r="G699" s="591"/>
      <c r="H699" s="590"/>
      <c r="I699" s="466"/>
      <c r="J699" s="465"/>
      <c r="K699" s="894">
        <v>0.08</v>
      </c>
      <c r="L699" s="895"/>
      <c r="M699" s="464">
        <f>K699*12*I647</f>
        <v>325.536</v>
      </c>
    </row>
    <row r="700" spans="1:13">
      <c r="A700" s="463" t="s">
        <v>29</v>
      </c>
      <c r="B700" s="462"/>
      <c r="C700" s="462"/>
      <c r="D700" s="462"/>
      <c r="E700" s="462"/>
      <c r="F700" s="462"/>
      <c r="G700" s="462"/>
      <c r="H700" s="460"/>
      <c r="I700" s="896" t="s">
        <v>8</v>
      </c>
      <c r="J700" s="897"/>
      <c r="K700" s="467"/>
      <c r="L700" s="458"/>
      <c r="M700" s="455"/>
    </row>
    <row r="701" spans="1:13" ht="19.5" thickBot="1">
      <c r="A701" s="463" t="s">
        <v>30</v>
      </c>
      <c r="B701" s="462"/>
      <c r="C701" s="462"/>
      <c r="D701" s="462"/>
      <c r="E701" s="462"/>
      <c r="F701" s="462"/>
      <c r="G701" s="462"/>
      <c r="H701" s="460"/>
      <c r="I701" s="457"/>
      <c r="J701" s="456"/>
      <c r="K701" s="467"/>
      <c r="L701" s="458"/>
      <c r="M701" s="455"/>
    </row>
    <row r="702" spans="1:13" ht="19.5" thickBot="1">
      <c r="A702" s="898" t="s">
        <v>104</v>
      </c>
      <c r="B702" s="899"/>
      <c r="C702" s="899"/>
      <c r="D702" s="899"/>
      <c r="E702" s="899"/>
      <c r="F702" s="899"/>
      <c r="G702" s="899"/>
      <c r="H702" s="900"/>
      <c r="I702" s="466"/>
      <c r="J702" s="465"/>
      <c r="K702" s="894">
        <v>6.67</v>
      </c>
      <c r="L702" s="895"/>
      <c r="M702" s="464">
        <f>K702*12*I647</f>
        <v>27141.563999999998</v>
      </c>
    </row>
    <row r="703" spans="1:13">
      <c r="A703" s="463" t="s">
        <v>85</v>
      </c>
      <c r="B703" s="461"/>
      <c r="C703" s="461"/>
      <c r="D703" s="461"/>
      <c r="E703" s="461"/>
      <c r="F703" s="462"/>
      <c r="G703" s="461"/>
      <c r="H703" s="460"/>
      <c r="I703" s="892" t="s">
        <v>86</v>
      </c>
      <c r="J703" s="893"/>
      <c r="K703" s="459"/>
      <c r="L703" s="458"/>
      <c r="M703" s="455"/>
    </row>
    <row r="704" spans="1:13">
      <c r="A704" s="463" t="s">
        <v>87</v>
      </c>
      <c r="B704" s="461"/>
      <c r="C704" s="461"/>
      <c r="D704" s="461"/>
      <c r="E704" s="461"/>
      <c r="F704" s="462"/>
      <c r="G704" s="461"/>
      <c r="H704" s="460"/>
      <c r="I704" s="892" t="s">
        <v>88</v>
      </c>
      <c r="J704" s="893"/>
      <c r="K704" s="459"/>
      <c r="L704" s="458"/>
      <c r="M704" s="455"/>
    </row>
    <row r="705" spans="1:13">
      <c r="A705" s="463" t="s">
        <v>89</v>
      </c>
      <c r="B705" s="461"/>
      <c r="C705" s="461"/>
      <c r="D705" s="461"/>
      <c r="E705" s="461"/>
      <c r="F705" s="462"/>
      <c r="G705" s="461"/>
      <c r="H705" s="460"/>
      <c r="I705" s="892" t="s">
        <v>90</v>
      </c>
      <c r="J705" s="893"/>
      <c r="K705" s="459"/>
      <c r="L705" s="458"/>
      <c r="M705" s="455"/>
    </row>
    <row r="706" spans="1:13">
      <c r="A706" s="463" t="s">
        <v>91</v>
      </c>
      <c r="B706" s="461"/>
      <c r="C706" s="461"/>
      <c r="D706" s="461"/>
      <c r="E706" s="461"/>
      <c r="F706" s="462"/>
      <c r="G706" s="461"/>
      <c r="H706" s="460"/>
      <c r="I706" s="892" t="s">
        <v>92</v>
      </c>
      <c r="J706" s="893"/>
      <c r="K706" s="459"/>
      <c r="L706" s="458"/>
      <c r="M706" s="455"/>
    </row>
    <row r="707" spans="1:13">
      <c r="A707" s="463" t="s">
        <v>93</v>
      </c>
      <c r="B707" s="461"/>
      <c r="C707" s="461"/>
      <c r="D707" s="461"/>
      <c r="E707" s="461"/>
      <c r="F707" s="462"/>
      <c r="G707" s="461"/>
      <c r="H707" s="460"/>
      <c r="I707" s="892" t="s">
        <v>94</v>
      </c>
      <c r="J707" s="893"/>
      <c r="K707" s="459"/>
      <c r="L707" s="458"/>
      <c r="M707" s="455"/>
    </row>
    <row r="708" spans="1:13">
      <c r="A708" s="463" t="s">
        <v>95</v>
      </c>
      <c r="B708" s="461"/>
      <c r="C708" s="461"/>
      <c r="D708" s="461"/>
      <c r="E708" s="461"/>
      <c r="F708" s="462"/>
      <c r="G708" s="461"/>
      <c r="H708" s="460"/>
      <c r="I708" s="457"/>
      <c r="J708" s="456"/>
      <c r="K708" s="459"/>
      <c r="L708" s="458"/>
      <c r="M708" s="455"/>
    </row>
    <row r="709" spans="1:13">
      <c r="A709" s="463" t="s">
        <v>96</v>
      </c>
      <c r="B709" s="461"/>
      <c r="C709" s="461"/>
      <c r="D709" s="461"/>
      <c r="E709" s="461"/>
      <c r="F709" s="462"/>
      <c r="G709" s="461"/>
      <c r="H709" s="460"/>
      <c r="I709" s="457"/>
      <c r="J709" s="456"/>
      <c r="K709" s="459"/>
      <c r="L709" s="458"/>
      <c r="M709" s="455"/>
    </row>
    <row r="710" spans="1:13">
      <c r="A710" s="463" t="s">
        <v>97</v>
      </c>
      <c r="B710" s="461"/>
      <c r="C710" s="461"/>
      <c r="D710" s="461"/>
      <c r="E710" s="461"/>
      <c r="F710" s="462"/>
      <c r="G710" s="461"/>
      <c r="H710" s="460"/>
      <c r="I710" s="457"/>
      <c r="J710" s="456"/>
      <c r="K710" s="459"/>
      <c r="L710" s="458"/>
      <c r="M710" s="455"/>
    </row>
    <row r="711" spans="1:13">
      <c r="A711" s="463" t="s">
        <v>98</v>
      </c>
      <c r="B711" s="461"/>
      <c r="C711" s="461"/>
      <c r="D711" s="461"/>
      <c r="E711" s="461"/>
      <c r="F711" s="462"/>
      <c r="G711" s="461"/>
      <c r="H711" s="460"/>
      <c r="I711" s="457"/>
      <c r="J711" s="456"/>
      <c r="K711" s="459"/>
      <c r="L711" s="458"/>
      <c r="M711" s="455"/>
    </row>
    <row r="712" spans="1:13">
      <c r="A712" s="463" t="s">
        <v>99</v>
      </c>
      <c r="B712" s="461"/>
      <c r="C712" s="461"/>
      <c r="D712" s="461"/>
      <c r="E712" s="461"/>
      <c r="F712" s="462"/>
      <c r="G712" s="461"/>
      <c r="H712" s="460"/>
      <c r="I712" s="457"/>
      <c r="J712" s="456"/>
      <c r="K712" s="459"/>
      <c r="L712" s="458"/>
      <c r="M712" s="455"/>
    </row>
    <row r="713" spans="1:13" ht="19.5" thickBot="1">
      <c r="A713" s="923" t="s">
        <v>100</v>
      </c>
      <c r="B713" s="924"/>
      <c r="C713" s="924"/>
      <c r="D713" s="924"/>
      <c r="E713" s="924"/>
      <c r="F713" s="924"/>
      <c r="G713" s="924"/>
      <c r="H713" s="925"/>
      <c r="I713" s="457"/>
      <c r="J713" s="456"/>
      <c r="K713" s="457"/>
      <c r="L713" s="456"/>
      <c r="M713" s="455"/>
    </row>
    <row r="714" spans="1:13">
      <c r="A714" s="454" t="s">
        <v>82</v>
      </c>
      <c r="B714" s="453"/>
      <c r="C714" s="453"/>
      <c r="D714" s="453"/>
      <c r="E714" s="453"/>
      <c r="F714" s="453"/>
      <c r="G714" s="453"/>
      <c r="H714" s="453"/>
      <c r="I714" s="896" t="s">
        <v>9</v>
      </c>
      <c r="J714" s="897"/>
      <c r="K714" s="452"/>
      <c r="L714" s="451"/>
      <c r="M714" s="450"/>
    </row>
    <row r="715" spans="1:13" ht="19.5" thickBot="1">
      <c r="A715" s="449" t="s">
        <v>49</v>
      </c>
      <c r="B715" s="448"/>
      <c r="C715" s="448"/>
      <c r="D715" s="448"/>
      <c r="E715" s="448"/>
      <c r="F715" s="448"/>
      <c r="G715" s="448"/>
      <c r="H715" s="448"/>
      <c r="I715" s="447"/>
      <c r="J715" s="445"/>
      <c r="K715" s="446"/>
      <c r="L715" s="445"/>
      <c r="M715" s="444"/>
    </row>
    <row r="716" spans="1:13" ht="19.5" thickBot="1">
      <c r="A716" s="898" t="s">
        <v>50</v>
      </c>
      <c r="B716" s="899"/>
      <c r="C716" s="899"/>
      <c r="D716" s="899"/>
      <c r="E716" s="899"/>
      <c r="F716" s="899"/>
      <c r="G716" s="899"/>
      <c r="H716" s="955"/>
      <c r="I716" s="917" t="s">
        <v>17</v>
      </c>
      <c r="J716" s="956"/>
      <c r="K716" s="957"/>
      <c r="L716" s="958"/>
      <c r="M716" s="437">
        <f>K716*12*I647</f>
        <v>0</v>
      </c>
    </row>
    <row r="717" spans="1:13" ht="19.5" thickBot="1">
      <c r="A717" s="442" t="s">
        <v>118</v>
      </c>
      <c r="B717" s="441"/>
      <c r="C717" s="441"/>
      <c r="D717" s="441"/>
      <c r="E717" s="441"/>
      <c r="F717" s="441"/>
      <c r="G717" s="441"/>
      <c r="H717" s="441"/>
      <c r="I717" s="917" t="s">
        <v>9</v>
      </c>
      <c r="J717" s="918"/>
      <c r="K717" s="913">
        <v>0.5</v>
      </c>
      <c r="L717" s="914"/>
      <c r="M717" s="437">
        <f>K717*I647*12</f>
        <v>2034.6000000000001</v>
      </c>
    </row>
    <row r="718" spans="1:13" ht="19.5" thickBot="1">
      <c r="A718" s="442" t="s">
        <v>117</v>
      </c>
      <c r="B718" s="441"/>
      <c r="C718" s="441"/>
      <c r="D718" s="441"/>
      <c r="E718" s="441"/>
      <c r="F718" s="441"/>
      <c r="G718" s="441"/>
      <c r="H718" s="441"/>
      <c r="I718" s="440"/>
      <c r="J718" s="439"/>
      <c r="K718" s="913"/>
      <c r="L718" s="914"/>
      <c r="M718" s="437">
        <f>K718*I647*12</f>
        <v>0</v>
      </c>
    </row>
    <row r="719" spans="1:13" ht="19.5" thickBot="1">
      <c r="A719" s="898" t="s">
        <v>58</v>
      </c>
      <c r="B719" s="899"/>
      <c r="C719" s="899"/>
      <c r="D719" s="899"/>
      <c r="E719" s="899"/>
      <c r="F719" s="899"/>
      <c r="G719" s="899"/>
      <c r="H719" s="899"/>
      <c r="I719" s="438"/>
      <c r="J719" s="437"/>
      <c r="K719" s="915">
        <f>K648+K658+K673+K702+K716+K718+K717</f>
        <v>66.609999999999985</v>
      </c>
      <c r="L719" s="916"/>
      <c r="M719" s="437">
        <f>M648+M658+M673+M702+M716+M718+M717</f>
        <v>271049.41200000001</v>
      </c>
    </row>
    <row r="721" spans="1:13">
      <c r="A721" s="989" t="s">
        <v>0</v>
      </c>
      <c r="B721" s="989"/>
      <c r="C721" s="989"/>
      <c r="D721" s="989"/>
      <c r="E721" s="989"/>
      <c r="F721" s="989"/>
      <c r="G721" s="989"/>
      <c r="H721" s="989"/>
      <c r="I721" s="989"/>
      <c r="J721" s="989"/>
      <c r="K721" s="989"/>
      <c r="L721" s="989"/>
      <c r="M721" s="490"/>
    </row>
    <row r="722" spans="1:13">
      <c r="A722" s="953" t="s">
        <v>12</v>
      </c>
      <c r="B722" s="953"/>
      <c r="C722" s="953"/>
      <c r="D722" s="953"/>
      <c r="E722" s="953"/>
      <c r="F722" s="953"/>
      <c r="G722" s="953"/>
      <c r="H722" s="953"/>
      <c r="I722" s="953"/>
      <c r="J722" s="953"/>
      <c r="K722" s="953"/>
      <c r="L722" s="953"/>
      <c r="M722" s="490"/>
    </row>
    <row r="723" spans="1:13">
      <c r="A723" s="524"/>
      <c r="B723" s="524"/>
      <c r="C723" s="524"/>
      <c r="D723" s="524"/>
      <c r="E723" s="524"/>
      <c r="F723" s="524" t="s">
        <v>260</v>
      </c>
      <c r="G723" s="524"/>
      <c r="H723" s="524"/>
      <c r="I723" s="524"/>
      <c r="J723" s="524"/>
      <c r="K723" s="524"/>
      <c r="L723" s="524"/>
      <c r="M723" s="490"/>
    </row>
    <row r="724" spans="1:13">
      <c r="A724" s="532"/>
      <c r="B724" s="508"/>
      <c r="C724" s="954" t="s">
        <v>15</v>
      </c>
      <c r="D724" s="954"/>
      <c r="E724" s="954"/>
      <c r="F724" s="508"/>
      <c r="G724" s="508"/>
      <c r="H724" s="507"/>
      <c r="I724" s="943" t="s">
        <v>1</v>
      </c>
      <c r="J724" s="944"/>
      <c r="K724" s="943" t="s">
        <v>2</v>
      </c>
      <c r="L724" s="944"/>
      <c r="M724" s="506"/>
    </row>
    <row r="725" spans="1:13">
      <c r="A725" s="474"/>
      <c r="B725" s="457"/>
      <c r="C725" s="457"/>
      <c r="D725" s="457"/>
      <c r="E725" s="457"/>
      <c r="F725" s="457"/>
      <c r="G725" s="457"/>
      <c r="H725" s="456"/>
      <c r="I725" s="457"/>
      <c r="J725" s="456"/>
      <c r="K725" s="892" t="s">
        <v>3</v>
      </c>
      <c r="L725" s="893"/>
      <c r="M725" s="533" t="s">
        <v>4</v>
      </c>
    </row>
    <row r="726" spans="1:13">
      <c r="A726" s="474"/>
      <c r="B726" s="457"/>
      <c r="C726" s="457"/>
      <c r="D726" s="457"/>
      <c r="E726" s="457"/>
      <c r="F726" s="457"/>
      <c r="G726" s="457"/>
      <c r="H726" s="456"/>
      <c r="I726" s="892" t="s">
        <v>5</v>
      </c>
      <c r="J726" s="893"/>
      <c r="K726" s="936" t="s">
        <v>6</v>
      </c>
      <c r="L726" s="937"/>
      <c r="M726" s="533" t="s">
        <v>7</v>
      </c>
    </row>
    <row r="727" spans="1:13" ht="19.5" thickBot="1">
      <c r="A727" s="532"/>
      <c r="B727" s="508"/>
      <c r="C727" s="508"/>
      <c r="D727" s="508"/>
      <c r="E727" s="508"/>
      <c r="F727" s="508"/>
      <c r="G727" s="508"/>
      <c r="H727" s="507"/>
      <c r="I727" s="949">
        <v>337.2</v>
      </c>
      <c r="J727" s="950"/>
      <c r="K727" s="932"/>
      <c r="L727" s="933"/>
      <c r="M727" s="531"/>
    </row>
    <row r="728" spans="1:13">
      <c r="A728" s="522" t="s">
        <v>74</v>
      </c>
      <c r="B728" s="500"/>
      <c r="C728" s="500"/>
      <c r="D728" s="500"/>
      <c r="E728" s="500"/>
      <c r="F728" s="500"/>
      <c r="G728" s="500"/>
      <c r="H728" s="530"/>
      <c r="I728" s="452"/>
      <c r="J728" s="451"/>
      <c r="K728" s="951">
        <f>K731+K734</f>
        <v>6.9</v>
      </c>
      <c r="L728" s="946"/>
      <c r="M728" s="450">
        <f>K728*12*I727</f>
        <v>27920.160000000003</v>
      </c>
    </row>
    <row r="729" spans="1:13">
      <c r="A729" s="529" t="s">
        <v>59</v>
      </c>
      <c r="B729" s="528"/>
      <c r="C729" s="528"/>
      <c r="D729" s="528"/>
      <c r="E729" s="528"/>
      <c r="F729" s="528"/>
      <c r="G729" s="528"/>
      <c r="H729" s="523"/>
      <c r="I729" s="457"/>
      <c r="J729" s="456"/>
      <c r="K729" s="457"/>
      <c r="L729" s="456"/>
      <c r="M729" s="527"/>
    </row>
    <row r="730" spans="1:13" ht="19.5" thickBot="1">
      <c r="A730" s="518" t="s">
        <v>60</v>
      </c>
      <c r="B730" s="526"/>
      <c r="C730" s="526"/>
      <c r="D730" s="526"/>
      <c r="E730" s="526"/>
      <c r="F730" s="526"/>
      <c r="G730" s="526"/>
      <c r="H730" s="525"/>
      <c r="I730" s="446"/>
      <c r="J730" s="445"/>
      <c r="K730" s="446"/>
      <c r="L730" s="445"/>
      <c r="M730" s="444"/>
    </row>
    <row r="731" spans="1:13">
      <c r="A731" s="505" t="s">
        <v>61</v>
      </c>
      <c r="B731" s="498"/>
      <c r="C731" s="498"/>
      <c r="D731" s="498"/>
      <c r="E731" s="498"/>
      <c r="F731" s="498"/>
      <c r="G731" s="498"/>
      <c r="H731" s="497"/>
      <c r="I731" s="936" t="s">
        <v>8</v>
      </c>
      <c r="J731" s="937"/>
      <c r="K731" s="896">
        <v>4.13</v>
      </c>
      <c r="L731" s="897"/>
      <c r="M731" s="455">
        <f>K731*12*I727</f>
        <v>16711.632000000001</v>
      </c>
    </row>
    <row r="732" spans="1:13">
      <c r="A732" s="463" t="s">
        <v>68</v>
      </c>
      <c r="B732" s="457"/>
      <c r="C732" s="457"/>
      <c r="D732" s="457"/>
      <c r="E732" s="457"/>
      <c r="F732" s="457"/>
      <c r="G732" s="457"/>
      <c r="H732" s="456"/>
      <c r="I732" s="892" t="s">
        <v>57</v>
      </c>
      <c r="J732" s="893"/>
      <c r="K732" s="490"/>
      <c r="L732" s="456"/>
      <c r="M732" s="455"/>
    </row>
    <row r="733" spans="1:13">
      <c r="A733" s="505" t="s">
        <v>67</v>
      </c>
      <c r="B733" s="498"/>
      <c r="C733" s="498"/>
      <c r="D733" s="498"/>
      <c r="E733" s="498"/>
      <c r="F733" s="498"/>
      <c r="G733" s="498"/>
      <c r="H733" s="497"/>
      <c r="I733" s="936"/>
      <c r="J733" s="937"/>
      <c r="K733" s="490"/>
      <c r="L733" s="456"/>
      <c r="M733" s="455"/>
    </row>
    <row r="734" spans="1:13">
      <c r="A734" s="505" t="s">
        <v>62</v>
      </c>
      <c r="B734" s="498"/>
      <c r="C734" s="498"/>
      <c r="D734" s="498"/>
      <c r="E734" s="498"/>
      <c r="F734" s="498"/>
      <c r="G734" s="498"/>
      <c r="H734" s="497"/>
      <c r="I734" s="934" t="s">
        <v>11</v>
      </c>
      <c r="J734" s="935"/>
      <c r="K734" s="892">
        <v>2.77</v>
      </c>
      <c r="L734" s="893"/>
      <c r="M734" s="455">
        <f>K734*12*I727</f>
        <v>11208.528</v>
      </c>
    </row>
    <row r="735" spans="1:13">
      <c r="A735" s="512" t="s">
        <v>35</v>
      </c>
      <c r="B735" s="480"/>
      <c r="C735" s="480"/>
      <c r="D735" s="480"/>
      <c r="E735" s="480"/>
      <c r="F735" s="480"/>
      <c r="G735" s="480"/>
      <c r="H735" s="479"/>
      <c r="I735" s="892" t="s">
        <v>57</v>
      </c>
      <c r="J735" s="893"/>
      <c r="K735" s="524"/>
      <c r="L735" s="523"/>
      <c r="M735" s="455"/>
    </row>
    <row r="736" spans="1:13">
      <c r="A736" s="511" t="s">
        <v>36</v>
      </c>
      <c r="B736" s="508"/>
      <c r="C736" s="508"/>
      <c r="D736" s="508"/>
      <c r="E736" s="508"/>
      <c r="F736" s="508"/>
      <c r="G736" s="508"/>
      <c r="H736" s="507"/>
      <c r="I736" s="892"/>
      <c r="J736" s="893"/>
      <c r="K736" s="490"/>
      <c r="L736" s="456"/>
      <c r="M736" s="455"/>
    </row>
    <row r="737" spans="1:13" ht="19.5" thickBot="1">
      <c r="A737" s="505" t="s">
        <v>37</v>
      </c>
      <c r="B737" s="504"/>
      <c r="C737" s="504"/>
      <c r="D737" s="504"/>
      <c r="E737" s="504"/>
      <c r="F737" s="504"/>
      <c r="G737" s="504"/>
      <c r="H737" s="503"/>
      <c r="I737" s="498"/>
      <c r="J737" s="497"/>
      <c r="K737" s="930"/>
      <c r="L737" s="931"/>
      <c r="M737" s="455"/>
    </row>
    <row r="738" spans="1:13">
      <c r="A738" s="522" t="s">
        <v>14</v>
      </c>
      <c r="B738" s="521"/>
      <c r="C738" s="521"/>
      <c r="D738" s="521"/>
      <c r="E738" s="521"/>
      <c r="F738" s="521"/>
      <c r="G738" s="521"/>
      <c r="H738" s="520"/>
      <c r="I738" s="452"/>
      <c r="J738" s="519"/>
      <c r="K738" s="948">
        <f>K740+K745+K748</f>
        <v>5.6400000000000006</v>
      </c>
      <c r="L738" s="946"/>
      <c r="M738" s="450">
        <f>K738*12*I727</f>
        <v>22821.696</v>
      </c>
    </row>
    <row r="739" spans="1:13" ht="19.5" thickBot="1">
      <c r="A739" s="518" t="s">
        <v>34</v>
      </c>
      <c r="B739" s="517"/>
      <c r="C739" s="517"/>
      <c r="D739" s="517"/>
      <c r="E739" s="517"/>
      <c r="F739" s="517"/>
      <c r="G739" s="517"/>
      <c r="H739" s="516"/>
      <c r="I739" s="446"/>
      <c r="J739" s="515"/>
      <c r="K739" s="446"/>
      <c r="L739" s="445"/>
      <c r="M739" s="444"/>
    </row>
    <row r="740" spans="1:13">
      <c r="A740" s="463" t="s">
        <v>65</v>
      </c>
      <c r="B740" s="462"/>
      <c r="C740" s="462"/>
      <c r="D740" s="462"/>
      <c r="E740" s="462"/>
      <c r="F740" s="462"/>
      <c r="G740" s="462"/>
      <c r="H740" s="460"/>
      <c r="I740" s="892" t="s">
        <v>8</v>
      </c>
      <c r="J740" s="893"/>
      <c r="K740" s="896">
        <v>2.83</v>
      </c>
      <c r="L740" s="897"/>
      <c r="M740" s="455">
        <f>K740*12*I727</f>
        <v>11451.312</v>
      </c>
    </row>
    <row r="741" spans="1:13">
      <c r="A741" s="505" t="s">
        <v>66</v>
      </c>
      <c r="B741" s="504"/>
      <c r="C741" s="504"/>
      <c r="D741" s="504"/>
      <c r="E741" s="504"/>
      <c r="F741" s="504"/>
      <c r="G741" s="504"/>
      <c r="H741" s="503"/>
      <c r="I741" s="514"/>
      <c r="J741" s="513"/>
      <c r="K741" s="490"/>
      <c r="L741" s="456"/>
      <c r="M741" s="455"/>
    </row>
    <row r="742" spans="1:13">
      <c r="A742" s="463" t="s">
        <v>68</v>
      </c>
      <c r="B742" s="457"/>
      <c r="C742" s="457"/>
      <c r="D742" s="457"/>
      <c r="E742" s="457"/>
      <c r="F742" s="457"/>
      <c r="G742" s="457"/>
      <c r="H742" s="456"/>
      <c r="I742" s="892" t="s">
        <v>57</v>
      </c>
      <c r="J742" s="893"/>
      <c r="K742" s="490"/>
      <c r="L742" s="456"/>
      <c r="M742" s="455"/>
    </row>
    <row r="743" spans="1:13">
      <c r="A743" s="505" t="s">
        <v>67</v>
      </c>
      <c r="B743" s="498"/>
      <c r="C743" s="498"/>
      <c r="D743" s="498"/>
      <c r="E743" s="498"/>
      <c r="F743" s="498"/>
      <c r="G743" s="498"/>
      <c r="H743" s="497"/>
      <c r="I743" s="936"/>
      <c r="J743" s="937"/>
      <c r="K743" s="490"/>
      <c r="L743" s="456"/>
      <c r="M743" s="455"/>
    </row>
    <row r="744" spans="1:13">
      <c r="A744" s="512" t="s">
        <v>63</v>
      </c>
      <c r="B744" s="480"/>
      <c r="C744" s="479"/>
      <c r="D744" s="457"/>
      <c r="E744" s="457"/>
      <c r="F744" s="457"/>
      <c r="G744" s="457"/>
      <c r="H744" s="456"/>
      <c r="I744" s="892" t="s">
        <v>57</v>
      </c>
      <c r="J744" s="893"/>
      <c r="K744" s="490"/>
      <c r="L744" s="456"/>
      <c r="M744" s="455"/>
    </row>
    <row r="745" spans="1:13">
      <c r="A745" s="463" t="s">
        <v>64</v>
      </c>
      <c r="B745" s="457"/>
      <c r="C745" s="457"/>
      <c r="D745" s="480"/>
      <c r="E745" s="480"/>
      <c r="F745" s="480"/>
      <c r="G745" s="480"/>
      <c r="H745" s="479"/>
      <c r="I745" s="934" t="s">
        <v>11</v>
      </c>
      <c r="J745" s="935"/>
      <c r="K745" s="892">
        <v>1.24</v>
      </c>
      <c r="L745" s="893"/>
      <c r="M745" s="455">
        <f>K745*12*I727</f>
        <v>5017.5359999999991</v>
      </c>
    </row>
    <row r="746" spans="1:13">
      <c r="A746" s="511" t="s">
        <v>41</v>
      </c>
      <c r="B746" s="510"/>
      <c r="C746" s="510"/>
      <c r="D746" s="510"/>
      <c r="E746" s="510"/>
      <c r="F746" s="510"/>
      <c r="G746" s="510"/>
      <c r="H746" s="509"/>
      <c r="I746" s="943" t="s">
        <v>40</v>
      </c>
      <c r="J746" s="944"/>
      <c r="K746" s="490"/>
      <c r="L746" s="456"/>
      <c r="M746" s="455"/>
    </row>
    <row r="747" spans="1:13">
      <c r="A747" s="505"/>
      <c r="B747" s="504"/>
      <c r="C747" s="504"/>
      <c r="D747" s="504"/>
      <c r="E747" s="504"/>
      <c r="F747" s="504"/>
      <c r="G747" s="504"/>
      <c r="H747" s="503"/>
      <c r="I747" s="498" t="s">
        <v>42</v>
      </c>
      <c r="J747" s="497"/>
      <c r="K747" s="490"/>
      <c r="L747" s="456"/>
      <c r="M747" s="455"/>
    </row>
    <row r="748" spans="1:13">
      <c r="A748" s="511" t="s">
        <v>43</v>
      </c>
      <c r="B748" s="510"/>
      <c r="C748" s="510"/>
      <c r="D748" s="510"/>
      <c r="E748" s="510"/>
      <c r="F748" s="510"/>
      <c r="G748" s="510"/>
      <c r="H748" s="509"/>
      <c r="I748" s="943" t="s">
        <v>11</v>
      </c>
      <c r="J748" s="944"/>
      <c r="K748" s="892">
        <v>1.57</v>
      </c>
      <c r="L748" s="893"/>
      <c r="M748" s="455">
        <f>K748*12*I727</f>
        <v>6352.848</v>
      </c>
    </row>
    <row r="749" spans="1:13">
      <c r="A749" s="505" t="s">
        <v>44</v>
      </c>
      <c r="B749" s="504"/>
      <c r="C749" s="504"/>
      <c r="D749" s="504"/>
      <c r="E749" s="504"/>
      <c r="F749" s="504"/>
      <c r="G749" s="504"/>
      <c r="H749" s="503"/>
      <c r="I749" s="498"/>
      <c r="J749" s="497"/>
      <c r="K749" s="490"/>
      <c r="L749" s="456"/>
      <c r="M749" s="455"/>
    </row>
    <row r="750" spans="1:13">
      <c r="A750" s="511" t="s">
        <v>45</v>
      </c>
      <c r="B750" s="510"/>
      <c r="C750" s="510"/>
      <c r="D750" s="510"/>
      <c r="E750" s="510"/>
      <c r="F750" s="510"/>
      <c r="G750" s="510"/>
      <c r="H750" s="509"/>
      <c r="I750" s="892" t="s">
        <v>57</v>
      </c>
      <c r="J750" s="893"/>
      <c r="K750" s="490"/>
      <c r="L750" s="456"/>
      <c r="M750" s="455"/>
    </row>
    <row r="751" spans="1:13">
      <c r="A751" s="511" t="s">
        <v>48</v>
      </c>
      <c r="B751" s="510"/>
      <c r="C751" s="510"/>
      <c r="D751" s="510"/>
      <c r="E751" s="510"/>
      <c r="F751" s="510"/>
      <c r="G751" s="510"/>
      <c r="H751" s="509"/>
      <c r="I751" s="943" t="s">
        <v>46</v>
      </c>
      <c r="J751" s="944"/>
      <c r="K751" s="508"/>
      <c r="L751" s="507"/>
      <c r="M751" s="506"/>
    </row>
    <row r="752" spans="1:13" ht="19.5" thickBot="1">
      <c r="A752" s="505"/>
      <c r="B752" s="504"/>
      <c r="C752" s="504"/>
      <c r="D752" s="504"/>
      <c r="E752" s="504"/>
      <c r="F752" s="504"/>
      <c r="G752" s="504"/>
      <c r="H752" s="503"/>
      <c r="I752" s="940" t="s">
        <v>47</v>
      </c>
      <c r="J752" s="941"/>
      <c r="K752" s="498"/>
      <c r="L752" s="497"/>
      <c r="M752" s="502"/>
    </row>
    <row r="753" spans="1:13">
      <c r="A753" s="501" t="s">
        <v>75</v>
      </c>
      <c r="B753" s="500"/>
      <c r="C753" s="500"/>
      <c r="D753" s="500"/>
      <c r="E753" s="500"/>
      <c r="F753" s="500"/>
      <c r="G753" s="452"/>
      <c r="H753" s="451"/>
      <c r="I753" s="452"/>
      <c r="J753" s="451"/>
      <c r="K753" s="945">
        <f>K755+K762+K770+K774+K775+K779</f>
        <v>32.129999999999995</v>
      </c>
      <c r="L753" s="946"/>
      <c r="M753" s="450">
        <f>M755+M762+M770+M774+M775+M779</f>
        <v>130010.83199999999</v>
      </c>
    </row>
    <row r="754" spans="1:13" ht="19.5" thickBot="1">
      <c r="A754" s="499"/>
      <c r="B754" s="446"/>
      <c r="C754" s="446"/>
      <c r="D754" s="446"/>
      <c r="E754" s="446"/>
      <c r="F754" s="446"/>
      <c r="G754" s="446"/>
      <c r="H754" s="445"/>
      <c r="I754" s="446"/>
      <c r="J754" s="445"/>
      <c r="K754" s="446"/>
      <c r="L754" s="445"/>
      <c r="M754" s="444"/>
    </row>
    <row r="755" spans="1:13" ht="19.5" thickBot="1">
      <c r="A755" s="898" t="s">
        <v>76</v>
      </c>
      <c r="B755" s="899"/>
      <c r="C755" s="899"/>
      <c r="D755" s="899"/>
      <c r="E755" s="899"/>
      <c r="F755" s="899"/>
      <c r="G755" s="899"/>
      <c r="H755" s="900"/>
      <c r="I755" s="466"/>
      <c r="J755" s="465"/>
      <c r="K755" s="947">
        <f>K756+K757+K758+K760+K761</f>
        <v>9.6900000000000013</v>
      </c>
      <c r="L755" s="942"/>
      <c r="M755" s="464">
        <f>K755*12*I727</f>
        <v>39209.616000000002</v>
      </c>
    </row>
    <row r="756" spans="1:13">
      <c r="A756" s="505" t="s">
        <v>38</v>
      </c>
      <c r="B756" s="504"/>
      <c r="C756" s="504"/>
      <c r="D756" s="504"/>
      <c r="E756" s="504"/>
      <c r="F756" s="504"/>
      <c r="G756" s="504"/>
      <c r="H756" s="503"/>
      <c r="I756" s="936" t="s">
        <v>16</v>
      </c>
      <c r="J756" s="937"/>
      <c r="K756" s="896">
        <v>2.2400000000000002</v>
      </c>
      <c r="L756" s="897"/>
      <c r="M756" s="455">
        <f>K756*12*I727</f>
        <v>9063.9359999999997</v>
      </c>
    </row>
    <row r="757" spans="1:13">
      <c r="A757" s="512" t="s">
        <v>39</v>
      </c>
      <c r="B757" s="594"/>
      <c r="C757" s="594"/>
      <c r="D757" s="594"/>
      <c r="E757" s="594"/>
      <c r="F757" s="594"/>
      <c r="G757" s="594"/>
      <c r="H757" s="593"/>
      <c r="I757" s="934" t="s">
        <v>10</v>
      </c>
      <c r="J757" s="935"/>
      <c r="K757" s="892">
        <v>5.28</v>
      </c>
      <c r="L757" s="893"/>
      <c r="M757" s="455">
        <f>K757*12*I727</f>
        <v>21364.991999999998</v>
      </c>
    </row>
    <row r="758" spans="1:13">
      <c r="A758" s="511" t="s">
        <v>31</v>
      </c>
      <c r="B758" s="510"/>
      <c r="C758" s="510"/>
      <c r="D758" s="510"/>
      <c r="E758" s="510"/>
      <c r="F758" s="510"/>
      <c r="G758" s="510"/>
      <c r="H758" s="509"/>
      <c r="I758" s="943" t="s">
        <v>11</v>
      </c>
      <c r="J758" s="944"/>
      <c r="K758" s="892">
        <v>0.6</v>
      </c>
      <c r="L758" s="893"/>
      <c r="M758" s="455">
        <f>K758*12*I727</f>
        <v>2427.8399999999997</v>
      </c>
    </row>
    <row r="759" spans="1:13">
      <c r="A759" s="596" t="s">
        <v>18</v>
      </c>
      <c r="B759" s="498"/>
      <c r="C759" s="498"/>
      <c r="D759" s="498"/>
      <c r="E759" s="504"/>
      <c r="F759" s="504"/>
      <c r="G759" s="504"/>
      <c r="H759" s="503"/>
      <c r="I759" s="498"/>
      <c r="J759" s="497"/>
      <c r="K759" s="457"/>
      <c r="L759" s="456"/>
      <c r="M759" s="455"/>
    </row>
    <row r="760" spans="1:13">
      <c r="A760" s="512" t="s">
        <v>32</v>
      </c>
      <c r="B760" s="594"/>
      <c r="C760" s="594"/>
      <c r="D760" s="594"/>
      <c r="E760" s="594"/>
      <c r="F760" s="594"/>
      <c r="G760" s="594"/>
      <c r="H760" s="593"/>
      <c r="I760" s="934" t="s">
        <v>8</v>
      </c>
      <c r="J760" s="935"/>
      <c r="K760" s="892">
        <v>0.18</v>
      </c>
      <c r="L760" s="893"/>
      <c r="M760" s="455">
        <f>K760*12*I727</f>
        <v>728.35199999999998</v>
      </c>
    </row>
    <row r="761" spans="1:13" ht="19.5" thickBot="1">
      <c r="A761" s="511" t="s">
        <v>73</v>
      </c>
      <c r="B761" s="510"/>
      <c r="C761" s="510"/>
      <c r="D761" s="510"/>
      <c r="E761" s="510"/>
      <c r="F761" s="510"/>
      <c r="G761" s="510"/>
      <c r="H761" s="509"/>
      <c r="I761" s="932" t="s">
        <v>8</v>
      </c>
      <c r="J761" s="933"/>
      <c r="K761" s="940">
        <v>1.39</v>
      </c>
      <c r="L761" s="941"/>
      <c r="M761" s="455"/>
    </row>
    <row r="762" spans="1:13" ht="19.5" thickBot="1">
      <c r="A762" s="959" t="s">
        <v>77</v>
      </c>
      <c r="B762" s="960"/>
      <c r="C762" s="960"/>
      <c r="D762" s="960"/>
      <c r="E762" s="960"/>
      <c r="F762" s="960"/>
      <c r="G762" s="960"/>
      <c r="H762" s="961"/>
      <c r="I762" s="466"/>
      <c r="J762" s="465"/>
      <c r="K762" s="894">
        <f>K763+K764+K766+K767+K768+K769</f>
        <v>2.3200000000000003</v>
      </c>
      <c r="L762" s="942"/>
      <c r="M762" s="464">
        <f>K762*12*I727</f>
        <v>9387.648000000001</v>
      </c>
    </row>
    <row r="763" spans="1:13">
      <c r="A763" s="595" t="s">
        <v>24</v>
      </c>
      <c r="B763" s="498"/>
      <c r="C763" s="498"/>
      <c r="D763" s="498"/>
      <c r="E763" s="498"/>
      <c r="F763" s="504"/>
      <c r="G763" s="504"/>
      <c r="H763" s="503"/>
      <c r="I763" s="493"/>
      <c r="J763" s="456"/>
      <c r="K763" s="896">
        <v>0.13</v>
      </c>
      <c r="L763" s="897"/>
      <c r="M763" s="455">
        <f>K763*12*I727</f>
        <v>526.03200000000004</v>
      </c>
    </row>
    <row r="764" spans="1:13">
      <c r="A764" s="532" t="s">
        <v>20</v>
      </c>
      <c r="B764" s="508"/>
      <c r="C764" s="508"/>
      <c r="D764" s="508"/>
      <c r="E764" s="508"/>
      <c r="F764" s="510"/>
      <c r="G764" s="510"/>
      <c r="H764" s="509"/>
      <c r="I764" s="892" t="s">
        <v>52</v>
      </c>
      <c r="J764" s="893"/>
      <c r="K764" s="892">
        <v>1.1100000000000001</v>
      </c>
      <c r="L764" s="893"/>
      <c r="M764" s="455">
        <f>K764*12*I727</f>
        <v>4491.5039999999999</v>
      </c>
    </row>
    <row r="765" spans="1:13">
      <c r="A765" s="505" t="s">
        <v>19</v>
      </c>
      <c r="B765" s="504"/>
      <c r="C765" s="504"/>
      <c r="D765" s="504"/>
      <c r="E765" s="504"/>
      <c r="F765" s="504"/>
      <c r="G765" s="504"/>
      <c r="H765" s="503"/>
      <c r="I765" s="936" t="s">
        <v>53</v>
      </c>
      <c r="J765" s="937"/>
      <c r="K765" s="490"/>
      <c r="L765" s="456"/>
      <c r="M765" s="455"/>
    </row>
    <row r="766" spans="1:13">
      <c r="A766" s="512" t="s">
        <v>21</v>
      </c>
      <c r="B766" s="594"/>
      <c r="C766" s="594"/>
      <c r="D766" s="594"/>
      <c r="E766" s="594"/>
      <c r="F766" s="594"/>
      <c r="G766" s="594"/>
      <c r="H766" s="593"/>
      <c r="I766" s="934" t="s">
        <v>51</v>
      </c>
      <c r="J766" s="935"/>
      <c r="K766" s="892">
        <v>0.68</v>
      </c>
      <c r="L766" s="893"/>
      <c r="M766" s="455">
        <f>K766*12*I727</f>
        <v>2751.5520000000001</v>
      </c>
    </row>
    <row r="767" spans="1:13">
      <c r="A767" s="512" t="s">
        <v>22</v>
      </c>
      <c r="B767" s="594"/>
      <c r="C767" s="594"/>
      <c r="D767" s="594"/>
      <c r="E767" s="594"/>
      <c r="F767" s="594"/>
      <c r="G767" s="594"/>
      <c r="H767" s="593"/>
      <c r="I767" s="934" t="s">
        <v>69</v>
      </c>
      <c r="J767" s="935"/>
      <c r="K767" s="892">
        <v>0.17</v>
      </c>
      <c r="L767" s="893"/>
      <c r="M767" s="455">
        <f>K767*12*I727</f>
        <v>687.88800000000003</v>
      </c>
    </row>
    <row r="768" spans="1:13">
      <c r="A768" s="511" t="s">
        <v>23</v>
      </c>
      <c r="B768" s="510"/>
      <c r="C768" s="510"/>
      <c r="D768" s="510"/>
      <c r="E768" s="510"/>
      <c r="F768" s="510"/>
      <c r="G768" s="510"/>
      <c r="H768" s="509"/>
      <c r="I768" s="934" t="s">
        <v>54</v>
      </c>
      <c r="J768" s="935"/>
      <c r="K768" s="930">
        <v>0.09</v>
      </c>
      <c r="L768" s="931"/>
      <c r="M768" s="455">
        <f>K768*12*I727</f>
        <v>364.17599999999999</v>
      </c>
    </row>
    <row r="769" spans="1:13" ht="19.5" thickBot="1">
      <c r="A769" s="511" t="s">
        <v>71</v>
      </c>
      <c r="B769" s="510"/>
      <c r="C769" s="510"/>
      <c r="D769" s="510"/>
      <c r="E769" s="510"/>
      <c r="F769" s="510"/>
      <c r="G769" s="510"/>
      <c r="H769" s="509"/>
      <c r="I769" s="932" t="s">
        <v>72</v>
      </c>
      <c r="J769" s="933"/>
      <c r="K769" s="901">
        <v>0.14000000000000001</v>
      </c>
      <c r="L769" s="902"/>
      <c r="M769" s="489">
        <f>K769*12*I727</f>
        <v>566.49599999999998</v>
      </c>
    </row>
    <row r="770" spans="1:13" ht="19.5" thickBot="1">
      <c r="A770" s="959" t="s">
        <v>194</v>
      </c>
      <c r="B770" s="960"/>
      <c r="C770" s="960"/>
      <c r="D770" s="960"/>
      <c r="E770" s="960"/>
      <c r="F770" s="960"/>
      <c r="G770" s="960"/>
      <c r="H770" s="961"/>
      <c r="I770" s="488"/>
      <c r="J770" s="487"/>
      <c r="K770" s="922">
        <f>K771+K772+K773</f>
        <v>1.52</v>
      </c>
      <c r="L770" s="895"/>
      <c r="M770" s="464">
        <f>K770*12*I727</f>
        <v>6150.5280000000002</v>
      </c>
    </row>
    <row r="771" spans="1:13">
      <c r="A771" s="505" t="s">
        <v>25</v>
      </c>
      <c r="B771" s="504"/>
      <c r="C771" s="504"/>
      <c r="D771" s="504"/>
      <c r="E771" s="504"/>
      <c r="F771" s="504"/>
      <c r="G771" s="504"/>
      <c r="H771" s="503"/>
      <c r="I771" s="926" t="s">
        <v>70</v>
      </c>
      <c r="J771" s="927"/>
      <c r="K771" s="928">
        <v>0.73</v>
      </c>
      <c r="L771" s="929"/>
      <c r="M771" s="455">
        <f>K771*12*I727</f>
        <v>2953.8719999999998</v>
      </c>
    </row>
    <row r="772" spans="1:13">
      <c r="A772" s="512" t="s">
        <v>26</v>
      </c>
      <c r="B772" s="594"/>
      <c r="C772" s="594"/>
      <c r="D772" s="594"/>
      <c r="E772" s="594"/>
      <c r="F772" s="594"/>
      <c r="G772" s="594"/>
      <c r="H772" s="593"/>
      <c r="I772" s="480" t="s">
        <v>55</v>
      </c>
      <c r="J772" s="479"/>
      <c r="K772" s="930">
        <v>0.64</v>
      </c>
      <c r="L772" s="931"/>
      <c r="M772" s="455">
        <f>K772*12*I727</f>
        <v>2589.6959999999999</v>
      </c>
    </row>
    <row r="773" spans="1:13" ht="19.5" thickBot="1">
      <c r="A773" s="511" t="s">
        <v>23</v>
      </c>
      <c r="B773" s="510"/>
      <c r="C773" s="510"/>
      <c r="D773" s="510"/>
      <c r="E773" s="510"/>
      <c r="F773" s="510"/>
      <c r="G773" s="510"/>
      <c r="H773" s="509"/>
      <c r="I773" s="932" t="s">
        <v>54</v>
      </c>
      <c r="J773" s="933"/>
      <c r="K773" s="901">
        <v>0.15</v>
      </c>
      <c r="L773" s="902"/>
      <c r="M773" s="455">
        <f>K773*12*I727</f>
        <v>606.95999999999992</v>
      </c>
    </row>
    <row r="774" spans="1:13" ht="19.5" thickBot="1">
      <c r="A774" s="592" t="s">
        <v>193</v>
      </c>
      <c r="B774" s="591"/>
      <c r="C774" s="591"/>
      <c r="D774" s="591"/>
      <c r="E774" s="591"/>
      <c r="F774" s="591"/>
      <c r="G774" s="591"/>
      <c r="H774" s="590"/>
      <c r="I774" s="962" t="s">
        <v>56</v>
      </c>
      <c r="J774" s="963"/>
      <c r="K774" s="905">
        <v>16.72</v>
      </c>
      <c r="L774" s="906"/>
      <c r="M774" s="464">
        <f>K774*12*I727</f>
        <v>67655.80799999999</v>
      </c>
    </row>
    <row r="775" spans="1:13" ht="19.5" thickBot="1">
      <c r="A775" s="898" t="s">
        <v>154</v>
      </c>
      <c r="B775" s="899"/>
      <c r="C775" s="899"/>
      <c r="D775" s="899"/>
      <c r="E775" s="899"/>
      <c r="F775" s="899"/>
      <c r="G775" s="899"/>
      <c r="H775" s="900"/>
      <c r="I775" s="466"/>
      <c r="J775" s="465"/>
      <c r="K775" s="894">
        <v>1.8</v>
      </c>
      <c r="L775" s="895"/>
      <c r="M775" s="464">
        <f>K775*12*I727</f>
        <v>7283.52</v>
      </c>
    </row>
    <row r="776" spans="1:13">
      <c r="A776" s="463" t="s">
        <v>33</v>
      </c>
      <c r="B776" s="462"/>
      <c r="C776" s="462"/>
      <c r="D776" s="462"/>
      <c r="E776" s="462"/>
      <c r="F776" s="462"/>
      <c r="G776" s="462"/>
      <c r="H776" s="460"/>
      <c r="I776" s="896" t="s">
        <v>13</v>
      </c>
      <c r="J776" s="897"/>
      <c r="K776" s="459"/>
      <c r="L776" s="458"/>
      <c r="M776" s="455"/>
    </row>
    <row r="777" spans="1:13">
      <c r="A777" s="463" t="s">
        <v>27</v>
      </c>
      <c r="B777" s="462"/>
      <c r="C777" s="462"/>
      <c r="D777" s="462"/>
      <c r="E777" s="462"/>
      <c r="F777" s="462"/>
      <c r="G777" s="462"/>
      <c r="H777" s="460"/>
      <c r="I777" s="457"/>
      <c r="J777" s="456"/>
      <c r="K777" s="459"/>
      <c r="L777" s="458"/>
      <c r="M777" s="455"/>
    </row>
    <row r="778" spans="1:13" ht="19.5" thickBot="1">
      <c r="A778" s="463" t="s">
        <v>28</v>
      </c>
      <c r="B778" s="462"/>
      <c r="C778" s="462"/>
      <c r="D778" s="462"/>
      <c r="E778" s="462"/>
      <c r="F778" s="462"/>
      <c r="G778" s="462"/>
      <c r="H778" s="460"/>
      <c r="I778" s="474"/>
      <c r="J778" s="456"/>
      <c r="K778" s="459"/>
      <c r="L778" s="458"/>
      <c r="M778" s="455"/>
    </row>
    <row r="779" spans="1:13" ht="19.5" thickBot="1">
      <c r="A779" s="592" t="s">
        <v>153</v>
      </c>
      <c r="B779" s="591"/>
      <c r="C779" s="591"/>
      <c r="D779" s="591"/>
      <c r="E779" s="591"/>
      <c r="F779" s="591"/>
      <c r="G779" s="591"/>
      <c r="H779" s="590"/>
      <c r="I779" s="466"/>
      <c r="J779" s="465"/>
      <c r="K779" s="894">
        <v>0.08</v>
      </c>
      <c r="L779" s="895"/>
      <c r="M779" s="464">
        <f>K779*12*I727</f>
        <v>323.71199999999999</v>
      </c>
    </row>
    <row r="780" spans="1:13">
      <c r="A780" s="463" t="s">
        <v>29</v>
      </c>
      <c r="B780" s="462"/>
      <c r="C780" s="462"/>
      <c r="D780" s="462"/>
      <c r="E780" s="462"/>
      <c r="F780" s="462"/>
      <c r="G780" s="462"/>
      <c r="H780" s="460"/>
      <c r="I780" s="896" t="s">
        <v>8</v>
      </c>
      <c r="J780" s="897"/>
      <c r="K780" s="467"/>
      <c r="L780" s="458"/>
      <c r="M780" s="455"/>
    </row>
    <row r="781" spans="1:13" ht="19.5" thickBot="1">
      <c r="A781" s="463" t="s">
        <v>30</v>
      </c>
      <c r="B781" s="462"/>
      <c r="C781" s="462"/>
      <c r="D781" s="462"/>
      <c r="E781" s="462"/>
      <c r="F781" s="462"/>
      <c r="G781" s="462"/>
      <c r="H781" s="460"/>
      <c r="I781" s="457"/>
      <c r="J781" s="456"/>
      <c r="K781" s="467"/>
      <c r="L781" s="458"/>
      <c r="M781" s="455"/>
    </row>
    <row r="782" spans="1:13" ht="19.5" thickBot="1">
      <c r="A782" s="898" t="s">
        <v>104</v>
      </c>
      <c r="B782" s="899"/>
      <c r="C782" s="899"/>
      <c r="D782" s="899"/>
      <c r="E782" s="899"/>
      <c r="F782" s="899"/>
      <c r="G782" s="899"/>
      <c r="H782" s="900"/>
      <c r="I782" s="466"/>
      <c r="J782" s="465"/>
      <c r="K782" s="894">
        <v>6.67</v>
      </c>
      <c r="L782" s="895"/>
      <c r="M782" s="464">
        <f>K782*12*I727</f>
        <v>26989.487999999998</v>
      </c>
    </row>
    <row r="783" spans="1:13">
      <c r="A783" s="463" t="s">
        <v>85</v>
      </c>
      <c r="B783" s="461"/>
      <c r="C783" s="461"/>
      <c r="D783" s="461"/>
      <c r="E783" s="461"/>
      <c r="F783" s="462"/>
      <c r="G783" s="461"/>
      <c r="H783" s="460"/>
      <c r="I783" s="892" t="s">
        <v>86</v>
      </c>
      <c r="J783" s="893"/>
      <c r="K783" s="459"/>
      <c r="L783" s="458"/>
      <c r="M783" s="455"/>
    </row>
    <row r="784" spans="1:13">
      <c r="A784" s="463" t="s">
        <v>87</v>
      </c>
      <c r="B784" s="461"/>
      <c r="C784" s="461"/>
      <c r="D784" s="461"/>
      <c r="E784" s="461"/>
      <c r="F784" s="462"/>
      <c r="G784" s="461"/>
      <c r="H784" s="460"/>
      <c r="I784" s="892" t="s">
        <v>88</v>
      </c>
      <c r="J784" s="893"/>
      <c r="K784" s="459"/>
      <c r="L784" s="458"/>
      <c r="M784" s="455"/>
    </row>
    <row r="785" spans="1:13">
      <c r="A785" s="463" t="s">
        <v>89</v>
      </c>
      <c r="B785" s="461"/>
      <c r="C785" s="461"/>
      <c r="D785" s="461"/>
      <c r="E785" s="461"/>
      <c r="F785" s="462"/>
      <c r="G785" s="461"/>
      <c r="H785" s="460"/>
      <c r="I785" s="892" t="s">
        <v>90</v>
      </c>
      <c r="J785" s="893"/>
      <c r="K785" s="459"/>
      <c r="L785" s="458"/>
      <c r="M785" s="455"/>
    </row>
    <row r="786" spans="1:13">
      <c r="A786" s="463" t="s">
        <v>91</v>
      </c>
      <c r="B786" s="461"/>
      <c r="C786" s="461"/>
      <c r="D786" s="461"/>
      <c r="E786" s="461"/>
      <c r="F786" s="462"/>
      <c r="G786" s="461"/>
      <c r="H786" s="460"/>
      <c r="I786" s="892" t="s">
        <v>92</v>
      </c>
      <c r="J786" s="893"/>
      <c r="K786" s="459"/>
      <c r="L786" s="458"/>
      <c r="M786" s="455"/>
    </row>
    <row r="787" spans="1:13">
      <c r="A787" s="463" t="s">
        <v>93</v>
      </c>
      <c r="B787" s="461"/>
      <c r="C787" s="461"/>
      <c r="D787" s="461"/>
      <c r="E787" s="461"/>
      <c r="F787" s="462"/>
      <c r="G787" s="461"/>
      <c r="H787" s="460"/>
      <c r="I787" s="892" t="s">
        <v>94</v>
      </c>
      <c r="J787" s="893"/>
      <c r="K787" s="459"/>
      <c r="L787" s="458"/>
      <c r="M787" s="455"/>
    </row>
    <row r="788" spans="1:13">
      <c r="A788" s="463" t="s">
        <v>95</v>
      </c>
      <c r="B788" s="461"/>
      <c r="C788" s="461"/>
      <c r="D788" s="461"/>
      <c r="E788" s="461"/>
      <c r="F788" s="462"/>
      <c r="G788" s="461"/>
      <c r="H788" s="460"/>
      <c r="I788" s="457"/>
      <c r="J788" s="456"/>
      <c r="K788" s="459"/>
      <c r="L788" s="458"/>
      <c r="M788" s="455"/>
    </row>
    <row r="789" spans="1:13">
      <c r="A789" s="463" t="s">
        <v>96</v>
      </c>
      <c r="B789" s="461"/>
      <c r="C789" s="461"/>
      <c r="D789" s="461"/>
      <c r="E789" s="461"/>
      <c r="F789" s="462"/>
      <c r="G789" s="461"/>
      <c r="H789" s="460"/>
      <c r="I789" s="457"/>
      <c r="J789" s="456"/>
      <c r="K789" s="459"/>
      <c r="L789" s="458"/>
      <c r="M789" s="455"/>
    </row>
    <row r="790" spans="1:13">
      <c r="A790" s="463" t="s">
        <v>97</v>
      </c>
      <c r="B790" s="461"/>
      <c r="C790" s="461"/>
      <c r="D790" s="461"/>
      <c r="E790" s="461"/>
      <c r="F790" s="462"/>
      <c r="G790" s="461"/>
      <c r="H790" s="460"/>
      <c r="I790" s="457"/>
      <c r="J790" s="456"/>
      <c r="K790" s="459"/>
      <c r="L790" s="458"/>
      <c r="M790" s="455"/>
    </row>
    <row r="791" spans="1:13">
      <c r="A791" s="463" t="s">
        <v>98</v>
      </c>
      <c r="B791" s="461"/>
      <c r="C791" s="461"/>
      <c r="D791" s="461"/>
      <c r="E791" s="461"/>
      <c r="F791" s="462"/>
      <c r="G791" s="461"/>
      <c r="H791" s="460"/>
      <c r="I791" s="457"/>
      <c r="J791" s="456"/>
      <c r="K791" s="459"/>
      <c r="L791" s="458"/>
      <c r="M791" s="455"/>
    </row>
    <row r="792" spans="1:13">
      <c r="A792" s="463" t="s">
        <v>99</v>
      </c>
      <c r="B792" s="461"/>
      <c r="C792" s="461"/>
      <c r="D792" s="461"/>
      <c r="E792" s="461"/>
      <c r="F792" s="462"/>
      <c r="G792" s="461"/>
      <c r="H792" s="460"/>
      <c r="I792" s="457"/>
      <c r="J792" s="456"/>
      <c r="K792" s="459"/>
      <c r="L792" s="458"/>
      <c r="M792" s="455"/>
    </row>
    <row r="793" spans="1:13" ht="19.5" thickBot="1">
      <c r="A793" s="923" t="s">
        <v>100</v>
      </c>
      <c r="B793" s="924"/>
      <c r="C793" s="924"/>
      <c r="D793" s="924"/>
      <c r="E793" s="924"/>
      <c r="F793" s="924"/>
      <c r="G793" s="924"/>
      <c r="H793" s="925"/>
      <c r="I793" s="457"/>
      <c r="J793" s="456"/>
      <c r="K793" s="457"/>
      <c r="L793" s="456"/>
      <c r="M793" s="455"/>
    </row>
    <row r="794" spans="1:13">
      <c r="A794" s="454" t="s">
        <v>82</v>
      </c>
      <c r="B794" s="453"/>
      <c r="C794" s="453"/>
      <c r="D794" s="453"/>
      <c r="E794" s="453"/>
      <c r="F794" s="453"/>
      <c r="G794" s="453"/>
      <c r="H794" s="453"/>
      <c r="I794" s="896" t="s">
        <v>9</v>
      </c>
      <c r="J794" s="897"/>
      <c r="K794" s="452"/>
      <c r="L794" s="451"/>
      <c r="M794" s="450"/>
    </row>
    <row r="795" spans="1:13" ht="19.5" thickBot="1">
      <c r="A795" s="449" t="s">
        <v>49</v>
      </c>
      <c r="B795" s="448"/>
      <c r="C795" s="448"/>
      <c r="D795" s="448"/>
      <c r="E795" s="448"/>
      <c r="F795" s="448"/>
      <c r="G795" s="448"/>
      <c r="H795" s="448"/>
      <c r="I795" s="447"/>
      <c r="J795" s="445"/>
      <c r="K795" s="446"/>
      <c r="L795" s="445"/>
      <c r="M795" s="444"/>
    </row>
    <row r="796" spans="1:13" ht="19.5" thickBot="1">
      <c r="A796" s="898" t="s">
        <v>50</v>
      </c>
      <c r="B796" s="899"/>
      <c r="C796" s="899"/>
      <c r="D796" s="899"/>
      <c r="E796" s="899"/>
      <c r="F796" s="899"/>
      <c r="G796" s="899"/>
      <c r="H796" s="955"/>
      <c r="I796" s="917" t="s">
        <v>17</v>
      </c>
      <c r="J796" s="956"/>
      <c r="K796" s="957">
        <v>1.64</v>
      </c>
      <c r="L796" s="958"/>
      <c r="M796" s="437">
        <f>K796*12*I727</f>
        <v>6636.0959999999995</v>
      </c>
    </row>
    <row r="797" spans="1:13" ht="19.5" thickBot="1">
      <c r="A797" s="442" t="s">
        <v>118</v>
      </c>
      <c r="B797" s="441"/>
      <c r="C797" s="441"/>
      <c r="D797" s="441"/>
      <c r="E797" s="441"/>
      <c r="F797" s="441"/>
      <c r="G797" s="441"/>
      <c r="H797" s="441"/>
      <c r="I797" s="917" t="s">
        <v>9</v>
      </c>
      <c r="J797" s="918"/>
      <c r="K797" s="913">
        <v>0.5</v>
      </c>
      <c r="L797" s="914"/>
      <c r="M797" s="437">
        <f>K797*I727*12</f>
        <v>2023.1999999999998</v>
      </c>
    </row>
    <row r="798" spans="1:13" ht="19.5" thickBot="1">
      <c r="A798" s="442" t="s">
        <v>117</v>
      </c>
      <c r="B798" s="441"/>
      <c r="C798" s="441"/>
      <c r="D798" s="441"/>
      <c r="E798" s="441"/>
      <c r="F798" s="441"/>
      <c r="G798" s="441"/>
      <c r="H798" s="441"/>
      <c r="I798" s="440"/>
      <c r="J798" s="439"/>
      <c r="K798" s="913"/>
      <c r="L798" s="914"/>
      <c r="M798" s="437">
        <f>K798*I727*12</f>
        <v>0</v>
      </c>
    </row>
    <row r="799" spans="1:13" ht="19.5" thickBot="1">
      <c r="A799" s="898" t="s">
        <v>58</v>
      </c>
      <c r="B799" s="899"/>
      <c r="C799" s="899"/>
      <c r="D799" s="899"/>
      <c r="E799" s="899"/>
      <c r="F799" s="899"/>
      <c r="G799" s="899"/>
      <c r="H799" s="899"/>
      <c r="I799" s="438"/>
      <c r="J799" s="437"/>
      <c r="K799" s="915">
        <f>K728+K738+K753+K782+K796+K798+K797</f>
        <v>53.48</v>
      </c>
      <c r="L799" s="916"/>
      <c r="M799" s="437">
        <f>M728+M738+M753+M782+M796+M798+M797</f>
        <v>216401.47199999998</v>
      </c>
    </row>
    <row r="800" spans="1:13">
      <c r="A800" s="600"/>
      <c r="B800" s="600"/>
      <c r="C800" s="600"/>
      <c r="D800" s="600"/>
      <c r="E800" s="600"/>
      <c r="F800" s="600"/>
      <c r="G800" s="600"/>
      <c r="H800" s="600"/>
      <c r="I800" s="457"/>
      <c r="J800" s="598"/>
      <c r="K800" s="599"/>
      <c r="L800" s="599"/>
      <c r="M800" s="598"/>
    </row>
    <row r="801" spans="1:13">
      <c r="A801" s="600"/>
      <c r="B801" s="600"/>
      <c r="C801" s="600"/>
      <c r="D801" s="600"/>
      <c r="E801" s="600"/>
      <c r="F801" s="600"/>
      <c r="G801" s="600"/>
      <c r="H801" s="600"/>
      <c r="I801" s="457"/>
      <c r="J801" s="598"/>
      <c r="K801" s="599"/>
      <c r="L801" s="599"/>
      <c r="M801" s="598"/>
    </row>
    <row r="802" spans="1:13" s="435" customFormat="1">
      <c r="A802" s="952" t="s">
        <v>0</v>
      </c>
      <c r="B802" s="952"/>
      <c r="C802" s="952"/>
      <c r="D802" s="952"/>
      <c r="E802" s="952"/>
      <c r="F802" s="952"/>
      <c r="G802" s="952"/>
      <c r="H802" s="952"/>
      <c r="I802" s="952"/>
      <c r="J802" s="952"/>
      <c r="K802" s="952"/>
      <c r="L802" s="952"/>
      <c r="M802" s="534"/>
    </row>
    <row r="803" spans="1:13">
      <c r="A803" s="953" t="s">
        <v>12</v>
      </c>
      <c r="B803" s="953"/>
      <c r="C803" s="953"/>
      <c r="D803" s="953"/>
      <c r="E803" s="953"/>
      <c r="F803" s="953"/>
      <c r="G803" s="953"/>
      <c r="H803" s="953"/>
      <c r="I803" s="953"/>
      <c r="J803" s="953"/>
      <c r="K803" s="953"/>
      <c r="L803" s="953"/>
      <c r="M803" s="490"/>
    </row>
    <row r="804" spans="1:13">
      <c r="A804" s="524"/>
      <c r="B804" s="524"/>
      <c r="C804" s="524"/>
      <c r="D804" s="524"/>
      <c r="E804" s="524"/>
      <c r="F804" s="524" t="s">
        <v>259</v>
      </c>
      <c r="G804" s="524"/>
      <c r="H804" s="524"/>
      <c r="I804" s="524"/>
      <c r="J804" s="524"/>
      <c r="K804" s="524"/>
      <c r="L804" s="524"/>
      <c r="M804" s="490"/>
    </row>
    <row r="805" spans="1:13">
      <c r="A805" s="532"/>
      <c r="B805" s="508"/>
      <c r="C805" s="954" t="s">
        <v>15</v>
      </c>
      <c r="D805" s="954"/>
      <c r="E805" s="954"/>
      <c r="F805" s="508"/>
      <c r="G805" s="508"/>
      <c r="H805" s="507"/>
      <c r="I805" s="943" t="s">
        <v>1</v>
      </c>
      <c r="J805" s="944"/>
      <c r="K805" s="943" t="s">
        <v>2</v>
      </c>
      <c r="L805" s="944"/>
      <c r="M805" s="506"/>
    </row>
    <row r="806" spans="1:13">
      <c r="A806" s="474"/>
      <c r="B806" s="457"/>
      <c r="C806" s="457"/>
      <c r="D806" s="457"/>
      <c r="E806" s="457"/>
      <c r="F806" s="457"/>
      <c r="G806" s="457"/>
      <c r="H806" s="456"/>
      <c r="I806" s="457"/>
      <c r="J806" s="456"/>
      <c r="K806" s="892" t="s">
        <v>3</v>
      </c>
      <c r="L806" s="893"/>
      <c r="M806" s="533" t="s">
        <v>4</v>
      </c>
    </row>
    <row r="807" spans="1:13">
      <c r="A807" s="474"/>
      <c r="B807" s="457"/>
      <c r="C807" s="457"/>
      <c r="D807" s="457"/>
      <c r="E807" s="457"/>
      <c r="F807" s="457"/>
      <c r="G807" s="457"/>
      <c r="H807" s="456"/>
      <c r="I807" s="892" t="s">
        <v>5</v>
      </c>
      <c r="J807" s="893"/>
      <c r="K807" s="936" t="s">
        <v>6</v>
      </c>
      <c r="L807" s="937"/>
      <c r="M807" s="533" t="s">
        <v>7</v>
      </c>
    </row>
    <row r="808" spans="1:13" ht="19.5" thickBot="1">
      <c r="A808" s="532"/>
      <c r="B808" s="508"/>
      <c r="C808" s="508"/>
      <c r="D808" s="508"/>
      <c r="E808" s="508"/>
      <c r="F808" s="508"/>
      <c r="G808" s="508"/>
      <c r="H808" s="507"/>
      <c r="I808" s="949">
        <v>1067.2</v>
      </c>
      <c r="J808" s="950"/>
      <c r="K808" s="932"/>
      <c r="L808" s="933"/>
      <c r="M808" s="531"/>
    </row>
    <row r="809" spans="1:13">
      <c r="A809" s="522" t="s">
        <v>74</v>
      </c>
      <c r="B809" s="500"/>
      <c r="C809" s="500"/>
      <c r="D809" s="500"/>
      <c r="E809" s="500"/>
      <c r="F809" s="500"/>
      <c r="G809" s="500"/>
      <c r="H809" s="530"/>
      <c r="I809" s="452"/>
      <c r="J809" s="451"/>
      <c r="K809" s="951">
        <f>K812+K815</f>
        <v>6.9</v>
      </c>
      <c r="L809" s="946"/>
      <c r="M809" s="450">
        <f>K809*12*I808</f>
        <v>88364.160000000018</v>
      </c>
    </row>
    <row r="810" spans="1:13">
      <c r="A810" s="529" t="s">
        <v>59</v>
      </c>
      <c r="B810" s="528"/>
      <c r="C810" s="528"/>
      <c r="D810" s="528"/>
      <c r="E810" s="528"/>
      <c r="F810" s="528"/>
      <c r="G810" s="528"/>
      <c r="H810" s="523"/>
      <c r="I810" s="457"/>
      <c r="J810" s="456"/>
      <c r="K810" s="457"/>
      <c r="L810" s="456"/>
      <c r="M810" s="527"/>
    </row>
    <row r="811" spans="1:13" ht="19.5" thickBot="1">
      <c r="A811" s="518" t="s">
        <v>60</v>
      </c>
      <c r="B811" s="526"/>
      <c r="C811" s="526"/>
      <c r="D811" s="526"/>
      <c r="E811" s="526"/>
      <c r="F811" s="526"/>
      <c r="G811" s="526"/>
      <c r="H811" s="525"/>
      <c r="I811" s="446"/>
      <c r="J811" s="445"/>
      <c r="K811" s="446"/>
      <c r="L811" s="445"/>
      <c r="M811" s="444"/>
    </row>
    <row r="812" spans="1:13">
      <c r="A812" s="505" t="s">
        <v>61</v>
      </c>
      <c r="B812" s="498"/>
      <c r="C812" s="498"/>
      <c r="D812" s="498"/>
      <c r="E812" s="498"/>
      <c r="F812" s="498"/>
      <c r="G812" s="498"/>
      <c r="H812" s="497"/>
      <c r="I812" s="936" t="s">
        <v>8</v>
      </c>
      <c r="J812" s="937"/>
      <c r="K812" s="896">
        <v>4.13</v>
      </c>
      <c r="L812" s="897"/>
      <c r="M812" s="455">
        <f>K812*12*I808</f>
        <v>52890.432000000008</v>
      </c>
    </row>
    <row r="813" spans="1:13">
      <c r="A813" s="463" t="s">
        <v>68</v>
      </c>
      <c r="B813" s="457"/>
      <c r="C813" s="457"/>
      <c r="D813" s="457"/>
      <c r="E813" s="457"/>
      <c r="F813" s="457"/>
      <c r="G813" s="457"/>
      <c r="H813" s="456"/>
      <c r="I813" s="892" t="s">
        <v>57</v>
      </c>
      <c r="J813" s="893"/>
      <c r="K813" s="490"/>
      <c r="L813" s="456"/>
      <c r="M813" s="455"/>
    </row>
    <row r="814" spans="1:13">
      <c r="A814" s="505" t="s">
        <v>67</v>
      </c>
      <c r="B814" s="498"/>
      <c r="C814" s="498"/>
      <c r="D814" s="498"/>
      <c r="E814" s="498"/>
      <c r="F814" s="498"/>
      <c r="G814" s="498"/>
      <c r="H814" s="497"/>
      <c r="I814" s="936"/>
      <c r="J814" s="937"/>
      <c r="K814" s="490"/>
      <c r="L814" s="456"/>
      <c r="M814" s="455"/>
    </row>
    <row r="815" spans="1:13">
      <c r="A815" s="505" t="s">
        <v>62</v>
      </c>
      <c r="B815" s="498"/>
      <c r="C815" s="498"/>
      <c r="D815" s="498"/>
      <c r="E815" s="498"/>
      <c r="F815" s="498"/>
      <c r="G815" s="498"/>
      <c r="H815" s="497"/>
      <c r="I815" s="934" t="s">
        <v>11</v>
      </c>
      <c r="J815" s="935"/>
      <c r="K815" s="892">
        <v>2.77</v>
      </c>
      <c r="L815" s="893"/>
      <c r="M815" s="455">
        <f>K815*12*I808</f>
        <v>35473.728000000003</v>
      </c>
    </row>
    <row r="816" spans="1:13">
      <c r="A816" s="512" t="s">
        <v>35</v>
      </c>
      <c r="B816" s="480"/>
      <c r="C816" s="480"/>
      <c r="D816" s="480"/>
      <c r="E816" s="480"/>
      <c r="F816" s="480"/>
      <c r="G816" s="480"/>
      <c r="H816" s="479"/>
      <c r="I816" s="892" t="s">
        <v>57</v>
      </c>
      <c r="J816" s="893"/>
      <c r="K816" s="524"/>
      <c r="L816" s="523"/>
      <c r="M816" s="455"/>
    </row>
    <row r="817" spans="1:13">
      <c r="A817" s="511" t="s">
        <v>36</v>
      </c>
      <c r="B817" s="508"/>
      <c r="C817" s="508"/>
      <c r="D817" s="508"/>
      <c r="E817" s="508"/>
      <c r="F817" s="508"/>
      <c r="G817" s="508"/>
      <c r="H817" s="507"/>
      <c r="I817" s="892"/>
      <c r="J817" s="893"/>
      <c r="K817" s="490"/>
      <c r="L817" s="456"/>
      <c r="M817" s="455"/>
    </row>
    <row r="818" spans="1:13" ht="19.5" thickBot="1">
      <c r="A818" s="505" t="s">
        <v>37</v>
      </c>
      <c r="B818" s="504"/>
      <c r="C818" s="504"/>
      <c r="D818" s="504"/>
      <c r="E818" s="504"/>
      <c r="F818" s="504"/>
      <c r="G818" s="504"/>
      <c r="H818" s="503"/>
      <c r="I818" s="498"/>
      <c r="J818" s="497"/>
      <c r="K818" s="930"/>
      <c r="L818" s="931"/>
      <c r="M818" s="455"/>
    </row>
    <row r="819" spans="1:13">
      <c r="A819" s="522" t="s">
        <v>14</v>
      </c>
      <c r="B819" s="521"/>
      <c r="C819" s="521"/>
      <c r="D819" s="521"/>
      <c r="E819" s="521"/>
      <c r="F819" s="521"/>
      <c r="G819" s="521"/>
      <c r="H819" s="520"/>
      <c r="I819" s="452"/>
      <c r="J819" s="519"/>
      <c r="K819" s="948">
        <f>K821+K826+K829</f>
        <v>5.7700000000000005</v>
      </c>
      <c r="L819" s="946"/>
      <c r="M819" s="450">
        <f>K819*12*I808</f>
        <v>73892.928000000014</v>
      </c>
    </row>
    <row r="820" spans="1:13" ht="19.5" thickBot="1">
      <c r="A820" s="518" t="s">
        <v>34</v>
      </c>
      <c r="B820" s="517"/>
      <c r="C820" s="517"/>
      <c r="D820" s="517"/>
      <c r="E820" s="517"/>
      <c r="F820" s="517"/>
      <c r="G820" s="517"/>
      <c r="H820" s="516"/>
      <c r="I820" s="446"/>
      <c r="J820" s="515"/>
      <c r="K820" s="446"/>
      <c r="L820" s="445"/>
      <c r="M820" s="444"/>
    </row>
    <row r="821" spans="1:13">
      <c r="A821" s="463" t="s">
        <v>65</v>
      </c>
      <c r="B821" s="462"/>
      <c r="C821" s="462"/>
      <c r="D821" s="462"/>
      <c r="E821" s="462"/>
      <c r="F821" s="462"/>
      <c r="G821" s="462"/>
      <c r="H821" s="460"/>
      <c r="I821" s="892" t="s">
        <v>8</v>
      </c>
      <c r="J821" s="893"/>
      <c r="K821" s="896">
        <v>2.9</v>
      </c>
      <c r="L821" s="897"/>
      <c r="M821" s="455">
        <f>K821*12*I808</f>
        <v>37138.559999999998</v>
      </c>
    </row>
    <row r="822" spans="1:13">
      <c r="A822" s="505" t="s">
        <v>66</v>
      </c>
      <c r="B822" s="504"/>
      <c r="C822" s="504"/>
      <c r="D822" s="504"/>
      <c r="E822" s="504"/>
      <c r="F822" s="504"/>
      <c r="G822" s="504"/>
      <c r="H822" s="503"/>
      <c r="I822" s="514"/>
      <c r="J822" s="513"/>
      <c r="K822" s="490"/>
      <c r="L822" s="456"/>
      <c r="M822" s="455"/>
    </row>
    <row r="823" spans="1:13">
      <c r="A823" s="463" t="s">
        <v>68</v>
      </c>
      <c r="B823" s="457"/>
      <c r="C823" s="457"/>
      <c r="D823" s="457"/>
      <c r="E823" s="457"/>
      <c r="F823" s="457"/>
      <c r="G823" s="457"/>
      <c r="H823" s="456"/>
      <c r="I823" s="892" t="s">
        <v>57</v>
      </c>
      <c r="J823" s="893"/>
      <c r="K823" s="490"/>
      <c r="L823" s="456"/>
      <c r="M823" s="455"/>
    </row>
    <row r="824" spans="1:13">
      <c r="A824" s="505" t="s">
        <v>67</v>
      </c>
      <c r="B824" s="498"/>
      <c r="C824" s="498"/>
      <c r="D824" s="498"/>
      <c r="E824" s="498"/>
      <c r="F824" s="498"/>
      <c r="G824" s="498"/>
      <c r="H824" s="497"/>
      <c r="I824" s="936"/>
      <c r="J824" s="937"/>
      <c r="K824" s="490"/>
      <c r="L824" s="456"/>
      <c r="M824" s="455"/>
    </row>
    <row r="825" spans="1:13">
      <c r="A825" s="512" t="s">
        <v>63</v>
      </c>
      <c r="B825" s="480"/>
      <c r="C825" s="479"/>
      <c r="D825" s="457"/>
      <c r="E825" s="457"/>
      <c r="F825" s="457"/>
      <c r="G825" s="457"/>
      <c r="H825" s="456"/>
      <c r="I825" s="892" t="s">
        <v>57</v>
      </c>
      <c r="J825" s="893"/>
      <c r="K825" s="490"/>
      <c r="L825" s="456"/>
      <c r="M825" s="455"/>
    </row>
    <row r="826" spans="1:13">
      <c r="A826" s="463" t="s">
        <v>64</v>
      </c>
      <c r="B826" s="457"/>
      <c r="C826" s="457"/>
      <c r="D826" s="480"/>
      <c r="E826" s="480"/>
      <c r="F826" s="480"/>
      <c r="G826" s="480"/>
      <c r="H826" s="479"/>
      <c r="I826" s="934" t="s">
        <v>11</v>
      </c>
      <c r="J826" s="935"/>
      <c r="K826" s="892">
        <v>1.3</v>
      </c>
      <c r="L826" s="893"/>
      <c r="M826" s="455">
        <f>K826*12*I808</f>
        <v>16648.320000000003</v>
      </c>
    </row>
    <row r="827" spans="1:13">
      <c r="A827" s="511" t="s">
        <v>41</v>
      </c>
      <c r="B827" s="510"/>
      <c r="C827" s="510"/>
      <c r="D827" s="510"/>
      <c r="E827" s="510"/>
      <c r="F827" s="510"/>
      <c r="G827" s="510"/>
      <c r="H827" s="509"/>
      <c r="I827" s="943" t="s">
        <v>40</v>
      </c>
      <c r="J827" s="944"/>
      <c r="K827" s="490"/>
      <c r="L827" s="456"/>
      <c r="M827" s="455"/>
    </row>
    <row r="828" spans="1:13">
      <c r="A828" s="505"/>
      <c r="B828" s="504"/>
      <c r="C828" s="504"/>
      <c r="D828" s="504"/>
      <c r="E828" s="504"/>
      <c r="F828" s="504"/>
      <c r="G828" s="504"/>
      <c r="H828" s="503"/>
      <c r="I828" s="498" t="s">
        <v>42</v>
      </c>
      <c r="J828" s="497"/>
      <c r="K828" s="490"/>
      <c r="L828" s="456"/>
      <c r="M828" s="455"/>
    </row>
    <row r="829" spans="1:13">
      <c r="A829" s="511" t="s">
        <v>43</v>
      </c>
      <c r="B829" s="510"/>
      <c r="C829" s="510"/>
      <c r="D829" s="510"/>
      <c r="E829" s="510"/>
      <c r="F829" s="510"/>
      <c r="G829" s="510"/>
      <c r="H829" s="509"/>
      <c r="I829" s="943" t="s">
        <v>11</v>
      </c>
      <c r="J829" s="944"/>
      <c r="K829" s="892">
        <v>1.57</v>
      </c>
      <c r="L829" s="893"/>
      <c r="M829" s="455">
        <f>K829*12*I808</f>
        <v>20106.048000000003</v>
      </c>
    </row>
    <row r="830" spans="1:13">
      <c r="A830" s="505" t="s">
        <v>44</v>
      </c>
      <c r="B830" s="504"/>
      <c r="C830" s="504"/>
      <c r="D830" s="504"/>
      <c r="E830" s="504"/>
      <c r="F830" s="504"/>
      <c r="G830" s="504"/>
      <c r="H830" s="503"/>
      <c r="I830" s="498"/>
      <c r="J830" s="497"/>
      <c r="K830" s="490"/>
      <c r="L830" s="456"/>
      <c r="M830" s="455"/>
    </row>
    <row r="831" spans="1:13">
      <c r="A831" s="511" t="s">
        <v>45</v>
      </c>
      <c r="B831" s="510"/>
      <c r="C831" s="510"/>
      <c r="D831" s="510"/>
      <c r="E831" s="510"/>
      <c r="F831" s="510"/>
      <c r="G831" s="510"/>
      <c r="H831" s="509"/>
      <c r="I831" s="892" t="s">
        <v>57</v>
      </c>
      <c r="J831" s="893"/>
      <c r="K831" s="490"/>
      <c r="L831" s="456"/>
      <c r="M831" s="455"/>
    </row>
    <row r="832" spans="1:13">
      <c r="A832" s="511" t="s">
        <v>48</v>
      </c>
      <c r="B832" s="510"/>
      <c r="C832" s="510"/>
      <c r="D832" s="510"/>
      <c r="E832" s="510"/>
      <c r="F832" s="510"/>
      <c r="G832" s="510"/>
      <c r="H832" s="509"/>
      <c r="I832" s="943" t="s">
        <v>46</v>
      </c>
      <c r="J832" s="944"/>
      <c r="K832" s="508"/>
      <c r="L832" s="507"/>
      <c r="M832" s="506"/>
    </row>
    <row r="833" spans="1:13" ht="19.5" thickBot="1">
      <c r="A833" s="505"/>
      <c r="B833" s="504"/>
      <c r="C833" s="504"/>
      <c r="D833" s="504"/>
      <c r="E833" s="504"/>
      <c r="F833" s="504"/>
      <c r="G833" s="504"/>
      <c r="H833" s="503"/>
      <c r="I833" s="940" t="s">
        <v>47</v>
      </c>
      <c r="J833" s="941"/>
      <c r="K833" s="498"/>
      <c r="L833" s="497"/>
      <c r="M833" s="502"/>
    </row>
    <row r="834" spans="1:13">
      <c r="A834" s="501" t="s">
        <v>75</v>
      </c>
      <c r="B834" s="500"/>
      <c r="C834" s="500"/>
      <c r="D834" s="500"/>
      <c r="E834" s="500"/>
      <c r="F834" s="500"/>
      <c r="G834" s="452"/>
      <c r="H834" s="451"/>
      <c r="I834" s="452"/>
      <c r="J834" s="451"/>
      <c r="K834" s="945">
        <f>K836+K843+K851+K855+K856+K860</f>
        <v>32.769999999999996</v>
      </c>
      <c r="L834" s="946"/>
      <c r="M834" s="450">
        <f>M836+M843+M851+M855+M856+M860</f>
        <v>419665.72800000006</v>
      </c>
    </row>
    <row r="835" spans="1:13" ht="19.5" thickBot="1">
      <c r="A835" s="499"/>
      <c r="B835" s="446"/>
      <c r="C835" s="446"/>
      <c r="D835" s="446"/>
      <c r="E835" s="446"/>
      <c r="F835" s="446"/>
      <c r="G835" s="446"/>
      <c r="H835" s="445"/>
      <c r="I835" s="446"/>
      <c r="J835" s="445"/>
      <c r="K835" s="446"/>
      <c r="L835" s="445"/>
      <c r="M835" s="444"/>
    </row>
    <row r="836" spans="1:13" ht="19.5" thickBot="1">
      <c r="A836" s="898" t="s">
        <v>76</v>
      </c>
      <c r="B836" s="899"/>
      <c r="C836" s="899"/>
      <c r="D836" s="899"/>
      <c r="E836" s="899"/>
      <c r="F836" s="899"/>
      <c r="G836" s="899"/>
      <c r="H836" s="900"/>
      <c r="I836" s="466"/>
      <c r="J836" s="465"/>
      <c r="K836" s="947">
        <f>K837+K838+K839+K841+K842</f>
        <v>9.6900000000000013</v>
      </c>
      <c r="L836" s="942"/>
      <c r="M836" s="464">
        <f>K836*12*I808</f>
        <v>124094.01600000002</v>
      </c>
    </row>
    <row r="837" spans="1:13">
      <c r="A837" s="505" t="s">
        <v>38</v>
      </c>
      <c r="B837" s="504"/>
      <c r="C837" s="504"/>
      <c r="D837" s="504"/>
      <c r="E837" s="504"/>
      <c r="F837" s="504"/>
      <c r="G837" s="504"/>
      <c r="H837" s="503"/>
      <c r="I837" s="936" t="s">
        <v>16</v>
      </c>
      <c r="J837" s="937"/>
      <c r="K837" s="896">
        <v>2.2400000000000002</v>
      </c>
      <c r="L837" s="897"/>
      <c r="M837" s="455">
        <f>K837*12*I808</f>
        <v>28686.336000000003</v>
      </c>
    </row>
    <row r="838" spans="1:13">
      <c r="A838" s="512" t="s">
        <v>39</v>
      </c>
      <c r="B838" s="594"/>
      <c r="C838" s="594"/>
      <c r="D838" s="594"/>
      <c r="E838" s="594"/>
      <c r="F838" s="594"/>
      <c r="G838" s="594"/>
      <c r="H838" s="593"/>
      <c r="I838" s="934" t="s">
        <v>10</v>
      </c>
      <c r="J838" s="935"/>
      <c r="K838" s="892">
        <v>5.28</v>
      </c>
      <c r="L838" s="893"/>
      <c r="M838" s="455">
        <f>K838*12*I808</f>
        <v>67617.792000000001</v>
      </c>
    </row>
    <row r="839" spans="1:13">
      <c r="A839" s="511" t="s">
        <v>31</v>
      </c>
      <c r="B839" s="510"/>
      <c r="C839" s="510"/>
      <c r="D839" s="510"/>
      <c r="E839" s="510"/>
      <c r="F839" s="510"/>
      <c r="G839" s="510"/>
      <c r="H839" s="509"/>
      <c r="I839" s="943" t="s">
        <v>11</v>
      </c>
      <c r="J839" s="944"/>
      <c r="K839" s="892">
        <v>0.6</v>
      </c>
      <c r="L839" s="893"/>
      <c r="M839" s="455">
        <f>K839*12*I808</f>
        <v>7683.8399999999992</v>
      </c>
    </row>
    <row r="840" spans="1:13">
      <c r="A840" s="596" t="s">
        <v>18</v>
      </c>
      <c r="B840" s="498"/>
      <c r="C840" s="498"/>
      <c r="D840" s="498"/>
      <c r="E840" s="504"/>
      <c r="F840" s="504"/>
      <c r="G840" s="504"/>
      <c r="H840" s="503"/>
      <c r="I840" s="498"/>
      <c r="J840" s="497"/>
      <c r="K840" s="457"/>
      <c r="L840" s="456"/>
      <c r="M840" s="455"/>
    </row>
    <row r="841" spans="1:13">
      <c r="A841" s="512" t="s">
        <v>32</v>
      </c>
      <c r="B841" s="594"/>
      <c r="C841" s="594"/>
      <c r="D841" s="594"/>
      <c r="E841" s="594"/>
      <c r="F841" s="594"/>
      <c r="G841" s="594"/>
      <c r="H841" s="593"/>
      <c r="I841" s="934" t="s">
        <v>8</v>
      </c>
      <c r="J841" s="935"/>
      <c r="K841" s="892">
        <v>0.18</v>
      </c>
      <c r="L841" s="893"/>
      <c r="M841" s="455">
        <f>K841*12*I808</f>
        <v>2305.152</v>
      </c>
    </row>
    <row r="842" spans="1:13" s="435" customFormat="1" ht="19.5" thickBot="1">
      <c r="A842" s="511" t="s">
        <v>73</v>
      </c>
      <c r="B842" s="510"/>
      <c r="C842" s="510"/>
      <c r="D842" s="510"/>
      <c r="E842" s="510"/>
      <c r="F842" s="510"/>
      <c r="G842" s="510"/>
      <c r="H842" s="509"/>
      <c r="I842" s="938" t="s">
        <v>8</v>
      </c>
      <c r="J842" s="939"/>
      <c r="K842" s="940">
        <v>1.39</v>
      </c>
      <c r="L842" s="941"/>
      <c r="M842" s="496">
        <f>K842*12*I808</f>
        <v>17800.896000000001</v>
      </c>
    </row>
    <row r="843" spans="1:13" ht="19.5" thickBot="1">
      <c r="A843" s="959" t="s">
        <v>77</v>
      </c>
      <c r="B843" s="960"/>
      <c r="C843" s="960"/>
      <c r="D843" s="960"/>
      <c r="E843" s="960"/>
      <c r="F843" s="960"/>
      <c r="G843" s="960"/>
      <c r="H843" s="961"/>
      <c r="I843" s="466"/>
      <c r="J843" s="465"/>
      <c r="K843" s="894">
        <f>K844+K845+K847+K848+K849+K850</f>
        <v>2.3200000000000003</v>
      </c>
      <c r="L843" s="942"/>
      <c r="M843" s="464">
        <f>K843*12*I808</f>
        <v>29710.848000000005</v>
      </c>
    </row>
    <row r="844" spans="1:13">
      <c r="A844" s="595" t="s">
        <v>24</v>
      </c>
      <c r="B844" s="498"/>
      <c r="C844" s="498"/>
      <c r="D844" s="498"/>
      <c r="E844" s="498"/>
      <c r="F844" s="504"/>
      <c r="G844" s="504"/>
      <c r="H844" s="503"/>
      <c r="I844" s="493"/>
      <c r="J844" s="456"/>
      <c r="K844" s="896">
        <v>0.13</v>
      </c>
      <c r="L844" s="897"/>
      <c r="M844" s="455">
        <f>K844*12*I808</f>
        <v>1664.8320000000001</v>
      </c>
    </row>
    <row r="845" spans="1:13">
      <c r="A845" s="532" t="s">
        <v>20</v>
      </c>
      <c r="B845" s="508"/>
      <c r="C845" s="508"/>
      <c r="D845" s="508"/>
      <c r="E845" s="508"/>
      <c r="F845" s="510"/>
      <c r="G845" s="510"/>
      <c r="H845" s="509"/>
      <c r="I845" s="892" t="s">
        <v>52</v>
      </c>
      <c r="J845" s="893"/>
      <c r="K845" s="892">
        <v>1.1100000000000001</v>
      </c>
      <c r="L845" s="893"/>
      <c r="M845" s="455">
        <f>K845*12*I808</f>
        <v>14215.104000000001</v>
      </c>
    </row>
    <row r="846" spans="1:13">
      <c r="A846" s="505" t="s">
        <v>19</v>
      </c>
      <c r="B846" s="504"/>
      <c r="C846" s="504"/>
      <c r="D846" s="504"/>
      <c r="E846" s="504"/>
      <c r="F846" s="504"/>
      <c r="G846" s="504"/>
      <c r="H846" s="503"/>
      <c r="I846" s="936" t="s">
        <v>53</v>
      </c>
      <c r="J846" s="937"/>
      <c r="K846" s="490"/>
      <c r="L846" s="456"/>
      <c r="M846" s="455"/>
    </row>
    <row r="847" spans="1:13">
      <c r="A847" s="512" t="s">
        <v>21</v>
      </c>
      <c r="B847" s="594"/>
      <c r="C847" s="594"/>
      <c r="D847" s="594"/>
      <c r="E847" s="594"/>
      <c r="F847" s="594"/>
      <c r="G847" s="594"/>
      <c r="H847" s="593"/>
      <c r="I847" s="934" t="s">
        <v>51</v>
      </c>
      <c r="J847" s="935"/>
      <c r="K847" s="892">
        <v>0.68</v>
      </c>
      <c r="L847" s="893"/>
      <c r="M847" s="455">
        <f>K847*12*I808</f>
        <v>8708.3520000000008</v>
      </c>
    </row>
    <row r="848" spans="1:13">
      <c r="A848" s="512" t="s">
        <v>22</v>
      </c>
      <c r="B848" s="594"/>
      <c r="C848" s="594"/>
      <c r="D848" s="594"/>
      <c r="E848" s="594"/>
      <c r="F848" s="594"/>
      <c r="G848" s="594"/>
      <c r="H848" s="593"/>
      <c r="I848" s="934" t="s">
        <v>69</v>
      </c>
      <c r="J848" s="935"/>
      <c r="K848" s="892">
        <v>0.17</v>
      </c>
      <c r="L848" s="893"/>
      <c r="M848" s="455">
        <f>K848*12*I808</f>
        <v>2177.0880000000002</v>
      </c>
    </row>
    <row r="849" spans="1:13">
      <c r="A849" s="511" t="s">
        <v>23</v>
      </c>
      <c r="B849" s="510"/>
      <c r="C849" s="510"/>
      <c r="D849" s="510"/>
      <c r="E849" s="510"/>
      <c r="F849" s="510"/>
      <c r="G849" s="510"/>
      <c r="H849" s="509"/>
      <c r="I849" s="934" t="s">
        <v>54</v>
      </c>
      <c r="J849" s="935"/>
      <c r="K849" s="930">
        <v>0.09</v>
      </c>
      <c r="L849" s="931"/>
      <c r="M849" s="455">
        <f>K849*12*I808</f>
        <v>1152.576</v>
      </c>
    </row>
    <row r="850" spans="1:13" ht="19.5" thickBot="1">
      <c r="A850" s="511" t="s">
        <v>71</v>
      </c>
      <c r="B850" s="510"/>
      <c r="C850" s="510"/>
      <c r="D850" s="510"/>
      <c r="E850" s="510"/>
      <c r="F850" s="510"/>
      <c r="G850" s="510"/>
      <c r="H850" s="509"/>
      <c r="I850" s="932" t="s">
        <v>72</v>
      </c>
      <c r="J850" s="933"/>
      <c r="K850" s="901">
        <v>0.14000000000000001</v>
      </c>
      <c r="L850" s="902"/>
      <c r="M850" s="489">
        <f>K850*12*I808</f>
        <v>1792.8960000000002</v>
      </c>
    </row>
    <row r="851" spans="1:13" ht="19.5" thickBot="1">
      <c r="A851" s="959" t="s">
        <v>194</v>
      </c>
      <c r="B851" s="960"/>
      <c r="C851" s="960"/>
      <c r="D851" s="960"/>
      <c r="E851" s="960"/>
      <c r="F851" s="960"/>
      <c r="G851" s="960"/>
      <c r="H851" s="961"/>
      <c r="I851" s="488"/>
      <c r="J851" s="487"/>
      <c r="K851" s="922">
        <f>K852+K853+K854</f>
        <v>1.52</v>
      </c>
      <c r="L851" s="895"/>
      <c r="M851" s="464">
        <f>K851*12*I808</f>
        <v>19465.728000000003</v>
      </c>
    </row>
    <row r="852" spans="1:13">
      <c r="A852" s="505" t="s">
        <v>25</v>
      </c>
      <c r="B852" s="504"/>
      <c r="C852" s="504"/>
      <c r="D852" s="504"/>
      <c r="E852" s="504"/>
      <c r="F852" s="504"/>
      <c r="G852" s="504"/>
      <c r="H852" s="503"/>
      <c r="I852" s="926" t="s">
        <v>70</v>
      </c>
      <c r="J852" s="927"/>
      <c r="K852" s="928">
        <v>0.73</v>
      </c>
      <c r="L852" s="929"/>
      <c r="M852" s="455">
        <f>K852*12*I808</f>
        <v>9348.6720000000005</v>
      </c>
    </row>
    <row r="853" spans="1:13">
      <c r="A853" s="512" t="s">
        <v>26</v>
      </c>
      <c r="B853" s="594"/>
      <c r="C853" s="594"/>
      <c r="D853" s="594"/>
      <c r="E853" s="594"/>
      <c r="F853" s="594"/>
      <c r="G853" s="594"/>
      <c r="H853" s="593"/>
      <c r="I853" s="480" t="s">
        <v>55</v>
      </c>
      <c r="J853" s="479"/>
      <c r="K853" s="930">
        <v>0.64</v>
      </c>
      <c r="L853" s="931"/>
      <c r="M853" s="455">
        <f>K853*12*I808</f>
        <v>8196.0959999999995</v>
      </c>
    </row>
    <row r="854" spans="1:13" ht="19.5" thickBot="1">
      <c r="A854" s="511" t="s">
        <v>23</v>
      </c>
      <c r="B854" s="510"/>
      <c r="C854" s="510"/>
      <c r="D854" s="510"/>
      <c r="E854" s="510"/>
      <c r="F854" s="510"/>
      <c r="G854" s="510"/>
      <c r="H854" s="509"/>
      <c r="I854" s="932" t="s">
        <v>54</v>
      </c>
      <c r="J854" s="933"/>
      <c r="K854" s="901">
        <v>0.15</v>
      </c>
      <c r="L854" s="902"/>
      <c r="M854" s="455">
        <f>K854*12*I808</f>
        <v>1920.9599999999998</v>
      </c>
    </row>
    <row r="855" spans="1:13" ht="19.5" thickBot="1">
      <c r="A855" s="592" t="s">
        <v>193</v>
      </c>
      <c r="B855" s="591"/>
      <c r="C855" s="591"/>
      <c r="D855" s="591"/>
      <c r="E855" s="591"/>
      <c r="F855" s="591"/>
      <c r="G855" s="591"/>
      <c r="H855" s="590"/>
      <c r="I855" s="962" t="s">
        <v>56</v>
      </c>
      <c r="J855" s="963"/>
      <c r="K855" s="964">
        <v>16.239999999999998</v>
      </c>
      <c r="L855" s="965"/>
      <c r="M855" s="464">
        <f>K855*12*I808</f>
        <v>207975.93600000002</v>
      </c>
    </row>
    <row r="856" spans="1:13" ht="19.5" thickBot="1">
      <c r="A856" s="898" t="s">
        <v>154</v>
      </c>
      <c r="B856" s="899"/>
      <c r="C856" s="899"/>
      <c r="D856" s="899"/>
      <c r="E856" s="899"/>
      <c r="F856" s="899"/>
      <c r="G856" s="899"/>
      <c r="H856" s="900"/>
      <c r="I856" s="466"/>
      <c r="J856" s="465"/>
      <c r="K856" s="894">
        <v>2</v>
      </c>
      <c r="L856" s="895"/>
      <c r="M856" s="464">
        <f>K856*12*I808</f>
        <v>25612.800000000003</v>
      </c>
    </row>
    <row r="857" spans="1:13">
      <c r="A857" s="463" t="s">
        <v>33</v>
      </c>
      <c r="B857" s="462"/>
      <c r="C857" s="462"/>
      <c r="D857" s="462"/>
      <c r="E857" s="462"/>
      <c r="F857" s="462"/>
      <c r="G857" s="462"/>
      <c r="H857" s="460"/>
      <c r="I857" s="896" t="s">
        <v>13</v>
      </c>
      <c r="J857" s="897"/>
      <c r="K857" s="459"/>
      <c r="L857" s="458"/>
      <c r="M857" s="455"/>
    </row>
    <row r="858" spans="1:13">
      <c r="A858" s="463" t="s">
        <v>27</v>
      </c>
      <c r="B858" s="462"/>
      <c r="C858" s="462"/>
      <c r="D858" s="462"/>
      <c r="E858" s="462"/>
      <c r="F858" s="462"/>
      <c r="G858" s="462"/>
      <c r="H858" s="460"/>
      <c r="I858" s="457"/>
      <c r="J858" s="456"/>
      <c r="K858" s="459"/>
      <c r="L858" s="458"/>
      <c r="M858" s="455"/>
    </row>
    <row r="859" spans="1:13" ht="19.5" thickBot="1">
      <c r="A859" s="463" t="s">
        <v>28</v>
      </c>
      <c r="B859" s="462"/>
      <c r="C859" s="462"/>
      <c r="D859" s="462"/>
      <c r="E859" s="462"/>
      <c r="F859" s="462"/>
      <c r="G859" s="462"/>
      <c r="H859" s="460"/>
      <c r="I859" s="474"/>
      <c r="J859" s="456"/>
      <c r="K859" s="459"/>
      <c r="L859" s="458"/>
      <c r="M859" s="455"/>
    </row>
    <row r="860" spans="1:13" ht="19.5" thickBot="1">
      <c r="A860" s="592" t="s">
        <v>153</v>
      </c>
      <c r="B860" s="591"/>
      <c r="C860" s="591"/>
      <c r="D860" s="591"/>
      <c r="E860" s="591"/>
      <c r="F860" s="591"/>
      <c r="G860" s="591"/>
      <c r="H860" s="590"/>
      <c r="I860" s="466"/>
      <c r="J860" s="465"/>
      <c r="K860" s="894">
        <v>1</v>
      </c>
      <c r="L860" s="895"/>
      <c r="M860" s="464">
        <f>K860*12*I808</f>
        <v>12806.400000000001</v>
      </c>
    </row>
    <row r="861" spans="1:13">
      <c r="A861" s="463" t="s">
        <v>29</v>
      </c>
      <c r="B861" s="462"/>
      <c r="C861" s="462"/>
      <c r="D861" s="462"/>
      <c r="E861" s="462"/>
      <c r="F861" s="462"/>
      <c r="G861" s="462"/>
      <c r="H861" s="460"/>
      <c r="I861" s="896" t="s">
        <v>8</v>
      </c>
      <c r="J861" s="897"/>
      <c r="K861" s="467"/>
      <c r="L861" s="458"/>
      <c r="M861" s="455"/>
    </row>
    <row r="862" spans="1:13" ht="19.5" thickBot="1">
      <c r="A862" s="463" t="s">
        <v>30</v>
      </c>
      <c r="B862" s="462"/>
      <c r="C862" s="462"/>
      <c r="D862" s="462"/>
      <c r="E862" s="462"/>
      <c r="F862" s="462"/>
      <c r="G862" s="462"/>
      <c r="H862" s="460"/>
      <c r="I862" s="457"/>
      <c r="J862" s="456"/>
      <c r="K862" s="467"/>
      <c r="L862" s="458"/>
      <c r="M862" s="455"/>
    </row>
    <row r="863" spans="1:13" ht="19.5" thickBot="1">
      <c r="A863" s="898" t="s">
        <v>104</v>
      </c>
      <c r="B863" s="899"/>
      <c r="C863" s="899"/>
      <c r="D863" s="899"/>
      <c r="E863" s="899"/>
      <c r="F863" s="899"/>
      <c r="G863" s="899"/>
      <c r="H863" s="900"/>
      <c r="I863" s="466"/>
      <c r="J863" s="465"/>
      <c r="K863" s="894">
        <v>7.2</v>
      </c>
      <c r="L863" s="895"/>
      <c r="M863" s="464">
        <f>K863*12*I808</f>
        <v>92206.080000000016</v>
      </c>
    </row>
    <row r="864" spans="1:13">
      <c r="A864" s="463" t="s">
        <v>85</v>
      </c>
      <c r="B864" s="461"/>
      <c r="C864" s="461"/>
      <c r="D864" s="461"/>
      <c r="E864" s="461"/>
      <c r="F864" s="462"/>
      <c r="G864" s="461"/>
      <c r="H864" s="460"/>
      <c r="I864" s="892" t="s">
        <v>86</v>
      </c>
      <c r="J864" s="893"/>
      <c r="K864" s="459"/>
      <c r="L864" s="458"/>
      <c r="M864" s="455"/>
    </row>
    <row r="865" spans="1:13">
      <c r="A865" s="463" t="s">
        <v>87</v>
      </c>
      <c r="B865" s="461"/>
      <c r="C865" s="461"/>
      <c r="D865" s="461"/>
      <c r="E865" s="461"/>
      <c r="F865" s="462"/>
      <c r="G865" s="461"/>
      <c r="H865" s="460"/>
      <c r="I865" s="892" t="s">
        <v>88</v>
      </c>
      <c r="J865" s="893"/>
      <c r="K865" s="459"/>
      <c r="L865" s="458"/>
      <c r="M865" s="455"/>
    </row>
    <row r="866" spans="1:13">
      <c r="A866" s="463" t="s">
        <v>89</v>
      </c>
      <c r="B866" s="461"/>
      <c r="C866" s="461"/>
      <c r="D866" s="461"/>
      <c r="E866" s="461"/>
      <c r="F866" s="462"/>
      <c r="G866" s="461"/>
      <c r="H866" s="460"/>
      <c r="I866" s="892" t="s">
        <v>90</v>
      </c>
      <c r="J866" s="893"/>
      <c r="K866" s="459"/>
      <c r="L866" s="458"/>
      <c r="M866" s="455"/>
    </row>
    <row r="867" spans="1:13">
      <c r="A867" s="463" t="s">
        <v>91</v>
      </c>
      <c r="B867" s="461"/>
      <c r="C867" s="461"/>
      <c r="D867" s="461"/>
      <c r="E867" s="461"/>
      <c r="F867" s="462"/>
      <c r="G867" s="461"/>
      <c r="H867" s="460"/>
      <c r="I867" s="892" t="s">
        <v>92</v>
      </c>
      <c r="J867" s="893"/>
      <c r="K867" s="459"/>
      <c r="L867" s="458"/>
      <c r="M867" s="455"/>
    </row>
    <row r="868" spans="1:13">
      <c r="A868" s="463" t="s">
        <v>93</v>
      </c>
      <c r="B868" s="461"/>
      <c r="C868" s="461"/>
      <c r="D868" s="461"/>
      <c r="E868" s="461"/>
      <c r="F868" s="462"/>
      <c r="G868" s="461"/>
      <c r="H868" s="460"/>
      <c r="I868" s="892" t="s">
        <v>94</v>
      </c>
      <c r="J868" s="893"/>
      <c r="K868" s="459"/>
      <c r="L868" s="458"/>
      <c r="M868" s="455"/>
    </row>
    <row r="869" spans="1:13">
      <c r="A869" s="463" t="s">
        <v>95</v>
      </c>
      <c r="B869" s="461"/>
      <c r="C869" s="461"/>
      <c r="D869" s="461"/>
      <c r="E869" s="461"/>
      <c r="F869" s="462"/>
      <c r="G869" s="461"/>
      <c r="H869" s="460"/>
      <c r="I869" s="457"/>
      <c r="J869" s="456"/>
      <c r="K869" s="459"/>
      <c r="L869" s="458"/>
      <c r="M869" s="455"/>
    </row>
    <row r="870" spans="1:13">
      <c r="A870" s="463" t="s">
        <v>96</v>
      </c>
      <c r="B870" s="461"/>
      <c r="C870" s="461"/>
      <c r="D870" s="461"/>
      <c r="E870" s="461"/>
      <c r="F870" s="462"/>
      <c r="G870" s="461"/>
      <c r="H870" s="460"/>
      <c r="I870" s="457"/>
      <c r="J870" s="456"/>
      <c r="K870" s="459"/>
      <c r="L870" s="458"/>
      <c r="M870" s="455"/>
    </row>
    <row r="871" spans="1:13">
      <c r="A871" s="463" t="s">
        <v>97</v>
      </c>
      <c r="B871" s="461"/>
      <c r="C871" s="461"/>
      <c r="D871" s="461"/>
      <c r="E871" s="461"/>
      <c r="F871" s="462"/>
      <c r="G871" s="461"/>
      <c r="H871" s="460"/>
      <c r="I871" s="457"/>
      <c r="J871" s="456"/>
      <c r="K871" s="459"/>
      <c r="L871" s="458"/>
      <c r="M871" s="455"/>
    </row>
    <row r="872" spans="1:13">
      <c r="A872" s="463" t="s">
        <v>98</v>
      </c>
      <c r="B872" s="461"/>
      <c r="C872" s="461"/>
      <c r="D872" s="461"/>
      <c r="E872" s="461"/>
      <c r="F872" s="462"/>
      <c r="G872" s="461"/>
      <c r="H872" s="460"/>
      <c r="I872" s="457"/>
      <c r="J872" s="456"/>
      <c r="K872" s="459"/>
      <c r="L872" s="458"/>
      <c r="M872" s="455"/>
    </row>
    <row r="873" spans="1:13">
      <c r="A873" s="463" t="s">
        <v>99</v>
      </c>
      <c r="B873" s="461"/>
      <c r="C873" s="461"/>
      <c r="D873" s="461"/>
      <c r="E873" s="461"/>
      <c r="F873" s="462"/>
      <c r="G873" s="461"/>
      <c r="H873" s="460"/>
      <c r="I873" s="457"/>
      <c r="J873" s="456"/>
      <c r="K873" s="459"/>
      <c r="L873" s="458"/>
      <c r="M873" s="455"/>
    </row>
    <row r="874" spans="1:13" ht="19.5" thickBot="1">
      <c r="A874" s="923" t="s">
        <v>100</v>
      </c>
      <c r="B874" s="924"/>
      <c r="C874" s="924"/>
      <c r="D874" s="924"/>
      <c r="E874" s="924"/>
      <c r="F874" s="924"/>
      <c r="G874" s="924"/>
      <c r="H874" s="925"/>
      <c r="I874" s="457"/>
      <c r="J874" s="456"/>
      <c r="K874" s="457"/>
      <c r="L874" s="456"/>
      <c r="M874" s="455"/>
    </row>
    <row r="875" spans="1:13">
      <c r="A875" s="454" t="s">
        <v>82</v>
      </c>
      <c r="B875" s="453"/>
      <c r="C875" s="453"/>
      <c r="D875" s="453"/>
      <c r="E875" s="453"/>
      <c r="F875" s="453"/>
      <c r="G875" s="453"/>
      <c r="H875" s="453"/>
      <c r="I875" s="896" t="s">
        <v>9</v>
      </c>
      <c r="J875" s="897"/>
      <c r="K875" s="452"/>
      <c r="L875" s="451"/>
      <c r="M875" s="450"/>
    </row>
    <row r="876" spans="1:13" ht="19.5" thickBot="1">
      <c r="A876" s="449" t="s">
        <v>49</v>
      </c>
      <c r="B876" s="448"/>
      <c r="C876" s="448"/>
      <c r="D876" s="448"/>
      <c r="E876" s="448"/>
      <c r="F876" s="448"/>
      <c r="G876" s="448"/>
      <c r="H876" s="448"/>
      <c r="I876" s="447"/>
      <c r="J876" s="445"/>
      <c r="K876" s="446"/>
      <c r="L876" s="445"/>
      <c r="M876" s="444"/>
    </row>
    <row r="877" spans="1:13" ht="19.5" thickBot="1">
      <c r="A877" s="898" t="s">
        <v>50</v>
      </c>
      <c r="B877" s="899"/>
      <c r="C877" s="899"/>
      <c r="D877" s="899"/>
      <c r="E877" s="899"/>
      <c r="F877" s="899"/>
      <c r="G877" s="899"/>
      <c r="H877" s="955"/>
      <c r="I877" s="917" t="s">
        <v>17</v>
      </c>
      <c r="J877" s="956"/>
      <c r="K877" s="957">
        <v>1.64</v>
      </c>
      <c r="L877" s="958"/>
      <c r="M877" s="437">
        <f>K877*12*I808</f>
        <v>21002.495999999999</v>
      </c>
    </row>
    <row r="878" spans="1:13" ht="19.5" thickBot="1">
      <c r="A878" s="442" t="s">
        <v>118</v>
      </c>
      <c r="B878" s="441"/>
      <c r="C878" s="441"/>
      <c r="D878" s="441"/>
      <c r="E878" s="441"/>
      <c r="F878" s="441"/>
      <c r="G878" s="441"/>
      <c r="H878" s="441"/>
      <c r="I878" s="917" t="s">
        <v>9</v>
      </c>
      <c r="J878" s="918"/>
      <c r="K878" s="913">
        <v>0.4</v>
      </c>
      <c r="L878" s="914"/>
      <c r="M878" s="437">
        <f>K878*I808*12</f>
        <v>5122.5600000000004</v>
      </c>
    </row>
    <row r="879" spans="1:13" ht="19.5" thickBot="1">
      <c r="A879" s="442" t="s">
        <v>117</v>
      </c>
      <c r="B879" s="441"/>
      <c r="C879" s="441"/>
      <c r="D879" s="441"/>
      <c r="E879" s="441"/>
      <c r="F879" s="441"/>
      <c r="G879" s="441"/>
      <c r="H879" s="441"/>
      <c r="I879" s="440"/>
      <c r="J879" s="439"/>
      <c r="K879" s="913"/>
      <c r="L879" s="914"/>
      <c r="M879" s="437">
        <f>K879*I808*12</f>
        <v>0</v>
      </c>
    </row>
    <row r="880" spans="1:13" ht="19.5" thickBot="1">
      <c r="A880" s="898" t="s">
        <v>58</v>
      </c>
      <c r="B880" s="899"/>
      <c r="C880" s="899"/>
      <c r="D880" s="899"/>
      <c r="E880" s="899"/>
      <c r="F880" s="899"/>
      <c r="G880" s="899"/>
      <c r="H880" s="899"/>
      <c r="I880" s="438"/>
      <c r="J880" s="437"/>
      <c r="K880" s="915">
        <f>K809+K819+K834+K863+K877+K879+K878</f>
        <v>54.68</v>
      </c>
      <c r="L880" s="916"/>
      <c r="M880" s="437">
        <f>M809+M819+M834+M863+M877+M879+M878</f>
        <v>700253.95200000028</v>
      </c>
    </row>
    <row r="882" spans="1:13">
      <c r="A882" s="989" t="s">
        <v>0</v>
      </c>
      <c r="B882" s="989"/>
      <c r="C882" s="989"/>
      <c r="D882" s="989"/>
      <c r="E882" s="989"/>
      <c r="F882" s="989"/>
      <c r="G882" s="989"/>
      <c r="H882" s="989"/>
      <c r="I882" s="989"/>
      <c r="J882" s="989"/>
      <c r="K882" s="989"/>
      <c r="L882" s="989"/>
      <c r="M882" s="490"/>
    </row>
    <row r="883" spans="1:13">
      <c r="A883" s="953" t="s">
        <v>12</v>
      </c>
      <c r="B883" s="953"/>
      <c r="C883" s="953"/>
      <c r="D883" s="953"/>
      <c r="E883" s="953"/>
      <c r="F883" s="953"/>
      <c r="G883" s="953"/>
      <c r="H883" s="953"/>
      <c r="I883" s="953"/>
      <c r="J883" s="953"/>
      <c r="K883" s="953"/>
      <c r="L883" s="953"/>
      <c r="M883" s="490"/>
    </row>
    <row r="884" spans="1:13">
      <c r="A884" s="524"/>
      <c r="B884" s="524"/>
      <c r="C884" s="524"/>
      <c r="D884" s="524"/>
      <c r="E884" s="524"/>
      <c r="F884" s="524" t="s">
        <v>258</v>
      </c>
      <c r="G884" s="524"/>
      <c r="H884" s="524"/>
      <c r="I884" s="524"/>
      <c r="J884" s="524"/>
      <c r="K884" s="524"/>
      <c r="L884" s="524"/>
      <c r="M884" s="490"/>
    </row>
    <row r="885" spans="1:13">
      <c r="A885" s="532"/>
      <c r="B885" s="508"/>
      <c r="C885" s="954" t="s">
        <v>15</v>
      </c>
      <c r="D885" s="954"/>
      <c r="E885" s="954"/>
      <c r="F885" s="508"/>
      <c r="G885" s="508"/>
      <c r="H885" s="507"/>
      <c r="I885" s="943" t="s">
        <v>1</v>
      </c>
      <c r="J885" s="944"/>
      <c r="K885" s="943" t="s">
        <v>2</v>
      </c>
      <c r="L885" s="944"/>
      <c r="M885" s="506"/>
    </row>
    <row r="886" spans="1:13">
      <c r="A886" s="474"/>
      <c r="B886" s="457"/>
      <c r="C886" s="457"/>
      <c r="D886" s="457"/>
      <c r="E886" s="457"/>
      <c r="F886" s="457"/>
      <c r="G886" s="457"/>
      <c r="H886" s="456"/>
      <c r="I886" s="457"/>
      <c r="J886" s="456"/>
      <c r="K886" s="892" t="s">
        <v>3</v>
      </c>
      <c r="L886" s="893"/>
      <c r="M886" s="533" t="s">
        <v>4</v>
      </c>
    </row>
    <row r="887" spans="1:13">
      <c r="A887" s="474"/>
      <c r="B887" s="457"/>
      <c r="C887" s="457"/>
      <c r="D887" s="457"/>
      <c r="E887" s="457"/>
      <c r="F887" s="457"/>
      <c r="G887" s="457"/>
      <c r="H887" s="456"/>
      <c r="I887" s="892" t="s">
        <v>5</v>
      </c>
      <c r="J887" s="893"/>
      <c r="K887" s="936" t="s">
        <v>6</v>
      </c>
      <c r="L887" s="937"/>
      <c r="M887" s="533" t="s">
        <v>7</v>
      </c>
    </row>
    <row r="888" spans="1:13" ht="19.5" thickBot="1">
      <c r="A888" s="532"/>
      <c r="B888" s="508"/>
      <c r="C888" s="508"/>
      <c r="D888" s="508"/>
      <c r="E888" s="508"/>
      <c r="F888" s="508"/>
      <c r="G888" s="508"/>
      <c r="H888" s="507"/>
      <c r="I888" s="949">
        <v>713</v>
      </c>
      <c r="J888" s="950"/>
      <c r="K888" s="932"/>
      <c r="L888" s="933"/>
      <c r="M888" s="531"/>
    </row>
    <row r="889" spans="1:13">
      <c r="A889" s="522" t="s">
        <v>74</v>
      </c>
      <c r="B889" s="500"/>
      <c r="C889" s="500"/>
      <c r="D889" s="500"/>
      <c r="E889" s="500"/>
      <c r="F889" s="500"/>
      <c r="G889" s="500"/>
      <c r="H889" s="530"/>
      <c r="I889" s="452"/>
      <c r="J889" s="451"/>
      <c r="K889" s="951">
        <f>K892+K895</f>
        <v>6.9</v>
      </c>
      <c r="L889" s="946"/>
      <c r="M889" s="450">
        <f>K889*12*I888</f>
        <v>59036.400000000009</v>
      </c>
    </row>
    <row r="890" spans="1:13">
      <c r="A890" s="529" t="s">
        <v>59</v>
      </c>
      <c r="B890" s="528"/>
      <c r="C890" s="528"/>
      <c r="D890" s="528"/>
      <c r="E890" s="528"/>
      <c r="F890" s="528"/>
      <c r="G890" s="528"/>
      <c r="H890" s="523"/>
      <c r="I890" s="457"/>
      <c r="J890" s="456"/>
      <c r="K890" s="457"/>
      <c r="L890" s="456"/>
      <c r="M890" s="527"/>
    </row>
    <row r="891" spans="1:13" ht="19.5" thickBot="1">
      <c r="A891" s="518" t="s">
        <v>60</v>
      </c>
      <c r="B891" s="526"/>
      <c r="C891" s="526"/>
      <c r="D891" s="526"/>
      <c r="E891" s="526"/>
      <c r="F891" s="526"/>
      <c r="G891" s="526"/>
      <c r="H891" s="525"/>
      <c r="I891" s="446"/>
      <c r="J891" s="445"/>
      <c r="K891" s="446"/>
      <c r="L891" s="445"/>
      <c r="M891" s="444"/>
    </row>
    <row r="892" spans="1:13">
      <c r="A892" s="505" t="s">
        <v>61</v>
      </c>
      <c r="B892" s="498"/>
      <c r="C892" s="498"/>
      <c r="D892" s="498"/>
      <c r="E892" s="498"/>
      <c r="F892" s="498"/>
      <c r="G892" s="498"/>
      <c r="H892" s="497"/>
      <c r="I892" s="936" t="s">
        <v>8</v>
      </c>
      <c r="J892" s="937"/>
      <c r="K892" s="896">
        <v>4.13</v>
      </c>
      <c r="L892" s="897"/>
      <c r="M892" s="455">
        <f>K892*12*I888</f>
        <v>35336.28</v>
      </c>
    </row>
    <row r="893" spans="1:13">
      <c r="A893" s="463" t="s">
        <v>68</v>
      </c>
      <c r="B893" s="457"/>
      <c r="C893" s="457"/>
      <c r="D893" s="457"/>
      <c r="E893" s="457"/>
      <c r="F893" s="457"/>
      <c r="G893" s="457"/>
      <c r="H893" s="456"/>
      <c r="I893" s="892" t="s">
        <v>57</v>
      </c>
      <c r="J893" s="893"/>
      <c r="K893" s="490"/>
      <c r="L893" s="456"/>
      <c r="M893" s="455"/>
    </row>
    <row r="894" spans="1:13">
      <c r="A894" s="505" t="s">
        <v>67</v>
      </c>
      <c r="B894" s="498"/>
      <c r="C894" s="498"/>
      <c r="D894" s="498"/>
      <c r="E894" s="498"/>
      <c r="F894" s="498"/>
      <c r="G894" s="498"/>
      <c r="H894" s="497"/>
      <c r="I894" s="936"/>
      <c r="J894" s="937"/>
      <c r="K894" s="490"/>
      <c r="L894" s="456"/>
      <c r="M894" s="455"/>
    </row>
    <row r="895" spans="1:13">
      <c r="A895" s="505" t="s">
        <v>62</v>
      </c>
      <c r="B895" s="498"/>
      <c r="C895" s="498"/>
      <c r="D895" s="498"/>
      <c r="E895" s="498"/>
      <c r="F895" s="498"/>
      <c r="G895" s="498"/>
      <c r="H895" s="497"/>
      <c r="I895" s="934" t="s">
        <v>11</v>
      </c>
      <c r="J895" s="935"/>
      <c r="K895" s="892">
        <v>2.77</v>
      </c>
      <c r="L895" s="893"/>
      <c r="M895" s="455">
        <f>K895*12*I888</f>
        <v>23700.120000000003</v>
      </c>
    </row>
    <row r="896" spans="1:13">
      <c r="A896" s="512" t="s">
        <v>35</v>
      </c>
      <c r="B896" s="480"/>
      <c r="C896" s="480"/>
      <c r="D896" s="480"/>
      <c r="E896" s="480"/>
      <c r="F896" s="480"/>
      <c r="G896" s="480"/>
      <c r="H896" s="479"/>
      <c r="I896" s="892" t="s">
        <v>57</v>
      </c>
      <c r="J896" s="893"/>
      <c r="K896" s="524"/>
      <c r="L896" s="523"/>
      <c r="M896" s="455"/>
    </row>
    <row r="897" spans="1:13">
      <c r="A897" s="511" t="s">
        <v>36</v>
      </c>
      <c r="B897" s="508"/>
      <c r="C897" s="508"/>
      <c r="D897" s="508"/>
      <c r="E897" s="508"/>
      <c r="F897" s="508"/>
      <c r="G897" s="508"/>
      <c r="H897" s="507"/>
      <c r="I897" s="892"/>
      <c r="J897" s="893"/>
      <c r="K897" s="490"/>
      <c r="L897" s="456"/>
      <c r="M897" s="455"/>
    </row>
    <row r="898" spans="1:13" ht="19.5" thickBot="1">
      <c r="A898" s="505" t="s">
        <v>37</v>
      </c>
      <c r="B898" s="504"/>
      <c r="C898" s="504"/>
      <c r="D898" s="504"/>
      <c r="E898" s="504"/>
      <c r="F898" s="504"/>
      <c r="G898" s="504"/>
      <c r="H898" s="503"/>
      <c r="I898" s="498"/>
      <c r="J898" s="497"/>
      <c r="K898" s="930"/>
      <c r="L898" s="931"/>
      <c r="M898" s="455"/>
    </row>
    <row r="899" spans="1:13">
      <c r="A899" s="522" t="s">
        <v>14</v>
      </c>
      <c r="B899" s="521"/>
      <c r="C899" s="521"/>
      <c r="D899" s="521"/>
      <c r="E899" s="521"/>
      <c r="F899" s="521"/>
      <c r="G899" s="521"/>
      <c r="H899" s="520"/>
      <c r="I899" s="452"/>
      <c r="J899" s="519"/>
      <c r="K899" s="948">
        <f>K901+K906+K909</f>
        <v>5.7700000000000005</v>
      </c>
      <c r="L899" s="946"/>
      <c r="M899" s="450">
        <f>K899*12*I888</f>
        <v>49368.12000000001</v>
      </c>
    </row>
    <row r="900" spans="1:13" ht="19.5" thickBot="1">
      <c r="A900" s="518" t="s">
        <v>34</v>
      </c>
      <c r="B900" s="517"/>
      <c r="C900" s="517"/>
      <c r="D900" s="517"/>
      <c r="E900" s="517"/>
      <c r="F900" s="517"/>
      <c r="G900" s="517"/>
      <c r="H900" s="516"/>
      <c r="I900" s="446"/>
      <c r="J900" s="515"/>
      <c r="K900" s="446"/>
      <c r="L900" s="445"/>
      <c r="M900" s="444"/>
    </row>
    <row r="901" spans="1:13">
      <c r="A901" s="463" t="s">
        <v>65</v>
      </c>
      <c r="B901" s="462"/>
      <c r="C901" s="462"/>
      <c r="D901" s="462"/>
      <c r="E901" s="462"/>
      <c r="F901" s="462"/>
      <c r="G901" s="462"/>
      <c r="H901" s="460"/>
      <c r="I901" s="892" t="s">
        <v>8</v>
      </c>
      <c r="J901" s="893"/>
      <c r="K901" s="896">
        <v>2.9</v>
      </c>
      <c r="L901" s="897"/>
      <c r="M901" s="455">
        <f>K901*12*I888</f>
        <v>24812.399999999998</v>
      </c>
    </row>
    <row r="902" spans="1:13">
      <c r="A902" s="505" t="s">
        <v>66</v>
      </c>
      <c r="B902" s="504"/>
      <c r="C902" s="504"/>
      <c r="D902" s="504"/>
      <c r="E902" s="504"/>
      <c r="F902" s="504"/>
      <c r="G902" s="504"/>
      <c r="H902" s="503"/>
      <c r="I902" s="514"/>
      <c r="J902" s="513"/>
      <c r="K902" s="490"/>
      <c r="L902" s="456"/>
      <c r="M902" s="455"/>
    </row>
    <row r="903" spans="1:13">
      <c r="A903" s="463" t="s">
        <v>68</v>
      </c>
      <c r="B903" s="457"/>
      <c r="C903" s="457"/>
      <c r="D903" s="457"/>
      <c r="E903" s="457"/>
      <c r="F903" s="457"/>
      <c r="G903" s="457"/>
      <c r="H903" s="456"/>
      <c r="I903" s="892" t="s">
        <v>57</v>
      </c>
      <c r="J903" s="893"/>
      <c r="K903" s="490"/>
      <c r="L903" s="456"/>
      <c r="M903" s="455"/>
    </row>
    <row r="904" spans="1:13">
      <c r="A904" s="505" t="s">
        <v>67</v>
      </c>
      <c r="B904" s="498"/>
      <c r="C904" s="498"/>
      <c r="D904" s="498"/>
      <c r="E904" s="498"/>
      <c r="F904" s="498"/>
      <c r="G904" s="498"/>
      <c r="H904" s="497"/>
      <c r="I904" s="936"/>
      <c r="J904" s="937"/>
      <c r="K904" s="490"/>
      <c r="L904" s="456"/>
      <c r="M904" s="455"/>
    </row>
    <row r="905" spans="1:13">
      <c r="A905" s="512" t="s">
        <v>63</v>
      </c>
      <c r="B905" s="480"/>
      <c r="C905" s="479"/>
      <c r="D905" s="457"/>
      <c r="E905" s="457"/>
      <c r="F905" s="457"/>
      <c r="G905" s="457"/>
      <c r="H905" s="456"/>
      <c r="I905" s="892" t="s">
        <v>57</v>
      </c>
      <c r="J905" s="893"/>
      <c r="K905" s="490"/>
      <c r="L905" s="456"/>
      <c r="M905" s="455"/>
    </row>
    <row r="906" spans="1:13">
      <c r="A906" s="463" t="s">
        <v>64</v>
      </c>
      <c r="B906" s="457"/>
      <c r="C906" s="457"/>
      <c r="D906" s="480"/>
      <c r="E906" s="480"/>
      <c r="F906" s="480"/>
      <c r="G906" s="480"/>
      <c r="H906" s="479"/>
      <c r="I906" s="934" t="s">
        <v>11</v>
      </c>
      <c r="J906" s="935"/>
      <c r="K906" s="892">
        <v>1.3</v>
      </c>
      <c r="L906" s="893"/>
      <c r="M906" s="455">
        <f>K906*12*I888</f>
        <v>11122.800000000001</v>
      </c>
    </row>
    <row r="907" spans="1:13">
      <c r="A907" s="511" t="s">
        <v>41</v>
      </c>
      <c r="B907" s="510"/>
      <c r="C907" s="510"/>
      <c r="D907" s="510"/>
      <c r="E907" s="510"/>
      <c r="F907" s="510"/>
      <c r="G907" s="510"/>
      <c r="H907" s="509"/>
      <c r="I907" s="943" t="s">
        <v>40</v>
      </c>
      <c r="J907" s="944"/>
      <c r="K907" s="490"/>
      <c r="L907" s="456"/>
      <c r="M907" s="455"/>
    </row>
    <row r="908" spans="1:13">
      <c r="A908" s="505"/>
      <c r="B908" s="504"/>
      <c r="C908" s="504"/>
      <c r="D908" s="504"/>
      <c r="E908" s="504"/>
      <c r="F908" s="504"/>
      <c r="G908" s="504"/>
      <c r="H908" s="503"/>
      <c r="I908" s="498" t="s">
        <v>42</v>
      </c>
      <c r="J908" s="497"/>
      <c r="K908" s="490"/>
      <c r="L908" s="456"/>
      <c r="M908" s="455"/>
    </row>
    <row r="909" spans="1:13">
      <c r="A909" s="511" t="s">
        <v>43</v>
      </c>
      <c r="B909" s="510"/>
      <c r="C909" s="510"/>
      <c r="D909" s="510"/>
      <c r="E909" s="510"/>
      <c r="F909" s="510"/>
      <c r="G909" s="510"/>
      <c r="H909" s="509"/>
      <c r="I909" s="943" t="s">
        <v>11</v>
      </c>
      <c r="J909" s="944"/>
      <c r="K909" s="892">
        <v>1.57</v>
      </c>
      <c r="L909" s="893"/>
      <c r="M909" s="455">
        <f>K909*12*I888</f>
        <v>13432.92</v>
      </c>
    </row>
    <row r="910" spans="1:13">
      <c r="A910" s="505" t="s">
        <v>44</v>
      </c>
      <c r="B910" s="504"/>
      <c r="C910" s="504"/>
      <c r="D910" s="504"/>
      <c r="E910" s="504"/>
      <c r="F910" s="504"/>
      <c r="G910" s="504"/>
      <c r="H910" s="503"/>
      <c r="I910" s="498"/>
      <c r="J910" s="497"/>
      <c r="K910" s="490"/>
      <c r="L910" s="456"/>
      <c r="M910" s="455"/>
    </row>
    <row r="911" spans="1:13">
      <c r="A911" s="511" t="s">
        <v>45</v>
      </c>
      <c r="B911" s="510"/>
      <c r="C911" s="510"/>
      <c r="D911" s="510"/>
      <c r="E911" s="510"/>
      <c r="F911" s="510"/>
      <c r="G911" s="510"/>
      <c r="H911" s="509"/>
      <c r="I911" s="892" t="s">
        <v>57</v>
      </c>
      <c r="J911" s="893"/>
      <c r="K911" s="490"/>
      <c r="L911" s="456"/>
      <c r="M911" s="455"/>
    </row>
    <row r="912" spans="1:13">
      <c r="A912" s="511" t="s">
        <v>48</v>
      </c>
      <c r="B912" s="510"/>
      <c r="C912" s="510"/>
      <c r="D912" s="510"/>
      <c r="E912" s="510"/>
      <c r="F912" s="510"/>
      <c r="G912" s="510"/>
      <c r="H912" s="509"/>
      <c r="I912" s="943" t="s">
        <v>46</v>
      </c>
      <c r="J912" s="944"/>
      <c r="K912" s="508"/>
      <c r="L912" s="507"/>
      <c r="M912" s="506"/>
    </row>
    <row r="913" spans="1:15" ht="19.5" thickBot="1">
      <c r="A913" s="505"/>
      <c r="B913" s="504"/>
      <c r="C913" s="504"/>
      <c r="D913" s="504"/>
      <c r="E913" s="504"/>
      <c r="F913" s="504"/>
      <c r="G913" s="504"/>
      <c r="H913" s="503"/>
      <c r="I913" s="940" t="s">
        <v>47</v>
      </c>
      <c r="J913" s="941"/>
      <c r="K913" s="498"/>
      <c r="L913" s="497"/>
      <c r="M913" s="502"/>
    </row>
    <row r="914" spans="1:15">
      <c r="A914" s="501" t="s">
        <v>75</v>
      </c>
      <c r="B914" s="500"/>
      <c r="C914" s="500"/>
      <c r="D914" s="500"/>
      <c r="E914" s="500"/>
      <c r="F914" s="500"/>
      <c r="G914" s="452"/>
      <c r="H914" s="451"/>
      <c r="I914" s="452"/>
      <c r="J914" s="451"/>
      <c r="K914" s="945">
        <f>K916+K923+K931+K935+K936+K940</f>
        <v>28.560000000000002</v>
      </c>
      <c r="L914" s="946"/>
      <c r="M914" s="450">
        <f>M916+M923+M931+M935+M936+M940</f>
        <v>244359.36</v>
      </c>
    </row>
    <row r="915" spans="1:15" ht="19.5" thickBot="1">
      <c r="A915" s="499"/>
      <c r="B915" s="446"/>
      <c r="C915" s="446"/>
      <c r="D915" s="446"/>
      <c r="E915" s="446"/>
      <c r="F915" s="446"/>
      <c r="G915" s="446"/>
      <c r="H915" s="445"/>
      <c r="I915" s="446"/>
      <c r="J915" s="445"/>
      <c r="K915" s="446"/>
      <c r="L915" s="445"/>
      <c r="M915" s="444"/>
    </row>
    <row r="916" spans="1:15" ht="19.5" thickBot="1">
      <c r="A916" s="898" t="s">
        <v>76</v>
      </c>
      <c r="B916" s="899"/>
      <c r="C916" s="899"/>
      <c r="D916" s="899"/>
      <c r="E916" s="899"/>
      <c r="F916" s="899"/>
      <c r="G916" s="899"/>
      <c r="H916" s="900"/>
      <c r="I916" s="466"/>
      <c r="J916" s="465"/>
      <c r="K916" s="947">
        <f>K917+K918+K919+K921+K922</f>
        <v>9.6900000000000013</v>
      </c>
      <c r="L916" s="942"/>
      <c r="M916" s="464">
        <f>K916*12*I888</f>
        <v>82907.640000000014</v>
      </c>
    </row>
    <row r="917" spans="1:15">
      <c r="A917" s="505" t="s">
        <v>38</v>
      </c>
      <c r="B917" s="504"/>
      <c r="C917" s="504"/>
      <c r="D917" s="504"/>
      <c r="E917" s="504"/>
      <c r="F917" s="504"/>
      <c r="G917" s="504"/>
      <c r="H917" s="503"/>
      <c r="I917" s="936" t="s">
        <v>16</v>
      </c>
      <c r="J917" s="937"/>
      <c r="K917" s="896">
        <v>2.2400000000000002</v>
      </c>
      <c r="L917" s="897"/>
      <c r="M917" s="455">
        <f>K917*12*I888</f>
        <v>19165.440000000002</v>
      </c>
    </row>
    <row r="918" spans="1:15">
      <c r="A918" s="512" t="s">
        <v>39</v>
      </c>
      <c r="B918" s="594"/>
      <c r="C918" s="594"/>
      <c r="D918" s="594"/>
      <c r="E918" s="594"/>
      <c r="F918" s="594"/>
      <c r="G918" s="594"/>
      <c r="H918" s="593"/>
      <c r="I918" s="934" t="s">
        <v>10</v>
      </c>
      <c r="J918" s="935"/>
      <c r="K918" s="892">
        <v>5.28</v>
      </c>
      <c r="L918" s="893"/>
      <c r="M918" s="455">
        <f>K918*12*I888</f>
        <v>45175.68</v>
      </c>
    </row>
    <row r="919" spans="1:15">
      <c r="A919" s="511" t="s">
        <v>31</v>
      </c>
      <c r="B919" s="510"/>
      <c r="C919" s="510"/>
      <c r="D919" s="510"/>
      <c r="E919" s="510"/>
      <c r="F919" s="510"/>
      <c r="G919" s="510"/>
      <c r="H919" s="509"/>
      <c r="I919" s="943" t="s">
        <v>11</v>
      </c>
      <c r="J919" s="944"/>
      <c r="K919" s="892">
        <v>0.6</v>
      </c>
      <c r="L919" s="893"/>
      <c r="M919" s="455">
        <f>K919*12*I888</f>
        <v>5133.5999999999995</v>
      </c>
    </row>
    <row r="920" spans="1:15">
      <c r="A920" s="596" t="s">
        <v>18</v>
      </c>
      <c r="B920" s="498"/>
      <c r="C920" s="498"/>
      <c r="D920" s="498"/>
      <c r="E920" s="504"/>
      <c r="F920" s="504"/>
      <c r="G920" s="504"/>
      <c r="H920" s="503"/>
      <c r="I920" s="498"/>
      <c r="J920" s="497"/>
      <c r="K920" s="457"/>
      <c r="L920" s="456"/>
      <c r="M920" s="455"/>
    </row>
    <row r="921" spans="1:15">
      <c r="A921" s="512" t="s">
        <v>32</v>
      </c>
      <c r="B921" s="594"/>
      <c r="C921" s="594"/>
      <c r="D921" s="594"/>
      <c r="E921" s="594"/>
      <c r="F921" s="594"/>
      <c r="G921" s="594"/>
      <c r="H921" s="593"/>
      <c r="I921" s="934" t="s">
        <v>8</v>
      </c>
      <c r="J921" s="935"/>
      <c r="K921" s="892">
        <v>0.18</v>
      </c>
      <c r="L921" s="893"/>
      <c r="M921" s="455">
        <f>K921*12*I888</f>
        <v>1540.0800000000002</v>
      </c>
    </row>
    <row r="922" spans="1:15" ht="19.5" thickBot="1">
      <c r="A922" s="511" t="s">
        <v>73</v>
      </c>
      <c r="B922" s="510"/>
      <c r="C922" s="510"/>
      <c r="D922" s="510"/>
      <c r="E922" s="510"/>
      <c r="F922" s="510"/>
      <c r="G922" s="510"/>
      <c r="H922" s="509"/>
      <c r="I922" s="932" t="s">
        <v>8</v>
      </c>
      <c r="J922" s="933"/>
      <c r="K922" s="940">
        <v>1.39</v>
      </c>
      <c r="L922" s="941"/>
      <c r="M922" s="496">
        <f>K922*12*I888</f>
        <v>11892.84</v>
      </c>
      <c r="N922" s="435"/>
      <c r="O922" s="435"/>
    </row>
    <row r="923" spans="1:15" ht="19.5" thickBot="1">
      <c r="A923" s="959" t="s">
        <v>77</v>
      </c>
      <c r="B923" s="960"/>
      <c r="C923" s="960"/>
      <c r="D923" s="960"/>
      <c r="E923" s="960"/>
      <c r="F923" s="960"/>
      <c r="G923" s="960"/>
      <c r="H923" s="961"/>
      <c r="I923" s="466"/>
      <c r="J923" s="465"/>
      <c r="K923" s="894">
        <f>K924+K925+K927+K928+K929+K930</f>
        <v>2.3200000000000003</v>
      </c>
      <c r="L923" s="942"/>
      <c r="M923" s="464">
        <f>K923*12*I888</f>
        <v>19849.920000000002</v>
      </c>
    </row>
    <row r="924" spans="1:15">
      <c r="A924" s="595" t="s">
        <v>24</v>
      </c>
      <c r="B924" s="498"/>
      <c r="C924" s="498"/>
      <c r="D924" s="498"/>
      <c r="E924" s="498"/>
      <c r="F924" s="504"/>
      <c r="G924" s="504"/>
      <c r="H924" s="503"/>
      <c r="I924" s="493"/>
      <c r="J924" s="456"/>
      <c r="K924" s="896">
        <v>0.13</v>
      </c>
      <c r="L924" s="897"/>
      <c r="M924" s="455">
        <f>K924*12*I888</f>
        <v>1112.28</v>
      </c>
    </row>
    <row r="925" spans="1:15">
      <c r="A925" s="532" t="s">
        <v>20</v>
      </c>
      <c r="B925" s="508"/>
      <c r="C925" s="508"/>
      <c r="D925" s="508"/>
      <c r="E925" s="508"/>
      <c r="F925" s="510"/>
      <c r="G925" s="510"/>
      <c r="H925" s="509"/>
      <c r="I925" s="892" t="s">
        <v>52</v>
      </c>
      <c r="J925" s="893"/>
      <c r="K925" s="892">
        <v>1.1100000000000001</v>
      </c>
      <c r="L925" s="893"/>
      <c r="M925" s="455">
        <f>K925*12*I888</f>
        <v>9497.16</v>
      </c>
    </row>
    <row r="926" spans="1:15">
      <c r="A926" s="505" t="s">
        <v>19</v>
      </c>
      <c r="B926" s="504"/>
      <c r="C926" s="504"/>
      <c r="D926" s="504"/>
      <c r="E926" s="504"/>
      <c r="F926" s="504"/>
      <c r="G926" s="504"/>
      <c r="H926" s="503"/>
      <c r="I926" s="936" t="s">
        <v>53</v>
      </c>
      <c r="J926" s="937"/>
      <c r="K926" s="490"/>
      <c r="L926" s="456"/>
      <c r="M926" s="455"/>
    </row>
    <row r="927" spans="1:15">
      <c r="A927" s="512" t="s">
        <v>21</v>
      </c>
      <c r="B927" s="594"/>
      <c r="C927" s="594"/>
      <c r="D927" s="594"/>
      <c r="E927" s="594"/>
      <c r="F927" s="594"/>
      <c r="G927" s="594"/>
      <c r="H927" s="593"/>
      <c r="I927" s="934" t="s">
        <v>51</v>
      </c>
      <c r="J927" s="935"/>
      <c r="K927" s="892">
        <v>0.68</v>
      </c>
      <c r="L927" s="893"/>
      <c r="M927" s="455">
        <f>K927*12*I888</f>
        <v>5818.08</v>
      </c>
    </row>
    <row r="928" spans="1:15">
      <c r="A928" s="512" t="s">
        <v>22</v>
      </c>
      <c r="B928" s="594"/>
      <c r="C928" s="594"/>
      <c r="D928" s="594"/>
      <c r="E928" s="594"/>
      <c r="F928" s="594"/>
      <c r="G928" s="594"/>
      <c r="H928" s="593"/>
      <c r="I928" s="934" t="s">
        <v>69</v>
      </c>
      <c r="J928" s="935"/>
      <c r="K928" s="892">
        <v>0.17</v>
      </c>
      <c r="L928" s="893"/>
      <c r="M928" s="455">
        <f>K928*12*I888</f>
        <v>1454.52</v>
      </c>
    </row>
    <row r="929" spans="1:13">
      <c r="A929" s="511" t="s">
        <v>23</v>
      </c>
      <c r="B929" s="510"/>
      <c r="C929" s="510"/>
      <c r="D929" s="510"/>
      <c r="E929" s="510"/>
      <c r="F929" s="510"/>
      <c r="G929" s="510"/>
      <c r="H929" s="509"/>
      <c r="I929" s="934" t="s">
        <v>54</v>
      </c>
      <c r="J929" s="935"/>
      <c r="K929" s="930">
        <v>0.09</v>
      </c>
      <c r="L929" s="931"/>
      <c r="M929" s="455">
        <f>K929*12*I888</f>
        <v>770.04000000000008</v>
      </c>
    </row>
    <row r="930" spans="1:13" ht="19.5" thickBot="1">
      <c r="A930" s="511" t="s">
        <v>71</v>
      </c>
      <c r="B930" s="510"/>
      <c r="C930" s="510"/>
      <c r="D930" s="510"/>
      <c r="E930" s="510"/>
      <c r="F930" s="510"/>
      <c r="G930" s="510"/>
      <c r="H930" s="509"/>
      <c r="I930" s="932" t="s">
        <v>72</v>
      </c>
      <c r="J930" s="933"/>
      <c r="K930" s="901">
        <v>0.14000000000000001</v>
      </c>
      <c r="L930" s="902"/>
      <c r="M930" s="489">
        <f>K930*12*I888</f>
        <v>1197.8400000000001</v>
      </c>
    </row>
    <row r="931" spans="1:13" ht="19.5" thickBot="1">
      <c r="A931" s="959" t="s">
        <v>194</v>
      </c>
      <c r="B931" s="960"/>
      <c r="C931" s="960"/>
      <c r="D931" s="960"/>
      <c r="E931" s="960"/>
      <c r="F931" s="960"/>
      <c r="G931" s="960"/>
      <c r="H931" s="961"/>
      <c r="I931" s="488"/>
      <c r="J931" s="487"/>
      <c r="K931" s="922">
        <f>K932+K933+K934</f>
        <v>1.52</v>
      </c>
      <c r="L931" s="895"/>
      <c r="M931" s="464">
        <f>K931*12*I888</f>
        <v>13005.12</v>
      </c>
    </row>
    <row r="932" spans="1:13">
      <c r="A932" s="505" t="s">
        <v>25</v>
      </c>
      <c r="B932" s="504"/>
      <c r="C932" s="504"/>
      <c r="D932" s="504"/>
      <c r="E932" s="504"/>
      <c r="F932" s="504"/>
      <c r="G932" s="504"/>
      <c r="H932" s="503"/>
      <c r="I932" s="926" t="s">
        <v>70</v>
      </c>
      <c r="J932" s="927"/>
      <c r="K932" s="928">
        <v>0.73</v>
      </c>
      <c r="L932" s="929"/>
      <c r="M932" s="455">
        <f>K932*12*I888</f>
        <v>6245.88</v>
      </c>
    </row>
    <row r="933" spans="1:13">
      <c r="A933" s="512" t="s">
        <v>26</v>
      </c>
      <c r="B933" s="594"/>
      <c r="C933" s="594"/>
      <c r="D933" s="594"/>
      <c r="E933" s="594"/>
      <c r="F933" s="594"/>
      <c r="G933" s="594"/>
      <c r="H933" s="593"/>
      <c r="I933" s="480" t="s">
        <v>55</v>
      </c>
      <c r="J933" s="479"/>
      <c r="K933" s="930">
        <v>0.64</v>
      </c>
      <c r="L933" s="931"/>
      <c r="M933" s="455">
        <f>K933*12*I888</f>
        <v>5475.84</v>
      </c>
    </row>
    <row r="934" spans="1:13" ht="19.5" thickBot="1">
      <c r="A934" s="511" t="s">
        <v>23</v>
      </c>
      <c r="B934" s="510"/>
      <c r="C934" s="510"/>
      <c r="D934" s="510"/>
      <c r="E934" s="510"/>
      <c r="F934" s="510"/>
      <c r="G934" s="510"/>
      <c r="H934" s="509"/>
      <c r="I934" s="932" t="s">
        <v>54</v>
      </c>
      <c r="J934" s="933"/>
      <c r="K934" s="901">
        <v>0.15</v>
      </c>
      <c r="L934" s="902"/>
      <c r="M934" s="455">
        <f>K934*12*I888</f>
        <v>1283.3999999999999</v>
      </c>
    </row>
    <row r="935" spans="1:13" ht="19.5" thickBot="1">
      <c r="A935" s="592" t="s">
        <v>193</v>
      </c>
      <c r="B935" s="591"/>
      <c r="C935" s="591"/>
      <c r="D935" s="591"/>
      <c r="E935" s="591"/>
      <c r="F935" s="591"/>
      <c r="G935" s="591"/>
      <c r="H935" s="590"/>
      <c r="I935" s="962" t="s">
        <v>56</v>
      </c>
      <c r="J935" s="963"/>
      <c r="K935" s="964">
        <v>12.03</v>
      </c>
      <c r="L935" s="965"/>
      <c r="M935" s="464">
        <f>K935*12*I888</f>
        <v>102928.68</v>
      </c>
    </row>
    <row r="936" spans="1:13" ht="19.5" thickBot="1">
      <c r="A936" s="898" t="s">
        <v>154</v>
      </c>
      <c r="B936" s="899"/>
      <c r="C936" s="899"/>
      <c r="D936" s="899"/>
      <c r="E936" s="899"/>
      <c r="F936" s="899"/>
      <c r="G936" s="899"/>
      <c r="H936" s="900"/>
      <c r="I936" s="466"/>
      <c r="J936" s="465"/>
      <c r="K936" s="894">
        <v>2</v>
      </c>
      <c r="L936" s="895"/>
      <c r="M936" s="464">
        <f>K936*12*I888</f>
        <v>17112</v>
      </c>
    </row>
    <row r="937" spans="1:13">
      <c r="A937" s="463" t="s">
        <v>33</v>
      </c>
      <c r="B937" s="462"/>
      <c r="C937" s="462"/>
      <c r="D937" s="462"/>
      <c r="E937" s="462"/>
      <c r="F937" s="462"/>
      <c r="G937" s="462"/>
      <c r="H937" s="460"/>
      <c r="I937" s="896" t="s">
        <v>13</v>
      </c>
      <c r="J937" s="897"/>
      <c r="K937" s="459"/>
      <c r="L937" s="458"/>
      <c r="M937" s="455"/>
    </row>
    <row r="938" spans="1:13">
      <c r="A938" s="463" t="s">
        <v>27</v>
      </c>
      <c r="B938" s="462"/>
      <c r="C938" s="462"/>
      <c r="D938" s="462"/>
      <c r="E938" s="462"/>
      <c r="F938" s="462"/>
      <c r="G938" s="462"/>
      <c r="H938" s="460"/>
      <c r="I938" s="457"/>
      <c r="J938" s="456"/>
      <c r="K938" s="459"/>
      <c r="L938" s="458"/>
      <c r="M938" s="455"/>
    </row>
    <row r="939" spans="1:13" ht="19.5" thickBot="1">
      <c r="A939" s="463" t="s">
        <v>28</v>
      </c>
      <c r="B939" s="462"/>
      <c r="C939" s="462"/>
      <c r="D939" s="462"/>
      <c r="E939" s="462"/>
      <c r="F939" s="462"/>
      <c r="G939" s="462"/>
      <c r="H939" s="460"/>
      <c r="I939" s="474"/>
      <c r="J939" s="456"/>
      <c r="K939" s="459"/>
      <c r="L939" s="458"/>
      <c r="M939" s="455"/>
    </row>
    <row r="940" spans="1:13" ht="19.5" thickBot="1">
      <c r="A940" s="592" t="s">
        <v>153</v>
      </c>
      <c r="B940" s="591"/>
      <c r="C940" s="591"/>
      <c r="D940" s="591"/>
      <c r="E940" s="591"/>
      <c r="F940" s="591"/>
      <c r="G940" s="591"/>
      <c r="H940" s="590"/>
      <c r="I940" s="466"/>
      <c r="J940" s="465"/>
      <c r="K940" s="894">
        <v>1</v>
      </c>
      <c r="L940" s="895"/>
      <c r="M940" s="464">
        <f>K940*12*I888</f>
        <v>8556</v>
      </c>
    </row>
    <row r="941" spans="1:13">
      <c r="A941" s="463" t="s">
        <v>29</v>
      </c>
      <c r="B941" s="462"/>
      <c r="C941" s="462"/>
      <c r="D941" s="462"/>
      <c r="E941" s="462"/>
      <c r="F941" s="462"/>
      <c r="G941" s="462"/>
      <c r="H941" s="460"/>
      <c r="I941" s="896" t="s">
        <v>8</v>
      </c>
      <c r="J941" s="897"/>
      <c r="K941" s="467"/>
      <c r="L941" s="458"/>
      <c r="M941" s="455"/>
    </row>
    <row r="942" spans="1:13" ht="19.5" thickBot="1">
      <c r="A942" s="463" t="s">
        <v>30</v>
      </c>
      <c r="B942" s="462"/>
      <c r="C942" s="462"/>
      <c r="D942" s="462"/>
      <c r="E942" s="462"/>
      <c r="F942" s="462"/>
      <c r="G942" s="462"/>
      <c r="H942" s="460"/>
      <c r="I942" s="457"/>
      <c r="J942" s="456"/>
      <c r="K942" s="467"/>
      <c r="L942" s="458"/>
      <c r="M942" s="455"/>
    </row>
    <row r="943" spans="1:13" ht="19.5" thickBot="1">
      <c r="A943" s="898" t="s">
        <v>104</v>
      </c>
      <c r="B943" s="899"/>
      <c r="C943" s="899"/>
      <c r="D943" s="899"/>
      <c r="E943" s="899"/>
      <c r="F943" s="899"/>
      <c r="G943" s="899"/>
      <c r="H943" s="900"/>
      <c r="I943" s="466"/>
      <c r="J943" s="465"/>
      <c r="K943" s="894">
        <v>7.2</v>
      </c>
      <c r="L943" s="895"/>
      <c r="M943" s="464">
        <f>K943*12*I888</f>
        <v>61603.200000000004</v>
      </c>
    </row>
    <row r="944" spans="1:13">
      <c r="A944" s="463" t="s">
        <v>85</v>
      </c>
      <c r="B944" s="461"/>
      <c r="C944" s="461"/>
      <c r="D944" s="461"/>
      <c r="E944" s="461"/>
      <c r="F944" s="462"/>
      <c r="G944" s="461"/>
      <c r="H944" s="460"/>
      <c r="I944" s="892" t="s">
        <v>86</v>
      </c>
      <c r="J944" s="893"/>
      <c r="K944" s="459"/>
      <c r="L944" s="458"/>
      <c r="M944" s="455"/>
    </row>
    <row r="945" spans="1:13">
      <c r="A945" s="463" t="s">
        <v>87</v>
      </c>
      <c r="B945" s="461"/>
      <c r="C945" s="461"/>
      <c r="D945" s="461"/>
      <c r="E945" s="461"/>
      <c r="F945" s="462"/>
      <c r="G945" s="461"/>
      <c r="H945" s="460"/>
      <c r="I945" s="892" t="s">
        <v>88</v>
      </c>
      <c r="J945" s="893"/>
      <c r="K945" s="459"/>
      <c r="L945" s="458"/>
      <c r="M945" s="455"/>
    </row>
    <row r="946" spans="1:13">
      <c r="A946" s="463" t="s">
        <v>89</v>
      </c>
      <c r="B946" s="461"/>
      <c r="C946" s="461"/>
      <c r="D946" s="461"/>
      <c r="E946" s="461"/>
      <c r="F946" s="462"/>
      <c r="G946" s="461"/>
      <c r="H946" s="460"/>
      <c r="I946" s="892" t="s">
        <v>90</v>
      </c>
      <c r="J946" s="893"/>
      <c r="K946" s="459"/>
      <c r="L946" s="458"/>
      <c r="M946" s="455"/>
    </row>
    <row r="947" spans="1:13">
      <c r="A947" s="463" t="s">
        <v>91</v>
      </c>
      <c r="B947" s="461"/>
      <c r="C947" s="461"/>
      <c r="D947" s="461"/>
      <c r="E947" s="461"/>
      <c r="F947" s="462"/>
      <c r="G947" s="461"/>
      <c r="H947" s="460"/>
      <c r="I947" s="892" t="s">
        <v>92</v>
      </c>
      <c r="J947" s="893"/>
      <c r="K947" s="459"/>
      <c r="L947" s="458"/>
      <c r="M947" s="455"/>
    </row>
    <row r="948" spans="1:13">
      <c r="A948" s="463" t="s">
        <v>93</v>
      </c>
      <c r="B948" s="461"/>
      <c r="C948" s="461"/>
      <c r="D948" s="461"/>
      <c r="E948" s="461"/>
      <c r="F948" s="462"/>
      <c r="G948" s="461"/>
      <c r="H948" s="460"/>
      <c r="I948" s="892" t="s">
        <v>94</v>
      </c>
      <c r="J948" s="893"/>
      <c r="K948" s="459"/>
      <c r="L948" s="458"/>
      <c r="M948" s="455"/>
    </row>
    <row r="949" spans="1:13">
      <c r="A949" s="463" t="s">
        <v>95</v>
      </c>
      <c r="B949" s="461"/>
      <c r="C949" s="461"/>
      <c r="D949" s="461"/>
      <c r="E949" s="461"/>
      <c r="F949" s="462"/>
      <c r="G949" s="461"/>
      <c r="H949" s="460"/>
      <c r="I949" s="457"/>
      <c r="J949" s="456"/>
      <c r="K949" s="459"/>
      <c r="L949" s="458"/>
      <c r="M949" s="455"/>
    </row>
    <row r="950" spans="1:13">
      <c r="A950" s="463" t="s">
        <v>96</v>
      </c>
      <c r="B950" s="461"/>
      <c r="C950" s="461"/>
      <c r="D950" s="461"/>
      <c r="E950" s="461"/>
      <c r="F950" s="462"/>
      <c r="G950" s="461"/>
      <c r="H950" s="460"/>
      <c r="I950" s="457"/>
      <c r="J950" s="456"/>
      <c r="K950" s="459"/>
      <c r="L950" s="458"/>
      <c r="M950" s="455"/>
    </row>
    <row r="951" spans="1:13">
      <c r="A951" s="463" t="s">
        <v>97</v>
      </c>
      <c r="B951" s="461"/>
      <c r="C951" s="461"/>
      <c r="D951" s="461"/>
      <c r="E951" s="461"/>
      <c r="F951" s="462"/>
      <c r="G951" s="461"/>
      <c r="H951" s="460"/>
      <c r="I951" s="457"/>
      <c r="J951" s="456"/>
      <c r="K951" s="459"/>
      <c r="L951" s="458"/>
      <c r="M951" s="455"/>
    </row>
    <row r="952" spans="1:13">
      <c r="A952" s="463" t="s">
        <v>98</v>
      </c>
      <c r="B952" s="461"/>
      <c r="C952" s="461"/>
      <c r="D952" s="461"/>
      <c r="E952" s="461"/>
      <c r="F952" s="462"/>
      <c r="G952" s="461"/>
      <c r="H952" s="460"/>
      <c r="I952" s="457"/>
      <c r="J952" s="456"/>
      <c r="K952" s="459"/>
      <c r="L952" s="458"/>
      <c r="M952" s="455"/>
    </row>
    <row r="953" spans="1:13">
      <c r="A953" s="463" t="s">
        <v>99</v>
      </c>
      <c r="B953" s="461"/>
      <c r="C953" s="461"/>
      <c r="D953" s="461"/>
      <c r="E953" s="461"/>
      <c r="F953" s="462"/>
      <c r="G953" s="461"/>
      <c r="H953" s="460"/>
      <c r="I953" s="457"/>
      <c r="J953" s="456"/>
      <c r="K953" s="459"/>
      <c r="L953" s="458"/>
      <c r="M953" s="455"/>
    </row>
    <row r="954" spans="1:13" ht="19.5" thickBot="1">
      <c r="A954" s="923" t="s">
        <v>100</v>
      </c>
      <c r="B954" s="924"/>
      <c r="C954" s="924"/>
      <c r="D954" s="924"/>
      <c r="E954" s="924"/>
      <c r="F954" s="924"/>
      <c r="G954" s="924"/>
      <c r="H954" s="925"/>
      <c r="I954" s="457"/>
      <c r="J954" s="456"/>
      <c r="K954" s="457"/>
      <c r="L954" s="456"/>
      <c r="M954" s="455"/>
    </row>
    <row r="955" spans="1:13">
      <c r="A955" s="454" t="s">
        <v>82</v>
      </c>
      <c r="B955" s="453"/>
      <c r="C955" s="453"/>
      <c r="D955" s="453"/>
      <c r="E955" s="453"/>
      <c r="F955" s="453"/>
      <c r="G955" s="453"/>
      <c r="H955" s="453"/>
      <c r="I955" s="896" t="s">
        <v>9</v>
      </c>
      <c r="J955" s="897"/>
      <c r="K955" s="452"/>
      <c r="L955" s="451"/>
      <c r="M955" s="450"/>
    </row>
    <row r="956" spans="1:13" ht="19.5" thickBot="1">
      <c r="A956" s="449" t="s">
        <v>49</v>
      </c>
      <c r="B956" s="448"/>
      <c r="C956" s="448"/>
      <c r="D956" s="448"/>
      <c r="E956" s="448"/>
      <c r="F956" s="448"/>
      <c r="G956" s="448"/>
      <c r="H956" s="448"/>
      <c r="I956" s="447"/>
      <c r="J956" s="445"/>
      <c r="K956" s="446"/>
      <c r="L956" s="445"/>
      <c r="M956" s="444"/>
    </row>
    <row r="957" spans="1:13" ht="19.5" thickBot="1">
      <c r="A957" s="898" t="s">
        <v>50</v>
      </c>
      <c r="B957" s="899"/>
      <c r="C957" s="899"/>
      <c r="D957" s="899"/>
      <c r="E957" s="899"/>
      <c r="F957" s="899"/>
      <c r="G957" s="899"/>
      <c r="H957" s="955"/>
      <c r="I957" s="917" t="s">
        <v>17</v>
      </c>
      <c r="J957" s="956"/>
      <c r="K957" s="957">
        <v>1.64</v>
      </c>
      <c r="L957" s="958"/>
      <c r="M957" s="437">
        <f>K957*12*I888</f>
        <v>14031.84</v>
      </c>
    </row>
    <row r="958" spans="1:13" ht="19.5" thickBot="1">
      <c r="A958" s="442" t="s">
        <v>118</v>
      </c>
      <c r="B958" s="441"/>
      <c r="C958" s="441"/>
      <c r="D958" s="441"/>
      <c r="E958" s="441"/>
      <c r="F958" s="441"/>
      <c r="G958" s="441"/>
      <c r="H958" s="441"/>
      <c r="I958" s="917" t="s">
        <v>9</v>
      </c>
      <c r="J958" s="918"/>
      <c r="K958" s="913">
        <v>0.24</v>
      </c>
      <c r="L958" s="914"/>
      <c r="M958" s="437">
        <f>K958*I888*12</f>
        <v>2053.44</v>
      </c>
    </row>
    <row r="959" spans="1:13" ht="19.5" thickBot="1">
      <c r="A959" s="442" t="s">
        <v>117</v>
      </c>
      <c r="B959" s="441"/>
      <c r="C959" s="441"/>
      <c r="D959" s="441"/>
      <c r="E959" s="441"/>
      <c r="F959" s="441"/>
      <c r="G959" s="441"/>
      <c r="H959" s="441"/>
      <c r="I959" s="440"/>
      <c r="J959" s="439"/>
      <c r="K959" s="913"/>
      <c r="L959" s="914"/>
      <c r="M959" s="437">
        <f>K959*I888*12</f>
        <v>0</v>
      </c>
    </row>
    <row r="960" spans="1:13" ht="19.5" thickBot="1">
      <c r="A960" s="898" t="s">
        <v>58</v>
      </c>
      <c r="B960" s="899"/>
      <c r="C960" s="899"/>
      <c r="D960" s="899"/>
      <c r="E960" s="899"/>
      <c r="F960" s="899"/>
      <c r="G960" s="899"/>
      <c r="H960" s="899"/>
      <c r="I960" s="438"/>
      <c r="J960" s="437"/>
      <c r="K960" s="915">
        <f>K889+K899+K914+K943+K957+K959+K958</f>
        <v>50.310000000000009</v>
      </c>
      <c r="L960" s="916"/>
      <c r="M960" s="437">
        <f>M889+M899+M914+M943+M957+M959+M958</f>
        <v>430452.36000000004</v>
      </c>
    </row>
    <row r="964" spans="1:13">
      <c r="A964" s="989" t="s">
        <v>0</v>
      </c>
      <c r="B964" s="989"/>
      <c r="C964" s="989"/>
      <c r="D964" s="989"/>
      <c r="E964" s="989"/>
      <c r="F964" s="989"/>
      <c r="G964" s="989"/>
      <c r="H964" s="989"/>
      <c r="I964" s="989"/>
      <c r="J964" s="989"/>
      <c r="K964" s="989"/>
      <c r="L964" s="989"/>
      <c r="M964" s="490"/>
    </row>
    <row r="965" spans="1:13">
      <c r="A965" s="953" t="s">
        <v>12</v>
      </c>
      <c r="B965" s="953"/>
      <c r="C965" s="953"/>
      <c r="D965" s="953"/>
      <c r="E965" s="953"/>
      <c r="F965" s="953"/>
      <c r="G965" s="953"/>
      <c r="H965" s="953"/>
      <c r="I965" s="953"/>
      <c r="J965" s="953"/>
      <c r="K965" s="953"/>
      <c r="L965" s="953"/>
      <c r="M965" s="490"/>
    </row>
    <row r="966" spans="1:13">
      <c r="A966" s="524"/>
      <c r="B966" s="524"/>
      <c r="C966" s="524"/>
      <c r="D966" s="524"/>
      <c r="E966" s="524"/>
      <c r="F966" s="524" t="s">
        <v>257</v>
      </c>
      <c r="G966" s="524"/>
      <c r="H966" s="524"/>
      <c r="I966" s="524"/>
      <c r="J966" s="524"/>
      <c r="K966" s="524"/>
      <c r="L966" s="524"/>
      <c r="M966" s="490"/>
    </row>
    <row r="967" spans="1:13">
      <c r="A967" s="532"/>
      <c r="B967" s="508"/>
      <c r="C967" s="954" t="s">
        <v>15</v>
      </c>
      <c r="D967" s="954"/>
      <c r="E967" s="954"/>
      <c r="F967" s="508"/>
      <c r="G967" s="508"/>
      <c r="H967" s="507"/>
      <c r="I967" s="943" t="s">
        <v>1</v>
      </c>
      <c r="J967" s="944"/>
      <c r="K967" s="943" t="s">
        <v>2</v>
      </c>
      <c r="L967" s="944"/>
      <c r="M967" s="506"/>
    </row>
    <row r="968" spans="1:13">
      <c r="A968" s="474"/>
      <c r="B968" s="457"/>
      <c r="C968" s="457"/>
      <c r="D968" s="457"/>
      <c r="E968" s="457"/>
      <c r="F968" s="457"/>
      <c r="G968" s="457"/>
      <c r="H968" s="456"/>
      <c r="I968" s="457"/>
      <c r="J968" s="456"/>
      <c r="K968" s="892" t="s">
        <v>3</v>
      </c>
      <c r="L968" s="893"/>
      <c r="M968" s="533" t="s">
        <v>4</v>
      </c>
    </row>
    <row r="969" spans="1:13">
      <c r="A969" s="474"/>
      <c r="B969" s="457"/>
      <c r="C969" s="457"/>
      <c r="D969" s="457"/>
      <c r="E969" s="457"/>
      <c r="F969" s="457"/>
      <c r="G969" s="457"/>
      <c r="H969" s="456"/>
      <c r="I969" s="892" t="s">
        <v>5</v>
      </c>
      <c r="J969" s="893"/>
      <c r="K969" s="936" t="s">
        <v>6</v>
      </c>
      <c r="L969" s="937"/>
      <c r="M969" s="533" t="s">
        <v>7</v>
      </c>
    </row>
    <row r="970" spans="1:13" ht="19.5" thickBot="1">
      <c r="A970" s="532"/>
      <c r="B970" s="508"/>
      <c r="C970" s="508"/>
      <c r="D970" s="508"/>
      <c r="E970" s="508"/>
      <c r="F970" s="508"/>
      <c r="G970" s="508"/>
      <c r="H970" s="507"/>
      <c r="I970" s="949">
        <v>1302.2</v>
      </c>
      <c r="J970" s="950"/>
      <c r="K970" s="932"/>
      <c r="L970" s="933"/>
      <c r="M970" s="531"/>
    </row>
    <row r="971" spans="1:13">
      <c r="A971" s="522" t="s">
        <v>74</v>
      </c>
      <c r="B971" s="500"/>
      <c r="C971" s="500"/>
      <c r="D971" s="500"/>
      <c r="E971" s="500"/>
      <c r="F971" s="500"/>
      <c r="G971" s="500"/>
      <c r="H971" s="530"/>
      <c r="I971" s="452"/>
      <c r="J971" s="451"/>
      <c r="K971" s="951">
        <f>K974+K977</f>
        <v>6.9</v>
      </c>
      <c r="L971" s="946"/>
      <c r="M971" s="450">
        <f>K971*12*I970</f>
        <v>107822.16000000002</v>
      </c>
    </row>
    <row r="972" spans="1:13">
      <c r="A972" s="529" t="s">
        <v>59</v>
      </c>
      <c r="B972" s="528"/>
      <c r="C972" s="528"/>
      <c r="D972" s="528"/>
      <c r="E972" s="528"/>
      <c r="F972" s="528"/>
      <c r="G972" s="528"/>
      <c r="H972" s="523"/>
      <c r="I972" s="457"/>
      <c r="J972" s="456"/>
      <c r="K972" s="457"/>
      <c r="L972" s="456"/>
      <c r="M972" s="527"/>
    </row>
    <row r="973" spans="1:13" ht="19.5" thickBot="1">
      <c r="A973" s="518" t="s">
        <v>60</v>
      </c>
      <c r="B973" s="526"/>
      <c r="C973" s="526"/>
      <c r="D973" s="526"/>
      <c r="E973" s="526"/>
      <c r="F973" s="526"/>
      <c r="G973" s="526"/>
      <c r="H973" s="525"/>
      <c r="I973" s="446"/>
      <c r="J973" s="445"/>
      <c r="K973" s="446"/>
      <c r="L973" s="445"/>
      <c r="M973" s="444"/>
    </row>
    <row r="974" spans="1:13">
      <c r="A974" s="505" t="s">
        <v>61</v>
      </c>
      <c r="B974" s="498"/>
      <c r="C974" s="498"/>
      <c r="D974" s="498"/>
      <c r="E974" s="498"/>
      <c r="F974" s="498"/>
      <c r="G974" s="498"/>
      <c r="H974" s="497"/>
      <c r="I974" s="936" t="s">
        <v>8</v>
      </c>
      <c r="J974" s="937"/>
      <c r="K974" s="896">
        <v>4.13</v>
      </c>
      <c r="L974" s="897"/>
      <c r="M974" s="455">
        <f>K974*12*I970</f>
        <v>64537.032000000007</v>
      </c>
    </row>
    <row r="975" spans="1:13">
      <c r="A975" s="463" t="s">
        <v>68</v>
      </c>
      <c r="B975" s="457"/>
      <c r="C975" s="457"/>
      <c r="D975" s="457"/>
      <c r="E975" s="457"/>
      <c r="F975" s="457"/>
      <c r="G975" s="457"/>
      <c r="H975" s="456"/>
      <c r="I975" s="892" t="s">
        <v>57</v>
      </c>
      <c r="J975" s="893"/>
      <c r="K975" s="490"/>
      <c r="L975" s="456"/>
      <c r="M975" s="455"/>
    </row>
    <row r="976" spans="1:13">
      <c r="A976" s="505" t="s">
        <v>67</v>
      </c>
      <c r="B976" s="498"/>
      <c r="C976" s="498"/>
      <c r="D976" s="498"/>
      <c r="E976" s="498"/>
      <c r="F976" s="498"/>
      <c r="G976" s="498"/>
      <c r="H976" s="497"/>
      <c r="I976" s="936"/>
      <c r="J976" s="937"/>
      <c r="K976" s="490"/>
      <c r="L976" s="456"/>
      <c r="M976" s="455"/>
    </row>
    <row r="977" spans="1:13">
      <c r="A977" s="505" t="s">
        <v>62</v>
      </c>
      <c r="B977" s="498"/>
      <c r="C977" s="498"/>
      <c r="D977" s="498"/>
      <c r="E977" s="498"/>
      <c r="F977" s="498"/>
      <c r="G977" s="498"/>
      <c r="H977" s="497"/>
      <c r="I977" s="934" t="s">
        <v>11</v>
      </c>
      <c r="J977" s="935"/>
      <c r="K977" s="892">
        <v>2.77</v>
      </c>
      <c r="L977" s="893"/>
      <c r="M977" s="455">
        <f>K977*12*I970</f>
        <v>43285.128000000004</v>
      </c>
    </row>
    <row r="978" spans="1:13">
      <c r="A978" s="512" t="s">
        <v>35</v>
      </c>
      <c r="B978" s="480"/>
      <c r="C978" s="480"/>
      <c r="D978" s="480"/>
      <c r="E978" s="480"/>
      <c r="F978" s="480"/>
      <c r="G978" s="480"/>
      <c r="H978" s="479"/>
      <c r="I978" s="892" t="s">
        <v>57</v>
      </c>
      <c r="J978" s="893"/>
      <c r="K978" s="524"/>
      <c r="L978" s="523"/>
      <c r="M978" s="455"/>
    </row>
    <row r="979" spans="1:13">
      <c r="A979" s="511" t="s">
        <v>36</v>
      </c>
      <c r="B979" s="508"/>
      <c r="C979" s="508"/>
      <c r="D979" s="508"/>
      <c r="E979" s="508"/>
      <c r="F979" s="508"/>
      <c r="G979" s="508"/>
      <c r="H979" s="507"/>
      <c r="I979" s="892"/>
      <c r="J979" s="893"/>
      <c r="K979" s="490"/>
      <c r="L979" s="456"/>
      <c r="M979" s="455"/>
    </row>
    <row r="980" spans="1:13" ht="19.5" thickBot="1">
      <c r="A980" s="505" t="s">
        <v>37</v>
      </c>
      <c r="B980" s="504"/>
      <c r="C980" s="504"/>
      <c r="D980" s="504"/>
      <c r="E980" s="504"/>
      <c r="F980" s="504"/>
      <c r="G980" s="504"/>
      <c r="H980" s="503"/>
      <c r="I980" s="498"/>
      <c r="J980" s="497"/>
      <c r="K980" s="930"/>
      <c r="L980" s="931"/>
      <c r="M980" s="455"/>
    </row>
    <row r="981" spans="1:13">
      <c r="A981" s="522" t="s">
        <v>14</v>
      </c>
      <c r="B981" s="521"/>
      <c r="C981" s="521"/>
      <c r="D981" s="521"/>
      <c r="E981" s="521"/>
      <c r="F981" s="521"/>
      <c r="G981" s="521"/>
      <c r="H981" s="520"/>
      <c r="I981" s="452"/>
      <c r="J981" s="519"/>
      <c r="K981" s="948">
        <f>K983+K988+K991</f>
        <v>5.6400000000000006</v>
      </c>
      <c r="L981" s="946"/>
      <c r="M981" s="450">
        <f>K981*12*I970</f>
        <v>88132.896000000008</v>
      </c>
    </row>
    <row r="982" spans="1:13" ht="19.5" thickBot="1">
      <c r="A982" s="518" t="s">
        <v>34</v>
      </c>
      <c r="B982" s="517"/>
      <c r="C982" s="517"/>
      <c r="D982" s="517"/>
      <c r="E982" s="517"/>
      <c r="F982" s="517"/>
      <c r="G982" s="517"/>
      <c r="H982" s="516"/>
      <c r="I982" s="446"/>
      <c r="J982" s="515"/>
      <c r="K982" s="446"/>
      <c r="L982" s="445"/>
      <c r="M982" s="444"/>
    </row>
    <row r="983" spans="1:13">
      <c r="A983" s="463" t="s">
        <v>65</v>
      </c>
      <c r="B983" s="462"/>
      <c r="C983" s="462"/>
      <c r="D983" s="462"/>
      <c r="E983" s="462"/>
      <c r="F983" s="462"/>
      <c r="G983" s="462"/>
      <c r="H983" s="460"/>
      <c r="I983" s="892" t="s">
        <v>8</v>
      </c>
      <c r="J983" s="893"/>
      <c r="K983" s="896">
        <v>2.83</v>
      </c>
      <c r="L983" s="897"/>
      <c r="M983" s="455">
        <f>K983*12*I970</f>
        <v>44222.712</v>
      </c>
    </row>
    <row r="984" spans="1:13">
      <c r="A984" s="505" t="s">
        <v>66</v>
      </c>
      <c r="B984" s="504"/>
      <c r="C984" s="504"/>
      <c r="D984" s="504"/>
      <c r="E984" s="504"/>
      <c r="F984" s="504"/>
      <c r="G984" s="504"/>
      <c r="H984" s="503"/>
      <c r="I984" s="514"/>
      <c r="J984" s="513"/>
      <c r="K984" s="490"/>
      <c r="L984" s="456"/>
      <c r="M984" s="455"/>
    </row>
    <row r="985" spans="1:13">
      <c r="A985" s="463" t="s">
        <v>68</v>
      </c>
      <c r="B985" s="457"/>
      <c r="C985" s="457"/>
      <c r="D985" s="457"/>
      <c r="E985" s="457"/>
      <c r="F985" s="457"/>
      <c r="G985" s="457"/>
      <c r="H985" s="456"/>
      <c r="I985" s="892" t="s">
        <v>57</v>
      </c>
      <c r="J985" s="893"/>
      <c r="K985" s="490"/>
      <c r="L985" s="456"/>
      <c r="M985" s="455"/>
    </row>
    <row r="986" spans="1:13">
      <c r="A986" s="505" t="s">
        <v>67</v>
      </c>
      <c r="B986" s="498"/>
      <c r="C986" s="498"/>
      <c r="D986" s="498"/>
      <c r="E986" s="498"/>
      <c r="F986" s="498"/>
      <c r="G986" s="498"/>
      <c r="H986" s="497"/>
      <c r="I986" s="936"/>
      <c r="J986" s="937"/>
      <c r="K986" s="490"/>
      <c r="L986" s="456"/>
      <c r="M986" s="455"/>
    </row>
    <row r="987" spans="1:13">
      <c r="A987" s="512" t="s">
        <v>63</v>
      </c>
      <c r="B987" s="480"/>
      <c r="C987" s="479"/>
      <c r="D987" s="457"/>
      <c r="E987" s="457"/>
      <c r="F987" s="457"/>
      <c r="G987" s="457"/>
      <c r="H987" s="456"/>
      <c r="I987" s="892" t="s">
        <v>57</v>
      </c>
      <c r="J987" s="893"/>
      <c r="K987" s="490"/>
      <c r="L987" s="456"/>
      <c r="M987" s="455"/>
    </row>
    <row r="988" spans="1:13">
      <c r="A988" s="463" t="s">
        <v>64</v>
      </c>
      <c r="B988" s="457"/>
      <c r="C988" s="457"/>
      <c r="D988" s="480"/>
      <c r="E988" s="480"/>
      <c r="F988" s="480"/>
      <c r="G988" s="480"/>
      <c r="H988" s="479"/>
      <c r="I988" s="934" t="s">
        <v>11</v>
      </c>
      <c r="J988" s="935"/>
      <c r="K988" s="892">
        <v>1.24</v>
      </c>
      <c r="L988" s="893"/>
      <c r="M988" s="455">
        <f>K988*12*I970</f>
        <v>19376.736000000001</v>
      </c>
    </row>
    <row r="989" spans="1:13">
      <c r="A989" s="511" t="s">
        <v>41</v>
      </c>
      <c r="B989" s="510"/>
      <c r="C989" s="510"/>
      <c r="D989" s="510"/>
      <c r="E989" s="510"/>
      <c r="F989" s="510"/>
      <c r="G989" s="510"/>
      <c r="H989" s="509"/>
      <c r="I989" s="943" t="s">
        <v>40</v>
      </c>
      <c r="J989" s="944"/>
      <c r="K989" s="490"/>
      <c r="L989" s="456"/>
      <c r="M989" s="455"/>
    </row>
    <row r="990" spans="1:13">
      <c r="A990" s="505"/>
      <c r="B990" s="504"/>
      <c r="C990" s="504"/>
      <c r="D990" s="504"/>
      <c r="E990" s="504"/>
      <c r="F990" s="504"/>
      <c r="G990" s="504"/>
      <c r="H990" s="503"/>
      <c r="I990" s="498" t="s">
        <v>42</v>
      </c>
      <c r="J990" s="497"/>
      <c r="K990" s="490"/>
      <c r="L990" s="456"/>
      <c r="M990" s="455"/>
    </row>
    <row r="991" spans="1:13">
      <c r="A991" s="511" t="s">
        <v>43</v>
      </c>
      <c r="B991" s="510"/>
      <c r="C991" s="510"/>
      <c r="D991" s="510"/>
      <c r="E991" s="510"/>
      <c r="F991" s="510"/>
      <c r="G991" s="510"/>
      <c r="H991" s="509"/>
      <c r="I991" s="943" t="s">
        <v>11</v>
      </c>
      <c r="J991" s="944"/>
      <c r="K991" s="892">
        <v>1.57</v>
      </c>
      <c r="L991" s="893"/>
      <c r="M991" s="455">
        <f>K991*12*I970</f>
        <v>24533.448</v>
      </c>
    </row>
    <row r="992" spans="1:13">
      <c r="A992" s="505" t="s">
        <v>44</v>
      </c>
      <c r="B992" s="504"/>
      <c r="C992" s="504"/>
      <c r="D992" s="504"/>
      <c r="E992" s="504"/>
      <c r="F992" s="504"/>
      <c r="G992" s="504"/>
      <c r="H992" s="503"/>
      <c r="I992" s="498"/>
      <c r="J992" s="497"/>
      <c r="K992" s="490"/>
      <c r="L992" s="456"/>
      <c r="M992" s="455"/>
    </row>
    <row r="993" spans="1:13">
      <c r="A993" s="511" t="s">
        <v>45</v>
      </c>
      <c r="B993" s="510"/>
      <c r="C993" s="510"/>
      <c r="D993" s="510"/>
      <c r="E993" s="510"/>
      <c r="F993" s="510"/>
      <c r="G993" s="510"/>
      <c r="H993" s="509"/>
      <c r="I993" s="892" t="s">
        <v>57</v>
      </c>
      <c r="J993" s="893"/>
      <c r="K993" s="490"/>
      <c r="L993" s="456"/>
      <c r="M993" s="455"/>
    </row>
    <row r="994" spans="1:13">
      <c r="A994" s="511" t="s">
        <v>48</v>
      </c>
      <c r="B994" s="510"/>
      <c r="C994" s="510"/>
      <c r="D994" s="510"/>
      <c r="E994" s="510"/>
      <c r="F994" s="510"/>
      <c r="G994" s="510"/>
      <c r="H994" s="509"/>
      <c r="I994" s="943" t="s">
        <v>46</v>
      </c>
      <c r="J994" s="944"/>
      <c r="K994" s="508"/>
      <c r="L994" s="507"/>
      <c r="M994" s="506"/>
    </row>
    <row r="995" spans="1:13" ht="19.5" thickBot="1">
      <c r="A995" s="505"/>
      <c r="B995" s="504"/>
      <c r="C995" s="504"/>
      <c r="D995" s="504"/>
      <c r="E995" s="504"/>
      <c r="F995" s="504"/>
      <c r="G995" s="504"/>
      <c r="H995" s="503"/>
      <c r="I995" s="940" t="s">
        <v>47</v>
      </c>
      <c r="J995" s="941"/>
      <c r="K995" s="498"/>
      <c r="L995" s="497"/>
      <c r="M995" s="502"/>
    </row>
    <row r="996" spans="1:13">
      <c r="A996" s="501" t="s">
        <v>75</v>
      </c>
      <c r="B996" s="500"/>
      <c r="C996" s="500"/>
      <c r="D996" s="500"/>
      <c r="E996" s="500"/>
      <c r="F996" s="500"/>
      <c r="G996" s="452"/>
      <c r="H996" s="451"/>
      <c r="I996" s="452"/>
      <c r="J996" s="451"/>
      <c r="K996" s="945">
        <f>K998+K1005+K1013+K1017+K1018+K1022</f>
        <v>36.649999999999991</v>
      </c>
      <c r="L996" s="946"/>
      <c r="M996" s="450">
        <f>M998+M1005+M1013+M1017+M1018+M1022</f>
        <v>572707.56000000006</v>
      </c>
    </row>
    <row r="997" spans="1:13" ht="19.5" thickBot="1">
      <c r="A997" s="499"/>
      <c r="B997" s="446"/>
      <c r="C997" s="446"/>
      <c r="D997" s="446"/>
      <c r="E997" s="446"/>
      <c r="F997" s="446"/>
      <c r="G997" s="446"/>
      <c r="H997" s="445"/>
      <c r="I997" s="446"/>
      <c r="J997" s="445"/>
      <c r="K997" s="446"/>
      <c r="L997" s="445"/>
      <c r="M997" s="444"/>
    </row>
    <row r="998" spans="1:13" ht="19.5" thickBot="1">
      <c r="A998" s="898" t="s">
        <v>76</v>
      </c>
      <c r="B998" s="899"/>
      <c r="C998" s="899"/>
      <c r="D998" s="899"/>
      <c r="E998" s="899"/>
      <c r="F998" s="899"/>
      <c r="G998" s="899"/>
      <c r="H998" s="900"/>
      <c r="I998" s="466"/>
      <c r="J998" s="465"/>
      <c r="K998" s="947">
        <f>K999+K1000+K1001+K1003+K1004</f>
        <v>9.6900000000000013</v>
      </c>
      <c r="L998" s="942"/>
      <c r="M998" s="464">
        <f>K998*12*I970</f>
        <v>151419.81600000002</v>
      </c>
    </row>
    <row r="999" spans="1:13">
      <c r="A999" s="505" t="s">
        <v>38</v>
      </c>
      <c r="B999" s="504"/>
      <c r="C999" s="504"/>
      <c r="D999" s="504"/>
      <c r="E999" s="504"/>
      <c r="F999" s="504"/>
      <c r="G999" s="504"/>
      <c r="H999" s="503"/>
      <c r="I999" s="936" t="s">
        <v>16</v>
      </c>
      <c r="J999" s="937"/>
      <c r="K999" s="896">
        <v>2.2400000000000002</v>
      </c>
      <c r="L999" s="897"/>
      <c r="M999" s="455">
        <f>K999*12*I970</f>
        <v>35003.136000000006</v>
      </c>
    </row>
    <row r="1000" spans="1:13">
      <c r="A1000" s="512" t="s">
        <v>39</v>
      </c>
      <c r="B1000" s="594"/>
      <c r="C1000" s="594"/>
      <c r="D1000" s="594"/>
      <c r="E1000" s="594"/>
      <c r="F1000" s="594"/>
      <c r="G1000" s="594"/>
      <c r="H1000" s="593"/>
      <c r="I1000" s="934" t="s">
        <v>10</v>
      </c>
      <c r="J1000" s="935"/>
      <c r="K1000" s="892">
        <v>5.28</v>
      </c>
      <c r="L1000" s="893"/>
      <c r="M1000" s="455">
        <f>K1000*12*I970</f>
        <v>82507.392000000007</v>
      </c>
    </row>
    <row r="1001" spans="1:13">
      <c r="A1001" s="511" t="s">
        <v>31</v>
      </c>
      <c r="B1001" s="510"/>
      <c r="C1001" s="510"/>
      <c r="D1001" s="510"/>
      <c r="E1001" s="510"/>
      <c r="F1001" s="510"/>
      <c r="G1001" s="510"/>
      <c r="H1001" s="509"/>
      <c r="I1001" s="943" t="s">
        <v>11</v>
      </c>
      <c r="J1001" s="944"/>
      <c r="K1001" s="892">
        <v>0.6</v>
      </c>
      <c r="L1001" s="893"/>
      <c r="M1001" s="455">
        <f>K1001*12*I970</f>
        <v>9375.84</v>
      </c>
    </row>
    <row r="1002" spans="1:13">
      <c r="A1002" s="596" t="s">
        <v>18</v>
      </c>
      <c r="B1002" s="498"/>
      <c r="C1002" s="498"/>
      <c r="D1002" s="498"/>
      <c r="E1002" s="504"/>
      <c r="F1002" s="504"/>
      <c r="G1002" s="504"/>
      <c r="H1002" s="503"/>
      <c r="I1002" s="498"/>
      <c r="J1002" s="497"/>
      <c r="K1002" s="457"/>
      <c r="L1002" s="456"/>
      <c r="M1002" s="455"/>
    </row>
    <row r="1003" spans="1:13">
      <c r="A1003" s="512" t="s">
        <v>32</v>
      </c>
      <c r="B1003" s="594"/>
      <c r="C1003" s="594"/>
      <c r="D1003" s="594"/>
      <c r="E1003" s="594"/>
      <c r="F1003" s="594"/>
      <c r="G1003" s="594"/>
      <c r="H1003" s="593"/>
      <c r="I1003" s="934" t="s">
        <v>8</v>
      </c>
      <c r="J1003" s="935"/>
      <c r="K1003" s="892">
        <v>0.18</v>
      </c>
      <c r="L1003" s="893"/>
      <c r="M1003" s="455">
        <f>K1003*12*I970</f>
        <v>2812.7520000000004</v>
      </c>
    </row>
    <row r="1004" spans="1:13" ht="19.5" thickBot="1">
      <c r="A1004" s="511" t="s">
        <v>73</v>
      </c>
      <c r="B1004" s="510"/>
      <c r="C1004" s="510"/>
      <c r="D1004" s="510"/>
      <c r="E1004" s="510"/>
      <c r="F1004" s="510"/>
      <c r="G1004" s="510"/>
      <c r="H1004" s="509"/>
      <c r="I1004" s="932" t="s">
        <v>8</v>
      </c>
      <c r="J1004" s="933"/>
      <c r="K1004" s="940">
        <v>1.39</v>
      </c>
      <c r="L1004" s="941"/>
      <c r="M1004" s="455">
        <f>K1004*12*I970</f>
        <v>21720.696</v>
      </c>
    </row>
    <row r="1005" spans="1:13" ht="19.5" thickBot="1">
      <c r="A1005" s="959" t="s">
        <v>77</v>
      </c>
      <c r="B1005" s="960"/>
      <c r="C1005" s="960"/>
      <c r="D1005" s="960"/>
      <c r="E1005" s="960"/>
      <c r="F1005" s="960"/>
      <c r="G1005" s="960"/>
      <c r="H1005" s="961"/>
      <c r="I1005" s="466"/>
      <c r="J1005" s="465"/>
      <c r="K1005" s="894">
        <f>K1006+K1007+K1009+K1010+K1011+K1012</f>
        <v>2.3200000000000003</v>
      </c>
      <c r="L1005" s="942"/>
      <c r="M1005" s="464">
        <f>K1005*12*I970</f>
        <v>36253.248000000007</v>
      </c>
    </row>
    <row r="1006" spans="1:13">
      <c r="A1006" s="595" t="s">
        <v>24</v>
      </c>
      <c r="B1006" s="498"/>
      <c r="C1006" s="498"/>
      <c r="D1006" s="498"/>
      <c r="E1006" s="498"/>
      <c r="F1006" s="504"/>
      <c r="G1006" s="504"/>
      <c r="H1006" s="503"/>
      <c r="I1006" s="493"/>
      <c r="J1006" s="456"/>
      <c r="K1006" s="896">
        <v>0.13</v>
      </c>
      <c r="L1006" s="897"/>
      <c r="M1006" s="455">
        <f>K1006*12*I970</f>
        <v>2031.4320000000002</v>
      </c>
    </row>
    <row r="1007" spans="1:13">
      <c r="A1007" s="532" t="s">
        <v>20</v>
      </c>
      <c r="B1007" s="508"/>
      <c r="C1007" s="508"/>
      <c r="D1007" s="508"/>
      <c r="E1007" s="508"/>
      <c r="F1007" s="510"/>
      <c r="G1007" s="510"/>
      <c r="H1007" s="509"/>
      <c r="I1007" s="892" t="s">
        <v>52</v>
      </c>
      <c r="J1007" s="893"/>
      <c r="K1007" s="892">
        <v>1.1100000000000001</v>
      </c>
      <c r="L1007" s="893"/>
      <c r="M1007" s="455">
        <f>K1007*12*I970</f>
        <v>17345.304</v>
      </c>
    </row>
    <row r="1008" spans="1:13">
      <c r="A1008" s="505" t="s">
        <v>19</v>
      </c>
      <c r="B1008" s="504"/>
      <c r="C1008" s="504"/>
      <c r="D1008" s="504"/>
      <c r="E1008" s="504"/>
      <c r="F1008" s="504"/>
      <c r="G1008" s="504"/>
      <c r="H1008" s="503"/>
      <c r="I1008" s="936" t="s">
        <v>53</v>
      </c>
      <c r="J1008" s="937"/>
      <c r="K1008" s="490"/>
      <c r="L1008" s="456"/>
      <c r="M1008" s="455"/>
    </row>
    <row r="1009" spans="1:13">
      <c r="A1009" s="512" t="s">
        <v>21</v>
      </c>
      <c r="B1009" s="594"/>
      <c r="C1009" s="594"/>
      <c r="D1009" s="594"/>
      <c r="E1009" s="594"/>
      <c r="F1009" s="594"/>
      <c r="G1009" s="594"/>
      <c r="H1009" s="593"/>
      <c r="I1009" s="934" t="s">
        <v>51</v>
      </c>
      <c r="J1009" s="935"/>
      <c r="K1009" s="892">
        <v>0.68</v>
      </c>
      <c r="L1009" s="893"/>
      <c r="M1009" s="455">
        <f>K1009*12*I970</f>
        <v>10625.952000000001</v>
      </c>
    </row>
    <row r="1010" spans="1:13">
      <c r="A1010" s="512" t="s">
        <v>22</v>
      </c>
      <c r="B1010" s="594"/>
      <c r="C1010" s="594"/>
      <c r="D1010" s="594"/>
      <c r="E1010" s="594"/>
      <c r="F1010" s="594"/>
      <c r="G1010" s="594"/>
      <c r="H1010" s="593"/>
      <c r="I1010" s="934" t="s">
        <v>69</v>
      </c>
      <c r="J1010" s="935"/>
      <c r="K1010" s="892">
        <v>0.17</v>
      </c>
      <c r="L1010" s="893"/>
      <c r="M1010" s="455">
        <f>K1010*12*I970</f>
        <v>2656.4880000000003</v>
      </c>
    </row>
    <row r="1011" spans="1:13">
      <c r="A1011" s="511" t="s">
        <v>23</v>
      </c>
      <c r="B1011" s="510"/>
      <c r="C1011" s="510"/>
      <c r="D1011" s="510"/>
      <c r="E1011" s="510"/>
      <c r="F1011" s="510"/>
      <c r="G1011" s="510"/>
      <c r="H1011" s="509"/>
      <c r="I1011" s="934" t="s">
        <v>54</v>
      </c>
      <c r="J1011" s="935"/>
      <c r="K1011" s="930">
        <v>0.09</v>
      </c>
      <c r="L1011" s="931"/>
      <c r="M1011" s="455">
        <f>K1011*12*I970</f>
        <v>1406.3760000000002</v>
      </c>
    </row>
    <row r="1012" spans="1:13" ht="19.5" thickBot="1">
      <c r="A1012" s="511" t="s">
        <v>71</v>
      </c>
      <c r="B1012" s="510"/>
      <c r="C1012" s="510"/>
      <c r="D1012" s="510"/>
      <c r="E1012" s="510"/>
      <c r="F1012" s="510"/>
      <c r="G1012" s="510"/>
      <c r="H1012" s="509"/>
      <c r="I1012" s="932" t="s">
        <v>72</v>
      </c>
      <c r="J1012" s="933"/>
      <c r="K1012" s="901">
        <v>0.14000000000000001</v>
      </c>
      <c r="L1012" s="902"/>
      <c r="M1012" s="489">
        <f>K1012*12*I970</f>
        <v>2187.6960000000004</v>
      </c>
    </row>
    <row r="1013" spans="1:13" ht="19.5" thickBot="1">
      <c r="A1013" s="959" t="s">
        <v>194</v>
      </c>
      <c r="B1013" s="960"/>
      <c r="C1013" s="960"/>
      <c r="D1013" s="960"/>
      <c r="E1013" s="960"/>
      <c r="F1013" s="960"/>
      <c r="G1013" s="960"/>
      <c r="H1013" s="961"/>
      <c r="I1013" s="488"/>
      <c r="J1013" s="487"/>
      <c r="K1013" s="922">
        <f>K1014+K1015+K1016</f>
        <v>1.52</v>
      </c>
      <c r="L1013" s="895"/>
      <c r="M1013" s="464">
        <f>K1013*12*I970</f>
        <v>23752.128000000004</v>
      </c>
    </row>
    <row r="1014" spans="1:13">
      <c r="A1014" s="505" t="s">
        <v>25</v>
      </c>
      <c r="B1014" s="504"/>
      <c r="C1014" s="504"/>
      <c r="D1014" s="504"/>
      <c r="E1014" s="504"/>
      <c r="F1014" s="504"/>
      <c r="G1014" s="504"/>
      <c r="H1014" s="503"/>
      <c r="I1014" s="926" t="s">
        <v>70</v>
      </c>
      <c r="J1014" s="927"/>
      <c r="K1014" s="928">
        <v>0.73</v>
      </c>
      <c r="L1014" s="929"/>
      <c r="M1014" s="455">
        <f>K1014*12*I970</f>
        <v>11407.272000000001</v>
      </c>
    </row>
    <row r="1015" spans="1:13">
      <c r="A1015" s="512" t="s">
        <v>26</v>
      </c>
      <c r="B1015" s="594"/>
      <c r="C1015" s="594"/>
      <c r="D1015" s="594"/>
      <c r="E1015" s="594"/>
      <c r="F1015" s="594"/>
      <c r="G1015" s="594"/>
      <c r="H1015" s="593"/>
      <c r="I1015" s="480" t="s">
        <v>55</v>
      </c>
      <c r="J1015" s="479"/>
      <c r="K1015" s="930">
        <v>0.64</v>
      </c>
      <c r="L1015" s="931"/>
      <c r="M1015" s="455">
        <f>K1015*12*I970</f>
        <v>10000.896000000001</v>
      </c>
    </row>
    <row r="1016" spans="1:13" ht="19.5" thickBot="1">
      <c r="A1016" s="511" t="s">
        <v>23</v>
      </c>
      <c r="B1016" s="510"/>
      <c r="C1016" s="510"/>
      <c r="D1016" s="510"/>
      <c r="E1016" s="510"/>
      <c r="F1016" s="510"/>
      <c r="G1016" s="510"/>
      <c r="H1016" s="509"/>
      <c r="I1016" s="932" t="s">
        <v>54</v>
      </c>
      <c r="J1016" s="933"/>
      <c r="K1016" s="901">
        <v>0.15</v>
      </c>
      <c r="L1016" s="902"/>
      <c r="M1016" s="455">
        <f>K1016*12*I970</f>
        <v>2343.96</v>
      </c>
    </row>
    <row r="1017" spans="1:13" ht="19.5" thickBot="1">
      <c r="A1017" s="592" t="s">
        <v>193</v>
      </c>
      <c r="B1017" s="591"/>
      <c r="C1017" s="591"/>
      <c r="D1017" s="591"/>
      <c r="E1017" s="591"/>
      <c r="F1017" s="591"/>
      <c r="G1017" s="591"/>
      <c r="H1017" s="590"/>
      <c r="I1017" s="962" t="s">
        <v>56</v>
      </c>
      <c r="J1017" s="963"/>
      <c r="K1017" s="964">
        <v>21.24</v>
      </c>
      <c r="L1017" s="965"/>
      <c r="M1017" s="464">
        <f>K1017*12*I970</f>
        <v>331904.73600000003</v>
      </c>
    </row>
    <row r="1018" spans="1:13" ht="19.5" thickBot="1">
      <c r="A1018" s="898" t="s">
        <v>154</v>
      </c>
      <c r="B1018" s="899"/>
      <c r="C1018" s="899"/>
      <c r="D1018" s="899"/>
      <c r="E1018" s="899"/>
      <c r="F1018" s="899"/>
      <c r="G1018" s="899"/>
      <c r="H1018" s="900"/>
      <c r="I1018" s="466"/>
      <c r="J1018" s="465"/>
      <c r="K1018" s="894">
        <v>1.8</v>
      </c>
      <c r="L1018" s="895"/>
      <c r="M1018" s="464">
        <f>K1018*12*I970</f>
        <v>28127.520000000004</v>
      </c>
    </row>
    <row r="1019" spans="1:13">
      <c r="A1019" s="463" t="s">
        <v>33</v>
      </c>
      <c r="B1019" s="462"/>
      <c r="C1019" s="462"/>
      <c r="D1019" s="462"/>
      <c r="E1019" s="462"/>
      <c r="F1019" s="462"/>
      <c r="G1019" s="462"/>
      <c r="H1019" s="460"/>
      <c r="I1019" s="896" t="s">
        <v>13</v>
      </c>
      <c r="J1019" s="897"/>
      <c r="K1019" s="459"/>
      <c r="L1019" s="458"/>
      <c r="M1019" s="455"/>
    </row>
    <row r="1020" spans="1:13">
      <c r="A1020" s="463" t="s">
        <v>27</v>
      </c>
      <c r="B1020" s="462"/>
      <c r="C1020" s="462"/>
      <c r="D1020" s="462"/>
      <c r="E1020" s="462"/>
      <c r="F1020" s="462"/>
      <c r="G1020" s="462"/>
      <c r="H1020" s="460"/>
      <c r="I1020" s="457"/>
      <c r="J1020" s="456"/>
      <c r="K1020" s="459"/>
      <c r="L1020" s="458"/>
      <c r="M1020" s="455"/>
    </row>
    <row r="1021" spans="1:13" ht="19.5" thickBot="1">
      <c r="A1021" s="463" t="s">
        <v>28</v>
      </c>
      <c r="B1021" s="462"/>
      <c r="C1021" s="462"/>
      <c r="D1021" s="462"/>
      <c r="E1021" s="462"/>
      <c r="F1021" s="462"/>
      <c r="G1021" s="462"/>
      <c r="H1021" s="460"/>
      <c r="I1021" s="474"/>
      <c r="J1021" s="456"/>
      <c r="K1021" s="459"/>
      <c r="L1021" s="458"/>
      <c r="M1021" s="455"/>
    </row>
    <row r="1022" spans="1:13" ht="19.5" thickBot="1">
      <c r="A1022" s="592" t="s">
        <v>153</v>
      </c>
      <c r="B1022" s="591"/>
      <c r="C1022" s="591"/>
      <c r="D1022" s="591"/>
      <c r="E1022" s="591"/>
      <c r="F1022" s="591"/>
      <c r="G1022" s="591"/>
      <c r="H1022" s="590"/>
      <c r="I1022" s="466"/>
      <c r="J1022" s="465"/>
      <c r="K1022" s="894">
        <v>0.08</v>
      </c>
      <c r="L1022" s="895"/>
      <c r="M1022" s="464">
        <f>K1022*12*I970</f>
        <v>1250.1120000000001</v>
      </c>
    </row>
    <row r="1023" spans="1:13">
      <c r="A1023" s="463" t="s">
        <v>29</v>
      </c>
      <c r="B1023" s="462"/>
      <c r="C1023" s="462"/>
      <c r="D1023" s="462"/>
      <c r="E1023" s="462"/>
      <c r="F1023" s="462"/>
      <c r="G1023" s="462"/>
      <c r="H1023" s="460"/>
      <c r="I1023" s="896" t="s">
        <v>8</v>
      </c>
      <c r="J1023" s="897"/>
      <c r="K1023" s="467"/>
      <c r="L1023" s="458"/>
      <c r="M1023" s="455"/>
    </row>
    <row r="1024" spans="1:13" ht="19.5" thickBot="1">
      <c r="A1024" s="463" t="s">
        <v>30</v>
      </c>
      <c r="B1024" s="462"/>
      <c r="C1024" s="462"/>
      <c r="D1024" s="462"/>
      <c r="E1024" s="462"/>
      <c r="F1024" s="462"/>
      <c r="G1024" s="462"/>
      <c r="H1024" s="460"/>
      <c r="I1024" s="457"/>
      <c r="J1024" s="456"/>
      <c r="K1024" s="467"/>
      <c r="L1024" s="458"/>
      <c r="M1024" s="455"/>
    </row>
    <row r="1025" spans="1:13" ht="19.5" thickBot="1">
      <c r="A1025" s="898" t="s">
        <v>104</v>
      </c>
      <c r="B1025" s="899"/>
      <c r="C1025" s="899"/>
      <c r="D1025" s="899"/>
      <c r="E1025" s="899"/>
      <c r="F1025" s="899"/>
      <c r="G1025" s="899"/>
      <c r="H1025" s="900"/>
      <c r="I1025" s="466"/>
      <c r="J1025" s="465"/>
      <c r="K1025" s="894">
        <v>6.67</v>
      </c>
      <c r="L1025" s="895"/>
      <c r="M1025" s="464">
        <f>K1025*12*I970</f>
        <v>104228.08799999999</v>
      </c>
    </row>
    <row r="1026" spans="1:13">
      <c r="A1026" s="463" t="s">
        <v>85</v>
      </c>
      <c r="B1026" s="461"/>
      <c r="C1026" s="461"/>
      <c r="D1026" s="461"/>
      <c r="E1026" s="461"/>
      <c r="F1026" s="462"/>
      <c r="G1026" s="461"/>
      <c r="H1026" s="460"/>
      <c r="I1026" s="892" t="s">
        <v>86</v>
      </c>
      <c r="J1026" s="893"/>
      <c r="K1026" s="459"/>
      <c r="L1026" s="458"/>
      <c r="M1026" s="455"/>
    </row>
    <row r="1027" spans="1:13">
      <c r="A1027" s="463" t="s">
        <v>87</v>
      </c>
      <c r="B1027" s="461"/>
      <c r="C1027" s="461"/>
      <c r="D1027" s="461"/>
      <c r="E1027" s="461"/>
      <c r="F1027" s="462"/>
      <c r="G1027" s="461"/>
      <c r="H1027" s="460"/>
      <c r="I1027" s="892" t="s">
        <v>88</v>
      </c>
      <c r="J1027" s="893"/>
      <c r="K1027" s="459"/>
      <c r="L1027" s="458"/>
      <c r="M1027" s="455"/>
    </row>
    <row r="1028" spans="1:13">
      <c r="A1028" s="463" t="s">
        <v>89</v>
      </c>
      <c r="B1028" s="461"/>
      <c r="C1028" s="461"/>
      <c r="D1028" s="461"/>
      <c r="E1028" s="461"/>
      <c r="F1028" s="462"/>
      <c r="G1028" s="461"/>
      <c r="H1028" s="460"/>
      <c r="I1028" s="892" t="s">
        <v>90</v>
      </c>
      <c r="J1028" s="893"/>
      <c r="K1028" s="459"/>
      <c r="L1028" s="458"/>
      <c r="M1028" s="455"/>
    </row>
    <row r="1029" spans="1:13">
      <c r="A1029" s="463" t="s">
        <v>91</v>
      </c>
      <c r="B1029" s="461"/>
      <c r="C1029" s="461"/>
      <c r="D1029" s="461"/>
      <c r="E1029" s="461"/>
      <c r="F1029" s="462"/>
      <c r="G1029" s="461"/>
      <c r="H1029" s="460"/>
      <c r="I1029" s="892" t="s">
        <v>92</v>
      </c>
      <c r="J1029" s="893"/>
      <c r="K1029" s="459"/>
      <c r="L1029" s="458"/>
      <c r="M1029" s="455"/>
    </row>
    <row r="1030" spans="1:13">
      <c r="A1030" s="463" t="s">
        <v>93</v>
      </c>
      <c r="B1030" s="461"/>
      <c r="C1030" s="461"/>
      <c r="D1030" s="461"/>
      <c r="E1030" s="461"/>
      <c r="F1030" s="462"/>
      <c r="G1030" s="461"/>
      <c r="H1030" s="460"/>
      <c r="I1030" s="892" t="s">
        <v>94</v>
      </c>
      <c r="J1030" s="893"/>
      <c r="K1030" s="459"/>
      <c r="L1030" s="458"/>
      <c r="M1030" s="455"/>
    </row>
    <row r="1031" spans="1:13">
      <c r="A1031" s="463" t="s">
        <v>95</v>
      </c>
      <c r="B1031" s="461"/>
      <c r="C1031" s="461"/>
      <c r="D1031" s="461"/>
      <c r="E1031" s="461"/>
      <c r="F1031" s="462"/>
      <c r="G1031" s="461"/>
      <c r="H1031" s="460"/>
      <c r="I1031" s="457"/>
      <c r="J1031" s="456"/>
      <c r="K1031" s="459"/>
      <c r="L1031" s="458"/>
      <c r="M1031" s="455"/>
    </row>
    <row r="1032" spans="1:13">
      <c r="A1032" s="463" t="s">
        <v>96</v>
      </c>
      <c r="B1032" s="461"/>
      <c r="C1032" s="461"/>
      <c r="D1032" s="461"/>
      <c r="E1032" s="461"/>
      <c r="F1032" s="462"/>
      <c r="G1032" s="461"/>
      <c r="H1032" s="460"/>
      <c r="I1032" s="457"/>
      <c r="J1032" s="456"/>
      <c r="K1032" s="459"/>
      <c r="L1032" s="458"/>
      <c r="M1032" s="455"/>
    </row>
    <row r="1033" spans="1:13">
      <c r="A1033" s="463" t="s">
        <v>97</v>
      </c>
      <c r="B1033" s="461"/>
      <c r="C1033" s="461"/>
      <c r="D1033" s="461"/>
      <c r="E1033" s="461"/>
      <c r="F1033" s="462"/>
      <c r="G1033" s="461"/>
      <c r="H1033" s="460"/>
      <c r="I1033" s="457"/>
      <c r="J1033" s="456"/>
      <c r="K1033" s="459"/>
      <c r="L1033" s="458"/>
      <c r="M1033" s="455"/>
    </row>
    <row r="1034" spans="1:13">
      <c r="A1034" s="463" t="s">
        <v>98</v>
      </c>
      <c r="B1034" s="461"/>
      <c r="C1034" s="461"/>
      <c r="D1034" s="461"/>
      <c r="E1034" s="461"/>
      <c r="F1034" s="462"/>
      <c r="G1034" s="461"/>
      <c r="H1034" s="460"/>
      <c r="I1034" s="457"/>
      <c r="J1034" s="456"/>
      <c r="K1034" s="459"/>
      <c r="L1034" s="458"/>
      <c r="M1034" s="455"/>
    </row>
    <row r="1035" spans="1:13">
      <c r="A1035" s="463" t="s">
        <v>99</v>
      </c>
      <c r="B1035" s="461"/>
      <c r="C1035" s="461"/>
      <c r="D1035" s="461"/>
      <c r="E1035" s="461"/>
      <c r="F1035" s="462"/>
      <c r="G1035" s="461"/>
      <c r="H1035" s="460"/>
      <c r="I1035" s="457"/>
      <c r="J1035" s="456"/>
      <c r="K1035" s="459"/>
      <c r="L1035" s="458"/>
      <c r="M1035" s="455"/>
    </row>
    <row r="1036" spans="1:13" ht="19.5" thickBot="1">
      <c r="A1036" s="923" t="s">
        <v>100</v>
      </c>
      <c r="B1036" s="924"/>
      <c r="C1036" s="924"/>
      <c r="D1036" s="924"/>
      <c r="E1036" s="924"/>
      <c r="F1036" s="924"/>
      <c r="G1036" s="924"/>
      <c r="H1036" s="925"/>
      <c r="I1036" s="457"/>
      <c r="J1036" s="456"/>
      <c r="K1036" s="457"/>
      <c r="L1036" s="456"/>
      <c r="M1036" s="455"/>
    </row>
    <row r="1037" spans="1:13">
      <c r="A1037" s="454" t="s">
        <v>82</v>
      </c>
      <c r="B1037" s="453"/>
      <c r="C1037" s="453"/>
      <c r="D1037" s="453"/>
      <c r="E1037" s="453"/>
      <c r="F1037" s="453"/>
      <c r="G1037" s="453"/>
      <c r="H1037" s="453"/>
      <c r="I1037" s="896" t="s">
        <v>9</v>
      </c>
      <c r="J1037" s="897"/>
      <c r="K1037" s="452"/>
      <c r="L1037" s="451"/>
      <c r="M1037" s="450"/>
    </row>
    <row r="1038" spans="1:13" ht="19.5" thickBot="1">
      <c r="A1038" s="449" t="s">
        <v>49</v>
      </c>
      <c r="B1038" s="448"/>
      <c r="C1038" s="448"/>
      <c r="D1038" s="448"/>
      <c r="E1038" s="448"/>
      <c r="F1038" s="448"/>
      <c r="G1038" s="448"/>
      <c r="H1038" s="448"/>
      <c r="I1038" s="447"/>
      <c r="J1038" s="445"/>
      <c r="K1038" s="446"/>
      <c r="L1038" s="445"/>
      <c r="M1038" s="444"/>
    </row>
    <row r="1039" spans="1:13" ht="19.5" thickBot="1">
      <c r="A1039" s="898" t="s">
        <v>50</v>
      </c>
      <c r="B1039" s="899"/>
      <c r="C1039" s="899"/>
      <c r="D1039" s="899"/>
      <c r="E1039" s="899"/>
      <c r="F1039" s="899"/>
      <c r="G1039" s="899"/>
      <c r="H1039" s="955"/>
      <c r="I1039" s="917" t="s">
        <v>17</v>
      </c>
      <c r="J1039" s="956"/>
      <c r="K1039" s="957">
        <v>1.64</v>
      </c>
      <c r="L1039" s="958"/>
      <c r="M1039" s="437">
        <f>K1039*12*I970</f>
        <v>25627.296000000002</v>
      </c>
    </row>
    <row r="1040" spans="1:13" ht="19.5" thickBot="1">
      <c r="A1040" s="442" t="s">
        <v>118</v>
      </c>
      <c r="B1040" s="441"/>
      <c r="C1040" s="441"/>
      <c r="D1040" s="441"/>
      <c r="E1040" s="441"/>
      <c r="F1040" s="441"/>
      <c r="G1040" s="441"/>
      <c r="H1040" s="441"/>
      <c r="I1040" s="917" t="s">
        <v>9</v>
      </c>
      <c r="J1040" s="918"/>
      <c r="K1040" s="913">
        <v>0.32</v>
      </c>
      <c r="L1040" s="914"/>
      <c r="M1040" s="437">
        <f>K1040*I970*12</f>
        <v>5000.4480000000003</v>
      </c>
    </row>
    <row r="1041" spans="1:13" ht="19.5" thickBot="1">
      <c r="A1041" s="442" t="s">
        <v>117</v>
      </c>
      <c r="B1041" s="441"/>
      <c r="C1041" s="441"/>
      <c r="D1041" s="441"/>
      <c r="E1041" s="441"/>
      <c r="F1041" s="441"/>
      <c r="G1041" s="441"/>
      <c r="H1041" s="441"/>
      <c r="I1041" s="440"/>
      <c r="J1041" s="439"/>
      <c r="K1041" s="913">
        <v>1.07</v>
      </c>
      <c r="L1041" s="914"/>
      <c r="M1041" s="437">
        <f>K1041*I970*12</f>
        <v>16720.248</v>
      </c>
    </row>
    <row r="1042" spans="1:13" ht="19.5" thickBot="1">
      <c r="A1042" s="898" t="s">
        <v>58</v>
      </c>
      <c r="B1042" s="899"/>
      <c r="C1042" s="899"/>
      <c r="D1042" s="899"/>
      <c r="E1042" s="899"/>
      <c r="F1042" s="899"/>
      <c r="G1042" s="899"/>
      <c r="H1042" s="899"/>
      <c r="I1042" s="438"/>
      <c r="J1042" s="437"/>
      <c r="K1042" s="915">
        <f>K971+K981+K996+K1025+K1039+K1041+K1040</f>
        <v>58.889999999999993</v>
      </c>
      <c r="L1042" s="916"/>
      <c r="M1042" s="437">
        <f>M971+M981+M996+M1025+M1039+M1041+M1040</f>
        <v>920238.69600000011</v>
      </c>
    </row>
    <row r="1044" spans="1:13">
      <c r="A1044" s="989" t="s">
        <v>0</v>
      </c>
      <c r="B1044" s="989"/>
      <c r="C1044" s="989"/>
      <c r="D1044" s="989"/>
      <c r="E1044" s="989"/>
      <c r="F1044" s="989"/>
      <c r="G1044" s="989"/>
      <c r="H1044" s="989"/>
      <c r="I1044" s="989"/>
      <c r="J1044" s="989"/>
      <c r="K1044" s="989"/>
      <c r="L1044" s="989"/>
      <c r="M1044" s="490"/>
    </row>
    <row r="1045" spans="1:13">
      <c r="A1045" s="953" t="s">
        <v>12</v>
      </c>
      <c r="B1045" s="953"/>
      <c r="C1045" s="953"/>
      <c r="D1045" s="953"/>
      <c r="E1045" s="953"/>
      <c r="F1045" s="953"/>
      <c r="G1045" s="953"/>
      <c r="H1045" s="953"/>
      <c r="I1045" s="953"/>
      <c r="J1045" s="953"/>
      <c r="K1045" s="953"/>
      <c r="L1045" s="953"/>
      <c r="M1045" s="490"/>
    </row>
    <row r="1046" spans="1:13">
      <c r="A1046" s="524"/>
      <c r="B1046" s="524"/>
      <c r="C1046" s="524"/>
      <c r="D1046" s="524"/>
      <c r="E1046" s="524"/>
      <c r="F1046" s="524" t="s">
        <v>256</v>
      </c>
      <c r="G1046" s="524"/>
      <c r="H1046" s="524"/>
      <c r="I1046" s="524"/>
      <c r="J1046" s="524"/>
      <c r="K1046" s="524"/>
      <c r="L1046" s="524"/>
      <c r="M1046" s="490"/>
    </row>
    <row r="1047" spans="1:13">
      <c r="A1047" s="532"/>
      <c r="B1047" s="508"/>
      <c r="C1047" s="954" t="s">
        <v>15</v>
      </c>
      <c r="D1047" s="954"/>
      <c r="E1047" s="954"/>
      <c r="F1047" s="508"/>
      <c r="G1047" s="508"/>
      <c r="H1047" s="507"/>
      <c r="I1047" s="943" t="s">
        <v>1</v>
      </c>
      <c r="J1047" s="944"/>
      <c r="K1047" s="943" t="s">
        <v>2</v>
      </c>
      <c r="L1047" s="944"/>
      <c r="M1047" s="506"/>
    </row>
    <row r="1048" spans="1:13">
      <c r="A1048" s="474"/>
      <c r="B1048" s="457"/>
      <c r="C1048" s="457"/>
      <c r="D1048" s="457"/>
      <c r="E1048" s="457"/>
      <c r="F1048" s="457"/>
      <c r="G1048" s="457"/>
      <c r="H1048" s="456"/>
      <c r="I1048" s="457"/>
      <c r="J1048" s="456"/>
      <c r="K1048" s="892" t="s">
        <v>3</v>
      </c>
      <c r="L1048" s="893"/>
      <c r="M1048" s="533" t="s">
        <v>4</v>
      </c>
    </row>
    <row r="1049" spans="1:13">
      <c r="A1049" s="474"/>
      <c r="B1049" s="457"/>
      <c r="C1049" s="457"/>
      <c r="D1049" s="457"/>
      <c r="E1049" s="457"/>
      <c r="F1049" s="457"/>
      <c r="G1049" s="457"/>
      <c r="H1049" s="456"/>
      <c r="I1049" s="892" t="s">
        <v>5</v>
      </c>
      <c r="J1049" s="893"/>
      <c r="K1049" s="936" t="s">
        <v>6</v>
      </c>
      <c r="L1049" s="937"/>
      <c r="M1049" s="533" t="s">
        <v>7</v>
      </c>
    </row>
    <row r="1050" spans="1:13" ht="19.5" thickBot="1">
      <c r="A1050" s="532"/>
      <c r="B1050" s="508"/>
      <c r="C1050" s="508"/>
      <c r="D1050" s="508"/>
      <c r="E1050" s="508"/>
      <c r="F1050" s="508"/>
      <c r="G1050" s="508"/>
      <c r="H1050" s="507"/>
      <c r="I1050" s="949">
        <v>1213.7</v>
      </c>
      <c r="J1050" s="950"/>
      <c r="K1050" s="932"/>
      <c r="L1050" s="933"/>
      <c r="M1050" s="531"/>
    </row>
    <row r="1051" spans="1:13">
      <c r="A1051" s="522" t="s">
        <v>74</v>
      </c>
      <c r="B1051" s="500"/>
      <c r="C1051" s="500"/>
      <c r="D1051" s="500"/>
      <c r="E1051" s="500"/>
      <c r="F1051" s="500"/>
      <c r="G1051" s="500"/>
      <c r="H1051" s="530"/>
      <c r="I1051" s="452"/>
      <c r="J1051" s="451"/>
      <c r="K1051" s="951">
        <f>K1054+K1057</f>
        <v>8.9</v>
      </c>
      <c r="L1051" s="946"/>
      <c r="M1051" s="450">
        <f>K1051*12*I1050</f>
        <v>129623.16000000002</v>
      </c>
    </row>
    <row r="1052" spans="1:13">
      <c r="A1052" s="529" t="s">
        <v>59</v>
      </c>
      <c r="B1052" s="528"/>
      <c r="C1052" s="528"/>
      <c r="D1052" s="528"/>
      <c r="E1052" s="528"/>
      <c r="F1052" s="528"/>
      <c r="G1052" s="528"/>
      <c r="H1052" s="523"/>
      <c r="I1052" s="457"/>
      <c r="J1052" s="456"/>
      <c r="K1052" s="457"/>
      <c r="L1052" s="456"/>
      <c r="M1052" s="527"/>
    </row>
    <row r="1053" spans="1:13" ht="19.5" thickBot="1">
      <c r="A1053" s="518" t="s">
        <v>60</v>
      </c>
      <c r="B1053" s="526"/>
      <c r="C1053" s="526"/>
      <c r="D1053" s="526"/>
      <c r="E1053" s="526"/>
      <c r="F1053" s="526"/>
      <c r="G1053" s="526"/>
      <c r="H1053" s="525"/>
      <c r="I1053" s="446"/>
      <c r="J1053" s="445"/>
      <c r="K1053" s="446"/>
      <c r="L1053" s="445"/>
      <c r="M1053" s="444"/>
    </row>
    <row r="1054" spans="1:13">
      <c r="A1054" s="505" t="s">
        <v>61</v>
      </c>
      <c r="B1054" s="498"/>
      <c r="C1054" s="498"/>
      <c r="D1054" s="498"/>
      <c r="E1054" s="498"/>
      <c r="F1054" s="498"/>
      <c r="G1054" s="498"/>
      <c r="H1054" s="497"/>
      <c r="I1054" s="936" t="s">
        <v>8</v>
      </c>
      <c r="J1054" s="937"/>
      <c r="K1054" s="896">
        <v>5.13</v>
      </c>
      <c r="L1054" s="897"/>
      <c r="M1054" s="455">
        <f>K1054*12*I1050</f>
        <v>74715.372000000003</v>
      </c>
    </row>
    <row r="1055" spans="1:13">
      <c r="A1055" s="463" t="s">
        <v>68</v>
      </c>
      <c r="B1055" s="457"/>
      <c r="C1055" s="457"/>
      <c r="D1055" s="457"/>
      <c r="E1055" s="457"/>
      <c r="F1055" s="457"/>
      <c r="G1055" s="457"/>
      <c r="H1055" s="456"/>
      <c r="I1055" s="892" t="s">
        <v>57</v>
      </c>
      <c r="J1055" s="893"/>
      <c r="K1055" s="490"/>
      <c r="L1055" s="456"/>
      <c r="M1055" s="455"/>
    </row>
    <row r="1056" spans="1:13">
      <c r="A1056" s="505" t="s">
        <v>67</v>
      </c>
      <c r="B1056" s="498"/>
      <c r="C1056" s="498"/>
      <c r="D1056" s="498"/>
      <c r="E1056" s="498"/>
      <c r="F1056" s="498"/>
      <c r="G1056" s="498"/>
      <c r="H1056" s="497"/>
      <c r="I1056" s="936"/>
      <c r="J1056" s="937"/>
      <c r="K1056" s="490"/>
      <c r="L1056" s="456"/>
      <c r="M1056" s="455"/>
    </row>
    <row r="1057" spans="1:13">
      <c r="A1057" s="505" t="s">
        <v>62</v>
      </c>
      <c r="B1057" s="498"/>
      <c r="C1057" s="498"/>
      <c r="D1057" s="498"/>
      <c r="E1057" s="498"/>
      <c r="F1057" s="498"/>
      <c r="G1057" s="498"/>
      <c r="H1057" s="497"/>
      <c r="I1057" s="934" t="s">
        <v>11</v>
      </c>
      <c r="J1057" s="935"/>
      <c r="K1057" s="892">
        <v>3.77</v>
      </c>
      <c r="L1057" s="893"/>
      <c r="M1057" s="455">
        <f>K1057*12*I1050</f>
        <v>54907.788000000008</v>
      </c>
    </row>
    <row r="1058" spans="1:13">
      <c r="A1058" s="512" t="s">
        <v>35</v>
      </c>
      <c r="B1058" s="480"/>
      <c r="C1058" s="480"/>
      <c r="D1058" s="480"/>
      <c r="E1058" s="480"/>
      <c r="F1058" s="480"/>
      <c r="G1058" s="480"/>
      <c r="H1058" s="479"/>
      <c r="I1058" s="892" t="s">
        <v>57</v>
      </c>
      <c r="J1058" s="893"/>
      <c r="K1058" s="524"/>
      <c r="L1058" s="523"/>
      <c r="M1058" s="455"/>
    </row>
    <row r="1059" spans="1:13">
      <c r="A1059" s="511" t="s">
        <v>36</v>
      </c>
      <c r="B1059" s="508"/>
      <c r="C1059" s="508"/>
      <c r="D1059" s="508"/>
      <c r="E1059" s="508"/>
      <c r="F1059" s="508"/>
      <c r="G1059" s="508"/>
      <c r="H1059" s="507"/>
      <c r="I1059" s="892"/>
      <c r="J1059" s="893"/>
      <c r="K1059" s="490"/>
      <c r="L1059" s="456"/>
      <c r="M1059" s="455"/>
    </row>
    <row r="1060" spans="1:13" ht="19.5" thickBot="1">
      <c r="A1060" s="505" t="s">
        <v>37</v>
      </c>
      <c r="B1060" s="504"/>
      <c r="C1060" s="504"/>
      <c r="D1060" s="504"/>
      <c r="E1060" s="504"/>
      <c r="F1060" s="504"/>
      <c r="G1060" s="504"/>
      <c r="H1060" s="503"/>
      <c r="I1060" s="498"/>
      <c r="J1060" s="497"/>
      <c r="K1060" s="930"/>
      <c r="L1060" s="931"/>
      <c r="M1060" s="455"/>
    </row>
    <row r="1061" spans="1:13">
      <c r="A1061" s="522" t="s">
        <v>14</v>
      </c>
      <c r="B1061" s="521"/>
      <c r="C1061" s="521"/>
      <c r="D1061" s="521"/>
      <c r="E1061" s="521"/>
      <c r="F1061" s="521"/>
      <c r="G1061" s="521"/>
      <c r="H1061" s="520"/>
      <c r="I1061" s="452"/>
      <c r="J1061" s="519"/>
      <c r="K1061" s="948">
        <f>K1063+K1068+K1071</f>
        <v>5.7700000000000005</v>
      </c>
      <c r="L1061" s="946"/>
      <c r="M1061" s="450">
        <f>K1061*12*I1050</f>
        <v>84036.588000000018</v>
      </c>
    </row>
    <row r="1062" spans="1:13" ht="19.5" thickBot="1">
      <c r="A1062" s="518" t="s">
        <v>34</v>
      </c>
      <c r="B1062" s="517"/>
      <c r="C1062" s="517"/>
      <c r="D1062" s="517"/>
      <c r="E1062" s="517"/>
      <c r="F1062" s="517"/>
      <c r="G1062" s="517"/>
      <c r="H1062" s="516"/>
      <c r="I1062" s="446"/>
      <c r="J1062" s="515"/>
      <c r="K1062" s="446"/>
      <c r="L1062" s="445"/>
      <c r="M1062" s="444"/>
    </row>
    <row r="1063" spans="1:13">
      <c r="A1063" s="463" t="s">
        <v>65</v>
      </c>
      <c r="B1063" s="462"/>
      <c r="C1063" s="462"/>
      <c r="D1063" s="462"/>
      <c r="E1063" s="462"/>
      <c r="F1063" s="462"/>
      <c r="G1063" s="462"/>
      <c r="H1063" s="460"/>
      <c r="I1063" s="892" t="s">
        <v>8</v>
      </c>
      <c r="J1063" s="893"/>
      <c r="K1063" s="896">
        <v>2.9</v>
      </c>
      <c r="L1063" s="897"/>
      <c r="M1063" s="455">
        <f>K1063*12*I1050</f>
        <v>42236.759999999995</v>
      </c>
    </row>
    <row r="1064" spans="1:13">
      <c r="A1064" s="505" t="s">
        <v>66</v>
      </c>
      <c r="B1064" s="504"/>
      <c r="C1064" s="504"/>
      <c r="D1064" s="504"/>
      <c r="E1064" s="504"/>
      <c r="F1064" s="504"/>
      <c r="G1064" s="504"/>
      <c r="H1064" s="503"/>
      <c r="I1064" s="514"/>
      <c r="J1064" s="513"/>
      <c r="K1064" s="490"/>
      <c r="L1064" s="456"/>
      <c r="M1064" s="455"/>
    </row>
    <row r="1065" spans="1:13">
      <c r="A1065" s="463" t="s">
        <v>68</v>
      </c>
      <c r="B1065" s="457"/>
      <c r="C1065" s="457"/>
      <c r="D1065" s="457"/>
      <c r="E1065" s="457"/>
      <c r="F1065" s="457"/>
      <c r="G1065" s="457"/>
      <c r="H1065" s="456"/>
      <c r="I1065" s="892" t="s">
        <v>57</v>
      </c>
      <c r="J1065" s="893"/>
      <c r="K1065" s="490"/>
      <c r="L1065" s="456"/>
      <c r="M1065" s="455"/>
    </row>
    <row r="1066" spans="1:13">
      <c r="A1066" s="505" t="s">
        <v>67</v>
      </c>
      <c r="B1066" s="498"/>
      <c r="C1066" s="498"/>
      <c r="D1066" s="498"/>
      <c r="E1066" s="498"/>
      <c r="F1066" s="498"/>
      <c r="G1066" s="498"/>
      <c r="H1066" s="497"/>
      <c r="I1066" s="936"/>
      <c r="J1066" s="937"/>
      <c r="K1066" s="490"/>
      <c r="L1066" s="456"/>
      <c r="M1066" s="455"/>
    </row>
    <row r="1067" spans="1:13">
      <c r="A1067" s="512" t="s">
        <v>63</v>
      </c>
      <c r="B1067" s="480"/>
      <c r="C1067" s="479"/>
      <c r="D1067" s="457"/>
      <c r="E1067" s="457"/>
      <c r="F1067" s="457"/>
      <c r="G1067" s="457"/>
      <c r="H1067" s="456"/>
      <c r="I1067" s="892" t="s">
        <v>57</v>
      </c>
      <c r="J1067" s="893"/>
      <c r="K1067" s="490"/>
      <c r="L1067" s="456"/>
      <c r="M1067" s="455"/>
    </row>
    <row r="1068" spans="1:13">
      <c r="A1068" s="463" t="s">
        <v>64</v>
      </c>
      <c r="B1068" s="457"/>
      <c r="C1068" s="457"/>
      <c r="D1068" s="480"/>
      <c r="E1068" s="480"/>
      <c r="F1068" s="480"/>
      <c r="G1068" s="480"/>
      <c r="H1068" s="479"/>
      <c r="I1068" s="934" t="s">
        <v>11</v>
      </c>
      <c r="J1068" s="935"/>
      <c r="K1068" s="892">
        <v>1.3</v>
      </c>
      <c r="L1068" s="893"/>
      <c r="M1068" s="455">
        <f>K1068*12*I1050</f>
        <v>18933.72</v>
      </c>
    </row>
    <row r="1069" spans="1:13">
      <c r="A1069" s="511" t="s">
        <v>41</v>
      </c>
      <c r="B1069" s="510"/>
      <c r="C1069" s="510"/>
      <c r="D1069" s="510"/>
      <c r="E1069" s="510"/>
      <c r="F1069" s="510"/>
      <c r="G1069" s="510"/>
      <c r="H1069" s="509"/>
      <c r="I1069" s="943" t="s">
        <v>40</v>
      </c>
      <c r="J1069" s="944"/>
      <c r="K1069" s="490"/>
      <c r="L1069" s="456"/>
      <c r="M1069" s="455"/>
    </row>
    <row r="1070" spans="1:13">
      <c r="A1070" s="505"/>
      <c r="B1070" s="504"/>
      <c r="C1070" s="504"/>
      <c r="D1070" s="504"/>
      <c r="E1070" s="504"/>
      <c r="F1070" s="504"/>
      <c r="G1070" s="504"/>
      <c r="H1070" s="503"/>
      <c r="I1070" s="498" t="s">
        <v>42</v>
      </c>
      <c r="J1070" s="497"/>
      <c r="K1070" s="490"/>
      <c r="L1070" s="456"/>
      <c r="M1070" s="455"/>
    </row>
    <row r="1071" spans="1:13">
      <c r="A1071" s="511" t="s">
        <v>43</v>
      </c>
      <c r="B1071" s="510"/>
      <c r="C1071" s="510"/>
      <c r="D1071" s="510"/>
      <c r="E1071" s="510"/>
      <c r="F1071" s="510"/>
      <c r="G1071" s="510"/>
      <c r="H1071" s="509"/>
      <c r="I1071" s="943" t="s">
        <v>11</v>
      </c>
      <c r="J1071" s="944"/>
      <c r="K1071" s="892">
        <v>1.57</v>
      </c>
      <c r="L1071" s="893"/>
      <c r="M1071" s="455">
        <f>K1071*12*I1050</f>
        <v>22866.108</v>
      </c>
    </row>
    <row r="1072" spans="1:13">
      <c r="A1072" s="505" t="s">
        <v>44</v>
      </c>
      <c r="B1072" s="504"/>
      <c r="C1072" s="504"/>
      <c r="D1072" s="504"/>
      <c r="E1072" s="504"/>
      <c r="F1072" s="504"/>
      <c r="G1072" s="504"/>
      <c r="H1072" s="503"/>
      <c r="I1072" s="498"/>
      <c r="J1072" s="497"/>
      <c r="K1072" s="490"/>
      <c r="L1072" s="456"/>
      <c r="M1072" s="455"/>
    </row>
    <row r="1073" spans="1:13">
      <c r="A1073" s="511" t="s">
        <v>45</v>
      </c>
      <c r="B1073" s="510"/>
      <c r="C1073" s="510"/>
      <c r="D1073" s="510"/>
      <c r="E1073" s="510"/>
      <c r="F1073" s="510"/>
      <c r="G1073" s="510"/>
      <c r="H1073" s="509"/>
      <c r="I1073" s="892" t="s">
        <v>57</v>
      </c>
      <c r="J1073" s="893"/>
      <c r="K1073" s="490"/>
      <c r="L1073" s="456"/>
      <c r="M1073" s="455"/>
    </row>
    <row r="1074" spans="1:13">
      <c r="A1074" s="511" t="s">
        <v>48</v>
      </c>
      <c r="B1074" s="510"/>
      <c r="C1074" s="510"/>
      <c r="D1074" s="510"/>
      <c r="E1074" s="510"/>
      <c r="F1074" s="510"/>
      <c r="G1074" s="510"/>
      <c r="H1074" s="509"/>
      <c r="I1074" s="943" t="s">
        <v>46</v>
      </c>
      <c r="J1074" s="944"/>
      <c r="K1074" s="508"/>
      <c r="L1074" s="507"/>
      <c r="M1074" s="506"/>
    </row>
    <row r="1075" spans="1:13" ht="19.5" thickBot="1">
      <c r="A1075" s="505"/>
      <c r="B1075" s="504"/>
      <c r="C1075" s="504"/>
      <c r="D1075" s="504"/>
      <c r="E1075" s="504"/>
      <c r="F1075" s="504"/>
      <c r="G1075" s="504"/>
      <c r="H1075" s="503"/>
      <c r="I1075" s="940" t="s">
        <v>47</v>
      </c>
      <c r="J1075" s="941"/>
      <c r="K1075" s="498"/>
      <c r="L1075" s="497"/>
      <c r="M1075" s="502"/>
    </row>
    <row r="1076" spans="1:13">
      <c r="A1076" s="501" t="s">
        <v>75</v>
      </c>
      <c r="B1076" s="500"/>
      <c r="C1076" s="500"/>
      <c r="D1076" s="500"/>
      <c r="E1076" s="500"/>
      <c r="F1076" s="500"/>
      <c r="G1076" s="452"/>
      <c r="H1076" s="451"/>
      <c r="I1076" s="452"/>
      <c r="J1076" s="451"/>
      <c r="K1076" s="945">
        <f>K1078+K1085+K1093+K1097+K1098+K1102</f>
        <v>38.870000000000005</v>
      </c>
      <c r="L1076" s="946"/>
      <c r="M1076" s="450">
        <f>M1078+M1085+M1093+M1097+M1098+M1102</f>
        <v>566118.22800000012</v>
      </c>
    </row>
    <row r="1077" spans="1:13" ht="19.5" thickBot="1">
      <c r="A1077" s="499"/>
      <c r="B1077" s="446"/>
      <c r="C1077" s="446"/>
      <c r="D1077" s="446"/>
      <c r="E1077" s="446"/>
      <c r="F1077" s="446"/>
      <c r="G1077" s="446"/>
      <c r="H1077" s="445"/>
      <c r="I1077" s="446"/>
      <c r="J1077" s="445"/>
      <c r="K1077" s="446"/>
      <c r="L1077" s="445"/>
      <c r="M1077" s="444"/>
    </row>
    <row r="1078" spans="1:13" ht="19.5" thickBot="1">
      <c r="A1078" s="898" t="s">
        <v>76</v>
      </c>
      <c r="B1078" s="899"/>
      <c r="C1078" s="899"/>
      <c r="D1078" s="899"/>
      <c r="E1078" s="899"/>
      <c r="F1078" s="899"/>
      <c r="G1078" s="899"/>
      <c r="H1078" s="900"/>
      <c r="I1078" s="466"/>
      <c r="J1078" s="465"/>
      <c r="K1078" s="947">
        <f>K1079+K1080+K1081+K1083+K1084</f>
        <v>9.6900000000000013</v>
      </c>
      <c r="L1078" s="942"/>
      <c r="M1078" s="464">
        <f>K1078*12*I1050</f>
        <v>141129.03600000002</v>
      </c>
    </row>
    <row r="1079" spans="1:13">
      <c r="A1079" s="505" t="s">
        <v>38</v>
      </c>
      <c r="B1079" s="504"/>
      <c r="C1079" s="504"/>
      <c r="D1079" s="504"/>
      <c r="E1079" s="504"/>
      <c r="F1079" s="504"/>
      <c r="G1079" s="504"/>
      <c r="H1079" s="503"/>
      <c r="I1079" s="936" t="s">
        <v>16</v>
      </c>
      <c r="J1079" s="937"/>
      <c r="K1079" s="896">
        <v>2.2400000000000002</v>
      </c>
      <c r="L1079" s="897"/>
      <c r="M1079" s="455">
        <f>K1079*12*I1050</f>
        <v>32624.256000000005</v>
      </c>
    </row>
    <row r="1080" spans="1:13">
      <c r="A1080" s="512" t="s">
        <v>39</v>
      </c>
      <c r="B1080" s="594"/>
      <c r="C1080" s="594"/>
      <c r="D1080" s="594"/>
      <c r="E1080" s="594"/>
      <c r="F1080" s="594"/>
      <c r="G1080" s="594"/>
      <c r="H1080" s="593"/>
      <c r="I1080" s="934" t="s">
        <v>10</v>
      </c>
      <c r="J1080" s="935"/>
      <c r="K1080" s="892">
        <v>5.28</v>
      </c>
      <c r="L1080" s="893"/>
      <c r="M1080" s="455">
        <f>K1080*12*I1050</f>
        <v>76900.032000000007</v>
      </c>
    </row>
    <row r="1081" spans="1:13">
      <c r="A1081" s="511" t="s">
        <v>31</v>
      </c>
      <c r="B1081" s="510"/>
      <c r="C1081" s="510"/>
      <c r="D1081" s="510"/>
      <c r="E1081" s="510"/>
      <c r="F1081" s="510"/>
      <c r="G1081" s="510"/>
      <c r="H1081" s="509"/>
      <c r="I1081" s="943" t="s">
        <v>11</v>
      </c>
      <c r="J1081" s="944"/>
      <c r="K1081" s="892">
        <v>0.6</v>
      </c>
      <c r="L1081" s="893"/>
      <c r="M1081" s="455">
        <f>K1081*12*I1050</f>
        <v>8738.64</v>
      </c>
    </row>
    <row r="1082" spans="1:13">
      <c r="A1082" s="596" t="s">
        <v>18</v>
      </c>
      <c r="B1082" s="498"/>
      <c r="C1082" s="498"/>
      <c r="D1082" s="498"/>
      <c r="E1082" s="504"/>
      <c r="F1082" s="504"/>
      <c r="G1082" s="504"/>
      <c r="H1082" s="503"/>
      <c r="I1082" s="498"/>
      <c r="J1082" s="497"/>
      <c r="K1082" s="457"/>
      <c r="L1082" s="456"/>
      <c r="M1082" s="455"/>
    </row>
    <row r="1083" spans="1:13">
      <c r="A1083" s="512" t="s">
        <v>32</v>
      </c>
      <c r="B1083" s="594"/>
      <c r="C1083" s="594"/>
      <c r="D1083" s="594"/>
      <c r="E1083" s="594"/>
      <c r="F1083" s="594"/>
      <c r="G1083" s="594"/>
      <c r="H1083" s="593"/>
      <c r="I1083" s="934" t="s">
        <v>8</v>
      </c>
      <c r="J1083" s="935"/>
      <c r="K1083" s="892">
        <v>0.18</v>
      </c>
      <c r="L1083" s="893"/>
      <c r="M1083" s="455">
        <f>K1083*12*I1050</f>
        <v>2621.5920000000001</v>
      </c>
    </row>
    <row r="1084" spans="1:13" ht="19.5" thickBot="1">
      <c r="A1084" s="511" t="s">
        <v>73</v>
      </c>
      <c r="B1084" s="510"/>
      <c r="C1084" s="510"/>
      <c r="D1084" s="510"/>
      <c r="E1084" s="510"/>
      <c r="F1084" s="510"/>
      <c r="G1084" s="510"/>
      <c r="H1084" s="509"/>
      <c r="I1084" s="932" t="s">
        <v>8</v>
      </c>
      <c r="J1084" s="933"/>
      <c r="K1084" s="940">
        <v>1.39</v>
      </c>
      <c r="L1084" s="941"/>
      <c r="M1084" s="455">
        <f>K1084*12*I1050</f>
        <v>20244.516</v>
      </c>
    </row>
    <row r="1085" spans="1:13" ht="19.5" thickBot="1">
      <c r="A1085" s="959" t="s">
        <v>77</v>
      </c>
      <c r="B1085" s="960"/>
      <c r="C1085" s="960"/>
      <c r="D1085" s="960"/>
      <c r="E1085" s="960"/>
      <c r="F1085" s="960"/>
      <c r="G1085" s="960"/>
      <c r="H1085" s="961"/>
      <c r="I1085" s="466"/>
      <c r="J1085" s="465"/>
      <c r="K1085" s="894">
        <f>K1086+K1087+K1089+K1090+K1091+K1092</f>
        <v>2.3200000000000003</v>
      </c>
      <c r="L1085" s="942"/>
      <c r="M1085" s="464">
        <f>K1085*12*I1050</f>
        <v>33789.408000000003</v>
      </c>
    </row>
    <row r="1086" spans="1:13">
      <c r="A1086" s="595" t="s">
        <v>24</v>
      </c>
      <c r="B1086" s="498"/>
      <c r="C1086" s="498"/>
      <c r="D1086" s="498"/>
      <c r="E1086" s="498"/>
      <c r="F1086" s="504"/>
      <c r="G1086" s="504"/>
      <c r="H1086" s="503"/>
      <c r="I1086" s="493"/>
      <c r="J1086" s="456"/>
      <c r="K1086" s="896">
        <v>0.13</v>
      </c>
      <c r="L1086" s="897"/>
      <c r="M1086" s="455">
        <f>K1086*12*I1050</f>
        <v>1893.3720000000001</v>
      </c>
    </row>
    <row r="1087" spans="1:13">
      <c r="A1087" s="532" t="s">
        <v>20</v>
      </c>
      <c r="B1087" s="508"/>
      <c r="C1087" s="508"/>
      <c r="D1087" s="508"/>
      <c r="E1087" s="508"/>
      <c r="F1087" s="510"/>
      <c r="G1087" s="510"/>
      <c r="H1087" s="509"/>
      <c r="I1087" s="892" t="s">
        <v>52</v>
      </c>
      <c r="J1087" s="893"/>
      <c r="K1087" s="892">
        <v>1.1100000000000001</v>
      </c>
      <c r="L1087" s="893"/>
      <c r="M1087" s="455">
        <f>K1087*12*I1050</f>
        <v>16166.484</v>
      </c>
    </row>
    <row r="1088" spans="1:13">
      <c r="A1088" s="505" t="s">
        <v>19</v>
      </c>
      <c r="B1088" s="504"/>
      <c r="C1088" s="504"/>
      <c r="D1088" s="504"/>
      <c r="E1088" s="504"/>
      <c r="F1088" s="504"/>
      <c r="G1088" s="504"/>
      <c r="H1088" s="503"/>
      <c r="I1088" s="936" t="s">
        <v>53</v>
      </c>
      <c r="J1088" s="937"/>
      <c r="K1088" s="490"/>
      <c r="L1088" s="456"/>
      <c r="M1088" s="455"/>
    </row>
    <row r="1089" spans="1:13">
      <c r="A1089" s="512" t="s">
        <v>21</v>
      </c>
      <c r="B1089" s="594"/>
      <c r="C1089" s="594"/>
      <c r="D1089" s="594"/>
      <c r="E1089" s="594"/>
      <c r="F1089" s="594"/>
      <c r="G1089" s="594"/>
      <c r="H1089" s="593"/>
      <c r="I1089" s="934" t="s">
        <v>51</v>
      </c>
      <c r="J1089" s="935"/>
      <c r="K1089" s="892">
        <v>0.68</v>
      </c>
      <c r="L1089" s="893"/>
      <c r="M1089" s="455">
        <f>K1089*12*I1050</f>
        <v>9903.7920000000013</v>
      </c>
    </row>
    <row r="1090" spans="1:13">
      <c r="A1090" s="512" t="s">
        <v>22</v>
      </c>
      <c r="B1090" s="594"/>
      <c r="C1090" s="594"/>
      <c r="D1090" s="594"/>
      <c r="E1090" s="594"/>
      <c r="F1090" s="594"/>
      <c r="G1090" s="594"/>
      <c r="H1090" s="593"/>
      <c r="I1090" s="934" t="s">
        <v>69</v>
      </c>
      <c r="J1090" s="935"/>
      <c r="K1090" s="892">
        <v>0.17</v>
      </c>
      <c r="L1090" s="893"/>
      <c r="M1090" s="455">
        <f>K1090*12*I1050</f>
        <v>2475.9480000000003</v>
      </c>
    </row>
    <row r="1091" spans="1:13">
      <c r="A1091" s="511" t="s">
        <v>23</v>
      </c>
      <c r="B1091" s="510"/>
      <c r="C1091" s="510"/>
      <c r="D1091" s="510"/>
      <c r="E1091" s="510"/>
      <c r="F1091" s="510"/>
      <c r="G1091" s="510"/>
      <c r="H1091" s="509"/>
      <c r="I1091" s="934" t="s">
        <v>54</v>
      </c>
      <c r="J1091" s="935"/>
      <c r="K1091" s="930">
        <v>0.09</v>
      </c>
      <c r="L1091" s="931"/>
      <c r="M1091" s="455">
        <f>K1091*12*I1050</f>
        <v>1310.796</v>
      </c>
    </row>
    <row r="1092" spans="1:13" ht="19.5" thickBot="1">
      <c r="A1092" s="511" t="s">
        <v>71</v>
      </c>
      <c r="B1092" s="510"/>
      <c r="C1092" s="510"/>
      <c r="D1092" s="510"/>
      <c r="E1092" s="510"/>
      <c r="F1092" s="510"/>
      <c r="G1092" s="510"/>
      <c r="H1092" s="509"/>
      <c r="I1092" s="932" t="s">
        <v>72</v>
      </c>
      <c r="J1092" s="933"/>
      <c r="K1092" s="901">
        <v>0.14000000000000001</v>
      </c>
      <c r="L1092" s="902"/>
      <c r="M1092" s="489">
        <f>K1092*12*I1050</f>
        <v>2039.0160000000003</v>
      </c>
    </row>
    <row r="1093" spans="1:13" ht="19.5" thickBot="1">
      <c r="A1093" s="959" t="s">
        <v>194</v>
      </c>
      <c r="B1093" s="960"/>
      <c r="C1093" s="960"/>
      <c r="D1093" s="960"/>
      <c r="E1093" s="960"/>
      <c r="F1093" s="960"/>
      <c r="G1093" s="960"/>
      <c r="H1093" s="961"/>
      <c r="I1093" s="488"/>
      <c r="J1093" s="487"/>
      <c r="K1093" s="922">
        <f>K1094+K1095+K1096</f>
        <v>1.52</v>
      </c>
      <c r="L1093" s="895"/>
      <c r="M1093" s="464">
        <f>K1093*12*I1050</f>
        <v>22137.888000000003</v>
      </c>
    </row>
    <row r="1094" spans="1:13">
      <c r="A1094" s="505" t="s">
        <v>25</v>
      </c>
      <c r="B1094" s="504"/>
      <c r="C1094" s="504"/>
      <c r="D1094" s="504"/>
      <c r="E1094" s="504"/>
      <c r="F1094" s="504"/>
      <c r="G1094" s="504"/>
      <c r="H1094" s="503"/>
      <c r="I1094" s="926" t="s">
        <v>70</v>
      </c>
      <c r="J1094" s="927"/>
      <c r="K1094" s="928">
        <v>0.73</v>
      </c>
      <c r="L1094" s="929"/>
      <c r="M1094" s="455">
        <f>K1094*12*I1050</f>
        <v>10632.012000000001</v>
      </c>
    </row>
    <row r="1095" spans="1:13">
      <c r="A1095" s="512" t="s">
        <v>26</v>
      </c>
      <c r="B1095" s="594"/>
      <c r="C1095" s="594"/>
      <c r="D1095" s="594"/>
      <c r="E1095" s="594"/>
      <c r="F1095" s="594"/>
      <c r="G1095" s="594"/>
      <c r="H1095" s="593"/>
      <c r="I1095" s="480" t="s">
        <v>55</v>
      </c>
      <c r="J1095" s="479"/>
      <c r="K1095" s="930">
        <v>0.64</v>
      </c>
      <c r="L1095" s="931"/>
      <c r="M1095" s="455">
        <f>K1095*12*I1050</f>
        <v>9321.2160000000003</v>
      </c>
    </row>
    <row r="1096" spans="1:13" ht="19.5" thickBot="1">
      <c r="A1096" s="511" t="s">
        <v>23</v>
      </c>
      <c r="B1096" s="510"/>
      <c r="C1096" s="510"/>
      <c r="D1096" s="510"/>
      <c r="E1096" s="510"/>
      <c r="F1096" s="510"/>
      <c r="G1096" s="510"/>
      <c r="H1096" s="509"/>
      <c r="I1096" s="932" t="s">
        <v>54</v>
      </c>
      <c r="J1096" s="933"/>
      <c r="K1096" s="901">
        <v>0.15</v>
      </c>
      <c r="L1096" s="902"/>
      <c r="M1096" s="455">
        <f>K1096*12*I1050</f>
        <v>2184.66</v>
      </c>
    </row>
    <row r="1097" spans="1:13" ht="19.5" thickBot="1">
      <c r="A1097" s="592" t="s">
        <v>193</v>
      </c>
      <c r="B1097" s="591"/>
      <c r="C1097" s="591"/>
      <c r="D1097" s="591"/>
      <c r="E1097" s="591"/>
      <c r="F1097" s="591"/>
      <c r="G1097" s="591"/>
      <c r="H1097" s="590"/>
      <c r="I1097" s="962" t="s">
        <v>56</v>
      </c>
      <c r="J1097" s="963"/>
      <c r="K1097" s="964">
        <v>22.34</v>
      </c>
      <c r="L1097" s="965"/>
      <c r="M1097" s="464">
        <f>K1097*12*I1050</f>
        <v>325368.696</v>
      </c>
    </row>
    <row r="1098" spans="1:13" ht="19.5" thickBot="1">
      <c r="A1098" s="898" t="s">
        <v>154</v>
      </c>
      <c r="B1098" s="899"/>
      <c r="C1098" s="899"/>
      <c r="D1098" s="899"/>
      <c r="E1098" s="899"/>
      <c r="F1098" s="899"/>
      <c r="G1098" s="899"/>
      <c r="H1098" s="900"/>
      <c r="I1098" s="466"/>
      <c r="J1098" s="465"/>
      <c r="K1098" s="894">
        <v>2</v>
      </c>
      <c r="L1098" s="895"/>
      <c r="M1098" s="464">
        <f>K1098*12*I1050</f>
        <v>29128.800000000003</v>
      </c>
    </row>
    <row r="1099" spans="1:13">
      <c r="A1099" s="463" t="s">
        <v>33</v>
      </c>
      <c r="B1099" s="462"/>
      <c r="C1099" s="462"/>
      <c r="D1099" s="462"/>
      <c r="E1099" s="462"/>
      <c r="F1099" s="462"/>
      <c r="G1099" s="462"/>
      <c r="H1099" s="460"/>
      <c r="I1099" s="896" t="s">
        <v>13</v>
      </c>
      <c r="J1099" s="897"/>
      <c r="K1099" s="459"/>
      <c r="L1099" s="458"/>
      <c r="M1099" s="455"/>
    </row>
    <row r="1100" spans="1:13">
      <c r="A1100" s="463" t="s">
        <v>27</v>
      </c>
      <c r="B1100" s="462"/>
      <c r="C1100" s="462"/>
      <c r="D1100" s="462"/>
      <c r="E1100" s="462"/>
      <c r="F1100" s="462"/>
      <c r="G1100" s="462"/>
      <c r="H1100" s="460"/>
      <c r="I1100" s="457"/>
      <c r="J1100" s="456"/>
      <c r="K1100" s="459"/>
      <c r="L1100" s="458"/>
      <c r="M1100" s="455"/>
    </row>
    <row r="1101" spans="1:13" ht="19.5" thickBot="1">
      <c r="A1101" s="463" t="s">
        <v>28</v>
      </c>
      <c r="B1101" s="462"/>
      <c r="C1101" s="462"/>
      <c r="D1101" s="462"/>
      <c r="E1101" s="462"/>
      <c r="F1101" s="462"/>
      <c r="G1101" s="462"/>
      <c r="H1101" s="460"/>
      <c r="I1101" s="474"/>
      <c r="J1101" s="456"/>
      <c r="K1101" s="459"/>
      <c r="L1101" s="458"/>
      <c r="M1101" s="455"/>
    </row>
    <row r="1102" spans="1:13" ht="19.5" thickBot="1">
      <c r="A1102" s="592" t="s">
        <v>153</v>
      </c>
      <c r="B1102" s="591"/>
      <c r="C1102" s="591"/>
      <c r="D1102" s="591"/>
      <c r="E1102" s="591"/>
      <c r="F1102" s="591"/>
      <c r="G1102" s="591"/>
      <c r="H1102" s="590"/>
      <c r="I1102" s="466"/>
      <c r="J1102" s="465"/>
      <c r="K1102" s="894">
        <v>1</v>
      </c>
      <c r="L1102" s="895"/>
      <c r="M1102" s="464">
        <f>K1102*12*I1050</f>
        <v>14564.400000000001</v>
      </c>
    </row>
    <row r="1103" spans="1:13">
      <c r="A1103" s="463" t="s">
        <v>29</v>
      </c>
      <c r="B1103" s="462"/>
      <c r="C1103" s="462"/>
      <c r="D1103" s="462"/>
      <c r="E1103" s="462"/>
      <c r="F1103" s="462"/>
      <c r="G1103" s="462"/>
      <c r="H1103" s="460"/>
      <c r="I1103" s="896" t="s">
        <v>8</v>
      </c>
      <c r="J1103" s="897"/>
      <c r="K1103" s="467"/>
      <c r="L1103" s="458"/>
      <c r="M1103" s="455"/>
    </row>
    <row r="1104" spans="1:13" ht="19.5" thickBot="1">
      <c r="A1104" s="463" t="s">
        <v>30</v>
      </c>
      <c r="B1104" s="462"/>
      <c r="C1104" s="462"/>
      <c r="D1104" s="462"/>
      <c r="E1104" s="462"/>
      <c r="F1104" s="462"/>
      <c r="G1104" s="462"/>
      <c r="H1104" s="460"/>
      <c r="I1104" s="457"/>
      <c r="J1104" s="456"/>
      <c r="K1104" s="467"/>
      <c r="L1104" s="458"/>
      <c r="M1104" s="455"/>
    </row>
    <row r="1105" spans="1:13" ht="19.5" thickBot="1">
      <c r="A1105" s="898" t="s">
        <v>104</v>
      </c>
      <c r="B1105" s="899"/>
      <c r="C1105" s="899"/>
      <c r="D1105" s="899"/>
      <c r="E1105" s="899"/>
      <c r="F1105" s="899"/>
      <c r="G1105" s="899"/>
      <c r="H1105" s="900"/>
      <c r="I1105" s="466"/>
      <c r="J1105" s="465"/>
      <c r="K1105" s="894">
        <v>7.2</v>
      </c>
      <c r="L1105" s="895"/>
      <c r="M1105" s="464">
        <f>K1105*12*I1050</f>
        <v>104863.68000000001</v>
      </c>
    </row>
    <row r="1106" spans="1:13">
      <c r="A1106" s="463" t="s">
        <v>85</v>
      </c>
      <c r="B1106" s="461"/>
      <c r="C1106" s="461"/>
      <c r="D1106" s="461"/>
      <c r="E1106" s="461"/>
      <c r="F1106" s="462"/>
      <c r="G1106" s="461"/>
      <c r="H1106" s="460"/>
      <c r="I1106" s="892" t="s">
        <v>86</v>
      </c>
      <c r="J1106" s="893"/>
      <c r="K1106" s="459"/>
      <c r="L1106" s="458"/>
      <c r="M1106" s="455"/>
    </row>
    <row r="1107" spans="1:13">
      <c r="A1107" s="463" t="s">
        <v>87</v>
      </c>
      <c r="B1107" s="461"/>
      <c r="C1107" s="461"/>
      <c r="D1107" s="461"/>
      <c r="E1107" s="461"/>
      <c r="F1107" s="462"/>
      <c r="G1107" s="461"/>
      <c r="H1107" s="460"/>
      <c r="I1107" s="892" t="s">
        <v>88</v>
      </c>
      <c r="J1107" s="893"/>
      <c r="K1107" s="459"/>
      <c r="L1107" s="458"/>
      <c r="M1107" s="455"/>
    </row>
    <row r="1108" spans="1:13">
      <c r="A1108" s="463" t="s">
        <v>89</v>
      </c>
      <c r="B1108" s="461"/>
      <c r="C1108" s="461"/>
      <c r="D1108" s="461"/>
      <c r="E1108" s="461"/>
      <c r="F1108" s="462"/>
      <c r="G1108" s="461"/>
      <c r="H1108" s="460"/>
      <c r="I1108" s="892" t="s">
        <v>90</v>
      </c>
      <c r="J1108" s="893"/>
      <c r="K1108" s="459"/>
      <c r="L1108" s="458"/>
      <c r="M1108" s="455"/>
    </row>
    <row r="1109" spans="1:13">
      <c r="A1109" s="463" t="s">
        <v>91</v>
      </c>
      <c r="B1109" s="461"/>
      <c r="C1109" s="461"/>
      <c r="D1109" s="461"/>
      <c r="E1109" s="461"/>
      <c r="F1109" s="462"/>
      <c r="G1109" s="461"/>
      <c r="H1109" s="460"/>
      <c r="I1109" s="892" t="s">
        <v>92</v>
      </c>
      <c r="J1109" s="893"/>
      <c r="K1109" s="459"/>
      <c r="L1109" s="458"/>
      <c r="M1109" s="455"/>
    </row>
    <row r="1110" spans="1:13">
      <c r="A1110" s="463" t="s">
        <v>93</v>
      </c>
      <c r="B1110" s="461"/>
      <c r="C1110" s="461"/>
      <c r="D1110" s="461"/>
      <c r="E1110" s="461"/>
      <c r="F1110" s="462"/>
      <c r="G1110" s="461"/>
      <c r="H1110" s="460"/>
      <c r="I1110" s="892" t="s">
        <v>94</v>
      </c>
      <c r="J1110" s="893"/>
      <c r="K1110" s="459"/>
      <c r="L1110" s="458"/>
      <c r="M1110" s="455"/>
    </row>
    <row r="1111" spans="1:13">
      <c r="A1111" s="463" t="s">
        <v>95</v>
      </c>
      <c r="B1111" s="461"/>
      <c r="C1111" s="461"/>
      <c r="D1111" s="461"/>
      <c r="E1111" s="461"/>
      <c r="F1111" s="462"/>
      <c r="G1111" s="461"/>
      <c r="H1111" s="460"/>
      <c r="I1111" s="457"/>
      <c r="J1111" s="456"/>
      <c r="K1111" s="459"/>
      <c r="L1111" s="458"/>
      <c r="M1111" s="455"/>
    </row>
    <row r="1112" spans="1:13">
      <c r="A1112" s="463" t="s">
        <v>96</v>
      </c>
      <c r="B1112" s="461"/>
      <c r="C1112" s="461"/>
      <c r="D1112" s="461"/>
      <c r="E1112" s="461"/>
      <c r="F1112" s="462"/>
      <c r="G1112" s="461"/>
      <c r="H1112" s="460"/>
      <c r="I1112" s="457"/>
      <c r="J1112" s="456"/>
      <c r="K1112" s="459"/>
      <c r="L1112" s="458"/>
      <c r="M1112" s="455"/>
    </row>
    <row r="1113" spans="1:13">
      <c r="A1113" s="463" t="s">
        <v>97</v>
      </c>
      <c r="B1113" s="461"/>
      <c r="C1113" s="461"/>
      <c r="D1113" s="461"/>
      <c r="E1113" s="461"/>
      <c r="F1113" s="462"/>
      <c r="G1113" s="461"/>
      <c r="H1113" s="460"/>
      <c r="I1113" s="457"/>
      <c r="J1113" s="456"/>
      <c r="K1113" s="459"/>
      <c r="L1113" s="458"/>
      <c r="M1113" s="455"/>
    </row>
    <row r="1114" spans="1:13">
      <c r="A1114" s="463" t="s">
        <v>98</v>
      </c>
      <c r="B1114" s="461"/>
      <c r="C1114" s="461"/>
      <c r="D1114" s="461"/>
      <c r="E1114" s="461"/>
      <c r="F1114" s="462"/>
      <c r="G1114" s="461"/>
      <c r="H1114" s="460"/>
      <c r="I1114" s="457"/>
      <c r="J1114" s="456"/>
      <c r="K1114" s="459"/>
      <c r="L1114" s="458"/>
      <c r="M1114" s="455"/>
    </row>
    <row r="1115" spans="1:13">
      <c r="A1115" s="463" t="s">
        <v>99</v>
      </c>
      <c r="B1115" s="461"/>
      <c r="C1115" s="461"/>
      <c r="D1115" s="461"/>
      <c r="E1115" s="461"/>
      <c r="F1115" s="462"/>
      <c r="G1115" s="461"/>
      <c r="H1115" s="460"/>
      <c r="I1115" s="457"/>
      <c r="J1115" s="456"/>
      <c r="K1115" s="459"/>
      <c r="L1115" s="458"/>
      <c r="M1115" s="455"/>
    </row>
    <row r="1116" spans="1:13" ht="19.5" thickBot="1">
      <c r="A1116" s="923" t="s">
        <v>100</v>
      </c>
      <c r="B1116" s="924"/>
      <c r="C1116" s="924"/>
      <c r="D1116" s="924"/>
      <c r="E1116" s="924"/>
      <c r="F1116" s="924"/>
      <c r="G1116" s="924"/>
      <c r="H1116" s="925"/>
      <c r="I1116" s="457"/>
      <c r="J1116" s="456"/>
      <c r="K1116" s="457"/>
      <c r="L1116" s="456"/>
      <c r="M1116" s="455"/>
    </row>
    <row r="1117" spans="1:13">
      <c r="A1117" s="454" t="s">
        <v>82</v>
      </c>
      <c r="B1117" s="453"/>
      <c r="C1117" s="453"/>
      <c r="D1117" s="453"/>
      <c r="E1117" s="453"/>
      <c r="F1117" s="453"/>
      <c r="G1117" s="453"/>
      <c r="H1117" s="453"/>
      <c r="I1117" s="896" t="s">
        <v>9</v>
      </c>
      <c r="J1117" s="897"/>
      <c r="K1117" s="452"/>
      <c r="L1117" s="451"/>
      <c r="M1117" s="450"/>
    </row>
    <row r="1118" spans="1:13" ht="19.5" thickBot="1">
      <c r="A1118" s="449" t="s">
        <v>49</v>
      </c>
      <c r="B1118" s="448"/>
      <c r="C1118" s="448"/>
      <c r="D1118" s="448"/>
      <c r="E1118" s="448"/>
      <c r="F1118" s="448"/>
      <c r="G1118" s="448"/>
      <c r="H1118" s="448"/>
      <c r="I1118" s="447"/>
      <c r="J1118" s="445"/>
      <c r="K1118" s="446"/>
      <c r="L1118" s="445"/>
      <c r="M1118" s="444"/>
    </row>
    <row r="1119" spans="1:13" ht="19.5" thickBot="1">
      <c r="A1119" s="898" t="s">
        <v>50</v>
      </c>
      <c r="B1119" s="899"/>
      <c r="C1119" s="899"/>
      <c r="D1119" s="899"/>
      <c r="E1119" s="899"/>
      <c r="F1119" s="899"/>
      <c r="G1119" s="899"/>
      <c r="H1119" s="955"/>
      <c r="I1119" s="917" t="s">
        <v>17</v>
      </c>
      <c r="J1119" s="956"/>
      <c r="K1119" s="957">
        <v>1.64</v>
      </c>
      <c r="L1119" s="958"/>
      <c r="M1119" s="437">
        <f>K1119*12*I1050</f>
        <v>23885.616000000002</v>
      </c>
    </row>
    <row r="1120" spans="1:13" ht="19.5" thickBot="1">
      <c r="A1120" s="442" t="s">
        <v>118</v>
      </c>
      <c r="B1120" s="441"/>
      <c r="C1120" s="441"/>
      <c r="D1120" s="441"/>
      <c r="E1120" s="441"/>
      <c r="F1120" s="441"/>
      <c r="G1120" s="441"/>
      <c r="H1120" s="441"/>
      <c r="I1120" s="917" t="s">
        <v>9</v>
      </c>
      <c r="J1120" s="918"/>
      <c r="K1120" s="913">
        <v>0.36</v>
      </c>
      <c r="L1120" s="914"/>
      <c r="M1120" s="437">
        <f>K1120*I1050*12</f>
        <v>5243.1840000000002</v>
      </c>
    </row>
    <row r="1121" spans="1:13" ht="19.5" thickBot="1">
      <c r="A1121" s="442" t="s">
        <v>117</v>
      </c>
      <c r="B1121" s="441"/>
      <c r="C1121" s="441"/>
      <c r="D1121" s="441"/>
      <c r="E1121" s="441"/>
      <c r="F1121" s="441"/>
      <c r="G1121" s="441"/>
      <c r="H1121" s="441"/>
      <c r="I1121" s="440"/>
      <c r="J1121" s="439"/>
      <c r="K1121" s="913">
        <v>1.1499999999999999</v>
      </c>
      <c r="L1121" s="914"/>
      <c r="M1121" s="437">
        <f>K1121*I1050*12</f>
        <v>16749.059999999998</v>
      </c>
    </row>
    <row r="1122" spans="1:13" ht="19.5" thickBot="1">
      <c r="A1122" s="898" t="s">
        <v>58</v>
      </c>
      <c r="B1122" s="899"/>
      <c r="C1122" s="899"/>
      <c r="D1122" s="899"/>
      <c r="E1122" s="899"/>
      <c r="F1122" s="899"/>
      <c r="G1122" s="899"/>
      <c r="H1122" s="899"/>
      <c r="I1122" s="438"/>
      <c r="J1122" s="437"/>
      <c r="K1122" s="915">
        <f>K1051+K1061+K1076+K1105+K1119+K1121+K1120</f>
        <v>63.890000000000008</v>
      </c>
      <c r="L1122" s="916"/>
      <c r="M1122" s="437">
        <f>M1051+M1061+M1076+M1105+M1119+M1121+M1120</f>
        <v>930519.51600000018</v>
      </c>
    </row>
    <row r="1124" spans="1:13">
      <c r="A1124" s="989" t="s">
        <v>0</v>
      </c>
      <c r="B1124" s="989"/>
      <c r="C1124" s="989"/>
      <c r="D1124" s="989"/>
      <c r="E1124" s="989"/>
      <c r="F1124" s="989"/>
      <c r="G1124" s="989"/>
      <c r="H1124" s="989"/>
      <c r="I1124" s="989"/>
      <c r="J1124" s="989"/>
      <c r="K1124" s="989"/>
      <c r="L1124" s="989"/>
      <c r="M1124" s="490"/>
    </row>
    <row r="1125" spans="1:13">
      <c r="A1125" s="953" t="s">
        <v>12</v>
      </c>
      <c r="B1125" s="953"/>
      <c r="C1125" s="953"/>
      <c r="D1125" s="953"/>
      <c r="E1125" s="953"/>
      <c r="F1125" s="953"/>
      <c r="G1125" s="953"/>
      <c r="H1125" s="953"/>
      <c r="I1125" s="953"/>
      <c r="J1125" s="953"/>
      <c r="K1125" s="953"/>
      <c r="L1125" s="953"/>
      <c r="M1125" s="490"/>
    </row>
    <row r="1126" spans="1:13">
      <c r="A1126" s="524"/>
      <c r="B1126" s="524"/>
      <c r="C1126" s="524"/>
      <c r="D1126" s="524"/>
      <c r="E1126" s="524"/>
      <c r="F1126" s="524" t="s">
        <v>255</v>
      </c>
      <c r="G1126" s="524"/>
      <c r="H1126" s="524"/>
      <c r="I1126" s="524"/>
      <c r="J1126" s="524"/>
      <c r="K1126" s="524"/>
      <c r="L1126" s="524"/>
      <c r="M1126" s="490"/>
    </row>
    <row r="1127" spans="1:13">
      <c r="A1127" s="532"/>
      <c r="B1127" s="508"/>
      <c r="C1127" s="954" t="s">
        <v>15</v>
      </c>
      <c r="D1127" s="954"/>
      <c r="E1127" s="954"/>
      <c r="F1127" s="508"/>
      <c r="G1127" s="508"/>
      <c r="H1127" s="507"/>
      <c r="I1127" s="943" t="s">
        <v>1</v>
      </c>
      <c r="J1127" s="944"/>
      <c r="K1127" s="943" t="s">
        <v>2</v>
      </c>
      <c r="L1127" s="944"/>
      <c r="M1127" s="506"/>
    </row>
    <row r="1128" spans="1:13">
      <c r="A1128" s="474"/>
      <c r="B1128" s="457"/>
      <c r="C1128" s="457"/>
      <c r="D1128" s="457"/>
      <c r="E1128" s="457"/>
      <c r="F1128" s="457"/>
      <c r="G1128" s="457"/>
      <c r="H1128" s="456"/>
      <c r="I1128" s="457"/>
      <c r="J1128" s="456"/>
      <c r="K1128" s="892" t="s">
        <v>3</v>
      </c>
      <c r="L1128" s="893"/>
      <c r="M1128" s="533" t="s">
        <v>4</v>
      </c>
    </row>
    <row r="1129" spans="1:13">
      <c r="A1129" s="474"/>
      <c r="B1129" s="457"/>
      <c r="C1129" s="457"/>
      <c r="D1129" s="457"/>
      <c r="E1129" s="457"/>
      <c r="F1129" s="457"/>
      <c r="G1129" s="457"/>
      <c r="H1129" s="456"/>
      <c r="I1129" s="892" t="s">
        <v>5</v>
      </c>
      <c r="J1129" s="893"/>
      <c r="K1129" s="936" t="s">
        <v>6</v>
      </c>
      <c r="L1129" s="937"/>
      <c r="M1129" s="533" t="s">
        <v>7</v>
      </c>
    </row>
    <row r="1130" spans="1:13" ht="19.5" thickBot="1">
      <c r="A1130" s="532"/>
      <c r="B1130" s="508"/>
      <c r="C1130" s="508"/>
      <c r="D1130" s="508"/>
      <c r="E1130" s="508"/>
      <c r="F1130" s="508"/>
      <c r="G1130" s="508"/>
      <c r="H1130" s="507"/>
      <c r="I1130" s="949">
        <v>961.5</v>
      </c>
      <c r="J1130" s="950"/>
      <c r="K1130" s="932"/>
      <c r="L1130" s="933"/>
      <c r="M1130" s="531"/>
    </row>
    <row r="1131" spans="1:13">
      <c r="A1131" s="522" t="s">
        <v>74</v>
      </c>
      <c r="B1131" s="500"/>
      <c r="C1131" s="500"/>
      <c r="D1131" s="500"/>
      <c r="E1131" s="500"/>
      <c r="F1131" s="500"/>
      <c r="G1131" s="500"/>
      <c r="H1131" s="530"/>
      <c r="I1131" s="452"/>
      <c r="J1131" s="451"/>
      <c r="K1131" s="951">
        <f>K1134+K1137</f>
        <v>6.9</v>
      </c>
      <c r="L1131" s="946"/>
      <c r="M1131" s="450">
        <f>K1131*12*I1130</f>
        <v>79612.200000000012</v>
      </c>
    </row>
    <row r="1132" spans="1:13">
      <c r="A1132" s="529" t="s">
        <v>59</v>
      </c>
      <c r="B1132" s="528"/>
      <c r="C1132" s="528"/>
      <c r="D1132" s="528"/>
      <c r="E1132" s="528"/>
      <c r="F1132" s="528"/>
      <c r="G1132" s="528"/>
      <c r="H1132" s="523"/>
      <c r="I1132" s="457"/>
      <c r="J1132" s="456"/>
      <c r="K1132" s="457"/>
      <c r="L1132" s="456"/>
      <c r="M1132" s="527"/>
    </row>
    <row r="1133" spans="1:13" ht="19.5" thickBot="1">
      <c r="A1133" s="518" t="s">
        <v>60</v>
      </c>
      <c r="B1133" s="526"/>
      <c r="C1133" s="526"/>
      <c r="D1133" s="526"/>
      <c r="E1133" s="526"/>
      <c r="F1133" s="526"/>
      <c r="G1133" s="526"/>
      <c r="H1133" s="525"/>
      <c r="I1133" s="446"/>
      <c r="J1133" s="445"/>
      <c r="K1133" s="446"/>
      <c r="L1133" s="445"/>
      <c r="M1133" s="444"/>
    </row>
    <row r="1134" spans="1:13">
      <c r="A1134" s="505" t="s">
        <v>61</v>
      </c>
      <c r="B1134" s="498"/>
      <c r="C1134" s="498"/>
      <c r="D1134" s="498"/>
      <c r="E1134" s="498"/>
      <c r="F1134" s="498"/>
      <c r="G1134" s="498"/>
      <c r="H1134" s="497"/>
      <c r="I1134" s="936" t="s">
        <v>8</v>
      </c>
      <c r="J1134" s="937"/>
      <c r="K1134" s="896">
        <v>4.13</v>
      </c>
      <c r="L1134" s="897"/>
      <c r="M1134" s="455">
        <f>K1134*12*I1130</f>
        <v>47651.94</v>
      </c>
    </row>
    <row r="1135" spans="1:13">
      <c r="A1135" s="463" t="s">
        <v>68</v>
      </c>
      <c r="B1135" s="457"/>
      <c r="C1135" s="457"/>
      <c r="D1135" s="457"/>
      <c r="E1135" s="457"/>
      <c r="F1135" s="457"/>
      <c r="G1135" s="457"/>
      <c r="H1135" s="456"/>
      <c r="I1135" s="892" t="s">
        <v>57</v>
      </c>
      <c r="J1135" s="893"/>
      <c r="K1135" s="490"/>
      <c r="L1135" s="456"/>
      <c r="M1135" s="455"/>
    </row>
    <row r="1136" spans="1:13">
      <c r="A1136" s="505" t="s">
        <v>67</v>
      </c>
      <c r="B1136" s="498"/>
      <c r="C1136" s="498"/>
      <c r="D1136" s="498"/>
      <c r="E1136" s="498"/>
      <c r="F1136" s="498"/>
      <c r="G1136" s="498"/>
      <c r="H1136" s="497"/>
      <c r="I1136" s="936"/>
      <c r="J1136" s="937"/>
      <c r="K1136" s="490"/>
      <c r="L1136" s="456"/>
      <c r="M1136" s="455"/>
    </row>
    <row r="1137" spans="1:13">
      <c r="A1137" s="505" t="s">
        <v>62</v>
      </c>
      <c r="B1137" s="498"/>
      <c r="C1137" s="498"/>
      <c r="D1137" s="498"/>
      <c r="E1137" s="498"/>
      <c r="F1137" s="498"/>
      <c r="G1137" s="498"/>
      <c r="H1137" s="497"/>
      <c r="I1137" s="934" t="s">
        <v>11</v>
      </c>
      <c r="J1137" s="935"/>
      <c r="K1137" s="892">
        <v>2.77</v>
      </c>
      <c r="L1137" s="893"/>
      <c r="M1137" s="455">
        <f>K1137*12*I1130</f>
        <v>31960.260000000002</v>
      </c>
    </row>
    <row r="1138" spans="1:13">
      <c r="A1138" s="512" t="s">
        <v>35</v>
      </c>
      <c r="B1138" s="480"/>
      <c r="C1138" s="480"/>
      <c r="D1138" s="480"/>
      <c r="E1138" s="480"/>
      <c r="F1138" s="480"/>
      <c r="G1138" s="480"/>
      <c r="H1138" s="479"/>
      <c r="I1138" s="892" t="s">
        <v>57</v>
      </c>
      <c r="J1138" s="893"/>
      <c r="K1138" s="524"/>
      <c r="L1138" s="523"/>
      <c r="M1138" s="455"/>
    </row>
    <row r="1139" spans="1:13">
      <c r="A1139" s="511" t="s">
        <v>36</v>
      </c>
      <c r="B1139" s="508"/>
      <c r="C1139" s="508"/>
      <c r="D1139" s="508"/>
      <c r="E1139" s="508"/>
      <c r="F1139" s="508"/>
      <c r="G1139" s="508"/>
      <c r="H1139" s="507"/>
      <c r="I1139" s="892"/>
      <c r="J1139" s="893"/>
      <c r="K1139" s="490"/>
      <c r="L1139" s="456"/>
      <c r="M1139" s="455"/>
    </row>
    <row r="1140" spans="1:13" ht="19.5" thickBot="1">
      <c r="A1140" s="505" t="s">
        <v>37</v>
      </c>
      <c r="B1140" s="504"/>
      <c r="C1140" s="504"/>
      <c r="D1140" s="504"/>
      <c r="E1140" s="504"/>
      <c r="F1140" s="504"/>
      <c r="G1140" s="504"/>
      <c r="H1140" s="503"/>
      <c r="I1140" s="498"/>
      <c r="J1140" s="497"/>
      <c r="K1140" s="930"/>
      <c r="L1140" s="931"/>
      <c r="M1140" s="455"/>
    </row>
    <row r="1141" spans="1:13">
      <c r="A1141" s="522" t="s">
        <v>14</v>
      </c>
      <c r="B1141" s="521"/>
      <c r="C1141" s="521"/>
      <c r="D1141" s="521"/>
      <c r="E1141" s="521"/>
      <c r="F1141" s="521"/>
      <c r="G1141" s="521"/>
      <c r="H1141" s="520"/>
      <c r="I1141" s="452"/>
      <c r="J1141" s="519"/>
      <c r="K1141" s="948">
        <f>K1143+K1148+K1151</f>
        <v>5.6400000000000006</v>
      </c>
      <c r="L1141" s="946"/>
      <c r="M1141" s="450">
        <f>K1141*12*I1130</f>
        <v>65074.320000000007</v>
      </c>
    </row>
    <row r="1142" spans="1:13" ht="19.5" thickBot="1">
      <c r="A1142" s="518" t="s">
        <v>34</v>
      </c>
      <c r="B1142" s="517"/>
      <c r="C1142" s="517"/>
      <c r="D1142" s="517"/>
      <c r="E1142" s="517"/>
      <c r="F1142" s="517"/>
      <c r="G1142" s="517"/>
      <c r="H1142" s="516"/>
      <c r="I1142" s="446"/>
      <c r="J1142" s="515"/>
      <c r="K1142" s="446"/>
      <c r="L1142" s="445"/>
      <c r="M1142" s="444"/>
    </row>
    <row r="1143" spans="1:13">
      <c r="A1143" s="463" t="s">
        <v>65</v>
      </c>
      <c r="B1143" s="462"/>
      <c r="C1143" s="462"/>
      <c r="D1143" s="462"/>
      <c r="E1143" s="462"/>
      <c r="F1143" s="462"/>
      <c r="G1143" s="462"/>
      <c r="H1143" s="460"/>
      <c r="I1143" s="892" t="s">
        <v>8</v>
      </c>
      <c r="J1143" s="893"/>
      <c r="K1143" s="896">
        <v>2.83</v>
      </c>
      <c r="L1143" s="897"/>
      <c r="M1143" s="455">
        <f>K1143*12*I1130</f>
        <v>32652.54</v>
      </c>
    </row>
    <row r="1144" spans="1:13">
      <c r="A1144" s="505" t="s">
        <v>66</v>
      </c>
      <c r="B1144" s="504"/>
      <c r="C1144" s="504"/>
      <c r="D1144" s="504"/>
      <c r="E1144" s="504"/>
      <c r="F1144" s="504"/>
      <c r="G1144" s="504"/>
      <c r="H1144" s="503"/>
      <c r="I1144" s="514"/>
      <c r="J1144" s="513"/>
      <c r="K1144" s="490"/>
      <c r="L1144" s="456"/>
      <c r="M1144" s="455"/>
    </row>
    <row r="1145" spans="1:13">
      <c r="A1145" s="463" t="s">
        <v>68</v>
      </c>
      <c r="B1145" s="457"/>
      <c r="C1145" s="457"/>
      <c r="D1145" s="457"/>
      <c r="E1145" s="457"/>
      <c r="F1145" s="457"/>
      <c r="G1145" s="457"/>
      <c r="H1145" s="456"/>
      <c r="I1145" s="892" t="s">
        <v>57</v>
      </c>
      <c r="J1145" s="893"/>
      <c r="K1145" s="490"/>
      <c r="L1145" s="456"/>
      <c r="M1145" s="455"/>
    </row>
    <row r="1146" spans="1:13">
      <c r="A1146" s="505" t="s">
        <v>67</v>
      </c>
      <c r="B1146" s="498"/>
      <c r="C1146" s="498"/>
      <c r="D1146" s="498"/>
      <c r="E1146" s="498"/>
      <c r="F1146" s="498"/>
      <c r="G1146" s="498"/>
      <c r="H1146" s="497"/>
      <c r="I1146" s="936"/>
      <c r="J1146" s="937"/>
      <c r="K1146" s="490"/>
      <c r="L1146" s="456"/>
      <c r="M1146" s="455"/>
    </row>
    <row r="1147" spans="1:13">
      <c r="A1147" s="512" t="s">
        <v>63</v>
      </c>
      <c r="B1147" s="480"/>
      <c r="C1147" s="479"/>
      <c r="D1147" s="457"/>
      <c r="E1147" s="457"/>
      <c r="F1147" s="457"/>
      <c r="G1147" s="457"/>
      <c r="H1147" s="456"/>
      <c r="I1147" s="892" t="s">
        <v>57</v>
      </c>
      <c r="J1147" s="893"/>
      <c r="K1147" s="490"/>
      <c r="L1147" s="456"/>
      <c r="M1147" s="455"/>
    </row>
    <row r="1148" spans="1:13">
      <c r="A1148" s="463" t="s">
        <v>64</v>
      </c>
      <c r="B1148" s="457"/>
      <c r="C1148" s="457"/>
      <c r="D1148" s="480"/>
      <c r="E1148" s="480"/>
      <c r="F1148" s="480"/>
      <c r="G1148" s="480"/>
      <c r="H1148" s="479"/>
      <c r="I1148" s="934" t="s">
        <v>11</v>
      </c>
      <c r="J1148" s="935"/>
      <c r="K1148" s="892">
        <v>1.24</v>
      </c>
      <c r="L1148" s="893"/>
      <c r="M1148" s="455">
        <f>K1148*12*I1130</f>
        <v>14307.119999999999</v>
      </c>
    </row>
    <row r="1149" spans="1:13">
      <c r="A1149" s="511" t="s">
        <v>41</v>
      </c>
      <c r="B1149" s="510"/>
      <c r="C1149" s="510"/>
      <c r="D1149" s="510"/>
      <c r="E1149" s="510"/>
      <c r="F1149" s="510"/>
      <c r="G1149" s="510"/>
      <c r="H1149" s="509"/>
      <c r="I1149" s="943" t="s">
        <v>40</v>
      </c>
      <c r="J1149" s="944"/>
      <c r="K1149" s="490"/>
      <c r="L1149" s="456"/>
      <c r="M1149" s="455"/>
    </row>
    <row r="1150" spans="1:13">
      <c r="A1150" s="505"/>
      <c r="B1150" s="504"/>
      <c r="C1150" s="504"/>
      <c r="D1150" s="504"/>
      <c r="E1150" s="504"/>
      <c r="F1150" s="504"/>
      <c r="G1150" s="504"/>
      <c r="H1150" s="503"/>
      <c r="I1150" s="498" t="s">
        <v>42</v>
      </c>
      <c r="J1150" s="497"/>
      <c r="K1150" s="490"/>
      <c r="L1150" s="456"/>
      <c r="M1150" s="455"/>
    </row>
    <row r="1151" spans="1:13">
      <c r="A1151" s="511" t="s">
        <v>43</v>
      </c>
      <c r="B1151" s="510"/>
      <c r="C1151" s="510"/>
      <c r="D1151" s="510"/>
      <c r="E1151" s="510"/>
      <c r="F1151" s="510"/>
      <c r="G1151" s="510"/>
      <c r="H1151" s="509"/>
      <c r="I1151" s="943" t="s">
        <v>11</v>
      </c>
      <c r="J1151" s="944"/>
      <c r="K1151" s="892">
        <v>1.57</v>
      </c>
      <c r="L1151" s="893"/>
      <c r="M1151" s="455">
        <f>K1151*12*I1130</f>
        <v>18114.66</v>
      </c>
    </row>
    <row r="1152" spans="1:13">
      <c r="A1152" s="505" t="s">
        <v>44</v>
      </c>
      <c r="B1152" s="504"/>
      <c r="C1152" s="504"/>
      <c r="D1152" s="504"/>
      <c r="E1152" s="504"/>
      <c r="F1152" s="504"/>
      <c r="G1152" s="504"/>
      <c r="H1152" s="503"/>
      <c r="I1152" s="498"/>
      <c r="J1152" s="497"/>
      <c r="K1152" s="490"/>
      <c r="L1152" s="456"/>
      <c r="M1152" s="455"/>
    </row>
    <row r="1153" spans="1:13">
      <c r="A1153" s="511" t="s">
        <v>45</v>
      </c>
      <c r="B1153" s="510"/>
      <c r="C1153" s="510"/>
      <c r="D1153" s="510"/>
      <c r="E1153" s="510"/>
      <c r="F1153" s="510"/>
      <c r="G1153" s="510"/>
      <c r="H1153" s="509"/>
      <c r="I1153" s="892" t="s">
        <v>57</v>
      </c>
      <c r="J1153" s="893"/>
      <c r="K1153" s="490"/>
      <c r="L1153" s="456"/>
      <c r="M1153" s="455"/>
    </row>
    <row r="1154" spans="1:13">
      <c r="A1154" s="511" t="s">
        <v>48</v>
      </c>
      <c r="B1154" s="510"/>
      <c r="C1154" s="510"/>
      <c r="D1154" s="510"/>
      <c r="E1154" s="510"/>
      <c r="F1154" s="510"/>
      <c r="G1154" s="510"/>
      <c r="H1154" s="509"/>
      <c r="I1154" s="943" t="s">
        <v>46</v>
      </c>
      <c r="J1154" s="944"/>
      <c r="K1154" s="508"/>
      <c r="L1154" s="507"/>
      <c r="M1154" s="506"/>
    </row>
    <row r="1155" spans="1:13" ht="19.5" thickBot="1">
      <c r="A1155" s="505"/>
      <c r="B1155" s="504"/>
      <c r="C1155" s="504"/>
      <c r="D1155" s="504"/>
      <c r="E1155" s="504"/>
      <c r="F1155" s="504"/>
      <c r="G1155" s="504"/>
      <c r="H1155" s="503"/>
      <c r="I1155" s="940" t="s">
        <v>47</v>
      </c>
      <c r="J1155" s="941"/>
      <c r="K1155" s="498"/>
      <c r="L1155" s="497"/>
      <c r="M1155" s="502"/>
    </row>
    <row r="1156" spans="1:13">
      <c r="A1156" s="501" t="s">
        <v>75</v>
      </c>
      <c r="B1156" s="500"/>
      <c r="C1156" s="500"/>
      <c r="D1156" s="500"/>
      <c r="E1156" s="500"/>
      <c r="F1156" s="500"/>
      <c r="G1156" s="452"/>
      <c r="H1156" s="451"/>
      <c r="I1156" s="452"/>
      <c r="J1156" s="451"/>
      <c r="K1156" s="945">
        <f>K1158+K1165+K1173+K1177+K1178+K1182</f>
        <v>36.58</v>
      </c>
      <c r="L1156" s="946"/>
      <c r="M1156" s="450">
        <f>M1158+M1165+M1173+M1177+M1178+M1182</f>
        <v>422060.04000000004</v>
      </c>
    </row>
    <row r="1157" spans="1:13" ht="19.5" thickBot="1">
      <c r="A1157" s="499"/>
      <c r="B1157" s="446"/>
      <c r="C1157" s="446"/>
      <c r="D1157" s="446"/>
      <c r="E1157" s="446"/>
      <c r="F1157" s="446"/>
      <c r="G1157" s="446"/>
      <c r="H1157" s="445"/>
      <c r="I1157" s="446"/>
      <c r="J1157" s="445"/>
      <c r="K1157" s="446"/>
      <c r="L1157" s="445"/>
      <c r="M1157" s="444"/>
    </row>
    <row r="1158" spans="1:13" ht="19.5" thickBot="1">
      <c r="A1158" s="898" t="s">
        <v>76</v>
      </c>
      <c r="B1158" s="899"/>
      <c r="C1158" s="899"/>
      <c r="D1158" s="899"/>
      <c r="E1158" s="899"/>
      <c r="F1158" s="899"/>
      <c r="G1158" s="899"/>
      <c r="H1158" s="900"/>
      <c r="I1158" s="466"/>
      <c r="J1158" s="465"/>
      <c r="K1158" s="947">
        <f>K1159+K1160+K1161+K1163+K1164</f>
        <v>9.6900000000000013</v>
      </c>
      <c r="L1158" s="942"/>
      <c r="M1158" s="464">
        <f>K1158*12*I1130</f>
        <v>111803.22000000002</v>
      </c>
    </row>
    <row r="1159" spans="1:13">
      <c r="A1159" s="505" t="s">
        <v>38</v>
      </c>
      <c r="B1159" s="504"/>
      <c r="C1159" s="504"/>
      <c r="D1159" s="504"/>
      <c r="E1159" s="504"/>
      <c r="F1159" s="504"/>
      <c r="G1159" s="504"/>
      <c r="H1159" s="503"/>
      <c r="I1159" s="936" t="s">
        <v>16</v>
      </c>
      <c r="J1159" s="937"/>
      <c r="K1159" s="896">
        <v>2.2400000000000002</v>
      </c>
      <c r="L1159" s="897"/>
      <c r="M1159" s="455">
        <f>K1159*12*I1130</f>
        <v>25845.120000000003</v>
      </c>
    </row>
    <row r="1160" spans="1:13">
      <c r="A1160" s="512" t="s">
        <v>39</v>
      </c>
      <c r="B1160" s="594"/>
      <c r="C1160" s="594"/>
      <c r="D1160" s="594"/>
      <c r="E1160" s="594"/>
      <c r="F1160" s="594"/>
      <c r="G1160" s="594"/>
      <c r="H1160" s="593"/>
      <c r="I1160" s="934" t="s">
        <v>10</v>
      </c>
      <c r="J1160" s="935"/>
      <c r="K1160" s="892">
        <v>5.28</v>
      </c>
      <c r="L1160" s="893"/>
      <c r="M1160" s="455">
        <f>K1160*12*I1130</f>
        <v>60920.639999999999</v>
      </c>
    </row>
    <row r="1161" spans="1:13">
      <c r="A1161" s="511" t="s">
        <v>31</v>
      </c>
      <c r="B1161" s="510"/>
      <c r="C1161" s="510"/>
      <c r="D1161" s="510"/>
      <c r="E1161" s="510"/>
      <c r="F1161" s="510"/>
      <c r="G1161" s="510"/>
      <c r="H1161" s="509"/>
      <c r="I1161" s="943" t="s">
        <v>11</v>
      </c>
      <c r="J1161" s="944"/>
      <c r="K1161" s="892">
        <v>0.6</v>
      </c>
      <c r="L1161" s="893"/>
      <c r="M1161" s="455">
        <f>K1161*12*I1130</f>
        <v>6922.7999999999993</v>
      </c>
    </row>
    <row r="1162" spans="1:13">
      <c r="A1162" s="596" t="s">
        <v>18</v>
      </c>
      <c r="B1162" s="498"/>
      <c r="C1162" s="498"/>
      <c r="D1162" s="498"/>
      <c r="E1162" s="504"/>
      <c r="F1162" s="504"/>
      <c r="G1162" s="504"/>
      <c r="H1162" s="503"/>
      <c r="I1162" s="498"/>
      <c r="J1162" s="497"/>
      <c r="K1162" s="457"/>
      <c r="L1162" s="456"/>
      <c r="M1162" s="455"/>
    </row>
    <row r="1163" spans="1:13">
      <c r="A1163" s="512" t="s">
        <v>32</v>
      </c>
      <c r="B1163" s="594"/>
      <c r="C1163" s="594"/>
      <c r="D1163" s="594"/>
      <c r="E1163" s="594"/>
      <c r="F1163" s="594"/>
      <c r="G1163" s="594"/>
      <c r="H1163" s="593"/>
      <c r="I1163" s="934" t="s">
        <v>8</v>
      </c>
      <c r="J1163" s="935"/>
      <c r="K1163" s="892">
        <v>0.18</v>
      </c>
      <c r="L1163" s="893"/>
      <c r="M1163" s="455">
        <f>K1163*12*I1130</f>
        <v>2076.84</v>
      </c>
    </row>
    <row r="1164" spans="1:13" ht="19.5" thickBot="1">
      <c r="A1164" s="511" t="s">
        <v>73</v>
      </c>
      <c r="B1164" s="510"/>
      <c r="C1164" s="510"/>
      <c r="D1164" s="510"/>
      <c r="E1164" s="510"/>
      <c r="F1164" s="510"/>
      <c r="G1164" s="510"/>
      <c r="H1164" s="509"/>
      <c r="I1164" s="932" t="s">
        <v>8</v>
      </c>
      <c r="J1164" s="933"/>
      <c r="K1164" s="940">
        <v>1.39</v>
      </c>
      <c r="L1164" s="941"/>
      <c r="M1164" s="455">
        <f>K1164*12*I1130</f>
        <v>16037.82</v>
      </c>
    </row>
    <row r="1165" spans="1:13" ht="19.5" thickBot="1">
      <c r="A1165" s="959" t="s">
        <v>77</v>
      </c>
      <c r="B1165" s="960"/>
      <c r="C1165" s="960"/>
      <c r="D1165" s="960"/>
      <c r="E1165" s="960"/>
      <c r="F1165" s="960"/>
      <c r="G1165" s="960"/>
      <c r="H1165" s="961"/>
      <c r="I1165" s="466"/>
      <c r="J1165" s="465"/>
      <c r="K1165" s="894">
        <f>K1166+K1167+K1169+K1170+K1171+K1172</f>
        <v>2.3200000000000003</v>
      </c>
      <c r="L1165" s="942"/>
      <c r="M1165" s="464">
        <f>K1165*12*I1130</f>
        <v>26768.160000000003</v>
      </c>
    </row>
    <row r="1166" spans="1:13">
      <c r="A1166" s="595" t="s">
        <v>24</v>
      </c>
      <c r="B1166" s="498"/>
      <c r="C1166" s="498"/>
      <c r="D1166" s="498"/>
      <c r="E1166" s="498"/>
      <c r="F1166" s="504"/>
      <c r="G1166" s="504"/>
      <c r="H1166" s="503"/>
      <c r="I1166" s="493"/>
      <c r="J1166" s="456"/>
      <c r="K1166" s="896">
        <v>0.13</v>
      </c>
      <c r="L1166" s="897"/>
      <c r="M1166" s="455">
        <f>K1166*12*I1130</f>
        <v>1499.94</v>
      </c>
    </row>
    <row r="1167" spans="1:13">
      <c r="A1167" s="532" t="s">
        <v>20</v>
      </c>
      <c r="B1167" s="508"/>
      <c r="C1167" s="508"/>
      <c r="D1167" s="508"/>
      <c r="E1167" s="508"/>
      <c r="F1167" s="510"/>
      <c r="G1167" s="510"/>
      <c r="H1167" s="509"/>
      <c r="I1167" s="892" t="s">
        <v>52</v>
      </c>
      <c r="J1167" s="893"/>
      <c r="K1167" s="892">
        <v>1.1100000000000001</v>
      </c>
      <c r="L1167" s="893"/>
      <c r="M1167" s="455">
        <f>K1167*12*I1130</f>
        <v>12807.18</v>
      </c>
    </row>
    <row r="1168" spans="1:13">
      <c r="A1168" s="505" t="s">
        <v>19</v>
      </c>
      <c r="B1168" s="504"/>
      <c r="C1168" s="504"/>
      <c r="D1168" s="504"/>
      <c r="E1168" s="504"/>
      <c r="F1168" s="504"/>
      <c r="G1168" s="504"/>
      <c r="H1168" s="503"/>
      <c r="I1168" s="936" t="s">
        <v>53</v>
      </c>
      <c r="J1168" s="937"/>
      <c r="K1168" s="490"/>
      <c r="L1168" s="456"/>
      <c r="M1168" s="455"/>
    </row>
    <row r="1169" spans="1:13">
      <c r="A1169" s="512" t="s">
        <v>21</v>
      </c>
      <c r="B1169" s="594"/>
      <c r="C1169" s="594"/>
      <c r="D1169" s="594"/>
      <c r="E1169" s="594"/>
      <c r="F1169" s="594"/>
      <c r="G1169" s="594"/>
      <c r="H1169" s="593"/>
      <c r="I1169" s="934" t="s">
        <v>51</v>
      </c>
      <c r="J1169" s="935"/>
      <c r="K1169" s="892">
        <v>0.68</v>
      </c>
      <c r="L1169" s="893"/>
      <c r="M1169" s="455">
        <f>K1169*12*I1130</f>
        <v>7845.84</v>
      </c>
    </row>
    <row r="1170" spans="1:13">
      <c r="A1170" s="512" t="s">
        <v>22</v>
      </c>
      <c r="B1170" s="594"/>
      <c r="C1170" s="594"/>
      <c r="D1170" s="594"/>
      <c r="E1170" s="594"/>
      <c r="F1170" s="594"/>
      <c r="G1170" s="594"/>
      <c r="H1170" s="593"/>
      <c r="I1170" s="934" t="s">
        <v>69</v>
      </c>
      <c r="J1170" s="935"/>
      <c r="K1170" s="892">
        <v>0.17</v>
      </c>
      <c r="L1170" s="893"/>
      <c r="M1170" s="455">
        <f>K1170*12*I1130</f>
        <v>1961.46</v>
      </c>
    </row>
    <row r="1171" spans="1:13">
      <c r="A1171" s="511" t="s">
        <v>23</v>
      </c>
      <c r="B1171" s="510"/>
      <c r="C1171" s="510"/>
      <c r="D1171" s="510"/>
      <c r="E1171" s="510"/>
      <c r="F1171" s="510"/>
      <c r="G1171" s="510"/>
      <c r="H1171" s="509"/>
      <c r="I1171" s="934" t="s">
        <v>54</v>
      </c>
      <c r="J1171" s="935"/>
      <c r="K1171" s="930">
        <v>0.09</v>
      </c>
      <c r="L1171" s="931"/>
      <c r="M1171" s="455">
        <f>K1171*12*I1130</f>
        <v>1038.42</v>
      </c>
    </row>
    <row r="1172" spans="1:13" ht="19.5" thickBot="1">
      <c r="A1172" s="511" t="s">
        <v>71</v>
      </c>
      <c r="B1172" s="510"/>
      <c r="C1172" s="510"/>
      <c r="D1172" s="510"/>
      <c r="E1172" s="510"/>
      <c r="F1172" s="510"/>
      <c r="G1172" s="510"/>
      <c r="H1172" s="509"/>
      <c r="I1172" s="932" t="s">
        <v>72</v>
      </c>
      <c r="J1172" s="933"/>
      <c r="K1172" s="901">
        <v>0.14000000000000001</v>
      </c>
      <c r="L1172" s="902"/>
      <c r="M1172" s="489">
        <f>K1172*12*I1130</f>
        <v>1615.3200000000002</v>
      </c>
    </row>
    <row r="1173" spans="1:13" ht="19.5" thickBot="1">
      <c r="A1173" s="959" t="s">
        <v>194</v>
      </c>
      <c r="B1173" s="960"/>
      <c r="C1173" s="960"/>
      <c r="D1173" s="960"/>
      <c r="E1173" s="960"/>
      <c r="F1173" s="960"/>
      <c r="G1173" s="960"/>
      <c r="H1173" s="961"/>
      <c r="I1173" s="488"/>
      <c r="J1173" s="487"/>
      <c r="K1173" s="922">
        <f>K1174+K1175+K1176</f>
        <v>1.52</v>
      </c>
      <c r="L1173" s="895"/>
      <c r="M1173" s="464">
        <f>K1173*12*I1130</f>
        <v>17537.760000000002</v>
      </c>
    </row>
    <row r="1174" spans="1:13">
      <c r="A1174" s="505" t="s">
        <v>25</v>
      </c>
      <c r="B1174" s="504"/>
      <c r="C1174" s="504"/>
      <c r="D1174" s="504"/>
      <c r="E1174" s="504"/>
      <c r="F1174" s="504"/>
      <c r="G1174" s="504"/>
      <c r="H1174" s="503"/>
      <c r="I1174" s="926" t="s">
        <v>70</v>
      </c>
      <c r="J1174" s="927"/>
      <c r="K1174" s="928">
        <v>0.73</v>
      </c>
      <c r="L1174" s="929"/>
      <c r="M1174" s="455">
        <f>K1174*12*I1130</f>
        <v>8422.74</v>
      </c>
    </row>
    <row r="1175" spans="1:13">
      <c r="A1175" s="512" t="s">
        <v>26</v>
      </c>
      <c r="B1175" s="594"/>
      <c r="C1175" s="594"/>
      <c r="D1175" s="594"/>
      <c r="E1175" s="594"/>
      <c r="F1175" s="594"/>
      <c r="G1175" s="594"/>
      <c r="H1175" s="593"/>
      <c r="I1175" s="480" t="s">
        <v>55</v>
      </c>
      <c r="J1175" s="479"/>
      <c r="K1175" s="930">
        <v>0.64</v>
      </c>
      <c r="L1175" s="931"/>
      <c r="M1175" s="455">
        <f>K1175*12*I1130</f>
        <v>7384.32</v>
      </c>
    </row>
    <row r="1176" spans="1:13" ht="19.5" thickBot="1">
      <c r="A1176" s="511" t="s">
        <v>23</v>
      </c>
      <c r="B1176" s="510"/>
      <c r="C1176" s="510"/>
      <c r="D1176" s="510"/>
      <c r="E1176" s="510"/>
      <c r="F1176" s="510"/>
      <c r="G1176" s="510"/>
      <c r="H1176" s="509"/>
      <c r="I1176" s="932" t="s">
        <v>54</v>
      </c>
      <c r="J1176" s="933"/>
      <c r="K1176" s="901">
        <v>0.15</v>
      </c>
      <c r="L1176" s="902"/>
      <c r="M1176" s="455">
        <f>K1176*12*I1130</f>
        <v>1730.6999999999998</v>
      </c>
    </row>
    <row r="1177" spans="1:13" ht="19.5" thickBot="1">
      <c r="A1177" s="592" t="s">
        <v>193</v>
      </c>
      <c r="B1177" s="591"/>
      <c r="C1177" s="591"/>
      <c r="D1177" s="591"/>
      <c r="E1177" s="591"/>
      <c r="F1177" s="591"/>
      <c r="G1177" s="591"/>
      <c r="H1177" s="590"/>
      <c r="I1177" s="962" t="s">
        <v>56</v>
      </c>
      <c r="J1177" s="963"/>
      <c r="K1177" s="964">
        <v>21.17</v>
      </c>
      <c r="L1177" s="965"/>
      <c r="M1177" s="464">
        <f>K1177*12*I1130</f>
        <v>244259.46000000002</v>
      </c>
    </row>
    <row r="1178" spans="1:13" ht="19.5" thickBot="1">
      <c r="A1178" s="898" t="s">
        <v>154</v>
      </c>
      <c r="B1178" s="899"/>
      <c r="C1178" s="899"/>
      <c r="D1178" s="899"/>
      <c r="E1178" s="899"/>
      <c r="F1178" s="899"/>
      <c r="G1178" s="899"/>
      <c r="H1178" s="900"/>
      <c r="I1178" s="466"/>
      <c r="J1178" s="465"/>
      <c r="K1178" s="894">
        <v>1.8</v>
      </c>
      <c r="L1178" s="895"/>
      <c r="M1178" s="464">
        <f>K1178*12*I1130</f>
        <v>20768.400000000001</v>
      </c>
    </row>
    <row r="1179" spans="1:13">
      <c r="A1179" s="463" t="s">
        <v>33</v>
      </c>
      <c r="B1179" s="462"/>
      <c r="C1179" s="462"/>
      <c r="D1179" s="462"/>
      <c r="E1179" s="462"/>
      <c r="F1179" s="462"/>
      <c r="G1179" s="462"/>
      <c r="H1179" s="460"/>
      <c r="I1179" s="896" t="s">
        <v>13</v>
      </c>
      <c r="J1179" s="897"/>
      <c r="K1179" s="459"/>
      <c r="L1179" s="458"/>
      <c r="M1179" s="455"/>
    </row>
    <row r="1180" spans="1:13">
      <c r="A1180" s="463" t="s">
        <v>27</v>
      </c>
      <c r="B1180" s="462"/>
      <c r="C1180" s="462"/>
      <c r="D1180" s="462"/>
      <c r="E1180" s="462"/>
      <c r="F1180" s="462"/>
      <c r="G1180" s="462"/>
      <c r="H1180" s="460"/>
      <c r="I1180" s="457"/>
      <c r="J1180" s="456"/>
      <c r="K1180" s="459"/>
      <c r="L1180" s="458"/>
      <c r="M1180" s="455"/>
    </row>
    <row r="1181" spans="1:13" ht="19.5" thickBot="1">
      <c r="A1181" s="463" t="s">
        <v>28</v>
      </c>
      <c r="B1181" s="462"/>
      <c r="C1181" s="462"/>
      <c r="D1181" s="462"/>
      <c r="E1181" s="462"/>
      <c r="F1181" s="462"/>
      <c r="G1181" s="462"/>
      <c r="H1181" s="460"/>
      <c r="I1181" s="474"/>
      <c r="J1181" s="456"/>
      <c r="K1181" s="459"/>
      <c r="L1181" s="458"/>
      <c r="M1181" s="455"/>
    </row>
    <row r="1182" spans="1:13" ht="19.5" thickBot="1">
      <c r="A1182" s="592" t="s">
        <v>153</v>
      </c>
      <c r="B1182" s="591"/>
      <c r="C1182" s="591"/>
      <c r="D1182" s="591"/>
      <c r="E1182" s="591"/>
      <c r="F1182" s="591"/>
      <c r="G1182" s="591"/>
      <c r="H1182" s="590"/>
      <c r="I1182" s="466"/>
      <c r="J1182" s="465"/>
      <c r="K1182" s="894">
        <v>0.08</v>
      </c>
      <c r="L1182" s="895"/>
      <c r="M1182" s="464">
        <f>K1182*12*I1130</f>
        <v>923.04</v>
      </c>
    </row>
    <row r="1183" spans="1:13">
      <c r="A1183" s="463" t="s">
        <v>29</v>
      </c>
      <c r="B1183" s="462"/>
      <c r="C1183" s="462"/>
      <c r="D1183" s="462"/>
      <c r="E1183" s="462"/>
      <c r="F1183" s="462"/>
      <c r="G1183" s="462"/>
      <c r="H1183" s="460"/>
      <c r="I1183" s="896" t="s">
        <v>8</v>
      </c>
      <c r="J1183" s="897"/>
      <c r="K1183" s="467"/>
      <c r="L1183" s="458"/>
      <c r="M1183" s="455"/>
    </row>
    <row r="1184" spans="1:13" ht="19.5" thickBot="1">
      <c r="A1184" s="463" t="s">
        <v>30</v>
      </c>
      <c r="B1184" s="462"/>
      <c r="C1184" s="462"/>
      <c r="D1184" s="462"/>
      <c r="E1184" s="462"/>
      <c r="F1184" s="462"/>
      <c r="G1184" s="462"/>
      <c r="H1184" s="460"/>
      <c r="I1184" s="457"/>
      <c r="J1184" s="456"/>
      <c r="K1184" s="467"/>
      <c r="L1184" s="458"/>
      <c r="M1184" s="455"/>
    </row>
    <row r="1185" spans="1:13" ht="19.5" thickBot="1">
      <c r="A1185" s="898" t="s">
        <v>104</v>
      </c>
      <c r="B1185" s="899"/>
      <c r="C1185" s="899"/>
      <c r="D1185" s="899"/>
      <c r="E1185" s="899"/>
      <c r="F1185" s="899"/>
      <c r="G1185" s="899"/>
      <c r="H1185" s="900"/>
      <c r="I1185" s="466"/>
      <c r="J1185" s="465"/>
      <c r="K1185" s="894">
        <v>6.67</v>
      </c>
      <c r="L1185" s="895"/>
      <c r="M1185" s="464">
        <f>K1185*12*I1130</f>
        <v>76958.459999999992</v>
      </c>
    </row>
    <row r="1186" spans="1:13">
      <c r="A1186" s="463" t="s">
        <v>85</v>
      </c>
      <c r="B1186" s="461"/>
      <c r="C1186" s="461"/>
      <c r="D1186" s="461"/>
      <c r="E1186" s="461"/>
      <c r="F1186" s="462"/>
      <c r="G1186" s="461"/>
      <c r="H1186" s="460"/>
      <c r="I1186" s="892" t="s">
        <v>86</v>
      </c>
      <c r="J1186" s="893"/>
      <c r="K1186" s="459"/>
      <c r="L1186" s="458"/>
      <c r="M1186" s="455"/>
    </row>
    <row r="1187" spans="1:13">
      <c r="A1187" s="463" t="s">
        <v>87</v>
      </c>
      <c r="B1187" s="461"/>
      <c r="C1187" s="461"/>
      <c r="D1187" s="461"/>
      <c r="E1187" s="461"/>
      <c r="F1187" s="462"/>
      <c r="G1187" s="461"/>
      <c r="H1187" s="460"/>
      <c r="I1187" s="892" t="s">
        <v>88</v>
      </c>
      <c r="J1187" s="893"/>
      <c r="K1187" s="459"/>
      <c r="L1187" s="458"/>
      <c r="M1187" s="455"/>
    </row>
    <row r="1188" spans="1:13">
      <c r="A1188" s="463" t="s">
        <v>89</v>
      </c>
      <c r="B1188" s="461"/>
      <c r="C1188" s="461"/>
      <c r="D1188" s="461"/>
      <c r="E1188" s="461"/>
      <c r="F1188" s="462"/>
      <c r="G1188" s="461"/>
      <c r="H1188" s="460"/>
      <c r="I1188" s="892" t="s">
        <v>90</v>
      </c>
      <c r="J1188" s="893"/>
      <c r="K1188" s="459"/>
      <c r="L1188" s="458"/>
      <c r="M1188" s="455"/>
    </row>
    <row r="1189" spans="1:13">
      <c r="A1189" s="463" t="s">
        <v>91</v>
      </c>
      <c r="B1189" s="461"/>
      <c r="C1189" s="461"/>
      <c r="D1189" s="461"/>
      <c r="E1189" s="461"/>
      <c r="F1189" s="462"/>
      <c r="G1189" s="461"/>
      <c r="H1189" s="460"/>
      <c r="I1189" s="892" t="s">
        <v>92</v>
      </c>
      <c r="J1189" s="893"/>
      <c r="K1189" s="459"/>
      <c r="L1189" s="458"/>
      <c r="M1189" s="455"/>
    </row>
    <row r="1190" spans="1:13">
      <c r="A1190" s="463" t="s">
        <v>93</v>
      </c>
      <c r="B1190" s="461"/>
      <c r="C1190" s="461"/>
      <c r="D1190" s="461"/>
      <c r="E1190" s="461"/>
      <c r="F1190" s="462"/>
      <c r="G1190" s="461"/>
      <c r="H1190" s="460"/>
      <c r="I1190" s="892" t="s">
        <v>94</v>
      </c>
      <c r="J1190" s="893"/>
      <c r="K1190" s="459"/>
      <c r="L1190" s="458"/>
      <c r="M1190" s="455"/>
    </row>
    <row r="1191" spans="1:13">
      <c r="A1191" s="463" t="s">
        <v>95</v>
      </c>
      <c r="B1191" s="461"/>
      <c r="C1191" s="461"/>
      <c r="D1191" s="461"/>
      <c r="E1191" s="461"/>
      <c r="F1191" s="462"/>
      <c r="G1191" s="461"/>
      <c r="H1191" s="460"/>
      <c r="I1191" s="457"/>
      <c r="J1191" s="456"/>
      <c r="K1191" s="459"/>
      <c r="L1191" s="458"/>
      <c r="M1191" s="455"/>
    </row>
    <row r="1192" spans="1:13">
      <c r="A1192" s="463" t="s">
        <v>96</v>
      </c>
      <c r="B1192" s="461"/>
      <c r="C1192" s="461"/>
      <c r="D1192" s="461"/>
      <c r="E1192" s="461"/>
      <c r="F1192" s="462"/>
      <c r="G1192" s="461"/>
      <c r="H1192" s="460"/>
      <c r="I1192" s="457"/>
      <c r="J1192" s="456"/>
      <c r="K1192" s="459"/>
      <c r="L1192" s="458"/>
      <c r="M1192" s="455"/>
    </row>
    <row r="1193" spans="1:13">
      <c r="A1193" s="463" t="s">
        <v>97</v>
      </c>
      <c r="B1193" s="461"/>
      <c r="C1193" s="461"/>
      <c r="D1193" s="461"/>
      <c r="E1193" s="461"/>
      <c r="F1193" s="462"/>
      <c r="G1193" s="461"/>
      <c r="H1193" s="460"/>
      <c r="I1193" s="457"/>
      <c r="J1193" s="456"/>
      <c r="K1193" s="459"/>
      <c r="L1193" s="458"/>
      <c r="M1193" s="455"/>
    </row>
    <row r="1194" spans="1:13">
      <c r="A1194" s="463" t="s">
        <v>98</v>
      </c>
      <c r="B1194" s="461"/>
      <c r="C1194" s="461"/>
      <c r="D1194" s="461"/>
      <c r="E1194" s="461"/>
      <c r="F1194" s="462"/>
      <c r="G1194" s="461"/>
      <c r="H1194" s="460"/>
      <c r="I1194" s="457"/>
      <c r="J1194" s="456"/>
      <c r="K1194" s="459"/>
      <c r="L1194" s="458"/>
      <c r="M1194" s="455"/>
    </row>
    <row r="1195" spans="1:13">
      <c r="A1195" s="463" t="s">
        <v>99</v>
      </c>
      <c r="B1195" s="461"/>
      <c r="C1195" s="461"/>
      <c r="D1195" s="461"/>
      <c r="E1195" s="461"/>
      <c r="F1195" s="462"/>
      <c r="G1195" s="461"/>
      <c r="H1195" s="460"/>
      <c r="I1195" s="457"/>
      <c r="J1195" s="456"/>
      <c r="K1195" s="459"/>
      <c r="L1195" s="458"/>
      <c r="M1195" s="455"/>
    </row>
    <row r="1196" spans="1:13" ht="19.5" thickBot="1">
      <c r="A1196" s="923" t="s">
        <v>100</v>
      </c>
      <c r="B1196" s="924"/>
      <c r="C1196" s="924"/>
      <c r="D1196" s="924"/>
      <c r="E1196" s="924"/>
      <c r="F1196" s="924"/>
      <c r="G1196" s="924"/>
      <c r="H1196" s="925"/>
      <c r="I1196" s="457"/>
      <c r="J1196" s="456"/>
      <c r="K1196" s="457"/>
      <c r="L1196" s="456"/>
      <c r="M1196" s="455"/>
    </row>
    <row r="1197" spans="1:13">
      <c r="A1197" s="454" t="s">
        <v>82</v>
      </c>
      <c r="B1197" s="453"/>
      <c r="C1197" s="453"/>
      <c r="D1197" s="453"/>
      <c r="E1197" s="453"/>
      <c r="F1197" s="453"/>
      <c r="G1197" s="453"/>
      <c r="H1197" s="453"/>
      <c r="I1197" s="896" t="s">
        <v>9</v>
      </c>
      <c r="J1197" s="897"/>
      <c r="K1197" s="452"/>
      <c r="L1197" s="451"/>
      <c r="M1197" s="450"/>
    </row>
    <row r="1198" spans="1:13" ht="19.5" thickBot="1">
      <c r="A1198" s="449" t="s">
        <v>49</v>
      </c>
      <c r="B1198" s="448"/>
      <c r="C1198" s="448"/>
      <c r="D1198" s="448"/>
      <c r="E1198" s="448"/>
      <c r="F1198" s="448"/>
      <c r="G1198" s="448"/>
      <c r="H1198" s="448"/>
      <c r="I1198" s="447"/>
      <c r="J1198" s="445"/>
      <c r="K1198" s="446"/>
      <c r="L1198" s="445"/>
      <c r="M1198" s="444"/>
    </row>
    <row r="1199" spans="1:13" ht="19.5" thickBot="1">
      <c r="A1199" s="898" t="s">
        <v>50</v>
      </c>
      <c r="B1199" s="899"/>
      <c r="C1199" s="899"/>
      <c r="D1199" s="899"/>
      <c r="E1199" s="899"/>
      <c r="F1199" s="899"/>
      <c r="G1199" s="899"/>
      <c r="H1199" s="955"/>
      <c r="I1199" s="917" t="s">
        <v>17</v>
      </c>
      <c r="J1199" s="956"/>
      <c r="K1199" s="957">
        <v>1.64</v>
      </c>
      <c r="L1199" s="958"/>
      <c r="M1199" s="437">
        <f>K1199*12*I1130</f>
        <v>18922.32</v>
      </c>
    </row>
    <row r="1200" spans="1:13" ht="19.5" thickBot="1">
      <c r="A1200" s="442" t="s">
        <v>118</v>
      </c>
      <c r="B1200" s="441"/>
      <c r="C1200" s="441"/>
      <c r="D1200" s="441"/>
      <c r="E1200" s="441"/>
      <c r="F1200" s="441"/>
      <c r="G1200" s="441"/>
      <c r="H1200" s="441"/>
      <c r="I1200" s="917" t="s">
        <v>9</v>
      </c>
      <c r="J1200" s="918"/>
      <c r="K1200" s="913">
        <v>0.45</v>
      </c>
      <c r="L1200" s="914"/>
      <c r="M1200" s="437">
        <f>K1200*I1130*12</f>
        <v>5192.1000000000004</v>
      </c>
    </row>
    <row r="1201" spans="1:13" ht="19.5" thickBot="1">
      <c r="A1201" s="442" t="s">
        <v>117</v>
      </c>
      <c r="B1201" s="441"/>
      <c r="C1201" s="441"/>
      <c r="D1201" s="441"/>
      <c r="E1201" s="441"/>
      <c r="F1201" s="441"/>
      <c r="G1201" s="441"/>
      <c r="H1201" s="441"/>
      <c r="I1201" s="440"/>
      <c r="J1201" s="439"/>
      <c r="K1201" s="913">
        <v>1.45</v>
      </c>
      <c r="L1201" s="914"/>
      <c r="M1201" s="437">
        <f>K1201*I1130*12</f>
        <v>16730.099999999999</v>
      </c>
    </row>
    <row r="1202" spans="1:13" ht="19.5" thickBot="1">
      <c r="A1202" s="898" t="s">
        <v>58</v>
      </c>
      <c r="B1202" s="899"/>
      <c r="C1202" s="899"/>
      <c r="D1202" s="899"/>
      <c r="E1202" s="899"/>
      <c r="F1202" s="899"/>
      <c r="G1202" s="899"/>
      <c r="H1202" s="899"/>
      <c r="I1202" s="438"/>
      <c r="J1202" s="437"/>
      <c r="K1202" s="915">
        <f>K1131+K1141+K1156+K1185+K1199+K1201+K1200</f>
        <v>59.330000000000005</v>
      </c>
      <c r="L1202" s="916"/>
      <c r="M1202" s="437">
        <f>M1131+M1141+M1156+M1185+M1199+M1201+M1200</f>
        <v>684549.53999999992</v>
      </c>
    </row>
    <row r="1204" spans="1:13">
      <c r="A1204" s="989" t="s">
        <v>0</v>
      </c>
      <c r="B1204" s="989"/>
      <c r="C1204" s="989"/>
      <c r="D1204" s="989"/>
      <c r="E1204" s="989"/>
      <c r="F1204" s="989"/>
      <c r="G1204" s="989"/>
      <c r="H1204" s="989"/>
      <c r="I1204" s="989"/>
      <c r="J1204" s="989"/>
      <c r="K1204" s="989"/>
      <c r="L1204" s="989"/>
      <c r="M1204" s="490"/>
    </row>
    <row r="1205" spans="1:13">
      <c r="A1205" s="953" t="s">
        <v>12</v>
      </c>
      <c r="B1205" s="953"/>
      <c r="C1205" s="953"/>
      <c r="D1205" s="953"/>
      <c r="E1205" s="953"/>
      <c r="F1205" s="953"/>
      <c r="G1205" s="953"/>
      <c r="H1205" s="953"/>
      <c r="I1205" s="953"/>
      <c r="J1205" s="953"/>
      <c r="K1205" s="953"/>
      <c r="L1205" s="953"/>
      <c r="M1205" s="490"/>
    </row>
    <row r="1206" spans="1:13">
      <c r="A1206" s="524"/>
      <c r="B1206" s="524"/>
      <c r="C1206" s="524"/>
      <c r="D1206" s="524"/>
      <c r="E1206" s="524"/>
      <c r="F1206" s="524" t="s">
        <v>254</v>
      </c>
      <c r="G1206" s="524"/>
      <c r="H1206" s="524"/>
      <c r="I1206" s="524"/>
      <c r="J1206" s="524"/>
      <c r="K1206" s="524"/>
      <c r="L1206" s="524"/>
      <c r="M1206" s="490"/>
    </row>
    <row r="1207" spans="1:13">
      <c r="A1207" s="532"/>
      <c r="B1207" s="508"/>
      <c r="C1207" s="954" t="s">
        <v>15</v>
      </c>
      <c r="D1207" s="954"/>
      <c r="E1207" s="954"/>
      <c r="F1207" s="508"/>
      <c r="G1207" s="508"/>
      <c r="H1207" s="507"/>
      <c r="I1207" s="943" t="s">
        <v>1</v>
      </c>
      <c r="J1207" s="944"/>
      <c r="K1207" s="943" t="s">
        <v>2</v>
      </c>
      <c r="L1207" s="944"/>
      <c r="M1207" s="506"/>
    </row>
    <row r="1208" spans="1:13">
      <c r="A1208" s="474"/>
      <c r="B1208" s="457"/>
      <c r="C1208" s="457"/>
      <c r="D1208" s="457"/>
      <c r="E1208" s="457"/>
      <c r="F1208" s="457"/>
      <c r="G1208" s="457"/>
      <c r="H1208" s="456"/>
      <c r="I1208" s="457"/>
      <c r="J1208" s="456"/>
      <c r="K1208" s="892" t="s">
        <v>3</v>
      </c>
      <c r="L1208" s="893"/>
      <c r="M1208" s="533" t="s">
        <v>4</v>
      </c>
    </row>
    <row r="1209" spans="1:13">
      <c r="A1209" s="474"/>
      <c r="B1209" s="457"/>
      <c r="C1209" s="457"/>
      <c r="D1209" s="457"/>
      <c r="E1209" s="457"/>
      <c r="F1209" s="457"/>
      <c r="G1209" s="457"/>
      <c r="H1209" s="456"/>
      <c r="I1209" s="892" t="s">
        <v>5</v>
      </c>
      <c r="J1209" s="893"/>
      <c r="K1209" s="936" t="s">
        <v>6</v>
      </c>
      <c r="L1209" s="937"/>
      <c r="M1209" s="533" t="s">
        <v>7</v>
      </c>
    </row>
    <row r="1210" spans="1:13" ht="19.5" thickBot="1">
      <c r="A1210" s="532"/>
      <c r="B1210" s="508"/>
      <c r="C1210" s="508"/>
      <c r="D1210" s="508"/>
      <c r="E1210" s="508"/>
      <c r="F1210" s="508"/>
      <c r="G1210" s="508"/>
      <c r="H1210" s="507"/>
      <c r="I1210" s="949">
        <v>617</v>
      </c>
      <c r="J1210" s="950"/>
      <c r="K1210" s="932"/>
      <c r="L1210" s="933"/>
      <c r="M1210" s="531"/>
    </row>
    <row r="1211" spans="1:13">
      <c r="A1211" s="522" t="s">
        <v>74</v>
      </c>
      <c r="B1211" s="500"/>
      <c r="C1211" s="500"/>
      <c r="D1211" s="500"/>
      <c r="E1211" s="500"/>
      <c r="F1211" s="500"/>
      <c r="G1211" s="500"/>
      <c r="H1211" s="530"/>
      <c r="I1211" s="452"/>
      <c r="J1211" s="451"/>
      <c r="K1211" s="951">
        <f>K1214+K1217</f>
        <v>6.9</v>
      </c>
      <c r="L1211" s="946"/>
      <c r="M1211" s="450">
        <f>K1211*12*I1210</f>
        <v>51087.600000000006</v>
      </c>
    </row>
    <row r="1212" spans="1:13">
      <c r="A1212" s="529" t="s">
        <v>59</v>
      </c>
      <c r="B1212" s="528"/>
      <c r="C1212" s="528"/>
      <c r="D1212" s="528"/>
      <c r="E1212" s="528"/>
      <c r="F1212" s="528"/>
      <c r="G1212" s="528"/>
      <c r="H1212" s="523"/>
      <c r="I1212" s="457"/>
      <c r="J1212" s="456"/>
      <c r="K1212" s="457"/>
      <c r="L1212" s="456"/>
      <c r="M1212" s="527"/>
    </row>
    <row r="1213" spans="1:13" ht="19.5" thickBot="1">
      <c r="A1213" s="518" t="s">
        <v>60</v>
      </c>
      <c r="B1213" s="526"/>
      <c r="C1213" s="526"/>
      <c r="D1213" s="526"/>
      <c r="E1213" s="526"/>
      <c r="F1213" s="526"/>
      <c r="G1213" s="526"/>
      <c r="H1213" s="525"/>
      <c r="I1213" s="446"/>
      <c r="J1213" s="445"/>
      <c r="K1213" s="446"/>
      <c r="L1213" s="445"/>
      <c r="M1213" s="444"/>
    </row>
    <row r="1214" spans="1:13">
      <c r="A1214" s="505" t="s">
        <v>61</v>
      </c>
      <c r="B1214" s="498"/>
      <c r="C1214" s="498"/>
      <c r="D1214" s="498"/>
      <c r="E1214" s="498"/>
      <c r="F1214" s="498"/>
      <c r="G1214" s="498"/>
      <c r="H1214" s="497"/>
      <c r="I1214" s="936" t="s">
        <v>8</v>
      </c>
      <c r="J1214" s="937"/>
      <c r="K1214" s="896">
        <v>4.13</v>
      </c>
      <c r="L1214" s="897"/>
      <c r="M1214" s="455">
        <f>K1214*12*I1210</f>
        <v>30578.52</v>
      </c>
    </row>
    <row r="1215" spans="1:13">
      <c r="A1215" s="463" t="s">
        <v>68</v>
      </c>
      <c r="B1215" s="457"/>
      <c r="C1215" s="457"/>
      <c r="D1215" s="457"/>
      <c r="E1215" s="457"/>
      <c r="F1215" s="457"/>
      <c r="G1215" s="457"/>
      <c r="H1215" s="456"/>
      <c r="I1215" s="892" t="s">
        <v>57</v>
      </c>
      <c r="J1215" s="893"/>
      <c r="K1215" s="490"/>
      <c r="L1215" s="456"/>
      <c r="M1215" s="455"/>
    </row>
    <row r="1216" spans="1:13">
      <c r="A1216" s="505" t="s">
        <v>67</v>
      </c>
      <c r="B1216" s="498"/>
      <c r="C1216" s="498"/>
      <c r="D1216" s="498"/>
      <c r="E1216" s="498"/>
      <c r="F1216" s="498"/>
      <c r="G1216" s="498"/>
      <c r="H1216" s="497"/>
      <c r="I1216" s="936"/>
      <c r="J1216" s="937"/>
      <c r="K1216" s="490"/>
      <c r="L1216" s="456"/>
      <c r="M1216" s="455"/>
    </row>
    <row r="1217" spans="1:13">
      <c r="A1217" s="505" t="s">
        <v>62</v>
      </c>
      <c r="B1217" s="498"/>
      <c r="C1217" s="498"/>
      <c r="D1217" s="498"/>
      <c r="E1217" s="498"/>
      <c r="F1217" s="498"/>
      <c r="G1217" s="498"/>
      <c r="H1217" s="497"/>
      <c r="I1217" s="934" t="s">
        <v>11</v>
      </c>
      <c r="J1217" s="935"/>
      <c r="K1217" s="892">
        <v>2.77</v>
      </c>
      <c r="L1217" s="893"/>
      <c r="M1217" s="455">
        <f>K1217*12*I1210</f>
        <v>20509.080000000002</v>
      </c>
    </row>
    <row r="1218" spans="1:13">
      <c r="A1218" s="512" t="s">
        <v>35</v>
      </c>
      <c r="B1218" s="480"/>
      <c r="C1218" s="480"/>
      <c r="D1218" s="480"/>
      <c r="E1218" s="480"/>
      <c r="F1218" s="480"/>
      <c r="G1218" s="480"/>
      <c r="H1218" s="479"/>
      <c r="I1218" s="892" t="s">
        <v>57</v>
      </c>
      <c r="J1218" s="893"/>
      <c r="K1218" s="524"/>
      <c r="L1218" s="523"/>
      <c r="M1218" s="455"/>
    </row>
    <row r="1219" spans="1:13">
      <c r="A1219" s="511" t="s">
        <v>36</v>
      </c>
      <c r="B1219" s="508"/>
      <c r="C1219" s="508"/>
      <c r="D1219" s="508"/>
      <c r="E1219" s="508"/>
      <c r="F1219" s="508"/>
      <c r="G1219" s="508"/>
      <c r="H1219" s="507"/>
      <c r="I1219" s="892"/>
      <c r="J1219" s="893"/>
      <c r="K1219" s="490"/>
      <c r="L1219" s="456"/>
      <c r="M1219" s="455"/>
    </row>
    <row r="1220" spans="1:13" ht="19.5" thickBot="1">
      <c r="A1220" s="505" t="s">
        <v>37</v>
      </c>
      <c r="B1220" s="504"/>
      <c r="C1220" s="504"/>
      <c r="D1220" s="504"/>
      <c r="E1220" s="504"/>
      <c r="F1220" s="504"/>
      <c r="G1220" s="504"/>
      <c r="H1220" s="503"/>
      <c r="I1220" s="498"/>
      <c r="J1220" s="497"/>
      <c r="K1220" s="930"/>
      <c r="L1220" s="931"/>
      <c r="M1220" s="455"/>
    </row>
    <row r="1221" spans="1:13">
      <c r="A1221" s="522" t="s">
        <v>14</v>
      </c>
      <c r="B1221" s="521"/>
      <c r="C1221" s="521"/>
      <c r="D1221" s="521"/>
      <c r="E1221" s="521"/>
      <c r="F1221" s="521"/>
      <c r="G1221" s="521"/>
      <c r="H1221" s="520"/>
      <c r="I1221" s="452"/>
      <c r="J1221" s="519"/>
      <c r="K1221" s="948">
        <f>K1223+K1228+K1231</f>
        <v>5.6400000000000006</v>
      </c>
      <c r="L1221" s="946"/>
      <c r="M1221" s="450">
        <f>K1221*12*I1210</f>
        <v>41758.560000000005</v>
      </c>
    </row>
    <row r="1222" spans="1:13" ht="19.5" thickBot="1">
      <c r="A1222" s="518" t="s">
        <v>34</v>
      </c>
      <c r="B1222" s="517"/>
      <c r="C1222" s="517"/>
      <c r="D1222" s="517"/>
      <c r="E1222" s="517"/>
      <c r="F1222" s="517"/>
      <c r="G1222" s="517"/>
      <c r="H1222" s="516"/>
      <c r="I1222" s="446"/>
      <c r="J1222" s="515"/>
      <c r="K1222" s="446"/>
      <c r="L1222" s="445"/>
      <c r="M1222" s="444"/>
    </row>
    <row r="1223" spans="1:13">
      <c r="A1223" s="463" t="s">
        <v>65</v>
      </c>
      <c r="B1223" s="462"/>
      <c r="C1223" s="462"/>
      <c r="D1223" s="462"/>
      <c r="E1223" s="462"/>
      <c r="F1223" s="462"/>
      <c r="G1223" s="462"/>
      <c r="H1223" s="460"/>
      <c r="I1223" s="892" t="s">
        <v>8</v>
      </c>
      <c r="J1223" s="893"/>
      <c r="K1223" s="896">
        <v>2.83</v>
      </c>
      <c r="L1223" s="897"/>
      <c r="M1223" s="455">
        <f>K1223*12*I1210</f>
        <v>20953.32</v>
      </c>
    </row>
    <row r="1224" spans="1:13">
      <c r="A1224" s="505" t="s">
        <v>66</v>
      </c>
      <c r="B1224" s="504"/>
      <c r="C1224" s="504"/>
      <c r="D1224" s="504"/>
      <c r="E1224" s="504"/>
      <c r="F1224" s="504"/>
      <c r="G1224" s="504"/>
      <c r="H1224" s="503"/>
      <c r="I1224" s="514"/>
      <c r="J1224" s="513"/>
      <c r="K1224" s="490"/>
      <c r="L1224" s="456"/>
      <c r="M1224" s="455"/>
    </row>
    <row r="1225" spans="1:13">
      <c r="A1225" s="463" t="s">
        <v>68</v>
      </c>
      <c r="B1225" s="457"/>
      <c r="C1225" s="457"/>
      <c r="D1225" s="457"/>
      <c r="E1225" s="457"/>
      <c r="F1225" s="457"/>
      <c r="G1225" s="457"/>
      <c r="H1225" s="456"/>
      <c r="I1225" s="892" t="s">
        <v>57</v>
      </c>
      <c r="J1225" s="893"/>
      <c r="K1225" s="490"/>
      <c r="L1225" s="456"/>
      <c r="M1225" s="455"/>
    </row>
    <row r="1226" spans="1:13">
      <c r="A1226" s="505" t="s">
        <v>67</v>
      </c>
      <c r="B1226" s="498"/>
      <c r="C1226" s="498"/>
      <c r="D1226" s="498"/>
      <c r="E1226" s="498"/>
      <c r="F1226" s="498"/>
      <c r="G1226" s="498"/>
      <c r="H1226" s="497"/>
      <c r="I1226" s="936"/>
      <c r="J1226" s="937"/>
      <c r="K1226" s="490"/>
      <c r="L1226" s="456"/>
      <c r="M1226" s="455"/>
    </row>
    <row r="1227" spans="1:13">
      <c r="A1227" s="512" t="s">
        <v>63</v>
      </c>
      <c r="B1227" s="480"/>
      <c r="C1227" s="479"/>
      <c r="D1227" s="457"/>
      <c r="E1227" s="457"/>
      <c r="F1227" s="457"/>
      <c r="G1227" s="457"/>
      <c r="H1227" s="456"/>
      <c r="I1227" s="892" t="s">
        <v>57</v>
      </c>
      <c r="J1227" s="893"/>
      <c r="K1227" s="490"/>
      <c r="L1227" s="456"/>
      <c r="M1227" s="455"/>
    </row>
    <row r="1228" spans="1:13">
      <c r="A1228" s="463" t="s">
        <v>64</v>
      </c>
      <c r="B1228" s="457"/>
      <c r="C1228" s="457"/>
      <c r="D1228" s="480"/>
      <c r="E1228" s="480"/>
      <c r="F1228" s="480"/>
      <c r="G1228" s="480"/>
      <c r="H1228" s="479"/>
      <c r="I1228" s="934" t="s">
        <v>11</v>
      </c>
      <c r="J1228" s="935"/>
      <c r="K1228" s="892">
        <v>1.24</v>
      </c>
      <c r="L1228" s="893"/>
      <c r="M1228" s="455">
        <f>K1228*12*I1210</f>
        <v>9180.9599999999991</v>
      </c>
    </row>
    <row r="1229" spans="1:13">
      <c r="A1229" s="511" t="s">
        <v>41</v>
      </c>
      <c r="B1229" s="510"/>
      <c r="C1229" s="510"/>
      <c r="D1229" s="510"/>
      <c r="E1229" s="510"/>
      <c r="F1229" s="510"/>
      <c r="G1229" s="510"/>
      <c r="H1229" s="509"/>
      <c r="I1229" s="943" t="s">
        <v>40</v>
      </c>
      <c r="J1229" s="944"/>
      <c r="K1229" s="490"/>
      <c r="L1229" s="456"/>
      <c r="M1229" s="455"/>
    </row>
    <row r="1230" spans="1:13">
      <c r="A1230" s="505"/>
      <c r="B1230" s="504"/>
      <c r="C1230" s="504"/>
      <c r="D1230" s="504"/>
      <c r="E1230" s="504"/>
      <c r="F1230" s="504"/>
      <c r="G1230" s="504"/>
      <c r="H1230" s="503"/>
      <c r="I1230" s="498" t="s">
        <v>42</v>
      </c>
      <c r="J1230" s="497"/>
      <c r="K1230" s="490"/>
      <c r="L1230" s="456"/>
      <c r="M1230" s="455"/>
    </row>
    <row r="1231" spans="1:13">
      <c r="A1231" s="511" t="s">
        <v>43</v>
      </c>
      <c r="B1231" s="510"/>
      <c r="C1231" s="510"/>
      <c r="D1231" s="510"/>
      <c r="E1231" s="510"/>
      <c r="F1231" s="510"/>
      <c r="G1231" s="510"/>
      <c r="H1231" s="509"/>
      <c r="I1231" s="943" t="s">
        <v>11</v>
      </c>
      <c r="J1231" s="944"/>
      <c r="K1231" s="892">
        <v>1.57</v>
      </c>
      <c r="L1231" s="893"/>
      <c r="M1231" s="455">
        <f>K1231*12*I1210</f>
        <v>11624.28</v>
      </c>
    </row>
    <row r="1232" spans="1:13">
      <c r="A1232" s="505" t="s">
        <v>44</v>
      </c>
      <c r="B1232" s="504"/>
      <c r="C1232" s="504"/>
      <c r="D1232" s="504"/>
      <c r="E1232" s="504"/>
      <c r="F1232" s="504"/>
      <c r="G1232" s="504"/>
      <c r="H1232" s="503"/>
      <c r="I1232" s="498"/>
      <c r="J1232" s="497"/>
      <c r="K1232" s="490"/>
      <c r="L1232" s="456"/>
      <c r="M1232" s="455"/>
    </row>
    <row r="1233" spans="1:13">
      <c r="A1233" s="511" t="s">
        <v>45</v>
      </c>
      <c r="B1233" s="510"/>
      <c r="C1233" s="510"/>
      <c r="D1233" s="510"/>
      <c r="E1233" s="510"/>
      <c r="F1233" s="510"/>
      <c r="G1233" s="510"/>
      <c r="H1233" s="509"/>
      <c r="I1233" s="892" t="s">
        <v>57</v>
      </c>
      <c r="J1233" s="893"/>
      <c r="K1233" s="490"/>
      <c r="L1233" s="456"/>
      <c r="M1233" s="455"/>
    </row>
    <row r="1234" spans="1:13">
      <c r="A1234" s="511" t="s">
        <v>48</v>
      </c>
      <c r="B1234" s="510"/>
      <c r="C1234" s="510"/>
      <c r="D1234" s="510"/>
      <c r="E1234" s="510"/>
      <c r="F1234" s="510"/>
      <c r="G1234" s="510"/>
      <c r="H1234" s="509"/>
      <c r="I1234" s="943" t="s">
        <v>46</v>
      </c>
      <c r="J1234" s="944"/>
      <c r="K1234" s="508"/>
      <c r="L1234" s="507"/>
      <c r="M1234" s="506"/>
    </row>
    <row r="1235" spans="1:13" ht="19.5" thickBot="1">
      <c r="A1235" s="505"/>
      <c r="B1235" s="504"/>
      <c r="C1235" s="504"/>
      <c r="D1235" s="504"/>
      <c r="E1235" s="504"/>
      <c r="F1235" s="504"/>
      <c r="G1235" s="504"/>
      <c r="H1235" s="503"/>
      <c r="I1235" s="940" t="s">
        <v>47</v>
      </c>
      <c r="J1235" s="941"/>
      <c r="K1235" s="498"/>
      <c r="L1235" s="497"/>
      <c r="M1235" s="502"/>
    </row>
    <row r="1236" spans="1:13">
      <c r="A1236" s="501" t="s">
        <v>75</v>
      </c>
      <c r="B1236" s="500"/>
      <c r="C1236" s="500"/>
      <c r="D1236" s="500"/>
      <c r="E1236" s="500"/>
      <c r="F1236" s="500"/>
      <c r="G1236" s="452"/>
      <c r="H1236" s="451"/>
      <c r="I1236" s="452"/>
      <c r="J1236" s="451"/>
      <c r="K1236" s="945">
        <f>K1238+K1245+K1253+K1257+K1258+K1262</f>
        <v>40.569999999999993</v>
      </c>
      <c r="L1236" s="946"/>
      <c r="M1236" s="450">
        <f>M1238+M1245+M1253+M1257+M1258+M1262</f>
        <v>300380.28000000003</v>
      </c>
    </row>
    <row r="1237" spans="1:13" ht="19.5" thickBot="1">
      <c r="A1237" s="499"/>
      <c r="B1237" s="446"/>
      <c r="C1237" s="446"/>
      <c r="D1237" s="446"/>
      <c r="E1237" s="446"/>
      <c r="F1237" s="446"/>
      <c r="G1237" s="446"/>
      <c r="H1237" s="445"/>
      <c r="I1237" s="446"/>
      <c r="J1237" s="445"/>
      <c r="K1237" s="446"/>
      <c r="L1237" s="445"/>
      <c r="M1237" s="444"/>
    </row>
    <row r="1238" spans="1:13" ht="19.5" thickBot="1">
      <c r="A1238" s="898" t="s">
        <v>76</v>
      </c>
      <c r="B1238" s="899"/>
      <c r="C1238" s="899"/>
      <c r="D1238" s="899"/>
      <c r="E1238" s="899"/>
      <c r="F1238" s="899"/>
      <c r="G1238" s="899"/>
      <c r="H1238" s="900"/>
      <c r="I1238" s="466"/>
      <c r="J1238" s="465"/>
      <c r="K1238" s="947">
        <f>K1239+K1240+K1241+K1243+K1244</f>
        <v>9.6900000000000013</v>
      </c>
      <c r="L1238" s="942"/>
      <c r="M1238" s="464">
        <f>K1238*12*I1210</f>
        <v>71744.760000000009</v>
      </c>
    </row>
    <row r="1239" spans="1:13">
      <c r="A1239" s="505" t="s">
        <v>38</v>
      </c>
      <c r="B1239" s="504"/>
      <c r="C1239" s="504"/>
      <c r="D1239" s="504"/>
      <c r="E1239" s="504"/>
      <c r="F1239" s="504"/>
      <c r="G1239" s="504"/>
      <c r="H1239" s="503"/>
      <c r="I1239" s="936" t="s">
        <v>16</v>
      </c>
      <c r="J1239" s="937"/>
      <c r="K1239" s="896">
        <v>2.2400000000000002</v>
      </c>
      <c r="L1239" s="897"/>
      <c r="M1239" s="455">
        <f>K1239*12*I1210</f>
        <v>16584.960000000003</v>
      </c>
    </row>
    <row r="1240" spans="1:13">
      <c r="A1240" s="512" t="s">
        <v>39</v>
      </c>
      <c r="B1240" s="594"/>
      <c r="C1240" s="594"/>
      <c r="D1240" s="594"/>
      <c r="E1240" s="594"/>
      <c r="F1240" s="594"/>
      <c r="G1240" s="594"/>
      <c r="H1240" s="593"/>
      <c r="I1240" s="934" t="s">
        <v>10</v>
      </c>
      <c r="J1240" s="935"/>
      <c r="K1240" s="892">
        <v>5.28</v>
      </c>
      <c r="L1240" s="893"/>
      <c r="M1240" s="455">
        <f>K1240*12*I1210</f>
        <v>39093.120000000003</v>
      </c>
    </row>
    <row r="1241" spans="1:13">
      <c r="A1241" s="511" t="s">
        <v>31</v>
      </c>
      <c r="B1241" s="510"/>
      <c r="C1241" s="510"/>
      <c r="D1241" s="510"/>
      <c r="E1241" s="510"/>
      <c r="F1241" s="510"/>
      <c r="G1241" s="510"/>
      <c r="H1241" s="509"/>
      <c r="I1241" s="943" t="s">
        <v>11</v>
      </c>
      <c r="J1241" s="944"/>
      <c r="K1241" s="892">
        <v>0.6</v>
      </c>
      <c r="L1241" s="893"/>
      <c r="M1241" s="455">
        <f>K1241*12*I1210</f>
        <v>4442.3999999999996</v>
      </c>
    </row>
    <row r="1242" spans="1:13">
      <c r="A1242" s="596" t="s">
        <v>18</v>
      </c>
      <c r="B1242" s="498"/>
      <c r="C1242" s="498"/>
      <c r="D1242" s="498"/>
      <c r="E1242" s="504"/>
      <c r="F1242" s="504"/>
      <c r="G1242" s="504"/>
      <c r="H1242" s="503"/>
      <c r="I1242" s="498"/>
      <c r="J1242" s="497"/>
      <c r="K1242" s="457"/>
      <c r="L1242" s="456"/>
      <c r="M1242" s="455"/>
    </row>
    <row r="1243" spans="1:13">
      <c r="A1243" s="512" t="s">
        <v>32</v>
      </c>
      <c r="B1243" s="594"/>
      <c r="C1243" s="594"/>
      <c r="D1243" s="594"/>
      <c r="E1243" s="594"/>
      <c r="F1243" s="594"/>
      <c r="G1243" s="594"/>
      <c r="H1243" s="593"/>
      <c r="I1243" s="934" t="s">
        <v>8</v>
      </c>
      <c r="J1243" s="935"/>
      <c r="K1243" s="892">
        <v>0.18</v>
      </c>
      <c r="L1243" s="893"/>
      <c r="M1243" s="455">
        <f>K1243*12*I1210</f>
        <v>1332.72</v>
      </c>
    </row>
    <row r="1244" spans="1:13" ht="19.5" thickBot="1">
      <c r="A1244" s="511" t="s">
        <v>73</v>
      </c>
      <c r="B1244" s="510"/>
      <c r="C1244" s="510"/>
      <c r="D1244" s="510"/>
      <c r="E1244" s="510"/>
      <c r="F1244" s="510"/>
      <c r="G1244" s="510"/>
      <c r="H1244" s="509"/>
      <c r="I1244" s="932" t="s">
        <v>8</v>
      </c>
      <c r="J1244" s="933"/>
      <c r="K1244" s="940">
        <v>1.39</v>
      </c>
      <c r="L1244" s="941"/>
      <c r="M1244" s="455"/>
    </row>
    <row r="1245" spans="1:13" ht="19.5" thickBot="1">
      <c r="A1245" s="959" t="s">
        <v>77</v>
      </c>
      <c r="B1245" s="960"/>
      <c r="C1245" s="960"/>
      <c r="D1245" s="960"/>
      <c r="E1245" s="960"/>
      <c r="F1245" s="960"/>
      <c r="G1245" s="960"/>
      <c r="H1245" s="961"/>
      <c r="I1245" s="466"/>
      <c r="J1245" s="465"/>
      <c r="K1245" s="894">
        <f>K1246+K1247+K1249+K1250+K1251+K1252</f>
        <v>2.3200000000000003</v>
      </c>
      <c r="L1245" s="942"/>
      <c r="M1245" s="464">
        <f>K1245*12*I1210</f>
        <v>17177.280000000002</v>
      </c>
    </row>
    <row r="1246" spans="1:13">
      <c r="A1246" s="595" t="s">
        <v>24</v>
      </c>
      <c r="B1246" s="498"/>
      <c r="C1246" s="498"/>
      <c r="D1246" s="498"/>
      <c r="E1246" s="498"/>
      <c r="F1246" s="504"/>
      <c r="G1246" s="504"/>
      <c r="H1246" s="503"/>
      <c r="I1246" s="493"/>
      <c r="J1246" s="456"/>
      <c r="K1246" s="896">
        <v>0.13</v>
      </c>
      <c r="L1246" s="897"/>
      <c r="M1246" s="455">
        <f>K1246*12*I1210</f>
        <v>962.52</v>
      </c>
    </row>
    <row r="1247" spans="1:13">
      <c r="A1247" s="532" t="s">
        <v>20</v>
      </c>
      <c r="B1247" s="508"/>
      <c r="C1247" s="508"/>
      <c r="D1247" s="508"/>
      <c r="E1247" s="508"/>
      <c r="F1247" s="510"/>
      <c r="G1247" s="510"/>
      <c r="H1247" s="509"/>
      <c r="I1247" s="892" t="s">
        <v>52</v>
      </c>
      <c r="J1247" s="893"/>
      <c r="K1247" s="892">
        <v>1.1100000000000001</v>
      </c>
      <c r="L1247" s="893"/>
      <c r="M1247" s="455">
        <f>K1247*12*I1210</f>
        <v>8218.44</v>
      </c>
    </row>
    <row r="1248" spans="1:13">
      <c r="A1248" s="505" t="s">
        <v>19</v>
      </c>
      <c r="B1248" s="504"/>
      <c r="C1248" s="504"/>
      <c r="D1248" s="504"/>
      <c r="E1248" s="504"/>
      <c r="F1248" s="504"/>
      <c r="G1248" s="504"/>
      <c r="H1248" s="503"/>
      <c r="I1248" s="936" t="s">
        <v>53</v>
      </c>
      <c r="J1248" s="937"/>
      <c r="K1248" s="490"/>
      <c r="L1248" s="456"/>
      <c r="M1248" s="455"/>
    </row>
    <row r="1249" spans="1:13">
      <c r="A1249" s="512" t="s">
        <v>21</v>
      </c>
      <c r="B1249" s="594"/>
      <c r="C1249" s="594"/>
      <c r="D1249" s="594"/>
      <c r="E1249" s="594"/>
      <c r="F1249" s="594"/>
      <c r="G1249" s="594"/>
      <c r="H1249" s="593"/>
      <c r="I1249" s="934" t="s">
        <v>51</v>
      </c>
      <c r="J1249" s="935"/>
      <c r="K1249" s="892">
        <v>0.68</v>
      </c>
      <c r="L1249" s="893"/>
      <c r="M1249" s="455">
        <f>K1249*12*I1210</f>
        <v>5034.72</v>
      </c>
    </row>
    <row r="1250" spans="1:13">
      <c r="A1250" s="512" t="s">
        <v>22</v>
      </c>
      <c r="B1250" s="594"/>
      <c r="C1250" s="594"/>
      <c r="D1250" s="594"/>
      <c r="E1250" s="594"/>
      <c r="F1250" s="594"/>
      <c r="G1250" s="594"/>
      <c r="H1250" s="593"/>
      <c r="I1250" s="934" t="s">
        <v>69</v>
      </c>
      <c r="J1250" s="935"/>
      <c r="K1250" s="892">
        <v>0.17</v>
      </c>
      <c r="L1250" s="893"/>
      <c r="M1250" s="455">
        <f>K1250*12*I1210</f>
        <v>1258.68</v>
      </c>
    </row>
    <row r="1251" spans="1:13">
      <c r="A1251" s="511" t="s">
        <v>23</v>
      </c>
      <c r="B1251" s="510"/>
      <c r="C1251" s="510"/>
      <c r="D1251" s="510"/>
      <c r="E1251" s="510"/>
      <c r="F1251" s="510"/>
      <c r="G1251" s="510"/>
      <c r="H1251" s="509"/>
      <c r="I1251" s="934" t="s">
        <v>54</v>
      </c>
      <c r="J1251" s="935"/>
      <c r="K1251" s="930">
        <v>0.09</v>
      </c>
      <c r="L1251" s="931"/>
      <c r="M1251" s="455">
        <f>K1251*12*I1210</f>
        <v>666.36</v>
      </c>
    </row>
    <row r="1252" spans="1:13" ht="19.5" thickBot="1">
      <c r="A1252" s="511" t="s">
        <v>71</v>
      </c>
      <c r="B1252" s="510"/>
      <c r="C1252" s="510"/>
      <c r="D1252" s="510"/>
      <c r="E1252" s="510"/>
      <c r="F1252" s="510"/>
      <c r="G1252" s="510"/>
      <c r="H1252" s="509"/>
      <c r="I1252" s="932" t="s">
        <v>72</v>
      </c>
      <c r="J1252" s="933"/>
      <c r="K1252" s="901">
        <v>0.14000000000000001</v>
      </c>
      <c r="L1252" s="902"/>
      <c r="M1252" s="489">
        <f>K1252*12*I1210</f>
        <v>1036.5600000000002</v>
      </c>
    </row>
    <row r="1253" spans="1:13" ht="19.5" thickBot="1">
      <c r="A1253" s="959" t="s">
        <v>194</v>
      </c>
      <c r="B1253" s="960"/>
      <c r="C1253" s="960"/>
      <c r="D1253" s="960"/>
      <c r="E1253" s="960"/>
      <c r="F1253" s="960"/>
      <c r="G1253" s="960"/>
      <c r="H1253" s="961"/>
      <c r="I1253" s="488"/>
      <c r="J1253" s="487"/>
      <c r="K1253" s="922">
        <f>K1254+K1255+K1256</f>
        <v>1.52</v>
      </c>
      <c r="L1253" s="895"/>
      <c r="M1253" s="464">
        <f>K1253*12*I1210</f>
        <v>11254.080000000002</v>
      </c>
    </row>
    <row r="1254" spans="1:13">
      <c r="A1254" s="505" t="s">
        <v>25</v>
      </c>
      <c r="B1254" s="504"/>
      <c r="C1254" s="504"/>
      <c r="D1254" s="504"/>
      <c r="E1254" s="504"/>
      <c r="F1254" s="504"/>
      <c r="G1254" s="504"/>
      <c r="H1254" s="503"/>
      <c r="I1254" s="926" t="s">
        <v>70</v>
      </c>
      <c r="J1254" s="927"/>
      <c r="K1254" s="928">
        <v>0.73</v>
      </c>
      <c r="L1254" s="929"/>
      <c r="M1254" s="455">
        <f>K1254*12*I1210</f>
        <v>5404.92</v>
      </c>
    </row>
    <row r="1255" spans="1:13">
      <c r="A1255" s="512" t="s">
        <v>26</v>
      </c>
      <c r="B1255" s="594"/>
      <c r="C1255" s="594"/>
      <c r="D1255" s="594"/>
      <c r="E1255" s="594"/>
      <c r="F1255" s="594"/>
      <c r="G1255" s="594"/>
      <c r="H1255" s="593"/>
      <c r="I1255" s="480" t="s">
        <v>55</v>
      </c>
      <c r="J1255" s="479"/>
      <c r="K1255" s="930">
        <v>0.64</v>
      </c>
      <c r="L1255" s="931"/>
      <c r="M1255" s="455">
        <f>K1255*12*I1210</f>
        <v>4738.5599999999995</v>
      </c>
    </row>
    <row r="1256" spans="1:13" ht="19.5" thickBot="1">
      <c r="A1256" s="511" t="s">
        <v>23</v>
      </c>
      <c r="B1256" s="510"/>
      <c r="C1256" s="510"/>
      <c r="D1256" s="510"/>
      <c r="E1256" s="510"/>
      <c r="F1256" s="510"/>
      <c r="G1256" s="510"/>
      <c r="H1256" s="509"/>
      <c r="I1256" s="932" t="s">
        <v>54</v>
      </c>
      <c r="J1256" s="933"/>
      <c r="K1256" s="901">
        <v>0.15</v>
      </c>
      <c r="L1256" s="902"/>
      <c r="M1256" s="455">
        <f>K1256*12*I1210</f>
        <v>1110.5999999999999</v>
      </c>
    </row>
    <row r="1257" spans="1:13" ht="19.5" thickBot="1">
      <c r="A1257" s="592" t="s">
        <v>193</v>
      </c>
      <c r="B1257" s="591"/>
      <c r="C1257" s="591"/>
      <c r="D1257" s="591"/>
      <c r="E1257" s="591"/>
      <c r="F1257" s="591"/>
      <c r="G1257" s="591"/>
      <c r="H1257" s="590"/>
      <c r="I1257" s="962" t="s">
        <v>56</v>
      </c>
      <c r="J1257" s="963"/>
      <c r="K1257" s="964">
        <v>25.16</v>
      </c>
      <c r="L1257" s="965"/>
      <c r="M1257" s="464">
        <f>K1257*12*I1210</f>
        <v>186284.64</v>
      </c>
    </row>
    <row r="1258" spans="1:13" ht="19.5" thickBot="1">
      <c r="A1258" s="898" t="s">
        <v>154</v>
      </c>
      <c r="B1258" s="899"/>
      <c r="C1258" s="899"/>
      <c r="D1258" s="899"/>
      <c r="E1258" s="899"/>
      <c r="F1258" s="899"/>
      <c r="G1258" s="899"/>
      <c r="H1258" s="900"/>
      <c r="I1258" s="466"/>
      <c r="J1258" s="465"/>
      <c r="K1258" s="894">
        <v>1.8</v>
      </c>
      <c r="L1258" s="895"/>
      <c r="M1258" s="464">
        <f>K1258*12*I1210</f>
        <v>13327.2</v>
      </c>
    </row>
    <row r="1259" spans="1:13">
      <c r="A1259" s="463" t="s">
        <v>33</v>
      </c>
      <c r="B1259" s="462"/>
      <c r="C1259" s="462"/>
      <c r="D1259" s="462"/>
      <c r="E1259" s="462"/>
      <c r="F1259" s="462"/>
      <c r="G1259" s="462"/>
      <c r="H1259" s="460"/>
      <c r="I1259" s="896" t="s">
        <v>13</v>
      </c>
      <c r="J1259" s="897"/>
      <c r="K1259" s="459"/>
      <c r="L1259" s="458"/>
      <c r="M1259" s="455"/>
    </row>
    <row r="1260" spans="1:13">
      <c r="A1260" s="463" t="s">
        <v>27</v>
      </c>
      <c r="B1260" s="462"/>
      <c r="C1260" s="462"/>
      <c r="D1260" s="462"/>
      <c r="E1260" s="462"/>
      <c r="F1260" s="462"/>
      <c r="G1260" s="462"/>
      <c r="H1260" s="460"/>
      <c r="I1260" s="457"/>
      <c r="J1260" s="456"/>
      <c r="K1260" s="459"/>
      <c r="L1260" s="458"/>
      <c r="M1260" s="455"/>
    </row>
    <row r="1261" spans="1:13" ht="19.5" thickBot="1">
      <c r="A1261" s="463" t="s">
        <v>28</v>
      </c>
      <c r="B1261" s="462"/>
      <c r="C1261" s="462"/>
      <c r="D1261" s="462"/>
      <c r="E1261" s="462"/>
      <c r="F1261" s="462"/>
      <c r="G1261" s="462"/>
      <c r="H1261" s="460"/>
      <c r="I1261" s="474"/>
      <c r="J1261" s="456"/>
      <c r="K1261" s="459"/>
      <c r="L1261" s="458"/>
      <c r="M1261" s="455"/>
    </row>
    <row r="1262" spans="1:13" ht="19.5" thickBot="1">
      <c r="A1262" s="592" t="s">
        <v>153</v>
      </c>
      <c r="B1262" s="591"/>
      <c r="C1262" s="591"/>
      <c r="D1262" s="591"/>
      <c r="E1262" s="591"/>
      <c r="F1262" s="591"/>
      <c r="G1262" s="591"/>
      <c r="H1262" s="590"/>
      <c r="I1262" s="466"/>
      <c r="J1262" s="465"/>
      <c r="K1262" s="894">
        <v>0.08</v>
      </c>
      <c r="L1262" s="895"/>
      <c r="M1262" s="464">
        <f>K1262*12*I1210</f>
        <v>592.31999999999994</v>
      </c>
    </row>
    <row r="1263" spans="1:13">
      <c r="A1263" s="463" t="s">
        <v>29</v>
      </c>
      <c r="B1263" s="462"/>
      <c r="C1263" s="462"/>
      <c r="D1263" s="462"/>
      <c r="E1263" s="462"/>
      <c r="F1263" s="462"/>
      <c r="G1263" s="462"/>
      <c r="H1263" s="460"/>
      <c r="I1263" s="896" t="s">
        <v>8</v>
      </c>
      <c r="J1263" s="897"/>
      <c r="K1263" s="467"/>
      <c r="L1263" s="458"/>
      <c r="M1263" s="455"/>
    </row>
    <row r="1264" spans="1:13" ht="19.5" thickBot="1">
      <c r="A1264" s="463" t="s">
        <v>30</v>
      </c>
      <c r="B1264" s="462"/>
      <c r="C1264" s="462"/>
      <c r="D1264" s="462"/>
      <c r="E1264" s="462"/>
      <c r="F1264" s="462"/>
      <c r="G1264" s="462"/>
      <c r="H1264" s="460"/>
      <c r="I1264" s="457"/>
      <c r="J1264" s="456"/>
      <c r="K1264" s="467"/>
      <c r="L1264" s="458"/>
      <c r="M1264" s="455"/>
    </row>
    <row r="1265" spans="1:13" ht="19.5" thickBot="1">
      <c r="A1265" s="898" t="s">
        <v>104</v>
      </c>
      <c r="B1265" s="899"/>
      <c r="C1265" s="899"/>
      <c r="D1265" s="899"/>
      <c r="E1265" s="899"/>
      <c r="F1265" s="899"/>
      <c r="G1265" s="899"/>
      <c r="H1265" s="900"/>
      <c r="I1265" s="466"/>
      <c r="J1265" s="465"/>
      <c r="K1265" s="894">
        <v>6.67</v>
      </c>
      <c r="L1265" s="895"/>
      <c r="M1265" s="464">
        <f>K1265*12*I1210</f>
        <v>49384.679999999993</v>
      </c>
    </row>
    <row r="1266" spans="1:13">
      <c r="A1266" s="463" t="s">
        <v>85</v>
      </c>
      <c r="B1266" s="461"/>
      <c r="C1266" s="461"/>
      <c r="D1266" s="461"/>
      <c r="E1266" s="461"/>
      <c r="F1266" s="462"/>
      <c r="G1266" s="461"/>
      <c r="H1266" s="460"/>
      <c r="I1266" s="892" t="s">
        <v>86</v>
      </c>
      <c r="J1266" s="893"/>
      <c r="K1266" s="459"/>
      <c r="L1266" s="458"/>
      <c r="M1266" s="455"/>
    </row>
    <row r="1267" spans="1:13">
      <c r="A1267" s="463" t="s">
        <v>87</v>
      </c>
      <c r="B1267" s="461"/>
      <c r="C1267" s="461"/>
      <c r="D1267" s="461"/>
      <c r="E1267" s="461"/>
      <c r="F1267" s="462"/>
      <c r="G1267" s="461"/>
      <c r="H1267" s="460"/>
      <c r="I1267" s="892" t="s">
        <v>88</v>
      </c>
      <c r="J1267" s="893"/>
      <c r="K1267" s="459"/>
      <c r="L1267" s="458"/>
      <c r="M1267" s="455"/>
    </row>
    <row r="1268" spans="1:13">
      <c r="A1268" s="463" t="s">
        <v>89</v>
      </c>
      <c r="B1268" s="461"/>
      <c r="C1268" s="461"/>
      <c r="D1268" s="461"/>
      <c r="E1268" s="461"/>
      <c r="F1268" s="462"/>
      <c r="G1268" s="461"/>
      <c r="H1268" s="460"/>
      <c r="I1268" s="892" t="s">
        <v>90</v>
      </c>
      <c r="J1268" s="893"/>
      <c r="K1268" s="459"/>
      <c r="L1268" s="458"/>
      <c r="M1268" s="455"/>
    </row>
    <row r="1269" spans="1:13">
      <c r="A1269" s="463" t="s">
        <v>91</v>
      </c>
      <c r="B1269" s="461"/>
      <c r="C1269" s="461"/>
      <c r="D1269" s="461"/>
      <c r="E1269" s="461"/>
      <c r="F1269" s="462"/>
      <c r="G1269" s="461"/>
      <c r="H1269" s="460"/>
      <c r="I1269" s="892" t="s">
        <v>92</v>
      </c>
      <c r="J1269" s="893"/>
      <c r="K1269" s="459"/>
      <c r="L1269" s="458"/>
      <c r="M1269" s="455"/>
    </row>
    <row r="1270" spans="1:13">
      <c r="A1270" s="463" t="s">
        <v>93</v>
      </c>
      <c r="B1270" s="461"/>
      <c r="C1270" s="461"/>
      <c r="D1270" s="461"/>
      <c r="E1270" s="461"/>
      <c r="F1270" s="462"/>
      <c r="G1270" s="461"/>
      <c r="H1270" s="460"/>
      <c r="I1270" s="892" t="s">
        <v>94</v>
      </c>
      <c r="J1270" s="893"/>
      <c r="K1270" s="459"/>
      <c r="L1270" s="458"/>
      <c r="M1270" s="455"/>
    </row>
    <row r="1271" spans="1:13">
      <c r="A1271" s="463" t="s">
        <v>95</v>
      </c>
      <c r="B1271" s="461"/>
      <c r="C1271" s="461"/>
      <c r="D1271" s="461"/>
      <c r="E1271" s="461"/>
      <c r="F1271" s="462"/>
      <c r="G1271" s="461"/>
      <c r="H1271" s="460"/>
      <c r="I1271" s="457"/>
      <c r="J1271" s="456"/>
      <c r="K1271" s="459"/>
      <c r="L1271" s="458"/>
      <c r="M1271" s="455"/>
    </row>
    <row r="1272" spans="1:13">
      <c r="A1272" s="463" t="s">
        <v>96</v>
      </c>
      <c r="B1272" s="461"/>
      <c r="C1272" s="461"/>
      <c r="D1272" s="461"/>
      <c r="E1272" s="461"/>
      <c r="F1272" s="462"/>
      <c r="G1272" s="461"/>
      <c r="H1272" s="460"/>
      <c r="I1272" s="457"/>
      <c r="J1272" s="456"/>
      <c r="K1272" s="459"/>
      <c r="L1272" s="458"/>
      <c r="M1272" s="455"/>
    </row>
    <row r="1273" spans="1:13">
      <c r="A1273" s="463" t="s">
        <v>97</v>
      </c>
      <c r="B1273" s="461"/>
      <c r="C1273" s="461"/>
      <c r="D1273" s="461"/>
      <c r="E1273" s="461"/>
      <c r="F1273" s="462"/>
      <c r="G1273" s="461"/>
      <c r="H1273" s="460"/>
      <c r="I1273" s="457"/>
      <c r="J1273" s="456"/>
      <c r="K1273" s="459"/>
      <c r="L1273" s="458"/>
      <c r="M1273" s="455"/>
    </row>
    <row r="1274" spans="1:13">
      <c r="A1274" s="463" t="s">
        <v>98</v>
      </c>
      <c r="B1274" s="461"/>
      <c r="C1274" s="461"/>
      <c r="D1274" s="461"/>
      <c r="E1274" s="461"/>
      <c r="F1274" s="462"/>
      <c r="G1274" s="461"/>
      <c r="H1274" s="460"/>
      <c r="I1274" s="457"/>
      <c r="J1274" s="456"/>
      <c r="K1274" s="459"/>
      <c r="L1274" s="458"/>
      <c r="M1274" s="455"/>
    </row>
    <row r="1275" spans="1:13">
      <c r="A1275" s="463" t="s">
        <v>99</v>
      </c>
      <c r="B1275" s="461"/>
      <c r="C1275" s="461"/>
      <c r="D1275" s="461"/>
      <c r="E1275" s="461"/>
      <c r="F1275" s="462"/>
      <c r="G1275" s="461"/>
      <c r="H1275" s="460"/>
      <c r="I1275" s="457"/>
      <c r="J1275" s="456"/>
      <c r="K1275" s="459"/>
      <c r="L1275" s="458"/>
      <c r="M1275" s="455"/>
    </row>
    <row r="1276" spans="1:13" ht="19.5" thickBot="1">
      <c r="A1276" s="923" t="s">
        <v>100</v>
      </c>
      <c r="B1276" s="924"/>
      <c r="C1276" s="924"/>
      <c r="D1276" s="924"/>
      <c r="E1276" s="924"/>
      <c r="F1276" s="924"/>
      <c r="G1276" s="924"/>
      <c r="H1276" s="925"/>
      <c r="I1276" s="457"/>
      <c r="J1276" s="456"/>
      <c r="K1276" s="457"/>
      <c r="L1276" s="456"/>
      <c r="M1276" s="455"/>
    </row>
    <row r="1277" spans="1:13">
      <c r="A1277" s="454" t="s">
        <v>82</v>
      </c>
      <c r="B1277" s="453"/>
      <c r="C1277" s="453"/>
      <c r="D1277" s="453"/>
      <c r="E1277" s="453"/>
      <c r="F1277" s="453"/>
      <c r="G1277" s="453"/>
      <c r="H1277" s="453"/>
      <c r="I1277" s="896" t="s">
        <v>9</v>
      </c>
      <c r="J1277" s="897"/>
      <c r="K1277" s="452"/>
      <c r="L1277" s="451"/>
      <c r="M1277" s="450"/>
    </row>
    <row r="1278" spans="1:13" ht="19.5" thickBot="1">
      <c r="A1278" s="449" t="s">
        <v>49</v>
      </c>
      <c r="B1278" s="448"/>
      <c r="C1278" s="448"/>
      <c r="D1278" s="448"/>
      <c r="E1278" s="448"/>
      <c r="F1278" s="448"/>
      <c r="G1278" s="448"/>
      <c r="H1278" s="448"/>
      <c r="I1278" s="447"/>
      <c r="J1278" s="445"/>
      <c r="K1278" s="446"/>
      <c r="L1278" s="445"/>
      <c r="M1278" s="444"/>
    </row>
    <row r="1279" spans="1:13" ht="19.5" thickBot="1">
      <c r="A1279" s="898" t="s">
        <v>50</v>
      </c>
      <c r="B1279" s="899"/>
      <c r="C1279" s="899"/>
      <c r="D1279" s="899"/>
      <c r="E1279" s="899"/>
      <c r="F1279" s="899"/>
      <c r="G1279" s="899"/>
      <c r="H1279" s="955"/>
      <c r="I1279" s="917" t="s">
        <v>17</v>
      </c>
      <c r="J1279" s="956"/>
      <c r="K1279" s="957">
        <v>1.64</v>
      </c>
      <c r="L1279" s="958"/>
      <c r="M1279" s="437">
        <f>K1279*12*I1210</f>
        <v>12142.56</v>
      </c>
    </row>
    <row r="1280" spans="1:13" ht="19.5" thickBot="1">
      <c r="A1280" s="442" t="s">
        <v>118</v>
      </c>
      <c r="B1280" s="441"/>
      <c r="C1280" s="441"/>
      <c r="D1280" s="441"/>
      <c r="E1280" s="441"/>
      <c r="F1280" s="441"/>
      <c r="G1280" s="441"/>
      <c r="H1280" s="441"/>
      <c r="I1280" s="917" t="s">
        <v>9</v>
      </c>
      <c r="J1280" s="918"/>
      <c r="K1280" s="913">
        <v>0.28000000000000003</v>
      </c>
      <c r="L1280" s="914"/>
      <c r="M1280" s="437">
        <f>K1280*I1210*12</f>
        <v>2073.1200000000003</v>
      </c>
    </row>
    <row r="1281" spans="1:13" ht="19.5" thickBot="1">
      <c r="A1281" s="442" t="s">
        <v>117</v>
      </c>
      <c r="B1281" s="441"/>
      <c r="C1281" s="441"/>
      <c r="D1281" s="441"/>
      <c r="E1281" s="441"/>
      <c r="F1281" s="441"/>
      <c r="G1281" s="441"/>
      <c r="H1281" s="441"/>
      <c r="I1281" s="440"/>
      <c r="J1281" s="439"/>
      <c r="K1281" s="913"/>
      <c r="L1281" s="914"/>
      <c r="M1281" s="437">
        <f>K1281*I1210*12</f>
        <v>0</v>
      </c>
    </row>
    <row r="1282" spans="1:13" ht="19.5" thickBot="1">
      <c r="A1282" s="898" t="s">
        <v>58</v>
      </c>
      <c r="B1282" s="899"/>
      <c r="C1282" s="899"/>
      <c r="D1282" s="899"/>
      <c r="E1282" s="899"/>
      <c r="F1282" s="899"/>
      <c r="G1282" s="899"/>
      <c r="H1282" s="899"/>
      <c r="I1282" s="438"/>
      <c r="J1282" s="437"/>
      <c r="K1282" s="915">
        <f>K1211+K1221+K1236+K1265+K1279+K1281+K1280</f>
        <v>61.699999999999996</v>
      </c>
      <c r="L1282" s="916"/>
      <c r="M1282" s="437">
        <f>M1211+M1221+M1236+M1265+M1279+M1281+M1280</f>
        <v>456826.80000000005</v>
      </c>
    </row>
    <row r="1284" spans="1:13">
      <c r="A1284" s="989" t="s">
        <v>0</v>
      </c>
      <c r="B1284" s="989"/>
      <c r="C1284" s="989"/>
      <c r="D1284" s="989"/>
      <c r="E1284" s="989"/>
      <c r="F1284" s="989"/>
      <c r="G1284" s="989"/>
      <c r="H1284" s="989"/>
      <c r="I1284" s="989"/>
      <c r="J1284" s="989"/>
      <c r="K1284" s="989"/>
      <c r="L1284" s="989"/>
      <c r="M1284" s="490"/>
    </row>
    <row r="1285" spans="1:13">
      <c r="A1285" s="953" t="s">
        <v>12</v>
      </c>
      <c r="B1285" s="953"/>
      <c r="C1285" s="953"/>
      <c r="D1285" s="953"/>
      <c r="E1285" s="953"/>
      <c r="F1285" s="953"/>
      <c r="G1285" s="953"/>
      <c r="H1285" s="953"/>
      <c r="I1285" s="953"/>
      <c r="J1285" s="953"/>
      <c r="K1285" s="953"/>
      <c r="L1285" s="953"/>
      <c r="M1285" s="490"/>
    </row>
    <row r="1286" spans="1:13">
      <c r="A1286" s="524"/>
      <c r="B1286" s="524"/>
      <c r="C1286" s="524"/>
      <c r="D1286" s="524"/>
      <c r="E1286" s="524"/>
      <c r="F1286" s="524" t="s">
        <v>253</v>
      </c>
      <c r="G1286" s="524"/>
      <c r="H1286" s="524"/>
      <c r="I1286" s="524"/>
      <c r="J1286" s="524"/>
      <c r="K1286" s="524"/>
      <c r="L1286" s="524"/>
      <c r="M1286" s="490"/>
    </row>
    <row r="1287" spans="1:13">
      <c r="A1287" s="532"/>
      <c r="B1287" s="508"/>
      <c r="C1287" s="954" t="s">
        <v>15</v>
      </c>
      <c r="D1287" s="954"/>
      <c r="E1287" s="954"/>
      <c r="F1287" s="508"/>
      <c r="G1287" s="508"/>
      <c r="H1287" s="507"/>
      <c r="I1287" s="943" t="s">
        <v>1</v>
      </c>
      <c r="J1287" s="944"/>
      <c r="K1287" s="943" t="s">
        <v>2</v>
      </c>
      <c r="L1287" s="944"/>
      <c r="M1287" s="506"/>
    </row>
    <row r="1288" spans="1:13">
      <c r="A1288" s="474"/>
      <c r="B1288" s="457"/>
      <c r="C1288" s="457"/>
      <c r="D1288" s="457"/>
      <c r="E1288" s="457"/>
      <c r="F1288" s="457"/>
      <c r="G1288" s="457"/>
      <c r="H1288" s="456"/>
      <c r="I1288" s="457"/>
      <c r="J1288" s="456"/>
      <c r="K1288" s="892" t="s">
        <v>3</v>
      </c>
      <c r="L1288" s="893"/>
      <c r="M1288" s="533" t="s">
        <v>4</v>
      </c>
    </row>
    <row r="1289" spans="1:13">
      <c r="A1289" s="474"/>
      <c r="B1289" s="457"/>
      <c r="C1289" s="457"/>
      <c r="D1289" s="457"/>
      <c r="E1289" s="457"/>
      <c r="F1289" s="457"/>
      <c r="G1289" s="457"/>
      <c r="H1289" s="456"/>
      <c r="I1289" s="892" t="s">
        <v>5</v>
      </c>
      <c r="J1289" s="893"/>
      <c r="K1289" s="936" t="s">
        <v>6</v>
      </c>
      <c r="L1289" s="937"/>
      <c r="M1289" s="533" t="s">
        <v>7</v>
      </c>
    </row>
    <row r="1290" spans="1:13" ht="19.5" thickBot="1">
      <c r="A1290" s="532"/>
      <c r="B1290" s="508"/>
      <c r="C1290" s="508"/>
      <c r="D1290" s="508"/>
      <c r="E1290" s="508"/>
      <c r="F1290" s="508"/>
      <c r="G1290" s="508"/>
      <c r="H1290" s="507"/>
      <c r="I1290" s="949">
        <v>958.6</v>
      </c>
      <c r="J1290" s="950"/>
      <c r="K1290" s="932"/>
      <c r="L1290" s="933"/>
      <c r="M1290" s="531"/>
    </row>
    <row r="1291" spans="1:13">
      <c r="A1291" s="522" t="s">
        <v>74</v>
      </c>
      <c r="B1291" s="500"/>
      <c r="C1291" s="500"/>
      <c r="D1291" s="500"/>
      <c r="E1291" s="500"/>
      <c r="F1291" s="500"/>
      <c r="G1291" s="500"/>
      <c r="H1291" s="530"/>
      <c r="I1291" s="452"/>
      <c r="J1291" s="451"/>
      <c r="K1291" s="951">
        <f>K1294+K1297</f>
        <v>6.9</v>
      </c>
      <c r="L1291" s="946"/>
      <c r="M1291" s="450">
        <f>K1291*12*I1290</f>
        <v>79372.080000000016</v>
      </c>
    </row>
    <row r="1292" spans="1:13">
      <c r="A1292" s="529" t="s">
        <v>59</v>
      </c>
      <c r="B1292" s="528"/>
      <c r="C1292" s="528"/>
      <c r="D1292" s="528"/>
      <c r="E1292" s="528"/>
      <c r="F1292" s="528"/>
      <c r="G1292" s="528"/>
      <c r="H1292" s="523"/>
      <c r="I1292" s="457"/>
      <c r="J1292" s="456"/>
      <c r="K1292" s="457"/>
      <c r="L1292" s="456"/>
      <c r="M1292" s="527"/>
    </row>
    <row r="1293" spans="1:13" ht="19.5" thickBot="1">
      <c r="A1293" s="518" t="s">
        <v>60</v>
      </c>
      <c r="B1293" s="526"/>
      <c r="C1293" s="526"/>
      <c r="D1293" s="526"/>
      <c r="E1293" s="526"/>
      <c r="F1293" s="526"/>
      <c r="G1293" s="526"/>
      <c r="H1293" s="525"/>
      <c r="I1293" s="446"/>
      <c r="J1293" s="445"/>
      <c r="K1293" s="446"/>
      <c r="L1293" s="445"/>
      <c r="M1293" s="444"/>
    </row>
    <row r="1294" spans="1:13">
      <c r="A1294" s="505" t="s">
        <v>61</v>
      </c>
      <c r="B1294" s="498"/>
      <c r="C1294" s="498"/>
      <c r="D1294" s="498"/>
      <c r="E1294" s="498"/>
      <c r="F1294" s="498"/>
      <c r="G1294" s="498"/>
      <c r="H1294" s="497"/>
      <c r="I1294" s="936" t="s">
        <v>8</v>
      </c>
      <c r="J1294" s="937"/>
      <c r="K1294" s="896">
        <v>4.13</v>
      </c>
      <c r="L1294" s="897"/>
      <c r="M1294" s="455">
        <f>K1294*12*I1290</f>
        <v>47508.216</v>
      </c>
    </row>
    <row r="1295" spans="1:13">
      <c r="A1295" s="463" t="s">
        <v>68</v>
      </c>
      <c r="B1295" s="457"/>
      <c r="C1295" s="457"/>
      <c r="D1295" s="457"/>
      <c r="E1295" s="457"/>
      <c r="F1295" s="457"/>
      <c r="G1295" s="457"/>
      <c r="H1295" s="456"/>
      <c r="I1295" s="892" t="s">
        <v>57</v>
      </c>
      <c r="J1295" s="893"/>
      <c r="K1295" s="490"/>
      <c r="L1295" s="456"/>
      <c r="M1295" s="455"/>
    </row>
    <row r="1296" spans="1:13">
      <c r="A1296" s="505" t="s">
        <v>67</v>
      </c>
      <c r="B1296" s="498"/>
      <c r="C1296" s="498"/>
      <c r="D1296" s="498"/>
      <c r="E1296" s="498"/>
      <c r="F1296" s="498"/>
      <c r="G1296" s="498"/>
      <c r="H1296" s="497"/>
      <c r="I1296" s="936"/>
      <c r="J1296" s="937"/>
      <c r="K1296" s="490"/>
      <c r="L1296" s="456"/>
      <c r="M1296" s="455"/>
    </row>
    <row r="1297" spans="1:13">
      <c r="A1297" s="505" t="s">
        <v>62</v>
      </c>
      <c r="B1297" s="498"/>
      <c r="C1297" s="498"/>
      <c r="D1297" s="498"/>
      <c r="E1297" s="498"/>
      <c r="F1297" s="498"/>
      <c r="G1297" s="498"/>
      <c r="H1297" s="497"/>
      <c r="I1297" s="934" t="s">
        <v>11</v>
      </c>
      <c r="J1297" s="935"/>
      <c r="K1297" s="892">
        <v>2.77</v>
      </c>
      <c r="L1297" s="893"/>
      <c r="M1297" s="455">
        <f>K1297*12*I1290</f>
        <v>31863.864000000001</v>
      </c>
    </row>
    <row r="1298" spans="1:13">
      <c r="A1298" s="512" t="s">
        <v>35</v>
      </c>
      <c r="B1298" s="480"/>
      <c r="C1298" s="480"/>
      <c r="D1298" s="480"/>
      <c r="E1298" s="480"/>
      <c r="F1298" s="480"/>
      <c r="G1298" s="480"/>
      <c r="H1298" s="479"/>
      <c r="I1298" s="892" t="s">
        <v>57</v>
      </c>
      <c r="J1298" s="893"/>
      <c r="K1298" s="524"/>
      <c r="L1298" s="523"/>
      <c r="M1298" s="455"/>
    </row>
    <row r="1299" spans="1:13">
      <c r="A1299" s="511" t="s">
        <v>36</v>
      </c>
      <c r="B1299" s="508"/>
      <c r="C1299" s="508"/>
      <c r="D1299" s="508"/>
      <c r="E1299" s="508"/>
      <c r="F1299" s="508"/>
      <c r="G1299" s="508"/>
      <c r="H1299" s="507"/>
      <c r="I1299" s="892"/>
      <c r="J1299" s="893"/>
      <c r="K1299" s="490"/>
      <c r="L1299" s="456"/>
      <c r="M1299" s="455"/>
    </row>
    <row r="1300" spans="1:13" ht="19.5" thickBot="1">
      <c r="A1300" s="505" t="s">
        <v>37</v>
      </c>
      <c r="B1300" s="504"/>
      <c r="C1300" s="504"/>
      <c r="D1300" s="504"/>
      <c r="E1300" s="504"/>
      <c r="F1300" s="504"/>
      <c r="G1300" s="504"/>
      <c r="H1300" s="503"/>
      <c r="I1300" s="498"/>
      <c r="J1300" s="497"/>
      <c r="K1300" s="930"/>
      <c r="L1300" s="931"/>
      <c r="M1300" s="455"/>
    </row>
    <row r="1301" spans="1:13">
      <c r="A1301" s="522" t="s">
        <v>14</v>
      </c>
      <c r="B1301" s="521"/>
      <c r="C1301" s="521"/>
      <c r="D1301" s="521"/>
      <c r="E1301" s="521"/>
      <c r="F1301" s="521"/>
      <c r="G1301" s="521"/>
      <c r="H1301" s="520"/>
      <c r="I1301" s="452"/>
      <c r="J1301" s="519"/>
      <c r="K1301" s="948">
        <f>K1303+K1308+K1311</f>
        <v>5.6400000000000006</v>
      </c>
      <c r="L1301" s="946"/>
      <c r="M1301" s="450">
        <f>K1301*12*I1290</f>
        <v>64878.04800000001</v>
      </c>
    </row>
    <row r="1302" spans="1:13" ht="19.5" thickBot="1">
      <c r="A1302" s="518" t="s">
        <v>34</v>
      </c>
      <c r="B1302" s="517"/>
      <c r="C1302" s="517"/>
      <c r="D1302" s="517"/>
      <c r="E1302" s="517"/>
      <c r="F1302" s="517"/>
      <c r="G1302" s="517"/>
      <c r="H1302" s="516"/>
      <c r="I1302" s="446"/>
      <c r="J1302" s="515"/>
      <c r="K1302" s="446"/>
      <c r="L1302" s="445"/>
      <c r="M1302" s="444"/>
    </row>
    <row r="1303" spans="1:13">
      <c r="A1303" s="463" t="s">
        <v>65</v>
      </c>
      <c r="B1303" s="462"/>
      <c r="C1303" s="462"/>
      <c r="D1303" s="462"/>
      <c r="E1303" s="462"/>
      <c r="F1303" s="462"/>
      <c r="G1303" s="462"/>
      <c r="H1303" s="460"/>
      <c r="I1303" s="892" t="s">
        <v>8</v>
      </c>
      <c r="J1303" s="893"/>
      <c r="K1303" s="896">
        <v>2.83</v>
      </c>
      <c r="L1303" s="897"/>
      <c r="M1303" s="455">
        <f>K1303*12*I1290</f>
        <v>32554.056</v>
      </c>
    </row>
    <row r="1304" spans="1:13">
      <c r="A1304" s="505" t="s">
        <v>66</v>
      </c>
      <c r="B1304" s="504"/>
      <c r="C1304" s="504"/>
      <c r="D1304" s="504"/>
      <c r="E1304" s="504"/>
      <c r="F1304" s="504"/>
      <c r="G1304" s="504"/>
      <c r="H1304" s="503"/>
      <c r="I1304" s="514"/>
      <c r="J1304" s="513"/>
      <c r="K1304" s="490"/>
      <c r="L1304" s="456"/>
      <c r="M1304" s="455"/>
    </row>
    <row r="1305" spans="1:13">
      <c r="A1305" s="463" t="s">
        <v>68</v>
      </c>
      <c r="B1305" s="457"/>
      <c r="C1305" s="457"/>
      <c r="D1305" s="457"/>
      <c r="E1305" s="457"/>
      <c r="F1305" s="457"/>
      <c r="G1305" s="457"/>
      <c r="H1305" s="456"/>
      <c r="I1305" s="892" t="s">
        <v>57</v>
      </c>
      <c r="J1305" s="893"/>
      <c r="K1305" s="490"/>
      <c r="L1305" s="456"/>
      <c r="M1305" s="455"/>
    </row>
    <row r="1306" spans="1:13">
      <c r="A1306" s="505" t="s">
        <v>67</v>
      </c>
      <c r="B1306" s="498"/>
      <c r="C1306" s="498"/>
      <c r="D1306" s="498"/>
      <c r="E1306" s="498"/>
      <c r="F1306" s="498"/>
      <c r="G1306" s="498"/>
      <c r="H1306" s="497"/>
      <c r="I1306" s="936"/>
      <c r="J1306" s="937"/>
      <c r="K1306" s="490"/>
      <c r="L1306" s="456"/>
      <c r="M1306" s="455"/>
    </row>
    <row r="1307" spans="1:13">
      <c r="A1307" s="512" t="s">
        <v>63</v>
      </c>
      <c r="B1307" s="480"/>
      <c r="C1307" s="479"/>
      <c r="D1307" s="457"/>
      <c r="E1307" s="457"/>
      <c r="F1307" s="457"/>
      <c r="G1307" s="457"/>
      <c r="H1307" s="456"/>
      <c r="I1307" s="892" t="s">
        <v>57</v>
      </c>
      <c r="J1307" s="893"/>
      <c r="K1307" s="490"/>
      <c r="L1307" s="456"/>
      <c r="M1307" s="455"/>
    </row>
    <row r="1308" spans="1:13">
      <c r="A1308" s="463" t="s">
        <v>64</v>
      </c>
      <c r="B1308" s="457"/>
      <c r="C1308" s="457"/>
      <c r="D1308" s="480"/>
      <c r="E1308" s="480"/>
      <c r="F1308" s="480"/>
      <c r="G1308" s="480"/>
      <c r="H1308" s="479"/>
      <c r="I1308" s="934" t="s">
        <v>11</v>
      </c>
      <c r="J1308" s="935"/>
      <c r="K1308" s="892">
        <v>1.24</v>
      </c>
      <c r="L1308" s="893"/>
      <c r="M1308" s="455">
        <f>K1308*12*I1290</f>
        <v>14263.967999999999</v>
      </c>
    </row>
    <row r="1309" spans="1:13">
      <c r="A1309" s="511" t="s">
        <v>41</v>
      </c>
      <c r="B1309" s="510"/>
      <c r="C1309" s="510"/>
      <c r="D1309" s="510"/>
      <c r="E1309" s="510"/>
      <c r="F1309" s="510"/>
      <c r="G1309" s="510"/>
      <c r="H1309" s="509"/>
      <c r="I1309" s="943" t="s">
        <v>40</v>
      </c>
      <c r="J1309" s="944"/>
      <c r="K1309" s="490"/>
      <c r="L1309" s="456"/>
      <c r="M1309" s="455"/>
    </row>
    <row r="1310" spans="1:13">
      <c r="A1310" s="505"/>
      <c r="B1310" s="504"/>
      <c r="C1310" s="504"/>
      <c r="D1310" s="504"/>
      <c r="E1310" s="504"/>
      <c r="F1310" s="504"/>
      <c r="G1310" s="504"/>
      <c r="H1310" s="503"/>
      <c r="I1310" s="498" t="s">
        <v>42</v>
      </c>
      <c r="J1310" s="497"/>
      <c r="K1310" s="490"/>
      <c r="L1310" s="456"/>
      <c r="M1310" s="455"/>
    </row>
    <row r="1311" spans="1:13">
      <c r="A1311" s="511" t="s">
        <v>43</v>
      </c>
      <c r="B1311" s="510"/>
      <c r="C1311" s="510"/>
      <c r="D1311" s="510"/>
      <c r="E1311" s="510"/>
      <c r="F1311" s="510"/>
      <c r="G1311" s="510"/>
      <c r="H1311" s="509"/>
      <c r="I1311" s="943" t="s">
        <v>11</v>
      </c>
      <c r="J1311" s="944"/>
      <c r="K1311" s="892">
        <v>1.57</v>
      </c>
      <c r="L1311" s="893"/>
      <c r="M1311" s="455">
        <f>K1311*12*I1290</f>
        <v>18060.024000000001</v>
      </c>
    </row>
    <row r="1312" spans="1:13">
      <c r="A1312" s="505" t="s">
        <v>44</v>
      </c>
      <c r="B1312" s="504"/>
      <c r="C1312" s="504"/>
      <c r="D1312" s="504"/>
      <c r="E1312" s="504"/>
      <c r="F1312" s="504"/>
      <c r="G1312" s="504"/>
      <c r="H1312" s="503"/>
      <c r="I1312" s="498"/>
      <c r="J1312" s="497"/>
      <c r="K1312" s="490"/>
      <c r="L1312" s="456"/>
      <c r="M1312" s="455"/>
    </row>
    <row r="1313" spans="1:13">
      <c r="A1313" s="511" t="s">
        <v>45</v>
      </c>
      <c r="B1313" s="510"/>
      <c r="C1313" s="510"/>
      <c r="D1313" s="510"/>
      <c r="E1313" s="510"/>
      <c r="F1313" s="510"/>
      <c r="G1313" s="510"/>
      <c r="H1313" s="509"/>
      <c r="I1313" s="892" t="s">
        <v>57</v>
      </c>
      <c r="J1313" s="893"/>
      <c r="K1313" s="490"/>
      <c r="L1313" s="456"/>
      <c r="M1313" s="455"/>
    </row>
    <row r="1314" spans="1:13">
      <c r="A1314" s="511" t="s">
        <v>48</v>
      </c>
      <c r="B1314" s="510"/>
      <c r="C1314" s="510"/>
      <c r="D1314" s="510"/>
      <c r="E1314" s="510"/>
      <c r="F1314" s="510"/>
      <c r="G1314" s="510"/>
      <c r="H1314" s="509"/>
      <c r="I1314" s="943" t="s">
        <v>46</v>
      </c>
      <c r="J1314" s="944"/>
      <c r="K1314" s="508"/>
      <c r="L1314" s="507"/>
      <c r="M1314" s="506"/>
    </row>
    <row r="1315" spans="1:13" ht="19.5" thickBot="1">
      <c r="A1315" s="505"/>
      <c r="B1315" s="504"/>
      <c r="C1315" s="504"/>
      <c r="D1315" s="504"/>
      <c r="E1315" s="504"/>
      <c r="F1315" s="504"/>
      <c r="G1315" s="504"/>
      <c r="H1315" s="503"/>
      <c r="I1315" s="940" t="s">
        <v>47</v>
      </c>
      <c r="J1315" s="941"/>
      <c r="K1315" s="498"/>
      <c r="L1315" s="497"/>
      <c r="M1315" s="502"/>
    </row>
    <row r="1316" spans="1:13">
      <c r="A1316" s="501" t="s">
        <v>75</v>
      </c>
      <c r="B1316" s="500"/>
      <c r="C1316" s="500"/>
      <c r="D1316" s="500"/>
      <c r="E1316" s="500"/>
      <c r="F1316" s="500"/>
      <c r="G1316" s="452"/>
      <c r="H1316" s="451"/>
      <c r="I1316" s="452"/>
      <c r="J1316" s="451"/>
      <c r="K1316" s="945">
        <f>K1318+K1325+K1333+K1337+K1338+K1342</f>
        <v>23.650000000000002</v>
      </c>
      <c r="L1316" s="946"/>
      <c r="M1316" s="450">
        <f>M1318+M1325+M1333+M1337+M1338+M1342</f>
        <v>272050.68000000005</v>
      </c>
    </row>
    <row r="1317" spans="1:13" ht="19.5" thickBot="1">
      <c r="A1317" s="499"/>
      <c r="B1317" s="446"/>
      <c r="C1317" s="446"/>
      <c r="D1317" s="446"/>
      <c r="E1317" s="446"/>
      <c r="F1317" s="446"/>
      <c r="G1317" s="446"/>
      <c r="H1317" s="445"/>
      <c r="I1317" s="446"/>
      <c r="J1317" s="445"/>
      <c r="K1317" s="446"/>
      <c r="L1317" s="445"/>
      <c r="M1317" s="444"/>
    </row>
    <row r="1318" spans="1:13" ht="19.5" thickBot="1">
      <c r="A1318" s="898" t="s">
        <v>76</v>
      </c>
      <c r="B1318" s="899"/>
      <c r="C1318" s="899"/>
      <c r="D1318" s="899"/>
      <c r="E1318" s="899"/>
      <c r="F1318" s="899"/>
      <c r="G1318" s="899"/>
      <c r="H1318" s="900"/>
      <c r="I1318" s="466"/>
      <c r="J1318" s="465"/>
      <c r="K1318" s="947">
        <f>K1319+K1320+K1321+K1323+K1324</f>
        <v>9.6900000000000013</v>
      </c>
      <c r="L1318" s="942"/>
      <c r="M1318" s="464">
        <f>K1318*12*I1290</f>
        <v>111466.00800000002</v>
      </c>
    </row>
    <row r="1319" spans="1:13">
      <c r="A1319" s="505" t="s">
        <v>38</v>
      </c>
      <c r="B1319" s="504"/>
      <c r="C1319" s="504"/>
      <c r="D1319" s="504"/>
      <c r="E1319" s="504"/>
      <c r="F1319" s="504"/>
      <c r="G1319" s="504"/>
      <c r="H1319" s="503"/>
      <c r="I1319" s="936" t="s">
        <v>16</v>
      </c>
      <c r="J1319" s="937"/>
      <c r="K1319" s="896">
        <v>2.2400000000000002</v>
      </c>
      <c r="L1319" s="897"/>
      <c r="M1319" s="455">
        <f>K1319*12*I1290</f>
        <v>25767.168000000001</v>
      </c>
    </row>
    <row r="1320" spans="1:13">
      <c r="A1320" s="512" t="s">
        <v>39</v>
      </c>
      <c r="B1320" s="594"/>
      <c r="C1320" s="594"/>
      <c r="D1320" s="594"/>
      <c r="E1320" s="594"/>
      <c r="F1320" s="594"/>
      <c r="G1320" s="594"/>
      <c r="H1320" s="593"/>
      <c r="I1320" s="934" t="s">
        <v>10</v>
      </c>
      <c r="J1320" s="935"/>
      <c r="K1320" s="892">
        <v>5.28</v>
      </c>
      <c r="L1320" s="893"/>
      <c r="M1320" s="455">
        <f>K1320*12*I1290</f>
        <v>60736.896000000001</v>
      </c>
    </row>
    <row r="1321" spans="1:13">
      <c r="A1321" s="511" t="s">
        <v>31</v>
      </c>
      <c r="B1321" s="510"/>
      <c r="C1321" s="510"/>
      <c r="D1321" s="510"/>
      <c r="E1321" s="510"/>
      <c r="F1321" s="510"/>
      <c r="G1321" s="510"/>
      <c r="H1321" s="509"/>
      <c r="I1321" s="943" t="s">
        <v>11</v>
      </c>
      <c r="J1321" s="944"/>
      <c r="K1321" s="892">
        <v>0.6</v>
      </c>
      <c r="L1321" s="893"/>
      <c r="M1321" s="455">
        <f>K1321*12*I1290</f>
        <v>6901.9199999999992</v>
      </c>
    </row>
    <row r="1322" spans="1:13">
      <c r="A1322" s="596" t="s">
        <v>18</v>
      </c>
      <c r="B1322" s="498"/>
      <c r="C1322" s="498"/>
      <c r="D1322" s="498"/>
      <c r="E1322" s="504"/>
      <c r="F1322" s="504"/>
      <c r="G1322" s="504"/>
      <c r="H1322" s="503"/>
      <c r="I1322" s="498"/>
      <c r="J1322" s="497"/>
      <c r="K1322" s="457"/>
      <c r="L1322" s="456"/>
      <c r="M1322" s="455"/>
    </row>
    <row r="1323" spans="1:13">
      <c r="A1323" s="512" t="s">
        <v>32</v>
      </c>
      <c r="B1323" s="594"/>
      <c r="C1323" s="594"/>
      <c r="D1323" s="594"/>
      <c r="E1323" s="594"/>
      <c r="F1323" s="594"/>
      <c r="G1323" s="594"/>
      <c r="H1323" s="593"/>
      <c r="I1323" s="934" t="s">
        <v>8</v>
      </c>
      <c r="J1323" s="935"/>
      <c r="K1323" s="892">
        <v>0.18</v>
      </c>
      <c r="L1323" s="893"/>
      <c r="M1323" s="455">
        <f>K1323*12*I1290</f>
        <v>2070.576</v>
      </c>
    </row>
    <row r="1324" spans="1:13" ht="19.5" thickBot="1">
      <c r="A1324" s="511" t="s">
        <v>73</v>
      </c>
      <c r="B1324" s="510"/>
      <c r="C1324" s="510"/>
      <c r="D1324" s="510"/>
      <c r="E1324" s="510"/>
      <c r="F1324" s="510"/>
      <c r="G1324" s="510"/>
      <c r="H1324" s="509"/>
      <c r="I1324" s="932" t="s">
        <v>8</v>
      </c>
      <c r="J1324" s="933"/>
      <c r="K1324" s="940">
        <v>1.39</v>
      </c>
      <c r="L1324" s="941"/>
      <c r="M1324" s="455">
        <f>K1324*12*I1290</f>
        <v>15989.448</v>
      </c>
    </row>
    <row r="1325" spans="1:13" ht="19.5" thickBot="1">
      <c r="A1325" s="959" t="s">
        <v>77</v>
      </c>
      <c r="B1325" s="960"/>
      <c r="C1325" s="960"/>
      <c r="D1325" s="960"/>
      <c r="E1325" s="960"/>
      <c r="F1325" s="960"/>
      <c r="G1325" s="960"/>
      <c r="H1325" s="961"/>
      <c r="I1325" s="466"/>
      <c r="J1325" s="465"/>
      <c r="K1325" s="894">
        <f>K1326+K1327+K1329+K1330+K1331+K1332</f>
        <v>2.3200000000000003</v>
      </c>
      <c r="L1325" s="942"/>
      <c r="M1325" s="464">
        <f>K1325*12*I1290</f>
        <v>26687.424000000003</v>
      </c>
    </row>
    <row r="1326" spans="1:13">
      <c r="A1326" s="595" t="s">
        <v>24</v>
      </c>
      <c r="B1326" s="498"/>
      <c r="C1326" s="498"/>
      <c r="D1326" s="498"/>
      <c r="E1326" s="498"/>
      <c r="F1326" s="504"/>
      <c r="G1326" s="504"/>
      <c r="H1326" s="503"/>
      <c r="I1326" s="493"/>
      <c r="J1326" s="456"/>
      <c r="K1326" s="896">
        <v>0.13</v>
      </c>
      <c r="L1326" s="897"/>
      <c r="M1326" s="455">
        <f>K1326*12*I1290</f>
        <v>1495.4160000000002</v>
      </c>
    </row>
    <row r="1327" spans="1:13">
      <c r="A1327" s="532" t="s">
        <v>20</v>
      </c>
      <c r="B1327" s="508"/>
      <c r="C1327" s="508"/>
      <c r="D1327" s="508"/>
      <c r="E1327" s="508"/>
      <c r="F1327" s="510"/>
      <c r="G1327" s="510"/>
      <c r="H1327" s="509"/>
      <c r="I1327" s="892" t="s">
        <v>52</v>
      </c>
      <c r="J1327" s="893"/>
      <c r="K1327" s="892">
        <v>1.1100000000000001</v>
      </c>
      <c r="L1327" s="893"/>
      <c r="M1327" s="455">
        <f>K1327*12*I1290</f>
        <v>12768.552</v>
      </c>
    </row>
    <row r="1328" spans="1:13">
      <c r="A1328" s="505" t="s">
        <v>19</v>
      </c>
      <c r="B1328" s="504"/>
      <c r="C1328" s="504"/>
      <c r="D1328" s="504"/>
      <c r="E1328" s="504"/>
      <c r="F1328" s="504"/>
      <c r="G1328" s="504"/>
      <c r="H1328" s="503"/>
      <c r="I1328" s="936" t="s">
        <v>53</v>
      </c>
      <c r="J1328" s="937"/>
      <c r="K1328" s="490"/>
      <c r="L1328" s="456"/>
      <c r="M1328" s="455"/>
    </row>
    <row r="1329" spans="1:13">
      <c r="A1329" s="512" t="s">
        <v>21</v>
      </c>
      <c r="B1329" s="594"/>
      <c r="C1329" s="594"/>
      <c r="D1329" s="594"/>
      <c r="E1329" s="594"/>
      <c r="F1329" s="594"/>
      <c r="G1329" s="594"/>
      <c r="H1329" s="593"/>
      <c r="I1329" s="934" t="s">
        <v>51</v>
      </c>
      <c r="J1329" s="935"/>
      <c r="K1329" s="892">
        <v>0.68</v>
      </c>
      <c r="L1329" s="893"/>
      <c r="M1329" s="455">
        <f>K1329*12*I1290</f>
        <v>7822.1760000000004</v>
      </c>
    </row>
    <row r="1330" spans="1:13">
      <c r="A1330" s="512" t="s">
        <v>22</v>
      </c>
      <c r="B1330" s="594"/>
      <c r="C1330" s="594"/>
      <c r="D1330" s="594"/>
      <c r="E1330" s="594"/>
      <c r="F1330" s="594"/>
      <c r="G1330" s="594"/>
      <c r="H1330" s="593"/>
      <c r="I1330" s="934" t="s">
        <v>69</v>
      </c>
      <c r="J1330" s="935"/>
      <c r="K1330" s="892">
        <v>0.17</v>
      </c>
      <c r="L1330" s="893"/>
      <c r="M1330" s="455">
        <f>K1330*12*I1290</f>
        <v>1955.5440000000001</v>
      </c>
    </row>
    <row r="1331" spans="1:13">
      <c r="A1331" s="511" t="s">
        <v>23</v>
      </c>
      <c r="B1331" s="510"/>
      <c r="C1331" s="510"/>
      <c r="D1331" s="510"/>
      <c r="E1331" s="510"/>
      <c r="F1331" s="510"/>
      <c r="G1331" s="510"/>
      <c r="H1331" s="509"/>
      <c r="I1331" s="934" t="s">
        <v>54</v>
      </c>
      <c r="J1331" s="935"/>
      <c r="K1331" s="930">
        <v>0.09</v>
      </c>
      <c r="L1331" s="931"/>
      <c r="M1331" s="455">
        <f>K1331*12*I1290</f>
        <v>1035.288</v>
      </c>
    </row>
    <row r="1332" spans="1:13" ht="19.5" thickBot="1">
      <c r="A1332" s="511" t="s">
        <v>71</v>
      </c>
      <c r="B1332" s="510"/>
      <c r="C1332" s="510"/>
      <c r="D1332" s="510"/>
      <c r="E1332" s="510"/>
      <c r="F1332" s="510"/>
      <c r="G1332" s="510"/>
      <c r="H1332" s="509"/>
      <c r="I1332" s="932" t="s">
        <v>72</v>
      </c>
      <c r="J1332" s="933"/>
      <c r="K1332" s="901">
        <v>0.14000000000000001</v>
      </c>
      <c r="L1332" s="902"/>
      <c r="M1332" s="489">
        <f>K1332*12*I1290</f>
        <v>1610.4480000000001</v>
      </c>
    </row>
    <row r="1333" spans="1:13" ht="19.5" thickBot="1">
      <c r="A1333" s="959" t="s">
        <v>194</v>
      </c>
      <c r="B1333" s="960"/>
      <c r="C1333" s="960"/>
      <c r="D1333" s="960"/>
      <c r="E1333" s="960"/>
      <c r="F1333" s="960"/>
      <c r="G1333" s="960"/>
      <c r="H1333" s="961"/>
      <c r="I1333" s="488"/>
      <c r="J1333" s="487"/>
      <c r="K1333" s="922">
        <f>K1334+K1335+K1336</f>
        <v>1.52</v>
      </c>
      <c r="L1333" s="895"/>
      <c r="M1333" s="464">
        <f>K1333*12*I1290</f>
        <v>17484.864000000001</v>
      </c>
    </row>
    <row r="1334" spans="1:13">
      <c r="A1334" s="505" t="s">
        <v>25</v>
      </c>
      <c r="B1334" s="504"/>
      <c r="C1334" s="504"/>
      <c r="D1334" s="504"/>
      <c r="E1334" s="504"/>
      <c r="F1334" s="504"/>
      <c r="G1334" s="504"/>
      <c r="H1334" s="503"/>
      <c r="I1334" s="926" t="s">
        <v>70</v>
      </c>
      <c r="J1334" s="927"/>
      <c r="K1334" s="928">
        <v>0.73</v>
      </c>
      <c r="L1334" s="929"/>
      <c r="M1334" s="455">
        <f>K1334*12*I1290</f>
        <v>8397.3359999999993</v>
      </c>
    </row>
    <row r="1335" spans="1:13">
      <c r="A1335" s="512" t="s">
        <v>26</v>
      </c>
      <c r="B1335" s="594"/>
      <c r="C1335" s="594"/>
      <c r="D1335" s="594"/>
      <c r="E1335" s="594"/>
      <c r="F1335" s="594"/>
      <c r="G1335" s="594"/>
      <c r="H1335" s="593"/>
      <c r="I1335" s="480" t="s">
        <v>55</v>
      </c>
      <c r="J1335" s="479"/>
      <c r="K1335" s="930">
        <v>0.64</v>
      </c>
      <c r="L1335" s="931"/>
      <c r="M1335" s="455">
        <f>K1335*12*I1290</f>
        <v>7362.0479999999998</v>
      </c>
    </row>
    <row r="1336" spans="1:13" ht="19.5" thickBot="1">
      <c r="A1336" s="511" t="s">
        <v>23</v>
      </c>
      <c r="B1336" s="510"/>
      <c r="C1336" s="510"/>
      <c r="D1336" s="510"/>
      <c r="E1336" s="510"/>
      <c r="F1336" s="510"/>
      <c r="G1336" s="510"/>
      <c r="H1336" s="509"/>
      <c r="I1336" s="932" t="s">
        <v>54</v>
      </c>
      <c r="J1336" s="933"/>
      <c r="K1336" s="901">
        <v>0.15</v>
      </c>
      <c r="L1336" s="902"/>
      <c r="M1336" s="455">
        <f>K1336*12*I1290</f>
        <v>1725.4799999999998</v>
      </c>
    </row>
    <row r="1337" spans="1:13" ht="19.5" thickBot="1">
      <c r="A1337" s="592" t="s">
        <v>193</v>
      </c>
      <c r="B1337" s="591"/>
      <c r="C1337" s="591"/>
      <c r="D1337" s="591"/>
      <c r="E1337" s="591"/>
      <c r="F1337" s="591"/>
      <c r="G1337" s="591"/>
      <c r="H1337" s="590"/>
      <c r="I1337" s="962" t="s">
        <v>56</v>
      </c>
      <c r="J1337" s="963"/>
      <c r="K1337" s="905">
        <v>8.24</v>
      </c>
      <c r="L1337" s="906"/>
      <c r="M1337" s="464">
        <f>K1337*12*I1290</f>
        <v>94786.368000000002</v>
      </c>
    </row>
    <row r="1338" spans="1:13" ht="19.5" thickBot="1">
      <c r="A1338" s="898" t="s">
        <v>154</v>
      </c>
      <c r="B1338" s="899"/>
      <c r="C1338" s="899"/>
      <c r="D1338" s="899"/>
      <c r="E1338" s="899"/>
      <c r="F1338" s="899"/>
      <c r="G1338" s="899"/>
      <c r="H1338" s="900"/>
      <c r="I1338" s="466"/>
      <c r="J1338" s="465"/>
      <c r="K1338" s="894">
        <v>1.8</v>
      </c>
      <c r="L1338" s="895"/>
      <c r="M1338" s="464">
        <f>K1338*12*I1290</f>
        <v>20705.760000000002</v>
      </c>
    </row>
    <row r="1339" spans="1:13">
      <c r="A1339" s="463" t="s">
        <v>33</v>
      </c>
      <c r="B1339" s="462"/>
      <c r="C1339" s="462"/>
      <c r="D1339" s="462"/>
      <c r="E1339" s="462"/>
      <c r="F1339" s="462"/>
      <c r="G1339" s="462"/>
      <c r="H1339" s="460"/>
      <c r="I1339" s="896" t="s">
        <v>13</v>
      </c>
      <c r="J1339" s="897"/>
      <c r="K1339" s="459"/>
      <c r="L1339" s="458"/>
      <c r="M1339" s="455"/>
    </row>
    <row r="1340" spans="1:13">
      <c r="A1340" s="463" t="s">
        <v>27</v>
      </c>
      <c r="B1340" s="462"/>
      <c r="C1340" s="462"/>
      <c r="D1340" s="462"/>
      <c r="E1340" s="462"/>
      <c r="F1340" s="462"/>
      <c r="G1340" s="462"/>
      <c r="H1340" s="460"/>
      <c r="I1340" s="457"/>
      <c r="J1340" s="456"/>
      <c r="K1340" s="459"/>
      <c r="L1340" s="458"/>
      <c r="M1340" s="455"/>
    </row>
    <row r="1341" spans="1:13" ht="19.5" thickBot="1">
      <c r="A1341" s="463" t="s">
        <v>28</v>
      </c>
      <c r="B1341" s="462"/>
      <c r="C1341" s="462"/>
      <c r="D1341" s="462"/>
      <c r="E1341" s="462"/>
      <c r="F1341" s="462"/>
      <c r="G1341" s="462"/>
      <c r="H1341" s="460"/>
      <c r="I1341" s="474"/>
      <c r="J1341" s="456"/>
      <c r="K1341" s="459"/>
      <c r="L1341" s="458"/>
      <c r="M1341" s="455"/>
    </row>
    <row r="1342" spans="1:13" ht="19.5" thickBot="1">
      <c r="A1342" s="592" t="s">
        <v>153</v>
      </c>
      <c r="B1342" s="591"/>
      <c r="C1342" s="591"/>
      <c r="D1342" s="591"/>
      <c r="E1342" s="591"/>
      <c r="F1342" s="591"/>
      <c r="G1342" s="591"/>
      <c r="H1342" s="590"/>
      <c r="I1342" s="466"/>
      <c r="J1342" s="465"/>
      <c r="K1342" s="894">
        <v>0.08</v>
      </c>
      <c r="L1342" s="895"/>
      <c r="M1342" s="464">
        <f>K1342*12*I1290</f>
        <v>920.25599999999997</v>
      </c>
    </row>
    <row r="1343" spans="1:13">
      <c r="A1343" s="463" t="s">
        <v>29</v>
      </c>
      <c r="B1343" s="462"/>
      <c r="C1343" s="462"/>
      <c r="D1343" s="462"/>
      <c r="E1343" s="462"/>
      <c r="F1343" s="462"/>
      <c r="G1343" s="462"/>
      <c r="H1343" s="460"/>
      <c r="I1343" s="896" t="s">
        <v>8</v>
      </c>
      <c r="J1343" s="897"/>
      <c r="K1343" s="467"/>
      <c r="L1343" s="458"/>
      <c r="M1343" s="455"/>
    </row>
    <row r="1344" spans="1:13" ht="19.5" thickBot="1">
      <c r="A1344" s="463" t="s">
        <v>30</v>
      </c>
      <c r="B1344" s="462"/>
      <c r="C1344" s="462"/>
      <c r="D1344" s="462"/>
      <c r="E1344" s="462"/>
      <c r="F1344" s="462"/>
      <c r="G1344" s="462"/>
      <c r="H1344" s="460"/>
      <c r="I1344" s="457"/>
      <c r="J1344" s="456"/>
      <c r="K1344" s="467"/>
      <c r="L1344" s="458"/>
      <c r="M1344" s="455"/>
    </row>
    <row r="1345" spans="1:13" ht="19.5" thickBot="1">
      <c r="A1345" s="898" t="s">
        <v>104</v>
      </c>
      <c r="B1345" s="899"/>
      <c r="C1345" s="899"/>
      <c r="D1345" s="899"/>
      <c r="E1345" s="899"/>
      <c r="F1345" s="899"/>
      <c r="G1345" s="899"/>
      <c r="H1345" s="900"/>
      <c r="I1345" s="466"/>
      <c r="J1345" s="465"/>
      <c r="K1345" s="894">
        <v>6.67</v>
      </c>
      <c r="L1345" s="895"/>
      <c r="M1345" s="464">
        <f>K1345*12*I1290</f>
        <v>76726.343999999997</v>
      </c>
    </row>
    <row r="1346" spans="1:13">
      <c r="A1346" s="463" t="s">
        <v>85</v>
      </c>
      <c r="B1346" s="461"/>
      <c r="C1346" s="461"/>
      <c r="D1346" s="461"/>
      <c r="E1346" s="461"/>
      <c r="F1346" s="462"/>
      <c r="G1346" s="461"/>
      <c r="H1346" s="460"/>
      <c r="I1346" s="892" t="s">
        <v>86</v>
      </c>
      <c r="J1346" s="893"/>
      <c r="K1346" s="459"/>
      <c r="L1346" s="458"/>
      <c r="M1346" s="455"/>
    </row>
    <row r="1347" spans="1:13">
      <c r="A1347" s="463" t="s">
        <v>87</v>
      </c>
      <c r="B1347" s="461"/>
      <c r="C1347" s="461"/>
      <c r="D1347" s="461"/>
      <c r="E1347" s="461"/>
      <c r="F1347" s="462"/>
      <c r="G1347" s="461"/>
      <c r="H1347" s="460"/>
      <c r="I1347" s="892" t="s">
        <v>88</v>
      </c>
      <c r="J1347" s="893"/>
      <c r="K1347" s="459"/>
      <c r="L1347" s="458"/>
      <c r="M1347" s="455"/>
    </row>
    <row r="1348" spans="1:13">
      <c r="A1348" s="463" t="s">
        <v>89</v>
      </c>
      <c r="B1348" s="461"/>
      <c r="C1348" s="461"/>
      <c r="D1348" s="461"/>
      <c r="E1348" s="461"/>
      <c r="F1348" s="462"/>
      <c r="G1348" s="461"/>
      <c r="H1348" s="460"/>
      <c r="I1348" s="892" t="s">
        <v>90</v>
      </c>
      <c r="J1348" s="893"/>
      <c r="K1348" s="459"/>
      <c r="L1348" s="458"/>
      <c r="M1348" s="455"/>
    </row>
    <row r="1349" spans="1:13">
      <c r="A1349" s="463" t="s">
        <v>91</v>
      </c>
      <c r="B1349" s="461"/>
      <c r="C1349" s="461"/>
      <c r="D1349" s="461"/>
      <c r="E1349" s="461"/>
      <c r="F1349" s="462"/>
      <c r="G1349" s="461"/>
      <c r="H1349" s="460"/>
      <c r="I1349" s="892" t="s">
        <v>92</v>
      </c>
      <c r="J1349" s="893"/>
      <c r="K1349" s="459"/>
      <c r="L1349" s="458"/>
      <c r="M1349" s="455"/>
    </row>
    <row r="1350" spans="1:13">
      <c r="A1350" s="463" t="s">
        <v>93</v>
      </c>
      <c r="B1350" s="461"/>
      <c r="C1350" s="461"/>
      <c r="D1350" s="461"/>
      <c r="E1350" s="461"/>
      <c r="F1350" s="462"/>
      <c r="G1350" s="461"/>
      <c r="H1350" s="460"/>
      <c r="I1350" s="892" t="s">
        <v>94</v>
      </c>
      <c r="J1350" s="893"/>
      <c r="K1350" s="459"/>
      <c r="L1350" s="458"/>
      <c r="M1350" s="455"/>
    </row>
    <row r="1351" spans="1:13">
      <c r="A1351" s="463" t="s">
        <v>95</v>
      </c>
      <c r="B1351" s="461"/>
      <c r="C1351" s="461"/>
      <c r="D1351" s="461"/>
      <c r="E1351" s="461"/>
      <c r="F1351" s="462"/>
      <c r="G1351" s="461"/>
      <c r="H1351" s="460"/>
      <c r="I1351" s="457"/>
      <c r="J1351" s="456"/>
      <c r="K1351" s="459"/>
      <c r="L1351" s="458"/>
      <c r="M1351" s="455"/>
    </row>
    <row r="1352" spans="1:13">
      <c r="A1352" s="463" t="s">
        <v>96</v>
      </c>
      <c r="B1352" s="461"/>
      <c r="C1352" s="461"/>
      <c r="D1352" s="461"/>
      <c r="E1352" s="461"/>
      <c r="F1352" s="462"/>
      <c r="G1352" s="461"/>
      <c r="H1352" s="460"/>
      <c r="I1352" s="457"/>
      <c r="J1352" s="456"/>
      <c r="K1352" s="459"/>
      <c r="L1352" s="458"/>
      <c r="M1352" s="455"/>
    </row>
    <row r="1353" spans="1:13">
      <c r="A1353" s="463" t="s">
        <v>97</v>
      </c>
      <c r="B1353" s="461"/>
      <c r="C1353" s="461"/>
      <c r="D1353" s="461"/>
      <c r="E1353" s="461"/>
      <c r="F1353" s="462"/>
      <c r="G1353" s="461"/>
      <c r="H1353" s="460"/>
      <c r="I1353" s="457"/>
      <c r="J1353" s="456"/>
      <c r="K1353" s="459"/>
      <c r="L1353" s="458"/>
      <c r="M1353" s="455"/>
    </row>
    <row r="1354" spans="1:13">
      <c r="A1354" s="463" t="s">
        <v>98</v>
      </c>
      <c r="B1354" s="461"/>
      <c r="C1354" s="461"/>
      <c r="D1354" s="461"/>
      <c r="E1354" s="461"/>
      <c r="F1354" s="462"/>
      <c r="G1354" s="461"/>
      <c r="H1354" s="460"/>
      <c r="I1354" s="457"/>
      <c r="J1354" s="456"/>
      <c r="K1354" s="459"/>
      <c r="L1354" s="458"/>
      <c r="M1354" s="455"/>
    </row>
    <row r="1355" spans="1:13">
      <c r="A1355" s="463" t="s">
        <v>99</v>
      </c>
      <c r="B1355" s="461"/>
      <c r="C1355" s="461"/>
      <c r="D1355" s="461"/>
      <c r="E1355" s="461"/>
      <c r="F1355" s="462"/>
      <c r="G1355" s="461"/>
      <c r="H1355" s="460"/>
      <c r="I1355" s="457"/>
      <c r="J1355" s="456"/>
      <c r="K1355" s="459"/>
      <c r="L1355" s="458"/>
      <c r="M1355" s="455"/>
    </row>
    <row r="1356" spans="1:13" ht="19.5" thickBot="1">
      <c r="A1356" s="923" t="s">
        <v>100</v>
      </c>
      <c r="B1356" s="924"/>
      <c r="C1356" s="924"/>
      <c r="D1356" s="924"/>
      <c r="E1356" s="924"/>
      <c r="F1356" s="924"/>
      <c r="G1356" s="924"/>
      <c r="H1356" s="925"/>
      <c r="I1356" s="457"/>
      <c r="J1356" s="456"/>
      <c r="K1356" s="457"/>
      <c r="L1356" s="456"/>
      <c r="M1356" s="455"/>
    </row>
    <row r="1357" spans="1:13">
      <c r="A1357" s="454" t="s">
        <v>82</v>
      </c>
      <c r="B1357" s="453"/>
      <c r="C1357" s="453"/>
      <c r="D1357" s="453"/>
      <c r="E1357" s="453"/>
      <c r="F1357" s="453"/>
      <c r="G1357" s="453"/>
      <c r="H1357" s="453"/>
      <c r="I1357" s="896" t="s">
        <v>9</v>
      </c>
      <c r="J1357" s="897"/>
      <c r="K1357" s="452"/>
      <c r="L1357" s="451"/>
      <c r="M1357" s="450"/>
    </row>
    <row r="1358" spans="1:13" ht="19.5" thickBot="1">
      <c r="A1358" s="449" t="s">
        <v>49</v>
      </c>
      <c r="B1358" s="448"/>
      <c r="C1358" s="448"/>
      <c r="D1358" s="448"/>
      <c r="E1358" s="448"/>
      <c r="F1358" s="448"/>
      <c r="G1358" s="448"/>
      <c r="H1358" s="448"/>
      <c r="I1358" s="447"/>
      <c r="J1358" s="445"/>
      <c r="K1358" s="446"/>
      <c r="L1358" s="445"/>
      <c r="M1358" s="444"/>
    </row>
    <row r="1359" spans="1:13" ht="19.5" thickBot="1">
      <c r="A1359" s="898" t="s">
        <v>50</v>
      </c>
      <c r="B1359" s="899"/>
      <c r="C1359" s="899"/>
      <c r="D1359" s="899"/>
      <c r="E1359" s="899"/>
      <c r="F1359" s="899"/>
      <c r="G1359" s="899"/>
      <c r="H1359" s="955"/>
      <c r="I1359" s="917" t="s">
        <v>17</v>
      </c>
      <c r="J1359" s="956"/>
      <c r="K1359" s="957">
        <v>1.64</v>
      </c>
      <c r="L1359" s="958"/>
      <c r="M1359" s="437">
        <f>K1359*12*I1290</f>
        <v>18865.248</v>
      </c>
    </row>
    <row r="1360" spans="1:13" ht="19.5" thickBot="1">
      <c r="A1360" s="442" t="s">
        <v>118</v>
      </c>
      <c r="B1360" s="441"/>
      <c r="C1360" s="441"/>
      <c r="D1360" s="441"/>
      <c r="E1360" s="441"/>
      <c r="F1360" s="441"/>
      <c r="G1360" s="441"/>
      <c r="H1360" s="441"/>
      <c r="I1360" s="917" t="s">
        <v>9</v>
      </c>
      <c r="J1360" s="918"/>
      <c r="K1360" s="913">
        <v>0.44</v>
      </c>
      <c r="L1360" s="914"/>
      <c r="M1360" s="437">
        <f>K1360*I1290*12</f>
        <v>5061.4079999999994</v>
      </c>
    </row>
    <row r="1361" spans="1:13" ht="19.5" thickBot="1">
      <c r="A1361" s="442" t="s">
        <v>117</v>
      </c>
      <c r="B1361" s="441"/>
      <c r="C1361" s="441"/>
      <c r="D1361" s="441"/>
      <c r="E1361" s="441"/>
      <c r="F1361" s="441"/>
      <c r="G1361" s="441"/>
      <c r="H1361" s="441"/>
      <c r="I1361" s="440"/>
      <c r="J1361" s="439"/>
      <c r="K1361" s="913"/>
      <c r="L1361" s="914"/>
      <c r="M1361" s="437">
        <f>K1361*I1290*12</f>
        <v>0</v>
      </c>
    </row>
    <row r="1362" spans="1:13" ht="19.5" thickBot="1">
      <c r="A1362" s="898" t="s">
        <v>58</v>
      </c>
      <c r="B1362" s="899"/>
      <c r="C1362" s="899"/>
      <c r="D1362" s="899"/>
      <c r="E1362" s="899"/>
      <c r="F1362" s="899"/>
      <c r="G1362" s="899"/>
      <c r="H1362" s="899"/>
      <c r="I1362" s="438"/>
      <c r="J1362" s="437"/>
      <c r="K1362" s="915">
        <f>K1291+K1301+K1316+K1345+K1359+K1361+K1360</f>
        <v>44.940000000000005</v>
      </c>
      <c r="L1362" s="916"/>
      <c r="M1362" s="437">
        <f>M1291+M1301+M1316+M1345+M1359+M1361+M1360</f>
        <v>516953.80800000008</v>
      </c>
    </row>
    <row r="1364" spans="1:13">
      <c r="A1364" s="989" t="s">
        <v>0</v>
      </c>
      <c r="B1364" s="989"/>
      <c r="C1364" s="989"/>
      <c r="D1364" s="989"/>
      <c r="E1364" s="989"/>
      <c r="F1364" s="989"/>
      <c r="G1364" s="989"/>
      <c r="H1364" s="989"/>
      <c r="I1364" s="989"/>
      <c r="J1364" s="989"/>
      <c r="K1364" s="989"/>
      <c r="L1364" s="989"/>
      <c r="M1364" s="490"/>
    </row>
    <row r="1365" spans="1:13">
      <c r="A1365" s="953" t="s">
        <v>12</v>
      </c>
      <c r="B1365" s="953"/>
      <c r="C1365" s="953"/>
      <c r="D1365" s="953"/>
      <c r="E1365" s="953"/>
      <c r="F1365" s="953"/>
      <c r="G1365" s="953"/>
      <c r="H1365" s="953"/>
      <c r="I1365" s="953"/>
      <c r="J1365" s="953"/>
      <c r="K1365" s="953"/>
      <c r="L1365" s="953"/>
      <c r="M1365" s="490"/>
    </row>
    <row r="1366" spans="1:13">
      <c r="A1366" s="524"/>
      <c r="B1366" s="524"/>
      <c r="C1366" s="524"/>
      <c r="D1366" s="524"/>
      <c r="E1366" s="524"/>
      <c r="F1366" s="524" t="s">
        <v>252</v>
      </c>
      <c r="G1366" s="524"/>
      <c r="H1366" s="524"/>
      <c r="I1366" s="524"/>
      <c r="J1366" s="524"/>
      <c r="K1366" s="524"/>
      <c r="L1366" s="524"/>
      <c r="M1366" s="490"/>
    </row>
    <row r="1367" spans="1:13">
      <c r="A1367" s="532"/>
      <c r="B1367" s="508"/>
      <c r="C1367" s="954" t="s">
        <v>15</v>
      </c>
      <c r="D1367" s="954"/>
      <c r="E1367" s="954"/>
      <c r="F1367" s="508"/>
      <c r="G1367" s="508"/>
      <c r="H1367" s="507"/>
      <c r="I1367" s="943" t="s">
        <v>1</v>
      </c>
      <c r="J1367" s="944"/>
      <c r="K1367" s="943" t="s">
        <v>2</v>
      </c>
      <c r="L1367" s="944"/>
      <c r="M1367" s="506"/>
    </row>
    <row r="1368" spans="1:13">
      <c r="A1368" s="474"/>
      <c r="B1368" s="457"/>
      <c r="C1368" s="457"/>
      <c r="D1368" s="457"/>
      <c r="E1368" s="457"/>
      <c r="F1368" s="457"/>
      <c r="G1368" s="457"/>
      <c r="H1368" s="456"/>
      <c r="I1368" s="457"/>
      <c r="J1368" s="456"/>
      <c r="K1368" s="892" t="s">
        <v>3</v>
      </c>
      <c r="L1368" s="893"/>
      <c r="M1368" s="533" t="s">
        <v>4</v>
      </c>
    </row>
    <row r="1369" spans="1:13">
      <c r="A1369" s="474"/>
      <c r="B1369" s="457"/>
      <c r="C1369" s="457"/>
      <c r="D1369" s="457"/>
      <c r="E1369" s="457"/>
      <c r="F1369" s="457"/>
      <c r="G1369" s="457"/>
      <c r="H1369" s="456"/>
      <c r="I1369" s="892" t="s">
        <v>5</v>
      </c>
      <c r="J1369" s="893"/>
      <c r="K1369" s="936" t="s">
        <v>6</v>
      </c>
      <c r="L1369" s="937"/>
      <c r="M1369" s="533" t="s">
        <v>7</v>
      </c>
    </row>
    <row r="1370" spans="1:13" ht="19.5" thickBot="1">
      <c r="A1370" s="532"/>
      <c r="B1370" s="508"/>
      <c r="C1370" s="508"/>
      <c r="D1370" s="508"/>
      <c r="E1370" s="508"/>
      <c r="F1370" s="508"/>
      <c r="G1370" s="508"/>
      <c r="H1370" s="507"/>
      <c r="I1370" s="949">
        <v>920.1</v>
      </c>
      <c r="J1370" s="950"/>
      <c r="K1370" s="932"/>
      <c r="L1370" s="933"/>
      <c r="M1370" s="531"/>
    </row>
    <row r="1371" spans="1:13">
      <c r="A1371" s="522" t="s">
        <v>74</v>
      </c>
      <c r="B1371" s="500"/>
      <c r="C1371" s="500"/>
      <c r="D1371" s="500"/>
      <c r="E1371" s="500"/>
      <c r="F1371" s="500"/>
      <c r="G1371" s="500"/>
      <c r="H1371" s="530"/>
      <c r="I1371" s="452"/>
      <c r="J1371" s="451"/>
      <c r="K1371" s="951">
        <f>K1374+K1377</f>
        <v>6.9</v>
      </c>
      <c r="L1371" s="946"/>
      <c r="M1371" s="450">
        <f>K1371*12*I1370</f>
        <v>76184.280000000013</v>
      </c>
    </row>
    <row r="1372" spans="1:13">
      <c r="A1372" s="529" t="s">
        <v>59</v>
      </c>
      <c r="B1372" s="528"/>
      <c r="C1372" s="528"/>
      <c r="D1372" s="528"/>
      <c r="E1372" s="528"/>
      <c r="F1372" s="528"/>
      <c r="G1372" s="528"/>
      <c r="H1372" s="523"/>
      <c r="I1372" s="457"/>
      <c r="J1372" s="456"/>
      <c r="K1372" s="457"/>
      <c r="L1372" s="456"/>
      <c r="M1372" s="527"/>
    </row>
    <row r="1373" spans="1:13" ht="19.5" thickBot="1">
      <c r="A1373" s="518" t="s">
        <v>60</v>
      </c>
      <c r="B1373" s="526"/>
      <c r="C1373" s="526"/>
      <c r="D1373" s="526"/>
      <c r="E1373" s="526"/>
      <c r="F1373" s="526"/>
      <c r="G1373" s="526"/>
      <c r="H1373" s="525"/>
      <c r="I1373" s="446"/>
      <c r="J1373" s="445"/>
      <c r="K1373" s="446"/>
      <c r="L1373" s="445"/>
      <c r="M1373" s="444"/>
    </row>
    <row r="1374" spans="1:13">
      <c r="A1374" s="505" t="s">
        <v>61</v>
      </c>
      <c r="B1374" s="498"/>
      <c r="C1374" s="498"/>
      <c r="D1374" s="498"/>
      <c r="E1374" s="498"/>
      <c r="F1374" s="498"/>
      <c r="G1374" s="498"/>
      <c r="H1374" s="497"/>
      <c r="I1374" s="936" t="s">
        <v>8</v>
      </c>
      <c r="J1374" s="937"/>
      <c r="K1374" s="896">
        <v>4.13</v>
      </c>
      <c r="L1374" s="897"/>
      <c r="M1374" s="455">
        <f>K1374*12*I1370</f>
        <v>45600.156000000003</v>
      </c>
    </row>
    <row r="1375" spans="1:13">
      <c r="A1375" s="463" t="s">
        <v>68</v>
      </c>
      <c r="B1375" s="457"/>
      <c r="C1375" s="457"/>
      <c r="D1375" s="457"/>
      <c r="E1375" s="457"/>
      <c r="F1375" s="457"/>
      <c r="G1375" s="457"/>
      <c r="H1375" s="456"/>
      <c r="I1375" s="892" t="s">
        <v>57</v>
      </c>
      <c r="J1375" s="893"/>
      <c r="K1375" s="490"/>
      <c r="L1375" s="456"/>
      <c r="M1375" s="455"/>
    </row>
    <row r="1376" spans="1:13">
      <c r="A1376" s="505" t="s">
        <v>67</v>
      </c>
      <c r="B1376" s="498"/>
      <c r="C1376" s="498"/>
      <c r="D1376" s="498"/>
      <c r="E1376" s="498"/>
      <c r="F1376" s="498"/>
      <c r="G1376" s="498"/>
      <c r="H1376" s="497"/>
      <c r="I1376" s="936"/>
      <c r="J1376" s="937"/>
      <c r="K1376" s="490"/>
      <c r="L1376" s="456"/>
      <c r="M1376" s="455"/>
    </row>
    <row r="1377" spans="1:13">
      <c r="A1377" s="505" t="s">
        <v>62</v>
      </c>
      <c r="B1377" s="498"/>
      <c r="C1377" s="498"/>
      <c r="D1377" s="498"/>
      <c r="E1377" s="498"/>
      <c r="F1377" s="498"/>
      <c r="G1377" s="498"/>
      <c r="H1377" s="497"/>
      <c r="I1377" s="934" t="s">
        <v>11</v>
      </c>
      <c r="J1377" s="935"/>
      <c r="K1377" s="892">
        <v>2.77</v>
      </c>
      <c r="L1377" s="893"/>
      <c r="M1377" s="455">
        <f>K1377*12*I1370</f>
        <v>30584.124000000003</v>
      </c>
    </row>
    <row r="1378" spans="1:13">
      <c r="A1378" s="512" t="s">
        <v>35</v>
      </c>
      <c r="B1378" s="480"/>
      <c r="C1378" s="480"/>
      <c r="D1378" s="480"/>
      <c r="E1378" s="480"/>
      <c r="F1378" s="480"/>
      <c r="G1378" s="480"/>
      <c r="H1378" s="479"/>
      <c r="I1378" s="892" t="s">
        <v>57</v>
      </c>
      <c r="J1378" s="893"/>
      <c r="K1378" s="524"/>
      <c r="L1378" s="523"/>
      <c r="M1378" s="455"/>
    </row>
    <row r="1379" spans="1:13">
      <c r="A1379" s="511" t="s">
        <v>36</v>
      </c>
      <c r="B1379" s="508"/>
      <c r="C1379" s="508"/>
      <c r="D1379" s="508"/>
      <c r="E1379" s="508"/>
      <c r="F1379" s="508"/>
      <c r="G1379" s="508"/>
      <c r="H1379" s="507"/>
      <c r="I1379" s="892"/>
      <c r="J1379" s="893"/>
      <c r="K1379" s="490"/>
      <c r="L1379" s="456"/>
      <c r="M1379" s="455"/>
    </row>
    <row r="1380" spans="1:13" ht="19.5" thickBot="1">
      <c r="A1380" s="505" t="s">
        <v>37</v>
      </c>
      <c r="B1380" s="504"/>
      <c r="C1380" s="504"/>
      <c r="D1380" s="504"/>
      <c r="E1380" s="504"/>
      <c r="F1380" s="504"/>
      <c r="G1380" s="504"/>
      <c r="H1380" s="503"/>
      <c r="I1380" s="498"/>
      <c r="J1380" s="497"/>
      <c r="K1380" s="930"/>
      <c r="L1380" s="931"/>
      <c r="M1380" s="455"/>
    </row>
    <row r="1381" spans="1:13">
      <c r="A1381" s="522" t="s">
        <v>14</v>
      </c>
      <c r="B1381" s="521"/>
      <c r="C1381" s="521"/>
      <c r="D1381" s="521"/>
      <c r="E1381" s="521"/>
      <c r="F1381" s="521"/>
      <c r="G1381" s="521"/>
      <c r="H1381" s="520"/>
      <c r="I1381" s="452"/>
      <c r="J1381" s="519"/>
      <c r="K1381" s="948">
        <f>K1383+K1388+K1391</f>
        <v>5.7700000000000005</v>
      </c>
      <c r="L1381" s="946"/>
      <c r="M1381" s="450">
        <f>K1381*12*I1370</f>
        <v>63707.724000000009</v>
      </c>
    </row>
    <row r="1382" spans="1:13" ht="19.5" thickBot="1">
      <c r="A1382" s="518" t="s">
        <v>34</v>
      </c>
      <c r="B1382" s="517"/>
      <c r="C1382" s="517"/>
      <c r="D1382" s="517"/>
      <c r="E1382" s="517"/>
      <c r="F1382" s="517"/>
      <c r="G1382" s="517"/>
      <c r="H1382" s="516"/>
      <c r="I1382" s="446"/>
      <c r="J1382" s="515"/>
      <c r="K1382" s="446"/>
      <c r="L1382" s="445"/>
      <c r="M1382" s="444"/>
    </row>
    <row r="1383" spans="1:13">
      <c r="A1383" s="463" t="s">
        <v>65</v>
      </c>
      <c r="B1383" s="462"/>
      <c r="C1383" s="462"/>
      <c r="D1383" s="462"/>
      <c r="E1383" s="462"/>
      <c r="F1383" s="462"/>
      <c r="G1383" s="462"/>
      <c r="H1383" s="460"/>
      <c r="I1383" s="892" t="s">
        <v>8</v>
      </c>
      <c r="J1383" s="893"/>
      <c r="K1383" s="896">
        <v>2.9</v>
      </c>
      <c r="L1383" s="897"/>
      <c r="M1383" s="455">
        <f>K1383*12*I1370</f>
        <v>32019.48</v>
      </c>
    </row>
    <row r="1384" spans="1:13">
      <c r="A1384" s="505" t="s">
        <v>66</v>
      </c>
      <c r="B1384" s="504"/>
      <c r="C1384" s="504"/>
      <c r="D1384" s="504"/>
      <c r="E1384" s="504"/>
      <c r="F1384" s="504"/>
      <c r="G1384" s="504"/>
      <c r="H1384" s="503"/>
      <c r="I1384" s="514"/>
      <c r="J1384" s="513"/>
      <c r="K1384" s="490"/>
      <c r="L1384" s="456"/>
      <c r="M1384" s="455"/>
    </row>
    <row r="1385" spans="1:13">
      <c r="A1385" s="463" t="s">
        <v>68</v>
      </c>
      <c r="B1385" s="457"/>
      <c r="C1385" s="457"/>
      <c r="D1385" s="457"/>
      <c r="E1385" s="457"/>
      <c r="F1385" s="457"/>
      <c r="G1385" s="457"/>
      <c r="H1385" s="456"/>
      <c r="I1385" s="892" t="s">
        <v>57</v>
      </c>
      <c r="J1385" s="893"/>
      <c r="K1385" s="490"/>
      <c r="L1385" s="456"/>
      <c r="M1385" s="455"/>
    </row>
    <row r="1386" spans="1:13">
      <c r="A1386" s="505" t="s">
        <v>67</v>
      </c>
      <c r="B1386" s="498"/>
      <c r="C1386" s="498"/>
      <c r="D1386" s="498"/>
      <c r="E1386" s="498"/>
      <c r="F1386" s="498"/>
      <c r="G1386" s="498"/>
      <c r="H1386" s="497"/>
      <c r="I1386" s="936"/>
      <c r="J1386" s="937"/>
      <c r="K1386" s="490"/>
      <c r="L1386" s="456"/>
      <c r="M1386" s="455"/>
    </row>
    <row r="1387" spans="1:13">
      <c r="A1387" s="512" t="s">
        <v>63</v>
      </c>
      <c r="B1387" s="480"/>
      <c r="C1387" s="479"/>
      <c r="D1387" s="457"/>
      <c r="E1387" s="457"/>
      <c r="F1387" s="457"/>
      <c r="G1387" s="457"/>
      <c r="H1387" s="456"/>
      <c r="I1387" s="892" t="s">
        <v>57</v>
      </c>
      <c r="J1387" s="893"/>
      <c r="K1387" s="490"/>
      <c r="L1387" s="456"/>
      <c r="M1387" s="455"/>
    </row>
    <row r="1388" spans="1:13">
      <c r="A1388" s="463" t="s">
        <v>64</v>
      </c>
      <c r="B1388" s="457"/>
      <c r="C1388" s="457"/>
      <c r="D1388" s="480"/>
      <c r="E1388" s="480"/>
      <c r="F1388" s="480"/>
      <c r="G1388" s="480"/>
      <c r="H1388" s="479"/>
      <c r="I1388" s="934" t="s">
        <v>11</v>
      </c>
      <c r="J1388" s="935"/>
      <c r="K1388" s="892">
        <v>1.3</v>
      </c>
      <c r="L1388" s="893"/>
      <c r="M1388" s="455">
        <f>K1388*12*I1370</f>
        <v>14353.560000000001</v>
      </c>
    </row>
    <row r="1389" spans="1:13">
      <c r="A1389" s="511" t="s">
        <v>41</v>
      </c>
      <c r="B1389" s="510"/>
      <c r="C1389" s="510"/>
      <c r="D1389" s="510"/>
      <c r="E1389" s="510"/>
      <c r="F1389" s="510"/>
      <c r="G1389" s="510"/>
      <c r="H1389" s="509"/>
      <c r="I1389" s="943" t="s">
        <v>40</v>
      </c>
      <c r="J1389" s="944"/>
      <c r="K1389" s="490"/>
      <c r="L1389" s="456"/>
      <c r="M1389" s="455"/>
    </row>
    <row r="1390" spans="1:13">
      <c r="A1390" s="505"/>
      <c r="B1390" s="504"/>
      <c r="C1390" s="504"/>
      <c r="D1390" s="504"/>
      <c r="E1390" s="504"/>
      <c r="F1390" s="504"/>
      <c r="G1390" s="504"/>
      <c r="H1390" s="503"/>
      <c r="I1390" s="498" t="s">
        <v>42</v>
      </c>
      <c r="J1390" s="497"/>
      <c r="K1390" s="490"/>
      <c r="L1390" s="456"/>
      <c r="M1390" s="455"/>
    </row>
    <row r="1391" spans="1:13">
      <c r="A1391" s="511" t="s">
        <v>43</v>
      </c>
      <c r="B1391" s="510"/>
      <c r="C1391" s="510"/>
      <c r="D1391" s="510"/>
      <c r="E1391" s="510"/>
      <c r="F1391" s="510"/>
      <c r="G1391" s="510"/>
      <c r="H1391" s="509"/>
      <c r="I1391" s="943" t="s">
        <v>11</v>
      </c>
      <c r="J1391" s="944"/>
      <c r="K1391" s="892">
        <v>1.57</v>
      </c>
      <c r="L1391" s="893"/>
      <c r="M1391" s="455">
        <f>K1391*12*I1370</f>
        <v>17334.684000000001</v>
      </c>
    </row>
    <row r="1392" spans="1:13">
      <c r="A1392" s="505" t="s">
        <v>44</v>
      </c>
      <c r="B1392" s="504"/>
      <c r="C1392" s="504"/>
      <c r="D1392" s="504"/>
      <c r="E1392" s="504"/>
      <c r="F1392" s="504"/>
      <c r="G1392" s="504"/>
      <c r="H1392" s="503"/>
      <c r="I1392" s="498"/>
      <c r="J1392" s="497"/>
      <c r="K1392" s="490"/>
      <c r="L1392" s="456"/>
      <c r="M1392" s="455"/>
    </row>
    <row r="1393" spans="1:13">
      <c r="A1393" s="511" t="s">
        <v>45</v>
      </c>
      <c r="B1393" s="510"/>
      <c r="C1393" s="510"/>
      <c r="D1393" s="510"/>
      <c r="E1393" s="510"/>
      <c r="F1393" s="510"/>
      <c r="G1393" s="510"/>
      <c r="H1393" s="509"/>
      <c r="I1393" s="892" t="s">
        <v>57</v>
      </c>
      <c r="J1393" s="893"/>
      <c r="K1393" s="490"/>
      <c r="L1393" s="456"/>
      <c r="M1393" s="455"/>
    </row>
    <row r="1394" spans="1:13">
      <c r="A1394" s="511" t="s">
        <v>48</v>
      </c>
      <c r="B1394" s="510"/>
      <c r="C1394" s="510"/>
      <c r="D1394" s="510"/>
      <c r="E1394" s="510"/>
      <c r="F1394" s="510"/>
      <c r="G1394" s="510"/>
      <c r="H1394" s="509"/>
      <c r="I1394" s="943" t="s">
        <v>46</v>
      </c>
      <c r="J1394" s="944"/>
      <c r="K1394" s="508"/>
      <c r="L1394" s="507"/>
      <c r="M1394" s="506"/>
    </row>
    <row r="1395" spans="1:13" ht="19.5" thickBot="1">
      <c r="A1395" s="505"/>
      <c r="B1395" s="504"/>
      <c r="C1395" s="504"/>
      <c r="D1395" s="504"/>
      <c r="E1395" s="504"/>
      <c r="F1395" s="504"/>
      <c r="G1395" s="504"/>
      <c r="H1395" s="503"/>
      <c r="I1395" s="940" t="s">
        <v>47</v>
      </c>
      <c r="J1395" s="941"/>
      <c r="K1395" s="498"/>
      <c r="L1395" s="497"/>
      <c r="M1395" s="502"/>
    </row>
    <row r="1396" spans="1:13">
      <c r="A1396" s="501" t="s">
        <v>75</v>
      </c>
      <c r="B1396" s="500"/>
      <c r="C1396" s="500"/>
      <c r="D1396" s="500"/>
      <c r="E1396" s="500"/>
      <c r="F1396" s="500"/>
      <c r="G1396" s="452"/>
      <c r="H1396" s="451"/>
      <c r="I1396" s="452"/>
      <c r="J1396" s="451"/>
      <c r="K1396" s="945">
        <f>K1398+K1405+K1413+K1417+K1418+K1422</f>
        <v>40.96</v>
      </c>
      <c r="L1396" s="946"/>
      <c r="M1396" s="450">
        <f>M1398+M1405+M1413+M1417+M1418+M1422</f>
        <v>452247.55200000008</v>
      </c>
    </row>
    <row r="1397" spans="1:13" ht="19.5" thickBot="1">
      <c r="A1397" s="499"/>
      <c r="B1397" s="446"/>
      <c r="C1397" s="446"/>
      <c r="D1397" s="446"/>
      <c r="E1397" s="446"/>
      <c r="F1397" s="446"/>
      <c r="G1397" s="446"/>
      <c r="H1397" s="445"/>
      <c r="I1397" s="446"/>
      <c r="J1397" s="445"/>
      <c r="K1397" s="446"/>
      <c r="L1397" s="445"/>
      <c r="M1397" s="444"/>
    </row>
    <row r="1398" spans="1:13" ht="19.5" thickBot="1">
      <c r="A1398" s="898" t="s">
        <v>76</v>
      </c>
      <c r="B1398" s="899"/>
      <c r="C1398" s="899"/>
      <c r="D1398" s="899"/>
      <c r="E1398" s="899"/>
      <c r="F1398" s="899"/>
      <c r="G1398" s="899"/>
      <c r="H1398" s="900"/>
      <c r="I1398" s="466"/>
      <c r="J1398" s="465"/>
      <c r="K1398" s="947">
        <f>K1399+K1400+K1401+K1403+K1404</f>
        <v>9.6900000000000013</v>
      </c>
      <c r="L1398" s="942"/>
      <c r="M1398" s="464">
        <f>K1398*12*I1370</f>
        <v>106989.22800000002</v>
      </c>
    </row>
    <row r="1399" spans="1:13">
      <c r="A1399" s="505" t="s">
        <v>38</v>
      </c>
      <c r="B1399" s="504"/>
      <c r="C1399" s="504"/>
      <c r="D1399" s="504"/>
      <c r="E1399" s="504"/>
      <c r="F1399" s="504"/>
      <c r="G1399" s="504"/>
      <c r="H1399" s="503"/>
      <c r="I1399" s="936" t="s">
        <v>16</v>
      </c>
      <c r="J1399" s="937"/>
      <c r="K1399" s="896">
        <v>2.2400000000000002</v>
      </c>
      <c r="L1399" s="897"/>
      <c r="M1399" s="455">
        <f>K1399*12*I1370</f>
        <v>24732.288000000004</v>
      </c>
    </row>
    <row r="1400" spans="1:13">
      <c r="A1400" s="512" t="s">
        <v>39</v>
      </c>
      <c r="B1400" s="594"/>
      <c r="C1400" s="594"/>
      <c r="D1400" s="594"/>
      <c r="E1400" s="594"/>
      <c r="F1400" s="594"/>
      <c r="G1400" s="594"/>
      <c r="H1400" s="593"/>
      <c r="I1400" s="934" t="s">
        <v>10</v>
      </c>
      <c r="J1400" s="935"/>
      <c r="K1400" s="892">
        <v>5.28</v>
      </c>
      <c r="L1400" s="893"/>
      <c r="M1400" s="455">
        <f>K1400*12*I1370</f>
        <v>58297.536</v>
      </c>
    </row>
    <row r="1401" spans="1:13">
      <c r="A1401" s="511" t="s">
        <v>31</v>
      </c>
      <c r="B1401" s="510"/>
      <c r="C1401" s="510"/>
      <c r="D1401" s="510"/>
      <c r="E1401" s="510"/>
      <c r="F1401" s="510"/>
      <c r="G1401" s="510"/>
      <c r="H1401" s="509"/>
      <c r="I1401" s="943" t="s">
        <v>11</v>
      </c>
      <c r="J1401" s="944"/>
      <c r="K1401" s="892">
        <v>0.6</v>
      </c>
      <c r="L1401" s="893"/>
      <c r="M1401" s="455">
        <f>K1401*12*I1370</f>
        <v>6624.7199999999993</v>
      </c>
    </row>
    <row r="1402" spans="1:13">
      <c r="A1402" s="596" t="s">
        <v>18</v>
      </c>
      <c r="B1402" s="498"/>
      <c r="C1402" s="498"/>
      <c r="D1402" s="498"/>
      <c r="E1402" s="504"/>
      <c r="F1402" s="504"/>
      <c r="G1402" s="504"/>
      <c r="H1402" s="503"/>
      <c r="I1402" s="498"/>
      <c r="J1402" s="497"/>
      <c r="K1402" s="457"/>
      <c r="L1402" s="456"/>
      <c r="M1402" s="455"/>
    </row>
    <row r="1403" spans="1:13">
      <c r="A1403" s="512" t="s">
        <v>32</v>
      </c>
      <c r="B1403" s="594"/>
      <c r="C1403" s="594"/>
      <c r="D1403" s="594"/>
      <c r="E1403" s="594"/>
      <c r="F1403" s="594"/>
      <c r="G1403" s="594"/>
      <c r="H1403" s="593"/>
      <c r="I1403" s="934" t="s">
        <v>8</v>
      </c>
      <c r="J1403" s="935"/>
      <c r="K1403" s="892">
        <v>0.18</v>
      </c>
      <c r="L1403" s="893"/>
      <c r="M1403" s="455">
        <f>K1403*12*I1370</f>
        <v>1987.4160000000002</v>
      </c>
    </row>
    <row r="1404" spans="1:13" ht="19.5" thickBot="1">
      <c r="A1404" s="511" t="s">
        <v>73</v>
      </c>
      <c r="B1404" s="510"/>
      <c r="C1404" s="510"/>
      <c r="D1404" s="510"/>
      <c r="E1404" s="510"/>
      <c r="F1404" s="510"/>
      <c r="G1404" s="510"/>
      <c r="H1404" s="509"/>
      <c r="I1404" s="932" t="s">
        <v>8</v>
      </c>
      <c r="J1404" s="933"/>
      <c r="K1404" s="940">
        <v>1.39</v>
      </c>
      <c r="L1404" s="941"/>
      <c r="M1404" s="455"/>
    </row>
    <row r="1405" spans="1:13" ht="19.5" thickBot="1">
      <c r="A1405" s="959" t="s">
        <v>77</v>
      </c>
      <c r="B1405" s="960"/>
      <c r="C1405" s="960"/>
      <c r="D1405" s="960"/>
      <c r="E1405" s="960"/>
      <c r="F1405" s="960"/>
      <c r="G1405" s="960"/>
      <c r="H1405" s="961"/>
      <c r="I1405" s="466"/>
      <c r="J1405" s="465"/>
      <c r="K1405" s="894">
        <f>K1406+K1407+K1409+K1410+K1411+K1412</f>
        <v>2.3200000000000003</v>
      </c>
      <c r="L1405" s="942"/>
      <c r="M1405" s="464">
        <f>K1405*12*I1370</f>
        <v>25615.584000000003</v>
      </c>
    </row>
    <row r="1406" spans="1:13">
      <c r="A1406" s="595" t="s">
        <v>24</v>
      </c>
      <c r="B1406" s="498"/>
      <c r="C1406" s="498"/>
      <c r="D1406" s="498"/>
      <c r="E1406" s="498"/>
      <c r="F1406" s="504"/>
      <c r="G1406" s="504"/>
      <c r="H1406" s="503"/>
      <c r="I1406" s="493"/>
      <c r="J1406" s="456"/>
      <c r="K1406" s="896">
        <v>0.13</v>
      </c>
      <c r="L1406" s="897"/>
      <c r="M1406" s="455">
        <f>K1406*12*I1370</f>
        <v>1435.356</v>
      </c>
    </row>
    <row r="1407" spans="1:13">
      <c r="A1407" s="532" t="s">
        <v>20</v>
      </c>
      <c r="B1407" s="508"/>
      <c r="C1407" s="508"/>
      <c r="D1407" s="508"/>
      <c r="E1407" s="508"/>
      <c r="F1407" s="510"/>
      <c r="G1407" s="510"/>
      <c r="H1407" s="509"/>
      <c r="I1407" s="892" t="s">
        <v>52</v>
      </c>
      <c r="J1407" s="893"/>
      <c r="K1407" s="892">
        <v>1.1100000000000001</v>
      </c>
      <c r="L1407" s="893"/>
      <c r="M1407" s="455">
        <f>K1407*12*I1370</f>
        <v>12255.732</v>
      </c>
    </row>
    <row r="1408" spans="1:13">
      <c r="A1408" s="505" t="s">
        <v>19</v>
      </c>
      <c r="B1408" s="504"/>
      <c r="C1408" s="504"/>
      <c r="D1408" s="504"/>
      <c r="E1408" s="504"/>
      <c r="F1408" s="504"/>
      <c r="G1408" s="504"/>
      <c r="H1408" s="503"/>
      <c r="I1408" s="936" t="s">
        <v>53</v>
      </c>
      <c r="J1408" s="937"/>
      <c r="K1408" s="490"/>
      <c r="L1408" s="456"/>
      <c r="M1408" s="455"/>
    </row>
    <row r="1409" spans="1:13">
      <c r="A1409" s="512" t="s">
        <v>21</v>
      </c>
      <c r="B1409" s="594"/>
      <c r="C1409" s="594"/>
      <c r="D1409" s="594"/>
      <c r="E1409" s="594"/>
      <c r="F1409" s="594"/>
      <c r="G1409" s="594"/>
      <c r="H1409" s="593"/>
      <c r="I1409" s="934" t="s">
        <v>51</v>
      </c>
      <c r="J1409" s="935"/>
      <c r="K1409" s="892">
        <v>0.68</v>
      </c>
      <c r="L1409" s="893"/>
      <c r="M1409" s="455">
        <f>K1409*12*I1370</f>
        <v>7508.0160000000005</v>
      </c>
    </row>
    <row r="1410" spans="1:13">
      <c r="A1410" s="512" t="s">
        <v>22</v>
      </c>
      <c r="B1410" s="594"/>
      <c r="C1410" s="594"/>
      <c r="D1410" s="594"/>
      <c r="E1410" s="594"/>
      <c r="F1410" s="594"/>
      <c r="G1410" s="594"/>
      <c r="H1410" s="593"/>
      <c r="I1410" s="934" t="s">
        <v>69</v>
      </c>
      <c r="J1410" s="935"/>
      <c r="K1410" s="892">
        <v>0.17</v>
      </c>
      <c r="L1410" s="893"/>
      <c r="M1410" s="455">
        <f>K1410*12*I1370</f>
        <v>1877.0040000000001</v>
      </c>
    </row>
    <row r="1411" spans="1:13">
      <c r="A1411" s="511" t="s">
        <v>23</v>
      </c>
      <c r="B1411" s="510"/>
      <c r="C1411" s="510"/>
      <c r="D1411" s="510"/>
      <c r="E1411" s="510"/>
      <c r="F1411" s="510"/>
      <c r="G1411" s="510"/>
      <c r="H1411" s="509"/>
      <c r="I1411" s="934" t="s">
        <v>54</v>
      </c>
      <c r="J1411" s="935"/>
      <c r="K1411" s="930">
        <v>0.09</v>
      </c>
      <c r="L1411" s="931"/>
      <c r="M1411" s="455">
        <f>K1411*12*I1370</f>
        <v>993.70800000000008</v>
      </c>
    </row>
    <row r="1412" spans="1:13" ht="19.5" thickBot="1">
      <c r="A1412" s="511" t="s">
        <v>71</v>
      </c>
      <c r="B1412" s="510"/>
      <c r="C1412" s="510"/>
      <c r="D1412" s="510"/>
      <c r="E1412" s="510"/>
      <c r="F1412" s="510"/>
      <c r="G1412" s="510"/>
      <c r="H1412" s="509"/>
      <c r="I1412" s="932" t="s">
        <v>72</v>
      </c>
      <c r="J1412" s="933"/>
      <c r="K1412" s="901">
        <v>0.14000000000000001</v>
      </c>
      <c r="L1412" s="902"/>
      <c r="M1412" s="489">
        <f>K1412*12*I1370</f>
        <v>1545.7680000000003</v>
      </c>
    </row>
    <row r="1413" spans="1:13" ht="19.5" thickBot="1">
      <c r="A1413" s="959" t="s">
        <v>194</v>
      </c>
      <c r="B1413" s="960"/>
      <c r="C1413" s="960"/>
      <c r="D1413" s="960"/>
      <c r="E1413" s="960"/>
      <c r="F1413" s="960"/>
      <c r="G1413" s="960"/>
      <c r="H1413" s="961"/>
      <c r="I1413" s="488"/>
      <c r="J1413" s="487"/>
      <c r="K1413" s="922">
        <f>K1414+K1415+K1416</f>
        <v>1.52</v>
      </c>
      <c r="L1413" s="895"/>
      <c r="M1413" s="464">
        <f>K1413*12*I1370</f>
        <v>16782.624000000003</v>
      </c>
    </row>
    <row r="1414" spans="1:13">
      <c r="A1414" s="505" t="s">
        <v>25</v>
      </c>
      <c r="B1414" s="504"/>
      <c r="C1414" s="504"/>
      <c r="D1414" s="504"/>
      <c r="E1414" s="504"/>
      <c r="F1414" s="504"/>
      <c r="G1414" s="504"/>
      <c r="H1414" s="503"/>
      <c r="I1414" s="926" t="s">
        <v>70</v>
      </c>
      <c r="J1414" s="927"/>
      <c r="K1414" s="928">
        <v>0.73</v>
      </c>
      <c r="L1414" s="929"/>
      <c r="M1414" s="455">
        <f>K1414*12*I1370</f>
        <v>8060.076</v>
      </c>
    </row>
    <row r="1415" spans="1:13">
      <c r="A1415" s="512" t="s">
        <v>26</v>
      </c>
      <c r="B1415" s="594"/>
      <c r="C1415" s="594"/>
      <c r="D1415" s="594"/>
      <c r="E1415" s="594"/>
      <c r="F1415" s="594"/>
      <c r="G1415" s="594"/>
      <c r="H1415" s="593"/>
      <c r="I1415" s="480" t="s">
        <v>55</v>
      </c>
      <c r="J1415" s="479"/>
      <c r="K1415" s="930">
        <v>0.64</v>
      </c>
      <c r="L1415" s="931"/>
      <c r="M1415" s="455">
        <f>K1415*12*I1370</f>
        <v>7066.3679999999995</v>
      </c>
    </row>
    <row r="1416" spans="1:13" ht="19.5" thickBot="1">
      <c r="A1416" s="511" t="s">
        <v>23</v>
      </c>
      <c r="B1416" s="510"/>
      <c r="C1416" s="510"/>
      <c r="D1416" s="510"/>
      <c r="E1416" s="510"/>
      <c r="F1416" s="510"/>
      <c r="G1416" s="510"/>
      <c r="H1416" s="509"/>
      <c r="I1416" s="932" t="s">
        <v>54</v>
      </c>
      <c r="J1416" s="933"/>
      <c r="K1416" s="901">
        <v>0.15</v>
      </c>
      <c r="L1416" s="902"/>
      <c r="M1416" s="455">
        <f>K1416*12*I1370</f>
        <v>1656.1799999999998</v>
      </c>
    </row>
    <row r="1417" spans="1:13" ht="19.5" thickBot="1">
      <c r="A1417" s="592" t="s">
        <v>193</v>
      </c>
      <c r="B1417" s="591"/>
      <c r="C1417" s="591"/>
      <c r="D1417" s="591"/>
      <c r="E1417" s="591"/>
      <c r="F1417" s="591"/>
      <c r="G1417" s="591"/>
      <c r="H1417" s="590"/>
      <c r="I1417" s="962" t="s">
        <v>56</v>
      </c>
      <c r="J1417" s="963"/>
      <c r="K1417" s="964">
        <v>24.43</v>
      </c>
      <c r="L1417" s="965"/>
      <c r="M1417" s="464">
        <f>K1417*12*I1370</f>
        <v>269736.516</v>
      </c>
    </row>
    <row r="1418" spans="1:13" ht="19.5" thickBot="1">
      <c r="A1418" s="898" t="s">
        <v>154</v>
      </c>
      <c r="B1418" s="899"/>
      <c r="C1418" s="899"/>
      <c r="D1418" s="899"/>
      <c r="E1418" s="899"/>
      <c r="F1418" s="899"/>
      <c r="G1418" s="899"/>
      <c r="H1418" s="900"/>
      <c r="I1418" s="466"/>
      <c r="J1418" s="465"/>
      <c r="K1418" s="894">
        <v>2</v>
      </c>
      <c r="L1418" s="895"/>
      <c r="M1418" s="464">
        <f>K1418*12*I1370</f>
        <v>22082.400000000001</v>
      </c>
    </row>
    <row r="1419" spans="1:13">
      <c r="A1419" s="463" t="s">
        <v>33</v>
      </c>
      <c r="B1419" s="462"/>
      <c r="C1419" s="462"/>
      <c r="D1419" s="462"/>
      <c r="E1419" s="462"/>
      <c r="F1419" s="462"/>
      <c r="G1419" s="462"/>
      <c r="H1419" s="460"/>
      <c r="I1419" s="896" t="s">
        <v>13</v>
      </c>
      <c r="J1419" s="897"/>
      <c r="K1419" s="459"/>
      <c r="L1419" s="458"/>
      <c r="M1419" s="455"/>
    </row>
    <row r="1420" spans="1:13">
      <c r="A1420" s="463" t="s">
        <v>27</v>
      </c>
      <c r="B1420" s="462"/>
      <c r="C1420" s="462"/>
      <c r="D1420" s="462"/>
      <c r="E1420" s="462"/>
      <c r="F1420" s="462"/>
      <c r="G1420" s="462"/>
      <c r="H1420" s="460"/>
      <c r="I1420" s="457"/>
      <c r="J1420" s="456"/>
      <c r="K1420" s="459"/>
      <c r="L1420" s="458"/>
      <c r="M1420" s="455"/>
    </row>
    <row r="1421" spans="1:13" ht="19.5" thickBot="1">
      <c r="A1421" s="463" t="s">
        <v>28</v>
      </c>
      <c r="B1421" s="462"/>
      <c r="C1421" s="462"/>
      <c r="D1421" s="462"/>
      <c r="E1421" s="462"/>
      <c r="F1421" s="462"/>
      <c r="G1421" s="462"/>
      <c r="H1421" s="460"/>
      <c r="I1421" s="474"/>
      <c r="J1421" s="456"/>
      <c r="K1421" s="459"/>
      <c r="L1421" s="458"/>
      <c r="M1421" s="455"/>
    </row>
    <row r="1422" spans="1:13" ht="19.5" thickBot="1">
      <c r="A1422" s="592" t="s">
        <v>153</v>
      </c>
      <c r="B1422" s="591"/>
      <c r="C1422" s="591"/>
      <c r="D1422" s="591"/>
      <c r="E1422" s="591"/>
      <c r="F1422" s="591"/>
      <c r="G1422" s="591"/>
      <c r="H1422" s="590"/>
      <c r="I1422" s="466"/>
      <c r="J1422" s="465"/>
      <c r="K1422" s="894">
        <v>1</v>
      </c>
      <c r="L1422" s="895"/>
      <c r="M1422" s="464">
        <f>K1422*12*I1370</f>
        <v>11041.2</v>
      </c>
    </row>
    <row r="1423" spans="1:13">
      <c r="A1423" s="463" t="s">
        <v>29</v>
      </c>
      <c r="B1423" s="462"/>
      <c r="C1423" s="462"/>
      <c r="D1423" s="462"/>
      <c r="E1423" s="462"/>
      <c r="F1423" s="462"/>
      <c r="G1423" s="462"/>
      <c r="H1423" s="460"/>
      <c r="I1423" s="896" t="s">
        <v>8</v>
      </c>
      <c r="J1423" s="897"/>
      <c r="K1423" s="467"/>
      <c r="L1423" s="458"/>
      <c r="M1423" s="455"/>
    </row>
    <row r="1424" spans="1:13" ht="19.5" thickBot="1">
      <c r="A1424" s="463" t="s">
        <v>30</v>
      </c>
      <c r="B1424" s="462"/>
      <c r="C1424" s="462"/>
      <c r="D1424" s="462"/>
      <c r="E1424" s="462"/>
      <c r="F1424" s="462"/>
      <c r="G1424" s="462"/>
      <c r="H1424" s="460"/>
      <c r="I1424" s="457"/>
      <c r="J1424" s="456"/>
      <c r="K1424" s="467"/>
      <c r="L1424" s="458"/>
      <c r="M1424" s="455"/>
    </row>
    <row r="1425" spans="1:13" ht="19.5" thickBot="1">
      <c r="A1425" s="898" t="s">
        <v>104</v>
      </c>
      <c r="B1425" s="899"/>
      <c r="C1425" s="899"/>
      <c r="D1425" s="899"/>
      <c r="E1425" s="899"/>
      <c r="F1425" s="899"/>
      <c r="G1425" s="899"/>
      <c r="H1425" s="900"/>
      <c r="I1425" s="466"/>
      <c r="J1425" s="465"/>
      <c r="K1425" s="894">
        <v>7.2</v>
      </c>
      <c r="L1425" s="895"/>
      <c r="M1425" s="464">
        <f>K1425*12*I1370</f>
        <v>79496.640000000014</v>
      </c>
    </row>
    <row r="1426" spans="1:13">
      <c r="A1426" s="463" t="s">
        <v>85</v>
      </c>
      <c r="B1426" s="461"/>
      <c r="C1426" s="461"/>
      <c r="D1426" s="461"/>
      <c r="E1426" s="461"/>
      <c r="F1426" s="462"/>
      <c r="G1426" s="461"/>
      <c r="H1426" s="460"/>
      <c r="I1426" s="892" t="s">
        <v>86</v>
      </c>
      <c r="J1426" s="893"/>
      <c r="K1426" s="459"/>
      <c r="L1426" s="458"/>
      <c r="M1426" s="455"/>
    </row>
    <row r="1427" spans="1:13">
      <c r="A1427" s="463" t="s">
        <v>87</v>
      </c>
      <c r="B1427" s="461"/>
      <c r="C1427" s="461"/>
      <c r="D1427" s="461"/>
      <c r="E1427" s="461"/>
      <c r="F1427" s="462"/>
      <c r="G1427" s="461"/>
      <c r="H1427" s="460"/>
      <c r="I1427" s="892" t="s">
        <v>88</v>
      </c>
      <c r="J1427" s="893"/>
      <c r="K1427" s="459"/>
      <c r="L1427" s="458"/>
      <c r="M1427" s="455"/>
    </row>
    <row r="1428" spans="1:13">
      <c r="A1428" s="463" t="s">
        <v>89</v>
      </c>
      <c r="B1428" s="461"/>
      <c r="C1428" s="461"/>
      <c r="D1428" s="461"/>
      <c r="E1428" s="461"/>
      <c r="F1428" s="462"/>
      <c r="G1428" s="461"/>
      <c r="H1428" s="460"/>
      <c r="I1428" s="892" t="s">
        <v>90</v>
      </c>
      <c r="J1428" s="893"/>
      <c r="K1428" s="459"/>
      <c r="L1428" s="458"/>
      <c r="M1428" s="455"/>
    </row>
    <row r="1429" spans="1:13">
      <c r="A1429" s="463" t="s">
        <v>91</v>
      </c>
      <c r="B1429" s="461"/>
      <c r="C1429" s="461"/>
      <c r="D1429" s="461"/>
      <c r="E1429" s="461"/>
      <c r="F1429" s="462"/>
      <c r="G1429" s="461"/>
      <c r="H1429" s="460"/>
      <c r="I1429" s="892" t="s">
        <v>92</v>
      </c>
      <c r="J1429" s="893"/>
      <c r="K1429" s="459"/>
      <c r="L1429" s="458"/>
      <c r="M1429" s="455"/>
    </row>
    <row r="1430" spans="1:13">
      <c r="A1430" s="463" t="s">
        <v>93</v>
      </c>
      <c r="B1430" s="461"/>
      <c r="C1430" s="461"/>
      <c r="D1430" s="461"/>
      <c r="E1430" s="461"/>
      <c r="F1430" s="462"/>
      <c r="G1430" s="461"/>
      <c r="H1430" s="460"/>
      <c r="I1430" s="892" t="s">
        <v>94</v>
      </c>
      <c r="J1430" s="893"/>
      <c r="K1430" s="459"/>
      <c r="L1430" s="458"/>
      <c r="M1430" s="455"/>
    </row>
    <row r="1431" spans="1:13">
      <c r="A1431" s="463" t="s">
        <v>95</v>
      </c>
      <c r="B1431" s="461"/>
      <c r="C1431" s="461"/>
      <c r="D1431" s="461"/>
      <c r="E1431" s="461"/>
      <c r="F1431" s="462"/>
      <c r="G1431" s="461"/>
      <c r="H1431" s="460"/>
      <c r="I1431" s="457"/>
      <c r="J1431" s="456"/>
      <c r="K1431" s="459"/>
      <c r="L1431" s="458"/>
      <c r="M1431" s="455"/>
    </row>
    <row r="1432" spans="1:13">
      <c r="A1432" s="463" t="s">
        <v>96</v>
      </c>
      <c r="B1432" s="461"/>
      <c r="C1432" s="461"/>
      <c r="D1432" s="461"/>
      <c r="E1432" s="461"/>
      <c r="F1432" s="462"/>
      <c r="G1432" s="461"/>
      <c r="H1432" s="460"/>
      <c r="I1432" s="457"/>
      <c r="J1432" s="456"/>
      <c r="K1432" s="459"/>
      <c r="L1432" s="458"/>
      <c r="M1432" s="455"/>
    </row>
    <row r="1433" spans="1:13">
      <c r="A1433" s="463" t="s">
        <v>97</v>
      </c>
      <c r="B1433" s="461"/>
      <c r="C1433" s="461"/>
      <c r="D1433" s="461"/>
      <c r="E1433" s="461"/>
      <c r="F1433" s="462"/>
      <c r="G1433" s="461"/>
      <c r="H1433" s="460"/>
      <c r="I1433" s="457"/>
      <c r="J1433" s="456"/>
      <c r="K1433" s="459"/>
      <c r="L1433" s="458"/>
      <c r="M1433" s="455"/>
    </row>
    <row r="1434" spans="1:13">
      <c r="A1434" s="463" t="s">
        <v>98</v>
      </c>
      <c r="B1434" s="461"/>
      <c r="C1434" s="461"/>
      <c r="D1434" s="461"/>
      <c r="E1434" s="461"/>
      <c r="F1434" s="462"/>
      <c r="G1434" s="461"/>
      <c r="H1434" s="460"/>
      <c r="I1434" s="457"/>
      <c r="J1434" s="456"/>
      <c r="K1434" s="459"/>
      <c r="L1434" s="458"/>
      <c r="M1434" s="455"/>
    </row>
    <row r="1435" spans="1:13">
      <c r="A1435" s="463" t="s">
        <v>99</v>
      </c>
      <c r="B1435" s="461"/>
      <c r="C1435" s="461"/>
      <c r="D1435" s="461"/>
      <c r="E1435" s="461"/>
      <c r="F1435" s="462"/>
      <c r="G1435" s="461"/>
      <c r="H1435" s="460"/>
      <c r="I1435" s="457"/>
      <c r="J1435" s="456"/>
      <c r="K1435" s="459"/>
      <c r="L1435" s="458"/>
      <c r="M1435" s="455"/>
    </row>
    <row r="1436" spans="1:13" ht="19.5" thickBot="1">
      <c r="A1436" s="923" t="s">
        <v>100</v>
      </c>
      <c r="B1436" s="924"/>
      <c r="C1436" s="924"/>
      <c r="D1436" s="924"/>
      <c r="E1436" s="924"/>
      <c r="F1436" s="924"/>
      <c r="G1436" s="924"/>
      <c r="H1436" s="925"/>
      <c r="I1436" s="457"/>
      <c r="J1436" s="456"/>
      <c r="K1436" s="457"/>
      <c r="L1436" s="456"/>
      <c r="M1436" s="455"/>
    </row>
    <row r="1437" spans="1:13">
      <c r="A1437" s="454" t="s">
        <v>82</v>
      </c>
      <c r="B1437" s="453"/>
      <c r="C1437" s="453"/>
      <c r="D1437" s="453"/>
      <c r="E1437" s="453"/>
      <c r="F1437" s="453"/>
      <c r="G1437" s="453"/>
      <c r="H1437" s="453"/>
      <c r="I1437" s="896" t="s">
        <v>9</v>
      </c>
      <c r="J1437" s="897"/>
      <c r="K1437" s="452"/>
      <c r="L1437" s="451"/>
      <c r="M1437" s="450"/>
    </row>
    <row r="1438" spans="1:13" ht="19.5" thickBot="1">
      <c r="A1438" s="449" t="s">
        <v>49</v>
      </c>
      <c r="B1438" s="448"/>
      <c r="C1438" s="448"/>
      <c r="D1438" s="448"/>
      <c r="E1438" s="448"/>
      <c r="F1438" s="448"/>
      <c r="G1438" s="448"/>
      <c r="H1438" s="448"/>
      <c r="I1438" s="447"/>
      <c r="J1438" s="445"/>
      <c r="K1438" s="446"/>
      <c r="L1438" s="445"/>
      <c r="M1438" s="444"/>
    </row>
    <row r="1439" spans="1:13" ht="19.5" thickBot="1">
      <c r="A1439" s="898" t="s">
        <v>50</v>
      </c>
      <c r="B1439" s="899"/>
      <c r="C1439" s="899"/>
      <c r="D1439" s="899"/>
      <c r="E1439" s="899"/>
      <c r="F1439" s="899"/>
      <c r="G1439" s="899"/>
      <c r="H1439" s="955"/>
      <c r="I1439" s="917" t="s">
        <v>17</v>
      </c>
      <c r="J1439" s="956"/>
      <c r="K1439" s="957">
        <v>1.64</v>
      </c>
      <c r="L1439" s="958"/>
      <c r="M1439" s="437">
        <f>K1439*12*I1370</f>
        <v>18107.567999999999</v>
      </c>
    </row>
    <row r="1440" spans="1:13" ht="19.5" thickBot="1">
      <c r="A1440" s="442" t="s">
        <v>118</v>
      </c>
      <c r="B1440" s="441"/>
      <c r="C1440" s="441"/>
      <c r="D1440" s="441"/>
      <c r="E1440" s="441"/>
      <c r="F1440" s="441"/>
      <c r="G1440" s="441"/>
      <c r="H1440" s="441"/>
      <c r="I1440" s="917" t="s">
        <v>9</v>
      </c>
      <c r="J1440" s="918"/>
      <c r="K1440" s="913">
        <v>0.46</v>
      </c>
      <c r="L1440" s="914"/>
      <c r="M1440" s="437">
        <f>K1440*I1370*12</f>
        <v>5078.9520000000002</v>
      </c>
    </row>
    <row r="1441" spans="1:13" ht="19.5" thickBot="1">
      <c r="A1441" s="442" t="s">
        <v>117</v>
      </c>
      <c r="B1441" s="441"/>
      <c r="C1441" s="441"/>
      <c r="D1441" s="441"/>
      <c r="E1441" s="441"/>
      <c r="F1441" s="441"/>
      <c r="G1441" s="441"/>
      <c r="H1441" s="441"/>
      <c r="I1441" s="440"/>
      <c r="J1441" s="439"/>
      <c r="K1441" s="913"/>
      <c r="L1441" s="914"/>
      <c r="M1441" s="437">
        <f>K1441*I1370*12</f>
        <v>0</v>
      </c>
    </row>
    <row r="1442" spans="1:13" ht="19.5" thickBot="1">
      <c r="A1442" s="898" t="s">
        <v>58</v>
      </c>
      <c r="B1442" s="899"/>
      <c r="C1442" s="899"/>
      <c r="D1442" s="899"/>
      <c r="E1442" s="899"/>
      <c r="F1442" s="899"/>
      <c r="G1442" s="899"/>
      <c r="H1442" s="899"/>
      <c r="I1442" s="438"/>
      <c r="J1442" s="437"/>
      <c r="K1442" s="915">
        <f>K1371+K1381+K1396+K1425+K1439+K1441+K1440</f>
        <v>62.930000000000007</v>
      </c>
      <c r="L1442" s="916"/>
      <c r="M1442" s="437">
        <f>M1371+M1381+M1396+M1425+M1439+M1441+M1440</f>
        <v>694822.71600000013</v>
      </c>
    </row>
    <row r="1444" spans="1:13">
      <c r="A1444" s="989" t="s">
        <v>0</v>
      </c>
      <c r="B1444" s="989"/>
      <c r="C1444" s="989"/>
      <c r="D1444" s="989"/>
      <c r="E1444" s="989"/>
      <c r="F1444" s="989"/>
      <c r="G1444" s="989"/>
      <c r="H1444" s="989"/>
      <c r="I1444" s="989"/>
      <c r="J1444" s="989"/>
      <c r="K1444" s="989"/>
      <c r="L1444" s="989"/>
      <c r="M1444" s="490"/>
    </row>
    <row r="1445" spans="1:13">
      <c r="A1445" s="953" t="s">
        <v>12</v>
      </c>
      <c r="B1445" s="953"/>
      <c r="C1445" s="953"/>
      <c r="D1445" s="953"/>
      <c r="E1445" s="953"/>
      <c r="F1445" s="953"/>
      <c r="G1445" s="953"/>
      <c r="H1445" s="953"/>
      <c r="I1445" s="953"/>
      <c r="J1445" s="953"/>
      <c r="K1445" s="953"/>
      <c r="L1445" s="953"/>
      <c r="M1445" s="490"/>
    </row>
    <row r="1446" spans="1:13">
      <c r="A1446" s="524"/>
      <c r="B1446" s="524"/>
      <c r="C1446" s="524"/>
      <c r="D1446" s="524"/>
      <c r="E1446" s="524"/>
      <c r="F1446" s="524" t="s">
        <v>251</v>
      </c>
      <c r="G1446" s="524"/>
      <c r="H1446" s="524"/>
      <c r="I1446" s="524"/>
      <c r="J1446" s="524"/>
      <c r="K1446" s="524"/>
      <c r="L1446" s="524"/>
      <c r="M1446" s="490"/>
    </row>
    <row r="1447" spans="1:13">
      <c r="A1447" s="532"/>
      <c r="B1447" s="508"/>
      <c r="C1447" s="954" t="s">
        <v>15</v>
      </c>
      <c r="D1447" s="954"/>
      <c r="E1447" s="954"/>
      <c r="F1447" s="508"/>
      <c r="G1447" s="508"/>
      <c r="H1447" s="507"/>
      <c r="I1447" s="943" t="s">
        <v>1</v>
      </c>
      <c r="J1447" s="944"/>
      <c r="K1447" s="943" t="s">
        <v>2</v>
      </c>
      <c r="L1447" s="944"/>
      <c r="M1447" s="506"/>
    </row>
    <row r="1448" spans="1:13">
      <c r="A1448" s="474"/>
      <c r="B1448" s="457"/>
      <c r="C1448" s="457"/>
      <c r="D1448" s="457"/>
      <c r="E1448" s="457"/>
      <c r="F1448" s="457"/>
      <c r="G1448" s="457"/>
      <c r="H1448" s="456"/>
      <c r="I1448" s="457"/>
      <c r="J1448" s="456"/>
      <c r="K1448" s="892" t="s">
        <v>3</v>
      </c>
      <c r="L1448" s="893"/>
      <c r="M1448" s="533" t="s">
        <v>4</v>
      </c>
    </row>
    <row r="1449" spans="1:13">
      <c r="A1449" s="474"/>
      <c r="B1449" s="457"/>
      <c r="C1449" s="457"/>
      <c r="D1449" s="457"/>
      <c r="E1449" s="457"/>
      <c r="F1449" s="457"/>
      <c r="G1449" s="457"/>
      <c r="H1449" s="456"/>
      <c r="I1449" s="892" t="s">
        <v>5</v>
      </c>
      <c r="J1449" s="893"/>
      <c r="K1449" s="936" t="s">
        <v>6</v>
      </c>
      <c r="L1449" s="937"/>
      <c r="M1449" s="533" t="s">
        <v>7</v>
      </c>
    </row>
    <row r="1450" spans="1:13" ht="19.5" thickBot="1">
      <c r="A1450" s="532"/>
      <c r="B1450" s="508"/>
      <c r="C1450" s="508"/>
      <c r="D1450" s="508"/>
      <c r="E1450" s="508"/>
      <c r="F1450" s="508"/>
      <c r="G1450" s="508"/>
      <c r="H1450" s="507"/>
      <c r="I1450" s="949">
        <v>225.8</v>
      </c>
      <c r="J1450" s="950"/>
      <c r="K1450" s="932"/>
      <c r="L1450" s="933"/>
      <c r="M1450" s="531"/>
    </row>
    <row r="1451" spans="1:13">
      <c r="A1451" s="522" t="s">
        <v>74</v>
      </c>
      <c r="B1451" s="500"/>
      <c r="C1451" s="500"/>
      <c r="D1451" s="500"/>
      <c r="E1451" s="500"/>
      <c r="F1451" s="500"/>
      <c r="G1451" s="500"/>
      <c r="H1451" s="530"/>
      <c r="I1451" s="452"/>
      <c r="J1451" s="451"/>
      <c r="K1451" s="951">
        <f>K1454+K1457</f>
        <v>6.9</v>
      </c>
      <c r="L1451" s="946"/>
      <c r="M1451" s="450">
        <f>K1451*12*I1450</f>
        <v>18696.240000000005</v>
      </c>
    </row>
    <row r="1452" spans="1:13">
      <c r="A1452" s="529" t="s">
        <v>59</v>
      </c>
      <c r="B1452" s="528"/>
      <c r="C1452" s="528"/>
      <c r="D1452" s="528"/>
      <c r="E1452" s="528"/>
      <c r="F1452" s="528"/>
      <c r="G1452" s="528"/>
      <c r="H1452" s="523"/>
      <c r="I1452" s="457"/>
      <c r="J1452" s="456"/>
      <c r="K1452" s="457"/>
      <c r="L1452" s="456"/>
      <c r="M1452" s="527"/>
    </row>
    <row r="1453" spans="1:13" ht="19.5" thickBot="1">
      <c r="A1453" s="518" t="s">
        <v>60</v>
      </c>
      <c r="B1453" s="526"/>
      <c r="C1453" s="526"/>
      <c r="D1453" s="526"/>
      <c r="E1453" s="526"/>
      <c r="F1453" s="526"/>
      <c r="G1453" s="526"/>
      <c r="H1453" s="525"/>
      <c r="I1453" s="446"/>
      <c r="J1453" s="445"/>
      <c r="K1453" s="446"/>
      <c r="L1453" s="445"/>
      <c r="M1453" s="444"/>
    </row>
    <row r="1454" spans="1:13">
      <c r="A1454" s="505" t="s">
        <v>61</v>
      </c>
      <c r="B1454" s="498"/>
      <c r="C1454" s="498"/>
      <c r="D1454" s="498"/>
      <c r="E1454" s="498"/>
      <c r="F1454" s="498"/>
      <c r="G1454" s="498"/>
      <c r="H1454" s="497"/>
      <c r="I1454" s="936" t="s">
        <v>8</v>
      </c>
      <c r="J1454" s="937"/>
      <c r="K1454" s="896">
        <v>4.13</v>
      </c>
      <c r="L1454" s="897"/>
      <c r="M1454" s="455">
        <f>K1454*12*I1450</f>
        <v>11190.648000000001</v>
      </c>
    </row>
    <row r="1455" spans="1:13">
      <c r="A1455" s="463" t="s">
        <v>68</v>
      </c>
      <c r="B1455" s="457"/>
      <c r="C1455" s="457"/>
      <c r="D1455" s="457"/>
      <c r="E1455" s="457"/>
      <c r="F1455" s="457"/>
      <c r="G1455" s="457"/>
      <c r="H1455" s="456"/>
      <c r="I1455" s="892" t="s">
        <v>57</v>
      </c>
      <c r="J1455" s="893"/>
      <c r="K1455" s="490"/>
      <c r="L1455" s="456"/>
      <c r="M1455" s="455"/>
    </row>
    <row r="1456" spans="1:13">
      <c r="A1456" s="505" t="s">
        <v>67</v>
      </c>
      <c r="B1456" s="498"/>
      <c r="C1456" s="498"/>
      <c r="D1456" s="498"/>
      <c r="E1456" s="498"/>
      <c r="F1456" s="498"/>
      <c r="G1456" s="498"/>
      <c r="H1456" s="497"/>
      <c r="I1456" s="936"/>
      <c r="J1456" s="937"/>
      <c r="K1456" s="490"/>
      <c r="L1456" s="456"/>
      <c r="M1456" s="455"/>
    </row>
    <row r="1457" spans="1:13">
      <c r="A1457" s="505" t="s">
        <v>62</v>
      </c>
      <c r="B1457" s="498"/>
      <c r="C1457" s="498"/>
      <c r="D1457" s="498"/>
      <c r="E1457" s="498"/>
      <c r="F1457" s="498"/>
      <c r="G1457" s="498"/>
      <c r="H1457" s="497"/>
      <c r="I1457" s="934" t="s">
        <v>11</v>
      </c>
      <c r="J1457" s="935"/>
      <c r="K1457" s="892">
        <v>2.77</v>
      </c>
      <c r="L1457" s="893"/>
      <c r="M1457" s="455">
        <f>K1457*12*I1450</f>
        <v>7505.5920000000006</v>
      </c>
    </row>
    <row r="1458" spans="1:13">
      <c r="A1458" s="512" t="s">
        <v>35</v>
      </c>
      <c r="B1458" s="480"/>
      <c r="C1458" s="480"/>
      <c r="D1458" s="480"/>
      <c r="E1458" s="480"/>
      <c r="F1458" s="480"/>
      <c r="G1458" s="480"/>
      <c r="H1458" s="479"/>
      <c r="I1458" s="892" t="s">
        <v>57</v>
      </c>
      <c r="J1458" s="893"/>
      <c r="K1458" s="524"/>
      <c r="L1458" s="523"/>
      <c r="M1458" s="455"/>
    </row>
    <row r="1459" spans="1:13">
      <c r="A1459" s="511" t="s">
        <v>36</v>
      </c>
      <c r="B1459" s="508"/>
      <c r="C1459" s="508"/>
      <c r="D1459" s="508"/>
      <c r="E1459" s="508"/>
      <c r="F1459" s="508"/>
      <c r="G1459" s="508"/>
      <c r="H1459" s="507"/>
      <c r="I1459" s="892"/>
      <c r="J1459" s="893"/>
      <c r="K1459" s="490"/>
      <c r="L1459" s="456"/>
      <c r="M1459" s="455"/>
    </row>
    <row r="1460" spans="1:13" ht="19.5" thickBot="1">
      <c r="A1460" s="505" t="s">
        <v>37</v>
      </c>
      <c r="B1460" s="504"/>
      <c r="C1460" s="504"/>
      <c r="D1460" s="504"/>
      <c r="E1460" s="504"/>
      <c r="F1460" s="504"/>
      <c r="G1460" s="504"/>
      <c r="H1460" s="503"/>
      <c r="I1460" s="498"/>
      <c r="J1460" s="497"/>
      <c r="K1460" s="930"/>
      <c r="L1460" s="931"/>
      <c r="M1460" s="455"/>
    </row>
    <row r="1461" spans="1:13">
      <c r="A1461" s="522" t="s">
        <v>14</v>
      </c>
      <c r="B1461" s="521"/>
      <c r="C1461" s="521"/>
      <c r="D1461" s="521"/>
      <c r="E1461" s="521"/>
      <c r="F1461" s="521"/>
      <c r="G1461" s="521"/>
      <c r="H1461" s="520"/>
      <c r="I1461" s="452"/>
      <c r="J1461" s="519"/>
      <c r="K1461" s="948">
        <f>K1463+K1468+K1471</f>
        <v>5.6400000000000006</v>
      </c>
      <c r="L1461" s="946"/>
      <c r="M1461" s="450">
        <f>K1461*12*I1450</f>
        <v>15282.144000000002</v>
      </c>
    </row>
    <row r="1462" spans="1:13" ht="19.5" thickBot="1">
      <c r="A1462" s="518" t="s">
        <v>34</v>
      </c>
      <c r="B1462" s="517"/>
      <c r="C1462" s="517"/>
      <c r="D1462" s="517"/>
      <c r="E1462" s="517"/>
      <c r="F1462" s="517"/>
      <c r="G1462" s="517"/>
      <c r="H1462" s="516"/>
      <c r="I1462" s="446"/>
      <c r="J1462" s="515"/>
      <c r="K1462" s="446"/>
      <c r="L1462" s="445"/>
      <c r="M1462" s="444"/>
    </row>
    <row r="1463" spans="1:13">
      <c r="A1463" s="463" t="s">
        <v>65</v>
      </c>
      <c r="B1463" s="462"/>
      <c r="C1463" s="462"/>
      <c r="D1463" s="462"/>
      <c r="E1463" s="462"/>
      <c r="F1463" s="462"/>
      <c r="G1463" s="462"/>
      <c r="H1463" s="460"/>
      <c r="I1463" s="892" t="s">
        <v>8</v>
      </c>
      <c r="J1463" s="893"/>
      <c r="K1463" s="896">
        <v>2.83</v>
      </c>
      <c r="L1463" s="897"/>
      <c r="M1463" s="455">
        <f>K1463*12*I1450</f>
        <v>7668.1680000000006</v>
      </c>
    </row>
    <row r="1464" spans="1:13">
      <c r="A1464" s="505" t="s">
        <v>66</v>
      </c>
      <c r="B1464" s="504"/>
      <c r="C1464" s="504"/>
      <c r="D1464" s="504"/>
      <c r="E1464" s="504"/>
      <c r="F1464" s="504"/>
      <c r="G1464" s="504"/>
      <c r="H1464" s="503"/>
      <c r="I1464" s="514"/>
      <c r="J1464" s="513"/>
      <c r="K1464" s="490"/>
      <c r="L1464" s="456"/>
      <c r="M1464" s="455"/>
    </row>
    <row r="1465" spans="1:13">
      <c r="A1465" s="463" t="s">
        <v>68</v>
      </c>
      <c r="B1465" s="457"/>
      <c r="C1465" s="457"/>
      <c r="D1465" s="457"/>
      <c r="E1465" s="457"/>
      <c r="F1465" s="457"/>
      <c r="G1465" s="457"/>
      <c r="H1465" s="456"/>
      <c r="I1465" s="892" t="s">
        <v>57</v>
      </c>
      <c r="J1465" s="893"/>
      <c r="K1465" s="490"/>
      <c r="L1465" s="456"/>
      <c r="M1465" s="455"/>
    </row>
    <row r="1466" spans="1:13">
      <c r="A1466" s="505" t="s">
        <v>67</v>
      </c>
      <c r="B1466" s="498"/>
      <c r="C1466" s="498"/>
      <c r="D1466" s="498"/>
      <c r="E1466" s="498"/>
      <c r="F1466" s="498"/>
      <c r="G1466" s="498"/>
      <c r="H1466" s="497"/>
      <c r="I1466" s="936"/>
      <c r="J1466" s="937"/>
      <c r="K1466" s="490"/>
      <c r="L1466" s="456"/>
      <c r="M1466" s="455"/>
    </row>
    <row r="1467" spans="1:13">
      <c r="A1467" s="512" t="s">
        <v>63</v>
      </c>
      <c r="B1467" s="480"/>
      <c r="C1467" s="479"/>
      <c r="D1467" s="457"/>
      <c r="E1467" s="457"/>
      <c r="F1467" s="457"/>
      <c r="G1467" s="457"/>
      <c r="H1467" s="456"/>
      <c r="I1467" s="892" t="s">
        <v>57</v>
      </c>
      <c r="J1467" s="893"/>
      <c r="K1467" s="490"/>
      <c r="L1467" s="456"/>
      <c r="M1467" s="455"/>
    </row>
    <row r="1468" spans="1:13">
      <c r="A1468" s="463" t="s">
        <v>64</v>
      </c>
      <c r="B1468" s="457"/>
      <c r="C1468" s="457"/>
      <c r="D1468" s="480"/>
      <c r="E1468" s="480"/>
      <c r="F1468" s="480"/>
      <c r="G1468" s="480"/>
      <c r="H1468" s="479"/>
      <c r="I1468" s="934" t="s">
        <v>11</v>
      </c>
      <c r="J1468" s="935"/>
      <c r="K1468" s="892">
        <v>1.24</v>
      </c>
      <c r="L1468" s="893"/>
      <c r="M1468" s="455">
        <f>K1468*12*I1450</f>
        <v>3359.904</v>
      </c>
    </row>
    <row r="1469" spans="1:13">
      <c r="A1469" s="511" t="s">
        <v>41</v>
      </c>
      <c r="B1469" s="510"/>
      <c r="C1469" s="510"/>
      <c r="D1469" s="510"/>
      <c r="E1469" s="510"/>
      <c r="F1469" s="510"/>
      <c r="G1469" s="510"/>
      <c r="H1469" s="509"/>
      <c r="I1469" s="943" t="s">
        <v>40</v>
      </c>
      <c r="J1469" s="944"/>
      <c r="K1469" s="490"/>
      <c r="L1469" s="456"/>
      <c r="M1469" s="455"/>
    </row>
    <row r="1470" spans="1:13">
      <c r="A1470" s="505"/>
      <c r="B1470" s="504"/>
      <c r="C1470" s="504"/>
      <c r="D1470" s="504"/>
      <c r="E1470" s="504"/>
      <c r="F1470" s="504"/>
      <c r="G1470" s="504"/>
      <c r="H1470" s="503"/>
      <c r="I1470" s="498" t="s">
        <v>42</v>
      </c>
      <c r="J1470" s="497"/>
      <c r="K1470" s="490"/>
      <c r="L1470" s="456"/>
      <c r="M1470" s="455"/>
    </row>
    <row r="1471" spans="1:13">
      <c r="A1471" s="511" t="s">
        <v>43</v>
      </c>
      <c r="B1471" s="510"/>
      <c r="C1471" s="510"/>
      <c r="D1471" s="510"/>
      <c r="E1471" s="510"/>
      <c r="F1471" s="510"/>
      <c r="G1471" s="510"/>
      <c r="H1471" s="509"/>
      <c r="I1471" s="943" t="s">
        <v>11</v>
      </c>
      <c r="J1471" s="944"/>
      <c r="K1471" s="892">
        <v>1.57</v>
      </c>
      <c r="L1471" s="893"/>
      <c r="M1471" s="455">
        <f>K1471*12*I1450</f>
        <v>4254.0720000000001</v>
      </c>
    </row>
    <row r="1472" spans="1:13">
      <c r="A1472" s="505" t="s">
        <v>44</v>
      </c>
      <c r="B1472" s="504"/>
      <c r="C1472" s="504"/>
      <c r="D1472" s="504"/>
      <c r="E1472" s="504"/>
      <c r="F1472" s="504"/>
      <c r="G1472" s="504"/>
      <c r="H1472" s="503"/>
      <c r="I1472" s="498"/>
      <c r="J1472" s="497"/>
      <c r="K1472" s="490"/>
      <c r="L1472" s="456"/>
      <c r="M1472" s="455"/>
    </row>
    <row r="1473" spans="1:13">
      <c r="A1473" s="511" t="s">
        <v>45</v>
      </c>
      <c r="B1473" s="510"/>
      <c r="C1473" s="510"/>
      <c r="D1473" s="510"/>
      <c r="E1473" s="510"/>
      <c r="F1473" s="510"/>
      <c r="G1473" s="510"/>
      <c r="H1473" s="509"/>
      <c r="I1473" s="892" t="s">
        <v>57</v>
      </c>
      <c r="J1473" s="893"/>
      <c r="K1473" s="490"/>
      <c r="L1473" s="456"/>
      <c r="M1473" s="455"/>
    </row>
    <row r="1474" spans="1:13">
      <c r="A1474" s="511" t="s">
        <v>48</v>
      </c>
      <c r="B1474" s="510"/>
      <c r="C1474" s="510"/>
      <c r="D1474" s="510"/>
      <c r="E1474" s="510"/>
      <c r="F1474" s="510"/>
      <c r="G1474" s="510"/>
      <c r="H1474" s="509"/>
      <c r="I1474" s="943" t="s">
        <v>46</v>
      </c>
      <c r="J1474" s="944"/>
      <c r="K1474" s="508"/>
      <c r="L1474" s="507"/>
      <c r="M1474" s="506"/>
    </row>
    <row r="1475" spans="1:13" ht="19.5" thickBot="1">
      <c r="A1475" s="505"/>
      <c r="B1475" s="504"/>
      <c r="C1475" s="504"/>
      <c r="D1475" s="504"/>
      <c r="E1475" s="504"/>
      <c r="F1475" s="504"/>
      <c r="G1475" s="504"/>
      <c r="H1475" s="503"/>
      <c r="I1475" s="940" t="s">
        <v>47</v>
      </c>
      <c r="J1475" s="941"/>
      <c r="K1475" s="498"/>
      <c r="L1475" s="497"/>
      <c r="M1475" s="502"/>
    </row>
    <row r="1476" spans="1:13">
      <c r="A1476" s="501" t="s">
        <v>75</v>
      </c>
      <c r="B1476" s="500"/>
      <c r="C1476" s="500"/>
      <c r="D1476" s="500"/>
      <c r="E1476" s="500"/>
      <c r="F1476" s="500"/>
      <c r="G1476" s="452"/>
      <c r="H1476" s="451"/>
      <c r="I1476" s="452"/>
      <c r="J1476" s="451"/>
      <c r="K1476" s="945">
        <f>K1478+K1485+K1493+K1497+K1498+K1502</f>
        <v>50.5</v>
      </c>
      <c r="L1476" s="946"/>
      <c r="M1476" s="450">
        <f>M1478+M1485+M1493+M1497+M1498+M1502</f>
        <v>136834.80000000005</v>
      </c>
    </row>
    <row r="1477" spans="1:13" ht="19.5" thickBot="1">
      <c r="A1477" s="499"/>
      <c r="B1477" s="446"/>
      <c r="C1477" s="446"/>
      <c r="D1477" s="446"/>
      <c r="E1477" s="446"/>
      <c r="F1477" s="446"/>
      <c r="G1477" s="446"/>
      <c r="H1477" s="445"/>
      <c r="I1477" s="446"/>
      <c r="J1477" s="445"/>
      <c r="K1477" s="446"/>
      <c r="L1477" s="445"/>
      <c r="M1477" s="444"/>
    </row>
    <row r="1478" spans="1:13" ht="19.5" thickBot="1">
      <c r="A1478" s="898" t="s">
        <v>76</v>
      </c>
      <c r="B1478" s="899"/>
      <c r="C1478" s="899"/>
      <c r="D1478" s="899"/>
      <c r="E1478" s="899"/>
      <c r="F1478" s="899"/>
      <c r="G1478" s="899"/>
      <c r="H1478" s="900"/>
      <c r="I1478" s="466"/>
      <c r="J1478" s="465"/>
      <c r="K1478" s="947">
        <f>K1479+K1480+K1481+K1483+K1484</f>
        <v>9.6900000000000013</v>
      </c>
      <c r="L1478" s="942"/>
      <c r="M1478" s="464">
        <f>K1478*12*I1450</f>
        <v>26256.024000000005</v>
      </c>
    </row>
    <row r="1479" spans="1:13">
      <c r="A1479" s="505" t="s">
        <v>38</v>
      </c>
      <c r="B1479" s="504"/>
      <c r="C1479" s="504"/>
      <c r="D1479" s="504"/>
      <c r="E1479" s="504"/>
      <c r="F1479" s="504"/>
      <c r="G1479" s="504"/>
      <c r="H1479" s="503"/>
      <c r="I1479" s="936" t="s">
        <v>16</v>
      </c>
      <c r="J1479" s="937"/>
      <c r="K1479" s="896">
        <v>2.2400000000000002</v>
      </c>
      <c r="L1479" s="897"/>
      <c r="M1479" s="455">
        <f>K1479*12*I1450</f>
        <v>6069.5040000000008</v>
      </c>
    </row>
    <row r="1480" spans="1:13">
      <c r="A1480" s="512" t="s">
        <v>39</v>
      </c>
      <c r="B1480" s="594"/>
      <c r="C1480" s="594"/>
      <c r="D1480" s="594"/>
      <c r="E1480" s="594"/>
      <c r="F1480" s="594"/>
      <c r="G1480" s="594"/>
      <c r="H1480" s="593"/>
      <c r="I1480" s="934" t="s">
        <v>10</v>
      </c>
      <c r="J1480" s="935"/>
      <c r="K1480" s="892">
        <v>5.28</v>
      </c>
      <c r="L1480" s="893"/>
      <c r="M1480" s="455">
        <f>K1480*12*I1450</f>
        <v>14306.688</v>
      </c>
    </row>
    <row r="1481" spans="1:13">
      <c r="A1481" s="511" t="s">
        <v>31</v>
      </c>
      <c r="B1481" s="510"/>
      <c r="C1481" s="510"/>
      <c r="D1481" s="510"/>
      <c r="E1481" s="510"/>
      <c r="F1481" s="510"/>
      <c r="G1481" s="510"/>
      <c r="H1481" s="509"/>
      <c r="I1481" s="943" t="s">
        <v>11</v>
      </c>
      <c r="J1481" s="944"/>
      <c r="K1481" s="892">
        <v>0.6</v>
      </c>
      <c r="L1481" s="893"/>
      <c r="M1481" s="455">
        <f>K1481*12*I1450</f>
        <v>1625.76</v>
      </c>
    </row>
    <row r="1482" spans="1:13">
      <c r="A1482" s="596" t="s">
        <v>18</v>
      </c>
      <c r="B1482" s="498"/>
      <c r="C1482" s="498"/>
      <c r="D1482" s="498"/>
      <c r="E1482" s="504"/>
      <c r="F1482" s="504"/>
      <c r="G1482" s="504"/>
      <c r="H1482" s="503"/>
      <c r="I1482" s="498"/>
      <c r="J1482" s="497"/>
      <c r="K1482" s="457"/>
      <c r="L1482" s="456"/>
      <c r="M1482" s="455"/>
    </row>
    <row r="1483" spans="1:13">
      <c r="A1483" s="512" t="s">
        <v>32</v>
      </c>
      <c r="B1483" s="594"/>
      <c r="C1483" s="594"/>
      <c r="D1483" s="594"/>
      <c r="E1483" s="594"/>
      <c r="F1483" s="594"/>
      <c r="G1483" s="594"/>
      <c r="H1483" s="593"/>
      <c r="I1483" s="934" t="s">
        <v>8</v>
      </c>
      <c r="J1483" s="935"/>
      <c r="K1483" s="892">
        <v>0.18</v>
      </c>
      <c r="L1483" s="893"/>
      <c r="M1483" s="455">
        <f>K1483*12*I1450</f>
        <v>487.72800000000007</v>
      </c>
    </row>
    <row r="1484" spans="1:13" ht="19.5" thickBot="1">
      <c r="A1484" s="511" t="s">
        <v>73</v>
      </c>
      <c r="B1484" s="510"/>
      <c r="C1484" s="510"/>
      <c r="D1484" s="510"/>
      <c r="E1484" s="510"/>
      <c r="F1484" s="510"/>
      <c r="G1484" s="510"/>
      <c r="H1484" s="509"/>
      <c r="I1484" s="932" t="s">
        <v>8</v>
      </c>
      <c r="J1484" s="933"/>
      <c r="K1484" s="940">
        <v>1.39</v>
      </c>
      <c r="L1484" s="941"/>
      <c r="M1484" s="455"/>
    </row>
    <row r="1485" spans="1:13" ht="19.5" thickBot="1">
      <c r="A1485" s="959" t="s">
        <v>77</v>
      </c>
      <c r="B1485" s="960"/>
      <c r="C1485" s="960"/>
      <c r="D1485" s="960"/>
      <c r="E1485" s="960"/>
      <c r="F1485" s="960"/>
      <c r="G1485" s="960"/>
      <c r="H1485" s="961"/>
      <c r="I1485" s="466"/>
      <c r="J1485" s="465"/>
      <c r="K1485" s="894">
        <f>K1486+K1487+K1489+K1490+K1491+K1492</f>
        <v>2.3200000000000003</v>
      </c>
      <c r="L1485" s="942"/>
      <c r="M1485" s="464">
        <f>K1485*12*I1450</f>
        <v>6286.2720000000008</v>
      </c>
    </row>
    <row r="1486" spans="1:13">
      <c r="A1486" s="595" t="s">
        <v>24</v>
      </c>
      <c r="B1486" s="498"/>
      <c r="C1486" s="498"/>
      <c r="D1486" s="498"/>
      <c r="E1486" s="498"/>
      <c r="F1486" s="504"/>
      <c r="G1486" s="504"/>
      <c r="H1486" s="503"/>
      <c r="I1486" s="493"/>
      <c r="J1486" s="456"/>
      <c r="K1486" s="896">
        <v>0.13</v>
      </c>
      <c r="L1486" s="897"/>
      <c r="M1486" s="455">
        <f>K1486*12*I1450</f>
        <v>352.24800000000005</v>
      </c>
    </row>
    <row r="1487" spans="1:13">
      <c r="A1487" s="532" t="s">
        <v>20</v>
      </c>
      <c r="B1487" s="508"/>
      <c r="C1487" s="508"/>
      <c r="D1487" s="508"/>
      <c r="E1487" s="508"/>
      <c r="F1487" s="510"/>
      <c r="G1487" s="510"/>
      <c r="H1487" s="509"/>
      <c r="I1487" s="892" t="s">
        <v>52</v>
      </c>
      <c r="J1487" s="893"/>
      <c r="K1487" s="892">
        <v>1.1100000000000001</v>
      </c>
      <c r="L1487" s="893"/>
      <c r="M1487" s="455">
        <f>K1487*12*I1450</f>
        <v>3007.6560000000004</v>
      </c>
    </row>
    <row r="1488" spans="1:13">
      <c r="A1488" s="505" t="s">
        <v>19</v>
      </c>
      <c r="B1488" s="504"/>
      <c r="C1488" s="504"/>
      <c r="D1488" s="504"/>
      <c r="E1488" s="504"/>
      <c r="F1488" s="504"/>
      <c r="G1488" s="504"/>
      <c r="H1488" s="503"/>
      <c r="I1488" s="936" t="s">
        <v>53</v>
      </c>
      <c r="J1488" s="937"/>
      <c r="K1488" s="490"/>
      <c r="L1488" s="456"/>
      <c r="M1488" s="455"/>
    </row>
    <row r="1489" spans="1:13">
      <c r="A1489" s="512" t="s">
        <v>21</v>
      </c>
      <c r="B1489" s="594"/>
      <c r="C1489" s="594"/>
      <c r="D1489" s="594"/>
      <c r="E1489" s="594"/>
      <c r="F1489" s="594"/>
      <c r="G1489" s="594"/>
      <c r="H1489" s="593"/>
      <c r="I1489" s="934" t="s">
        <v>51</v>
      </c>
      <c r="J1489" s="935"/>
      <c r="K1489" s="892">
        <v>0.68</v>
      </c>
      <c r="L1489" s="893"/>
      <c r="M1489" s="455">
        <f>K1489*12*I1450</f>
        <v>1842.528</v>
      </c>
    </row>
    <row r="1490" spans="1:13">
      <c r="A1490" s="512" t="s">
        <v>22</v>
      </c>
      <c r="B1490" s="594"/>
      <c r="C1490" s="594"/>
      <c r="D1490" s="594"/>
      <c r="E1490" s="594"/>
      <c r="F1490" s="594"/>
      <c r="G1490" s="594"/>
      <c r="H1490" s="593"/>
      <c r="I1490" s="934" t="s">
        <v>69</v>
      </c>
      <c r="J1490" s="935"/>
      <c r="K1490" s="892">
        <v>0.17</v>
      </c>
      <c r="L1490" s="893"/>
      <c r="M1490" s="455">
        <f>K1490*12*I1450</f>
        <v>460.63200000000001</v>
      </c>
    </row>
    <row r="1491" spans="1:13">
      <c r="A1491" s="511" t="s">
        <v>23</v>
      </c>
      <c r="B1491" s="510"/>
      <c r="C1491" s="510"/>
      <c r="D1491" s="510"/>
      <c r="E1491" s="510"/>
      <c r="F1491" s="510"/>
      <c r="G1491" s="510"/>
      <c r="H1491" s="509"/>
      <c r="I1491" s="934" t="s">
        <v>54</v>
      </c>
      <c r="J1491" s="935"/>
      <c r="K1491" s="930">
        <v>0.09</v>
      </c>
      <c r="L1491" s="931"/>
      <c r="M1491" s="455">
        <f>K1491*12*I1450</f>
        <v>243.86400000000003</v>
      </c>
    </row>
    <row r="1492" spans="1:13" ht="19.5" thickBot="1">
      <c r="A1492" s="511" t="s">
        <v>71</v>
      </c>
      <c r="B1492" s="510"/>
      <c r="C1492" s="510"/>
      <c r="D1492" s="510"/>
      <c r="E1492" s="510"/>
      <c r="F1492" s="510"/>
      <c r="G1492" s="510"/>
      <c r="H1492" s="509"/>
      <c r="I1492" s="932" t="s">
        <v>72</v>
      </c>
      <c r="J1492" s="933"/>
      <c r="K1492" s="901">
        <v>0.14000000000000001</v>
      </c>
      <c r="L1492" s="902"/>
      <c r="M1492" s="489">
        <f>K1492*12*I1450</f>
        <v>379.34400000000005</v>
      </c>
    </row>
    <row r="1493" spans="1:13" ht="19.5" thickBot="1">
      <c r="A1493" s="959" t="s">
        <v>194</v>
      </c>
      <c r="B1493" s="960"/>
      <c r="C1493" s="960"/>
      <c r="D1493" s="960"/>
      <c r="E1493" s="960"/>
      <c r="F1493" s="960"/>
      <c r="G1493" s="960"/>
      <c r="H1493" s="961"/>
      <c r="I1493" s="488"/>
      <c r="J1493" s="487"/>
      <c r="K1493" s="922">
        <f>K1494+K1495+K1496</f>
        <v>1.52</v>
      </c>
      <c r="L1493" s="895"/>
      <c r="M1493" s="464">
        <f>K1493*12*I1450</f>
        <v>4118.5920000000006</v>
      </c>
    </row>
    <row r="1494" spans="1:13">
      <c r="A1494" s="505" t="s">
        <v>25</v>
      </c>
      <c r="B1494" s="504"/>
      <c r="C1494" s="504"/>
      <c r="D1494" s="504"/>
      <c r="E1494" s="504"/>
      <c r="F1494" s="504"/>
      <c r="G1494" s="504"/>
      <c r="H1494" s="503"/>
      <c r="I1494" s="926" t="s">
        <v>70</v>
      </c>
      <c r="J1494" s="927"/>
      <c r="K1494" s="928">
        <v>0.73</v>
      </c>
      <c r="L1494" s="929"/>
      <c r="M1494" s="455">
        <f>K1494*12*I1450</f>
        <v>1978.008</v>
      </c>
    </row>
    <row r="1495" spans="1:13">
      <c r="A1495" s="512" t="s">
        <v>26</v>
      </c>
      <c r="B1495" s="594"/>
      <c r="C1495" s="594"/>
      <c r="D1495" s="594"/>
      <c r="E1495" s="594"/>
      <c r="F1495" s="594"/>
      <c r="G1495" s="594"/>
      <c r="H1495" s="593"/>
      <c r="I1495" s="480" t="s">
        <v>55</v>
      </c>
      <c r="J1495" s="479"/>
      <c r="K1495" s="930">
        <v>0.64</v>
      </c>
      <c r="L1495" s="931"/>
      <c r="M1495" s="455">
        <f>K1495*12*I1450</f>
        <v>1734.144</v>
      </c>
    </row>
    <row r="1496" spans="1:13" ht="19.5" thickBot="1">
      <c r="A1496" s="511" t="s">
        <v>23</v>
      </c>
      <c r="B1496" s="510"/>
      <c r="C1496" s="510"/>
      <c r="D1496" s="510"/>
      <c r="E1496" s="510"/>
      <c r="F1496" s="510"/>
      <c r="G1496" s="510"/>
      <c r="H1496" s="509"/>
      <c r="I1496" s="932" t="s">
        <v>54</v>
      </c>
      <c r="J1496" s="933"/>
      <c r="K1496" s="901">
        <v>0.15</v>
      </c>
      <c r="L1496" s="902"/>
      <c r="M1496" s="455">
        <f>K1496*12*I1450</f>
        <v>406.44</v>
      </c>
    </row>
    <row r="1497" spans="1:13" ht="19.5" thickBot="1">
      <c r="A1497" s="592" t="s">
        <v>193</v>
      </c>
      <c r="B1497" s="591"/>
      <c r="C1497" s="591"/>
      <c r="D1497" s="591"/>
      <c r="E1497" s="591"/>
      <c r="F1497" s="591"/>
      <c r="G1497" s="591"/>
      <c r="H1497" s="590"/>
      <c r="I1497" s="962" t="s">
        <v>56</v>
      </c>
      <c r="J1497" s="963"/>
      <c r="K1497" s="964">
        <v>35.090000000000003</v>
      </c>
      <c r="L1497" s="965"/>
      <c r="M1497" s="464">
        <f>K1497*12*I1450</f>
        <v>95079.864000000016</v>
      </c>
    </row>
    <row r="1498" spans="1:13" ht="19.5" thickBot="1">
      <c r="A1498" s="898" t="s">
        <v>154</v>
      </c>
      <c r="B1498" s="899"/>
      <c r="C1498" s="899"/>
      <c r="D1498" s="899"/>
      <c r="E1498" s="899"/>
      <c r="F1498" s="899"/>
      <c r="G1498" s="899"/>
      <c r="H1498" s="900"/>
      <c r="I1498" s="466"/>
      <c r="J1498" s="465"/>
      <c r="K1498" s="894">
        <v>1.8</v>
      </c>
      <c r="L1498" s="895"/>
      <c r="M1498" s="464">
        <f>K1498*12*I1450</f>
        <v>4877.2800000000007</v>
      </c>
    </row>
    <row r="1499" spans="1:13">
      <c r="A1499" s="463" t="s">
        <v>33</v>
      </c>
      <c r="B1499" s="462"/>
      <c r="C1499" s="462"/>
      <c r="D1499" s="462"/>
      <c r="E1499" s="462"/>
      <c r="F1499" s="462"/>
      <c r="G1499" s="462"/>
      <c r="H1499" s="460"/>
      <c r="I1499" s="896" t="s">
        <v>13</v>
      </c>
      <c r="J1499" s="897"/>
      <c r="K1499" s="459"/>
      <c r="L1499" s="458"/>
      <c r="M1499" s="455"/>
    </row>
    <row r="1500" spans="1:13">
      <c r="A1500" s="463" t="s">
        <v>27</v>
      </c>
      <c r="B1500" s="462"/>
      <c r="C1500" s="462"/>
      <c r="D1500" s="462"/>
      <c r="E1500" s="462"/>
      <c r="F1500" s="462"/>
      <c r="G1500" s="462"/>
      <c r="H1500" s="460"/>
      <c r="I1500" s="457"/>
      <c r="J1500" s="456"/>
      <c r="K1500" s="459"/>
      <c r="L1500" s="458"/>
      <c r="M1500" s="455"/>
    </row>
    <row r="1501" spans="1:13" ht="19.5" thickBot="1">
      <c r="A1501" s="463" t="s">
        <v>28</v>
      </c>
      <c r="B1501" s="462"/>
      <c r="C1501" s="462"/>
      <c r="D1501" s="462"/>
      <c r="E1501" s="462"/>
      <c r="F1501" s="462"/>
      <c r="G1501" s="462"/>
      <c r="H1501" s="460"/>
      <c r="I1501" s="474"/>
      <c r="J1501" s="456"/>
      <c r="K1501" s="459"/>
      <c r="L1501" s="458"/>
      <c r="M1501" s="455"/>
    </row>
    <row r="1502" spans="1:13" ht="19.5" thickBot="1">
      <c r="A1502" s="592" t="s">
        <v>153</v>
      </c>
      <c r="B1502" s="591"/>
      <c r="C1502" s="591"/>
      <c r="D1502" s="591"/>
      <c r="E1502" s="591"/>
      <c r="F1502" s="591"/>
      <c r="G1502" s="591"/>
      <c r="H1502" s="590"/>
      <c r="I1502" s="466"/>
      <c r="J1502" s="465"/>
      <c r="K1502" s="894">
        <v>0.08</v>
      </c>
      <c r="L1502" s="895"/>
      <c r="M1502" s="464">
        <f>K1502*12*I1450</f>
        <v>216.768</v>
      </c>
    </row>
    <row r="1503" spans="1:13">
      <c r="A1503" s="463" t="s">
        <v>29</v>
      </c>
      <c r="B1503" s="462"/>
      <c r="C1503" s="462"/>
      <c r="D1503" s="462"/>
      <c r="E1503" s="462"/>
      <c r="F1503" s="462"/>
      <c r="G1503" s="462"/>
      <c r="H1503" s="460"/>
      <c r="I1503" s="896" t="s">
        <v>8</v>
      </c>
      <c r="J1503" s="897"/>
      <c r="K1503" s="467"/>
      <c r="L1503" s="458"/>
      <c r="M1503" s="455"/>
    </row>
    <row r="1504" spans="1:13" ht="19.5" thickBot="1">
      <c r="A1504" s="463" t="s">
        <v>30</v>
      </c>
      <c r="B1504" s="462"/>
      <c r="C1504" s="462"/>
      <c r="D1504" s="462"/>
      <c r="E1504" s="462"/>
      <c r="F1504" s="462"/>
      <c r="G1504" s="462"/>
      <c r="H1504" s="460"/>
      <c r="I1504" s="457"/>
      <c r="J1504" s="456"/>
      <c r="K1504" s="467"/>
      <c r="L1504" s="458"/>
      <c r="M1504" s="455"/>
    </row>
    <row r="1505" spans="1:13" ht="19.5" thickBot="1">
      <c r="A1505" s="898" t="s">
        <v>104</v>
      </c>
      <c r="B1505" s="899"/>
      <c r="C1505" s="899"/>
      <c r="D1505" s="899"/>
      <c r="E1505" s="899"/>
      <c r="F1505" s="899"/>
      <c r="G1505" s="899"/>
      <c r="H1505" s="900"/>
      <c r="I1505" s="466"/>
      <c r="J1505" s="465"/>
      <c r="K1505" s="894">
        <v>6.67</v>
      </c>
      <c r="L1505" s="895"/>
      <c r="M1505" s="464">
        <f>K1505*12*I1450</f>
        <v>18073.031999999999</v>
      </c>
    </row>
    <row r="1506" spans="1:13">
      <c r="A1506" s="463" t="s">
        <v>85</v>
      </c>
      <c r="B1506" s="461"/>
      <c r="C1506" s="461"/>
      <c r="D1506" s="461"/>
      <c r="E1506" s="461"/>
      <c r="F1506" s="462"/>
      <c r="G1506" s="461"/>
      <c r="H1506" s="460"/>
      <c r="I1506" s="892" t="s">
        <v>86</v>
      </c>
      <c r="J1506" s="893"/>
      <c r="K1506" s="459"/>
      <c r="L1506" s="458"/>
      <c r="M1506" s="455"/>
    </row>
    <row r="1507" spans="1:13">
      <c r="A1507" s="463" t="s">
        <v>87</v>
      </c>
      <c r="B1507" s="461"/>
      <c r="C1507" s="461"/>
      <c r="D1507" s="461"/>
      <c r="E1507" s="461"/>
      <c r="F1507" s="462"/>
      <c r="G1507" s="461"/>
      <c r="H1507" s="460"/>
      <c r="I1507" s="892" t="s">
        <v>88</v>
      </c>
      <c r="J1507" s="893"/>
      <c r="K1507" s="459"/>
      <c r="L1507" s="458"/>
      <c r="M1507" s="455"/>
    </row>
    <row r="1508" spans="1:13">
      <c r="A1508" s="463" t="s">
        <v>89</v>
      </c>
      <c r="B1508" s="461"/>
      <c r="C1508" s="461"/>
      <c r="D1508" s="461"/>
      <c r="E1508" s="461"/>
      <c r="F1508" s="462"/>
      <c r="G1508" s="461"/>
      <c r="H1508" s="460"/>
      <c r="I1508" s="892" t="s">
        <v>90</v>
      </c>
      <c r="J1508" s="893"/>
      <c r="K1508" s="459"/>
      <c r="L1508" s="458"/>
      <c r="M1508" s="455"/>
    </row>
    <row r="1509" spans="1:13">
      <c r="A1509" s="463" t="s">
        <v>91</v>
      </c>
      <c r="B1509" s="461"/>
      <c r="C1509" s="461"/>
      <c r="D1509" s="461"/>
      <c r="E1509" s="461"/>
      <c r="F1509" s="462"/>
      <c r="G1509" s="461"/>
      <c r="H1509" s="460"/>
      <c r="I1509" s="892" t="s">
        <v>92</v>
      </c>
      <c r="J1509" s="893"/>
      <c r="K1509" s="459"/>
      <c r="L1509" s="458"/>
      <c r="M1509" s="455"/>
    </row>
    <row r="1510" spans="1:13">
      <c r="A1510" s="463" t="s">
        <v>93</v>
      </c>
      <c r="B1510" s="461"/>
      <c r="C1510" s="461"/>
      <c r="D1510" s="461"/>
      <c r="E1510" s="461"/>
      <c r="F1510" s="462"/>
      <c r="G1510" s="461"/>
      <c r="H1510" s="460"/>
      <c r="I1510" s="892" t="s">
        <v>94</v>
      </c>
      <c r="J1510" s="893"/>
      <c r="K1510" s="459"/>
      <c r="L1510" s="458"/>
      <c r="M1510" s="455"/>
    </row>
    <row r="1511" spans="1:13">
      <c r="A1511" s="463" t="s">
        <v>95</v>
      </c>
      <c r="B1511" s="461"/>
      <c r="C1511" s="461"/>
      <c r="D1511" s="461"/>
      <c r="E1511" s="461"/>
      <c r="F1511" s="462"/>
      <c r="G1511" s="461"/>
      <c r="H1511" s="460"/>
      <c r="I1511" s="457"/>
      <c r="J1511" s="456"/>
      <c r="K1511" s="459"/>
      <c r="L1511" s="458"/>
      <c r="M1511" s="455"/>
    </row>
    <row r="1512" spans="1:13">
      <c r="A1512" s="463" t="s">
        <v>96</v>
      </c>
      <c r="B1512" s="461"/>
      <c r="C1512" s="461"/>
      <c r="D1512" s="461"/>
      <c r="E1512" s="461"/>
      <c r="F1512" s="462"/>
      <c r="G1512" s="461"/>
      <c r="H1512" s="460"/>
      <c r="I1512" s="457"/>
      <c r="J1512" s="456"/>
      <c r="K1512" s="459"/>
      <c r="L1512" s="458"/>
      <c r="M1512" s="455"/>
    </row>
    <row r="1513" spans="1:13">
      <c r="A1513" s="463" t="s">
        <v>97</v>
      </c>
      <c r="B1513" s="461"/>
      <c r="C1513" s="461"/>
      <c r="D1513" s="461"/>
      <c r="E1513" s="461"/>
      <c r="F1513" s="462"/>
      <c r="G1513" s="461"/>
      <c r="H1513" s="460"/>
      <c r="I1513" s="457"/>
      <c r="J1513" s="456"/>
      <c r="K1513" s="459"/>
      <c r="L1513" s="458"/>
      <c r="M1513" s="455"/>
    </row>
    <row r="1514" spans="1:13">
      <c r="A1514" s="463" t="s">
        <v>98</v>
      </c>
      <c r="B1514" s="461"/>
      <c r="C1514" s="461"/>
      <c r="D1514" s="461"/>
      <c r="E1514" s="461"/>
      <c r="F1514" s="462"/>
      <c r="G1514" s="461"/>
      <c r="H1514" s="460"/>
      <c r="I1514" s="457"/>
      <c r="J1514" s="456"/>
      <c r="K1514" s="459"/>
      <c r="L1514" s="458"/>
      <c r="M1514" s="455"/>
    </row>
    <row r="1515" spans="1:13">
      <c r="A1515" s="463" t="s">
        <v>99</v>
      </c>
      <c r="B1515" s="461"/>
      <c r="C1515" s="461"/>
      <c r="D1515" s="461"/>
      <c r="E1515" s="461"/>
      <c r="F1515" s="462"/>
      <c r="G1515" s="461"/>
      <c r="H1515" s="460"/>
      <c r="I1515" s="457"/>
      <c r="J1515" s="456"/>
      <c r="K1515" s="459"/>
      <c r="L1515" s="458"/>
      <c r="M1515" s="455"/>
    </row>
    <row r="1516" spans="1:13" ht="19.5" thickBot="1">
      <c r="A1516" s="923" t="s">
        <v>100</v>
      </c>
      <c r="B1516" s="924"/>
      <c r="C1516" s="924"/>
      <c r="D1516" s="924"/>
      <c r="E1516" s="924"/>
      <c r="F1516" s="924"/>
      <c r="G1516" s="924"/>
      <c r="H1516" s="925"/>
      <c r="I1516" s="457"/>
      <c r="J1516" s="456"/>
      <c r="K1516" s="457"/>
      <c r="L1516" s="456"/>
      <c r="M1516" s="455"/>
    </row>
    <row r="1517" spans="1:13">
      <c r="A1517" s="454" t="s">
        <v>82</v>
      </c>
      <c r="B1517" s="453"/>
      <c r="C1517" s="453"/>
      <c r="D1517" s="453"/>
      <c r="E1517" s="453"/>
      <c r="F1517" s="453"/>
      <c r="G1517" s="453"/>
      <c r="H1517" s="453"/>
      <c r="I1517" s="896" t="s">
        <v>9</v>
      </c>
      <c r="J1517" s="897"/>
      <c r="K1517" s="452"/>
      <c r="L1517" s="451"/>
      <c r="M1517" s="450"/>
    </row>
    <row r="1518" spans="1:13" ht="19.5" thickBot="1">
      <c r="A1518" s="449" t="s">
        <v>49</v>
      </c>
      <c r="B1518" s="448"/>
      <c r="C1518" s="448"/>
      <c r="D1518" s="448"/>
      <c r="E1518" s="448"/>
      <c r="F1518" s="448"/>
      <c r="G1518" s="448"/>
      <c r="H1518" s="448"/>
      <c r="I1518" s="447"/>
      <c r="J1518" s="445"/>
      <c r="K1518" s="446"/>
      <c r="L1518" s="445"/>
      <c r="M1518" s="444"/>
    </row>
    <row r="1519" spans="1:13" ht="19.5" thickBot="1">
      <c r="A1519" s="898" t="s">
        <v>50</v>
      </c>
      <c r="B1519" s="899"/>
      <c r="C1519" s="899"/>
      <c r="D1519" s="899"/>
      <c r="E1519" s="899"/>
      <c r="F1519" s="899"/>
      <c r="G1519" s="899"/>
      <c r="H1519" s="955"/>
      <c r="I1519" s="917" t="s">
        <v>17</v>
      </c>
      <c r="J1519" s="956"/>
      <c r="K1519" s="957"/>
      <c r="L1519" s="958"/>
      <c r="M1519" s="437">
        <f>K1519*12*I1450</f>
        <v>0</v>
      </c>
    </row>
    <row r="1520" spans="1:13" ht="19.5" thickBot="1">
      <c r="A1520" s="442" t="s">
        <v>118</v>
      </c>
      <c r="B1520" s="441"/>
      <c r="C1520" s="441"/>
      <c r="D1520" s="441"/>
      <c r="E1520" s="441"/>
      <c r="F1520" s="441"/>
      <c r="G1520" s="441"/>
      <c r="H1520" s="441"/>
      <c r="I1520" s="917" t="s">
        <v>9</v>
      </c>
      <c r="J1520" s="918"/>
      <c r="K1520" s="913"/>
      <c r="L1520" s="914"/>
      <c r="M1520" s="437">
        <f>K1520*I1450*12</f>
        <v>0</v>
      </c>
    </row>
    <row r="1521" spans="1:13" ht="19.5" thickBot="1">
      <c r="A1521" s="442" t="s">
        <v>117</v>
      </c>
      <c r="B1521" s="441"/>
      <c r="C1521" s="441"/>
      <c r="D1521" s="441"/>
      <c r="E1521" s="441"/>
      <c r="F1521" s="441"/>
      <c r="G1521" s="441"/>
      <c r="H1521" s="441"/>
      <c r="I1521" s="440"/>
      <c r="J1521" s="439"/>
      <c r="K1521" s="913"/>
      <c r="L1521" s="914"/>
      <c r="M1521" s="437">
        <f>K1521*I1450*12</f>
        <v>0</v>
      </c>
    </row>
    <row r="1522" spans="1:13" ht="19.5" thickBot="1">
      <c r="A1522" s="898" t="s">
        <v>58</v>
      </c>
      <c r="B1522" s="899"/>
      <c r="C1522" s="899"/>
      <c r="D1522" s="899"/>
      <c r="E1522" s="899"/>
      <c r="F1522" s="899"/>
      <c r="G1522" s="899"/>
      <c r="H1522" s="899"/>
      <c r="I1522" s="438"/>
      <c r="J1522" s="437"/>
      <c r="K1522" s="915">
        <f>K1451+K1461+K1476+K1505+K1519+K1520+K1521</f>
        <v>69.709999999999994</v>
      </c>
      <c r="L1522" s="916"/>
      <c r="M1522" s="437">
        <f>M1451+M1461+M1476+M1505+M1519+M1520+M1521</f>
        <v>188886.21600000007</v>
      </c>
    </row>
    <row r="1524" spans="1:13">
      <c r="A1524" s="989" t="s">
        <v>0</v>
      </c>
      <c r="B1524" s="989"/>
      <c r="C1524" s="989"/>
      <c r="D1524" s="989"/>
      <c r="E1524" s="989"/>
      <c r="F1524" s="989"/>
      <c r="G1524" s="989"/>
      <c r="H1524" s="989"/>
      <c r="I1524" s="989"/>
      <c r="J1524" s="989"/>
      <c r="K1524" s="989"/>
      <c r="L1524" s="989"/>
      <c r="M1524" s="490"/>
    </row>
    <row r="1525" spans="1:13">
      <c r="A1525" s="953" t="s">
        <v>12</v>
      </c>
      <c r="B1525" s="953"/>
      <c r="C1525" s="953"/>
      <c r="D1525" s="953"/>
      <c r="E1525" s="953"/>
      <c r="F1525" s="953"/>
      <c r="G1525" s="953"/>
      <c r="H1525" s="953"/>
      <c r="I1525" s="953"/>
      <c r="J1525" s="953"/>
      <c r="K1525" s="953"/>
      <c r="L1525" s="953"/>
      <c r="M1525" s="490"/>
    </row>
    <row r="1526" spans="1:13">
      <c r="A1526" s="524"/>
      <c r="B1526" s="524"/>
      <c r="C1526" s="524"/>
      <c r="D1526" s="524"/>
      <c r="E1526" s="524"/>
      <c r="F1526" s="524" t="s">
        <v>250</v>
      </c>
      <c r="G1526" s="524"/>
      <c r="H1526" s="524"/>
      <c r="I1526" s="524"/>
      <c r="J1526" s="524"/>
      <c r="K1526" s="524"/>
      <c r="L1526" s="524"/>
      <c r="M1526" s="490"/>
    </row>
    <row r="1527" spans="1:13">
      <c r="A1527" s="532"/>
      <c r="B1527" s="508"/>
      <c r="C1527" s="954" t="s">
        <v>15</v>
      </c>
      <c r="D1527" s="954"/>
      <c r="E1527" s="954"/>
      <c r="F1527" s="508"/>
      <c r="G1527" s="508"/>
      <c r="H1527" s="507"/>
      <c r="I1527" s="943" t="s">
        <v>1</v>
      </c>
      <c r="J1527" s="944"/>
      <c r="K1527" s="943" t="s">
        <v>2</v>
      </c>
      <c r="L1527" s="944"/>
      <c r="M1527" s="506"/>
    </row>
    <row r="1528" spans="1:13">
      <c r="A1528" s="474"/>
      <c r="B1528" s="457"/>
      <c r="C1528" s="457"/>
      <c r="D1528" s="457"/>
      <c r="E1528" s="457"/>
      <c r="F1528" s="457"/>
      <c r="G1528" s="457"/>
      <c r="H1528" s="456"/>
      <c r="I1528" s="457"/>
      <c r="J1528" s="456"/>
      <c r="K1528" s="892" t="s">
        <v>3</v>
      </c>
      <c r="L1528" s="893"/>
      <c r="M1528" s="533" t="s">
        <v>4</v>
      </c>
    </row>
    <row r="1529" spans="1:13">
      <c r="A1529" s="474"/>
      <c r="B1529" s="457"/>
      <c r="C1529" s="457"/>
      <c r="D1529" s="457"/>
      <c r="E1529" s="457"/>
      <c r="F1529" s="457"/>
      <c r="G1529" s="457"/>
      <c r="H1529" s="456"/>
      <c r="I1529" s="892" t="s">
        <v>5</v>
      </c>
      <c r="J1529" s="893"/>
      <c r="K1529" s="936" t="s">
        <v>6</v>
      </c>
      <c r="L1529" s="937"/>
      <c r="M1529" s="533" t="s">
        <v>7</v>
      </c>
    </row>
    <row r="1530" spans="1:13" ht="19.5" thickBot="1">
      <c r="A1530" s="532"/>
      <c r="B1530" s="508"/>
      <c r="C1530" s="508"/>
      <c r="D1530" s="508"/>
      <c r="E1530" s="508"/>
      <c r="F1530" s="508"/>
      <c r="G1530" s="508"/>
      <c r="H1530" s="507"/>
      <c r="I1530" s="949">
        <v>349</v>
      </c>
      <c r="J1530" s="950"/>
      <c r="K1530" s="932"/>
      <c r="L1530" s="933"/>
      <c r="M1530" s="531"/>
    </row>
    <row r="1531" spans="1:13">
      <c r="A1531" s="522" t="s">
        <v>74</v>
      </c>
      <c r="B1531" s="500"/>
      <c r="C1531" s="500"/>
      <c r="D1531" s="500"/>
      <c r="E1531" s="500"/>
      <c r="F1531" s="500"/>
      <c r="G1531" s="500"/>
      <c r="H1531" s="530"/>
      <c r="I1531" s="452"/>
      <c r="J1531" s="451"/>
      <c r="K1531" s="951">
        <f>K1534+K1537</f>
        <v>6.9</v>
      </c>
      <c r="L1531" s="946"/>
      <c r="M1531" s="450">
        <f>K1531*12*I1530</f>
        <v>28897.200000000004</v>
      </c>
    </row>
    <row r="1532" spans="1:13">
      <c r="A1532" s="529" t="s">
        <v>59</v>
      </c>
      <c r="B1532" s="528"/>
      <c r="C1532" s="528"/>
      <c r="D1532" s="528"/>
      <c r="E1532" s="528"/>
      <c r="F1532" s="528"/>
      <c r="G1532" s="528"/>
      <c r="H1532" s="523"/>
      <c r="I1532" s="457"/>
      <c r="J1532" s="456"/>
      <c r="K1532" s="457"/>
      <c r="L1532" s="456"/>
      <c r="M1532" s="527"/>
    </row>
    <row r="1533" spans="1:13" ht="19.5" thickBot="1">
      <c r="A1533" s="518" t="s">
        <v>60</v>
      </c>
      <c r="B1533" s="526"/>
      <c r="C1533" s="526"/>
      <c r="D1533" s="526"/>
      <c r="E1533" s="526"/>
      <c r="F1533" s="526"/>
      <c r="G1533" s="526"/>
      <c r="H1533" s="525"/>
      <c r="I1533" s="446"/>
      <c r="J1533" s="445"/>
      <c r="K1533" s="446"/>
      <c r="L1533" s="445"/>
      <c r="M1533" s="444"/>
    </row>
    <row r="1534" spans="1:13">
      <c r="A1534" s="505" t="s">
        <v>61</v>
      </c>
      <c r="B1534" s="498"/>
      <c r="C1534" s="498"/>
      <c r="D1534" s="498"/>
      <c r="E1534" s="498"/>
      <c r="F1534" s="498"/>
      <c r="G1534" s="498"/>
      <c r="H1534" s="497"/>
      <c r="I1534" s="936" t="s">
        <v>8</v>
      </c>
      <c r="J1534" s="937"/>
      <c r="K1534" s="896">
        <v>4.13</v>
      </c>
      <c r="L1534" s="897"/>
      <c r="M1534" s="455">
        <f>K1534*12*I1530</f>
        <v>17296.440000000002</v>
      </c>
    </row>
    <row r="1535" spans="1:13">
      <c r="A1535" s="463" t="s">
        <v>68</v>
      </c>
      <c r="B1535" s="457"/>
      <c r="C1535" s="457"/>
      <c r="D1535" s="457"/>
      <c r="E1535" s="457"/>
      <c r="F1535" s="457"/>
      <c r="G1535" s="457"/>
      <c r="H1535" s="456"/>
      <c r="I1535" s="892" t="s">
        <v>57</v>
      </c>
      <c r="J1535" s="893"/>
      <c r="K1535" s="490"/>
      <c r="L1535" s="456"/>
      <c r="M1535" s="455"/>
    </row>
    <row r="1536" spans="1:13">
      <c r="A1536" s="505" t="s">
        <v>67</v>
      </c>
      <c r="B1536" s="498"/>
      <c r="C1536" s="498"/>
      <c r="D1536" s="498"/>
      <c r="E1536" s="498"/>
      <c r="F1536" s="498"/>
      <c r="G1536" s="498"/>
      <c r="H1536" s="497"/>
      <c r="I1536" s="936"/>
      <c r="J1536" s="937"/>
      <c r="K1536" s="490"/>
      <c r="L1536" s="456"/>
      <c r="M1536" s="455"/>
    </row>
    <row r="1537" spans="1:13">
      <c r="A1537" s="505" t="s">
        <v>62</v>
      </c>
      <c r="B1537" s="498"/>
      <c r="C1537" s="498"/>
      <c r="D1537" s="498"/>
      <c r="E1537" s="498"/>
      <c r="F1537" s="498"/>
      <c r="G1537" s="498"/>
      <c r="H1537" s="497"/>
      <c r="I1537" s="934" t="s">
        <v>11</v>
      </c>
      <c r="J1537" s="935"/>
      <c r="K1537" s="892">
        <v>2.77</v>
      </c>
      <c r="L1537" s="893"/>
      <c r="M1537" s="455">
        <f>K1537*12*I1530</f>
        <v>11600.76</v>
      </c>
    </row>
    <row r="1538" spans="1:13">
      <c r="A1538" s="512" t="s">
        <v>35</v>
      </c>
      <c r="B1538" s="480"/>
      <c r="C1538" s="480"/>
      <c r="D1538" s="480"/>
      <c r="E1538" s="480"/>
      <c r="F1538" s="480"/>
      <c r="G1538" s="480"/>
      <c r="H1538" s="479"/>
      <c r="I1538" s="892" t="s">
        <v>57</v>
      </c>
      <c r="J1538" s="893"/>
      <c r="K1538" s="524"/>
      <c r="L1538" s="523"/>
      <c r="M1538" s="455"/>
    </row>
    <row r="1539" spans="1:13">
      <c r="A1539" s="511" t="s">
        <v>36</v>
      </c>
      <c r="B1539" s="508"/>
      <c r="C1539" s="508"/>
      <c r="D1539" s="508"/>
      <c r="E1539" s="508"/>
      <c r="F1539" s="508"/>
      <c r="G1539" s="508"/>
      <c r="H1539" s="507"/>
      <c r="I1539" s="892"/>
      <c r="J1539" s="893"/>
      <c r="K1539" s="490"/>
      <c r="L1539" s="456"/>
      <c r="M1539" s="455"/>
    </row>
    <row r="1540" spans="1:13" ht="19.5" thickBot="1">
      <c r="A1540" s="505" t="s">
        <v>37</v>
      </c>
      <c r="B1540" s="504"/>
      <c r="C1540" s="504"/>
      <c r="D1540" s="504"/>
      <c r="E1540" s="504"/>
      <c r="F1540" s="504"/>
      <c r="G1540" s="504"/>
      <c r="H1540" s="503"/>
      <c r="I1540" s="498"/>
      <c r="J1540" s="497"/>
      <c r="K1540" s="930"/>
      <c r="L1540" s="931"/>
      <c r="M1540" s="455"/>
    </row>
    <row r="1541" spans="1:13">
      <c r="A1541" s="522" t="s">
        <v>14</v>
      </c>
      <c r="B1541" s="521"/>
      <c r="C1541" s="521"/>
      <c r="D1541" s="521"/>
      <c r="E1541" s="521"/>
      <c r="F1541" s="521"/>
      <c r="G1541" s="521"/>
      <c r="H1541" s="520"/>
      <c r="I1541" s="452"/>
      <c r="J1541" s="519"/>
      <c r="K1541" s="948">
        <f>K1543+K1548+K1551</f>
        <v>5.6400000000000006</v>
      </c>
      <c r="L1541" s="946"/>
      <c r="M1541" s="450">
        <f>K1541*12*I1530</f>
        <v>23620.320000000003</v>
      </c>
    </row>
    <row r="1542" spans="1:13" ht="19.5" thickBot="1">
      <c r="A1542" s="518" t="s">
        <v>34</v>
      </c>
      <c r="B1542" s="517"/>
      <c r="C1542" s="517"/>
      <c r="D1542" s="517"/>
      <c r="E1542" s="517"/>
      <c r="F1542" s="517"/>
      <c r="G1542" s="517"/>
      <c r="H1542" s="516"/>
      <c r="I1542" s="446"/>
      <c r="J1542" s="515"/>
      <c r="K1542" s="446"/>
      <c r="L1542" s="445"/>
      <c r="M1542" s="444"/>
    </row>
    <row r="1543" spans="1:13">
      <c r="A1543" s="463" t="s">
        <v>65</v>
      </c>
      <c r="B1543" s="462"/>
      <c r="C1543" s="462"/>
      <c r="D1543" s="462"/>
      <c r="E1543" s="462"/>
      <c r="F1543" s="462"/>
      <c r="G1543" s="462"/>
      <c r="H1543" s="460"/>
      <c r="I1543" s="892" t="s">
        <v>8</v>
      </c>
      <c r="J1543" s="893"/>
      <c r="K1543" s="896">
        <v>2.83</v>
      </c>
      <c r="L1543" s="897"/>
      <c r="M1543" s="455">
        <f>K1543*12*I1530</f>
        <v>11852.04</v>
      </c>
    </row>
    <row r="1544" spans="1:13">
      <c r="A1544" s="505" t="s">
        <v>66</v>
      </c>
      <c r="B1544" s="504"/>
      <c r="C1544" s="504"/>
      <c r="D1544" s="504"/>
      <c r="E1544" s="504"/>
      <c r="F1544" s="504"/>
      <c r="G1544" s="504"/>
      <c r="H1544" s="503"/>
      <c r="I1544" s="514"/>
      <c r="J1544" s="513"/>
      <c r="K1544" s="490"/>
      <c r="L1544" s="456"/>
      <c r="M1544" s="455"/>
    </row>
    <row r="1545" spans="1:13">
      <c r="A1545" s="463" t="s">
        <v>68</v>
      </c>
      <c r="B1545" s="457"/>
      <c r="C1545" s="457"/>
      <c r="D1545" s="457"/>
      <c r="E1545" s="457"/>
      <c r="F1545" s="457"/>
      <c r="G1545" s="457"/>
      <c r="H1545" s="456"/>
      <c r="I1545" s="892" t="s">
        <v>57</v>
      </c>
      <c r="J1545" s="893"/>
      <c r="K1545" s="490"/>
      <c r="L1545" s="456"/>
      <c r="M1545" s="455"/>
    </row>
    <row r="1546" spans="1:13">
      <c r="A1546" s="505" t="s">
        <v>67</v>
      </c>
      <c r="B1546" s="498"/>
      <c r="C1546" s="498"/>
      <c r="D1546" s="498"/>
      <c r="E1546" s="498"/>
      <c r="F1546" s="498"/>
      <c r="G1546" s="498"/>
      <c r="H1546" s="497"/>
      <c r="I1546" s="936"/>
      <c r="J1546" s="937"/>
      <c r="K1546" s="490"/>
      <c r="L1546" s="456"/>
      <c r="M1546" s="455"/>
    </row>
    <row r="1547" spans="1:13">
      <c r="A1547" s="512" t="s">
        <v>63</v>
      </c>
      <c r="B1547" s="480"/>
      <c r="C1547" s="479"/>
      <c r="D1547" s="457"/>
      <c r="E1547" s="457"/>
      <c r="F1547" s="457"/>
      <c r="G1547" s="457"/>
      <c r="H1547" s="456"/>
      <c r="I1547" s="892" t="s">
        <v>57</v>
      </c>
      <c r="J1547" s="893"/>
      <c r="K1547" s="490"/>
      <c r="L1547" s="456"/>
      <c r="M1547" s="455"/>
    </row>
    <row r="1548" spans="1:13">
      <c r="A1548" s="463" t="s">
        <v>64</v>
      </c>
      <c r="B1548" s="457"/>
      <c r="C1548" s="457"/>
      <c r="D1548" s="480"/>
      <c r="E1548" s="480"/>
      <c r="F1548" s="480"/>
      <c r="G1548" s="480"/>
      <c r="H1548" s="479"/>
      <c r="I1548" s="934" t="s">
        <v>11</v>
      </c>
      <c r="J1548" s="935"/>
      <c r="K1548" s="892">
        <v>1.24</v>
      </c>
      <c r="L1548" s="893"/>
      <c r="M1548" s="455">
        <f>K1548*12*I1530</f>
        <v>5193.12</v>
      </c>
    </row>
    <row r="1549" spans="1:13">
      <c r="A1549" s="511" t="s">
        <v>41</v>
      </c>
      <c r="B1549" s="510"/>
      <c r="C1549" s="510"/>
      <c r="D1549" s="510"/>
      <c r="E1549" s="510"/>
      <c r="F1549" s="510"/>
      <c r="G1549" s="510"/>
      <c r="H1549" s="509"/>
      <c r="I1549" s="943" t="s">
        <v>40</v>
      </c>
      <c r="J1549" s="944"/>
      <c r="K1549" s="490"/>
      <c r="L1549" s="456"/>
      <c r="M1549" s="455"/>
    </row>
    <row r="1550" spans="1:13">
      <c r="A1550" s="505"/>
      <c r="B1550" s="504"/>
      <c r="C1550" s="504"/>
      <c r="D1550" s="504"/>
      <c r="E1550" s="504"/>
      <c r="F1550" s="504"/>
      <c r="G1550" s="504"/>
      <c r="H1550" s="503"/>
      <c r="I1550" s="498" t="s">
        <v>42</v>
      </c>
      <c r="J1550" s="497"/>
      <c r="K1550" s="490"/>
      <c r="L1550" s="456"/>
      <c r="M1550" s="455"/>
    </row>
    <row r="1551" spans="1:13">
      <c r="A1551" s="511" t="s">
        <v>43</v>
      </c>
      <c r="B1551" s="510"/>
      <c r="C1551" s="510"/>
      <c r="D1551" s="510"/>
      <c r="E1551" s="510"/>
      <c r="F1551" s="510"/>
      <c r="G1551" s="510"/>
      <c r="H1551" s="509"/>
      <c r="I1551" s="943" t="s">
        <v>11</v>
      </c>
      <c r="J1551" s="944"/>
      <c r="K1551" s="892">
        <v>1.57</v>
      </c>
      <c r="L1551" s="893"/>
      <c r="M1551" s="455">
        <f>K1551*12*I1530</f>
        <v>6575.16</v>
      </c>
    </row>
    <row r="1552" spans="1:13">
      <c r="A1552" s="505" t="s">
        <v>44</v>
      </c>
      <c r="B1552" s="504"/>
      <c r="C1552" s="504"/>
      <c r="D1552" s="504"/>
      <c r="E1552" s="504"/>
      <c r="F1552" s="504"/>
      <c r="G1552" s="504"/>
      <c r="H1552" s="503"/>
      <c r="I1552" s="498"/>
      <c r="J1552" s="497"/>
      <c r="K1552" s="490"/>
      <c r="L1552" s="456"/>
      <c r="M1552" s="455"/>
    </row>
    <row r="1553" spans="1:13">
      <c r="A1553" s="511" t="s">
        <v>45</v>
      </c>
      <c r="B1553" s="510"/>
      <c r="C1553" s="510"/>
      <c r="D1553" s="510"/>
      <c r="E1553" s="510"/>
      <c r="F1553" s="510"/>
      <c r="G1553" s="510"/>
      <c r="H1553" s="509"/>
      <c r="I1553" s="892" t="s">
        <v>57</v>
      </c>
      <c r="J1553" s="893"/>
      <c r="K1553" s="490"/>
      <c r="L1553" s="456"/>
      <c r="M1553" s="455"/>
    </row>
    <row r="1554" spans="1:13">
      <c r="A1554" s="511" t="s">
        <v>48</v>
      </c>
      <c r="B1554" s="510"/>
      <c r="C1554" s="510"/>
      <c r="D1554" s="510"/>
      <c r="E1554" s="510"/>
      <c r="F1554" s="510"/>
      <c r="G1554" s="510"/>
      <c r="H1554" s="509"/>
      <c r="I1554" s="943" t="s">
        <v>46</v>
      </c>
      <c r="J1554" s="944"/>
      <c r="K1554" s="508"/>
      <c r="L1554" s="507"/>
      <c r="M1554" s="506"/>
    </row>
    <row r="1555" spans="1:13" ht="19.5" thickBot="1">
      <c r="A1555" s="505"/>
      <c r="B1555" s="504"/>
      <c r="C1555" s="504"/>
      <c r="D1555" s="504"/>
      <c r="E1555" s="504"/>
      <c r="F1555" s="504"/>
      <c r="G1555" s="504"/>
      <c r="H1555" s="503"/>
      <c r="I1555" s="940" t="s">
        <v>47</v>
      </c>
      <c r="J1555" s="941"/>
      <c r="K1555" s="498"/>
      <c r="L1555" s="497"/>
      <c r="M1555" s="502"/>
    </row>
    <row r="1556" spans="1:13">
      <c r="A1556" s="501" t="s">
        <v>75</v>
      </c>
      <c r="B1556" s="500"/>
      <c r="C1556" s="500"/>
      <c r="D1556" s="500"/>
      <c r="E1556" s="500"/>
      <c r="F1556" s="500"/>
      <c r="G1556" s="452"/>
      <c r="H1556" s="451"/>
      <c r="I1556" s="452"/>
      <c r="J1556" s="451"/>
      <c r="K1556" s="945">
        <f>K1558+K1565+K1573+K1577+K1578+K1582</f>
        <v>47.919999999999995</v>
      </c>
      <c r="L1556" s="946"/>
      <c r="M1556" s="450">
        <f>M1558+M1565+M1573+M1577+M1578+M1582</f>
        <v>200688.96000000002</v>
      </c>
    </row>
    <row r="1557" spans="1:13" ht="19.5" thickBot="1">
      <c r="A1557" s="499"/>
      <c r="B1557" s="446"/>
      <c r="C1557" s="446"/>
      <c r="D1557" s="446"/>
      <c r="E1557" s="446"/>
      <c r="F1557" s="446"/>
      <c r="G1557" s="446"/>
      <c r="H1557" s="445"/>
      <c r="I1557" s="446"/>
      <c r="J1557" s="445"/>
      <c r="K1557" s="446"/>
      <c r="L1557" s="445"/>
      <c r="M1557" s="444"/>
    </row>
    <row r="1558" spans="1:13" ht="19.5" thickBot="1">
      <c r="A1558" s="898" t="s">
        <v>76</v>
      </c>
      <c r="B1558" s="899"/>
      <c r="C1558" s="899"/>
      <c r="D1558" s="899"/>
      <c r="E1558" s="899"/>
      <c r="F1558" s="899"/>
      <c r="G1558" s="899"/>
      <c r="H1558" s="900"/>
      <c r="I1558" s="466"/>
      <c r="J1558" s="465"/>
      <c r="K1558" s="947">
        <f>K1559+K1560+K1561+K1563+K1564</f>
        <v>9.6900000000000013</v>
      </c>
      <c r="L1558" s="942"/>
      <c r="M1558" s="464">
        <f>K1558*12*I1530</f>
        <v>40581.720000000008</v>
      </c>
    </row>
    <row r="1559" spans="1:13">
      <c r="A1559" s="505" t="s">
        <v>38</v>
      </c>
      <c r="B1559" s="504"/>
      <c r="C1559" s="504"/>
      <c r="D1559" s="504"/>
      <c r="E1559" s="504"/>
      <c r="F1559" s="504"/>
      <c r="G1559" s="504"/>
      <c r="H1559" s="503"/>
      <c r="I1559" s="936" t="s">
        <v>16</v>
      </c>
      <c r="J1559" s="937"/>
      <c r="K1559" s="896">
        <v>2.2400000000000002</v>
      </c>
      <c r="L1559" s="897"/>
      <c r="M1559" s="455">
        <f>K1559*12*I1530</f>
        <v>9381.1200000000008</v>
      </c>
    </row>
    <row r="1560" spans="1:13">
      <c r="A1560" s="512" t="s">
        <v>39</v>
      </c>
      <c r="B1560" s="594"/>
      <c r="C1560" s="594"/>
      <c r="D1560" s="594"/>
      <c r="E1560" s="594"/>
      <c r="F1560" s="594"/>
      <c r="G1560" s="594"/>
      <c r="H1560" s="593"/>
      <c r="I1560" s="934" t="s">
        <v>10</v>
      </c>
      <c r="J1560" s="935"/>
      <c r="K1560" s="892">
        <v>5.28</v>
      </c>
      <c r="L1560" s="893"/>
      <c r="M1560" s="455">
        <f>K1560*12*I1530</f>
        <v>22112.639999999999</v>
      </c>
    </row>
    <row r="1561" spans="1:13">
      <c r="A1561" s="511" t="s">
        <v>31</v>
      </c>
      <c r="B1561" s="510"/>
      <c r="C1561" s="510"/>
      <c r="D1561" s="510"/>
      <c r="E1561" s="510"/>
      <c r="F1561" s="510"/>
      <c r="G1561" s="510"/>
      <c r="H1561" s="509"/>
      <c r="I1561" s="943" t="s">
        <v>11</v>
      </c>
      <c r="J1561" s="944"/>
      <c r="K1561" s="892">
        <v>0.6</v>
      </c>
      <c r="L1561" s="893"/>
      <c r="M1561" s="455">
        <f>K1561*12*I1530</f>
        <v>2512.7999999999997</v>
      </c>
    </row>
    <row r="1562" spans="1:13">
      <c r="A1562" s="596" t="s">
        <v>18</v>
      </c>
      <c r="B1562" s="498"/>
      <c r="C1562" s="498"/>
      <c r="D1562" s="498"/>
      <c r="E1562" s="504"/>
      <c r="F1562" s="504"/>
      <c r="G1562" s="504"/>
      <c r="H1562" s="503"/>
      <c r="I1562" s="498"/>
      <c r="J1562" s="497"/>
      <c r="K1562" s="457"/>
      <c r="L1562" s="456"/>
      <c r="M1562" s="455"/>
    </row>
    <row r="1563" spans="1:13">
      <c r="A1563" s="512" t="s">
        <v>32</v>
      </c>
      <c r="B1563" s="594"/>
      <c r="C1563" s="594"/>
      <c r="D1563" s="594"/>
      <c r="E1563" s="594"/>
      <c r="F1563" s="594"/>
      <c r="G1563" s="594"/>
      <c r="H1563" s="593"/>
      <c r="I1563" s="934" t="s">
        <v>8</v>
      </c>
      <c r="J1563" s="935"/>
      <c r="K1563" s="892">
        <v>0.18</v>
      </c>
      <c r="L1563" s="893"/>
      <c r="M1563" s="455">
        <f>K1563*12*I1530</f>
        <v>753.84</v>
      </c>
    </row>
    <row r="1564" spans="1:13" ht="19.5" thickBot="1">
      <c r="A1564" s="511" t="s">
        <v>73</v>
      </c>
      <c r="B1564" s="510"/>
      <c r="C1564" s="510"/>
      <c r="D1564" s="510"/>
      <c r="E1564" s="510"/>
      <c r="F1564" s="510"/>
      <c r="G1564" s="510"/>
      <c r="H1564" s="509"/>
      <c r="I1564" s="932" t="s">
        <v>8</v>
      </c>
      <c r="J1564" s="933"/>
      <c r="K1564" s="940">
        <v>1.39</v>
      </c>
      <c r="L1564" s="941"/>
      <c r="M1564" s="455">
        <f>K1564*12*I1530</f>
        <v>5821.32</v>
      </c>
    </row>
    <row r="1565" spans="1:13" ht="19.5" thickBot="1">
      <c r="A1565" s="959" t="s">
        <v>77</v>
      </c>
      <c r="B1565" s="960"/>
      <c r="C1565" s="960"/>
      <c r="D1565" s="960"/>
      <c r="E1565" s="960"/>
      <c r="F1565" s="960"/>
      <c r="G1565" s="960"/>
      <c r="H1565" s="961"/>
      <c r="I1565" s="466"/>
      <c r="J1565" s="465"/>
      <c r="K1565" s="894">
        <f>K1566+K1567+K1569+K1570+K1571+K1572</f>
        <v>2.3200000000000003</v>
      </c>
      <c r="L1565" s="942"/>
      <c r="M1565" s="464">
        <f>K1565*12*I1530</f>
        <v>9716.1600000000017</v>
      </c>
    </row>
    <row r="1566" spans="1:13">
      <c r="A1566" s="595" t="s">
        <v>24</v>
      </c>
      <c r="B1566" s="498"/>
      <c r="C1566" s="498"/>
      <c r="D1566" s="498"/>
      <c r="E1566" s="498"/>
      <c r="F1566" s="504"/>
      <c r="G1566" s="504"/>
      <c r="H1566" s="503"/>
      <c r="I1566" s="493"/>
      <c r="J1566" s="456"/>
      <c r="K1566" s="896">
        <v>0.13</v>
      </c>
      <c r="L1566" s="897"/>
      <c r="M1566" s="455">
        <f>K1566*12*I1530</f>
        <v>544.44000000000005</v>
      </c>
    </row>
    <row r="1567" spans="1:13">
      <c r="A1567" s="532" t="s">
        <v>20</v>
      </c>
      <c r="B1567" s="508"/>
      <c r="C1567" s="508"/>
      <c r="D1567" s="508"/>
      <c r="E1567" s="508"/>
      <c r="F1567" s="510"/>
      <c r="G1567" s="510"/>
      <c r="H1567" s="509"/>
      <c r="I1567" s="892" t="s">
        <v>52</v>
      </c>
      <c r="J1567" s="893"/>
      <c r="K1567" s="892">
        <v>1.1100000000000001</v>
      </c>
      <c r="L1567" s="893"/>
      <c r="M1567" s="455">
        <f>K1567*12*I1530</f>
        <v>4648.68</v>
      </c>
    </row>
    <row r="1568" spans="1:13">
      <c r="A1568" s="505" t="s">
        <v>19</v>
      </c>
      <c r="B1568" s="504"/>
      <c r="C1568" s="504"/>
      <c r="D1568" s="504"/>
      <c r="E1568" s="504"/>
      <c r="F1568" s="504"/>
      <c r="G1568" s="504"/>
      <c r="H1568" s="503"/>
      <c r="I1568" s="936" t="s">
        <v>53</v>
      </c>
      <c r="J1568" s="937"/>
      <c r="K1568" s="490"/>
      <c r="L1568" s="456"/>
      <c r="M1568" s="455"/>
    </row>
    <row r="1569" spans="1:13">
      <c r="A1569" s="512" t="s">
        <v>21</v>
      </c>
      <c r="B1569" s="594"/>
      <c r="C1569" s="594"/>
      <c r="D1569" s="594"/>
      <c r="E1569" s="594"/>
      <c r="F1569" s="594"/>
      <c r="G1569" s="594"/>
      <c r="H1569" s="593"/>
      <c r="I1569" s="934" t="s">
        <v>51</v>
      </c>
      <c r="J1569" s="935"/>
      <c r="K1569" s="892">
        <v>0.68</v>
      </c>
      <c r="L1569" s="893"/>
      <c r="M1569" s="455">
        <f>K1569*12*I1530</f>
        <v>2847.84</v>
      </c>
    </row>
    <row r="1570" spans="1:13">
      <c r="A1570" s="512" t="s">
        <v>22</v>
      </c>
      <c r="B1570" s="594"/>
      <c r="C1570" s="594"/>
      <c r="D1570" s="594"/>
      <c r="E1570" s="594"/>
      <c r="F1570" s="594"/>
      <c r="G1570" s="594"/>
      <c r="H1570" s="593"/>
      <c r="I1570" s="934" t="s">
        <v>69</v>
      </c>
      <c r="J1570" s="935"/>
      <c r="K1570" s="892">
        <v>0.17</v>
      </c>
      <c r="L1570" s="893"/>
      <c r="M1570" s="455">
        <f>K1570*12*I1530</f>
        <v>711.96</v>
      </c>
    </row>
    <row r="1571" spans="1:13">
      <c r="A1571" s="511" t="s">
        <v>23</v>
      </c>
      <c r="B1571" s="510"/>
      <c r="C1571" s="510"/>
      <c r="D1571" s="510"/>
      <c r="E1571" s="510"/>
      <c r="F1571" s="510"/>
      <c r="G1571" s="510"/>
      <c r="H1571" s="509"/>
      <c r="I1571" s="934" t="s">
        <v>54</v>
      </c>
      <c r="J1571" s="935"/>
      <c r="K1571" s="930">
        <v>0.09</v>
      </c>
      <c r="L1571" s="931"/>
      <c r="M1571" s="455">
        <f>K1571*12*I1530</f>
        <v>376.92</v>
      </c>
    </row>
    <row r="1572" spans="1:13" ht="19.5" thickBot="1">
      <c r="A1572" s="511" t="s">
        <v>71</v>
      </c>
      <c r="B1572" s="510"/>
      <c r="C1572" s="510"/>
      <c r="D1572" s="510"/>
      <c r="E1572" s="510"/>
      <c r="F1572" s="510"/>
      <c r="G1572" s="510"/>
      <c r="H1572" s="509"/>
      <c r="I1572" s="932" t="s">
        <v>72</v>
      </c>
      <c r="J1572" s="933"/>
      <c r="K1572" s="901">
        <v>0.14000000000000001</v>
      </c>
      <c r="L1572" s="902"/>
      <c r="M1572" s="489">
        <f>K1572*12*I1530</f>
        <v>586.32000000000005</v>
      </c>
    </row>
    <row r="1573" spans="1:13" ht="19.5" thickBot="1">
      <c r="A1573" s="959" t="s">
        <v>194</v>
      </c>
      <c r="B1573" s="960"/>
      <c r="C1573" s="960"/>
      <c r="D1573" s="960"/>
      <c r="E1573" s="960"/>
      <c r="F1573" s="960"/>
      <c r="G1573" s="960"/>
      <c r="H1573" s="961"/>
      <c r="I1573" s="488"/>
      <c r="J1573" s="487"/>
      <c r="K1573" s="922">
        <f>K1574+K1575+K1576</f>
        <v>1.52</v>
      </c>
      <c r="L1573" s="895"/>
      <c r="M1573" s="464">
        <f>K1573*12*I1530</f>
        <v>6365.7600000000011</v>
      </c>
    </row>
    <row r="1574" spans="1:13">
      <c r="A1574" s="505" t="s">
        <v>25</v>
      </c>
      <c r="B1574" s="504"/>
      <c r="C1574" s="504"/>
      <c r="D1574" s="504"/>
      <c r="E1574" s="504"/>
      <c r="F1574" s="504"/>
      <c r="G1574" s="504"/>
      <c r="H1574" s="503"/>
      <c r="I1574" s="926" t="s">
        <v>70</v>
      </c>
      <c r="J1574" s="927"/>
      <c r="K1574" s="928">
        <v>0.73</v>
      </c>
      <c r="L1574" s="929"/>
      <c r="M1574" s="455">
        <f>K1574*12*I1530</f>
        <v>3057.24</v>
      </c>
    </row>
    <row r="1575" spans="1:13">
      <c r="A1575" s="512" t="s">
        <v>26</v>
      </c>
      <c r="B1575" s="594"/>
      <c r="C1575" s="594"/>
      <c r="D1575" s="594"/>
      <c r="E1575" s="594"/>
      <c r="F1575" s="594"/>
      <c r="G1575" s="594"/>
      <c r="H1575" s="593"/>
      <c r="I1575" s="480" t="s">
        <v>55</v>
      </c>
      <c r="J1575" s="479"/>
      <c r="K1575" s="930">
        <v>0.64</v>
      </c>
      <c r="L1575" s="931"/>
      <c r="M1575" s="455">
        <f>K1575*12*I1530</f>
        <v>2680.3199999999997</v>
      </c>
    </row>
    <row r="1576" spans="1:13" ht="19.5" thickBot="1">
      <c r="A1576" s="511" t="s">
        <v>23</v>
      </c>
      <c r="B1576" s="510"/>
      <c r="C1576" s="510"/>
      <c r="D1576" s="510"/>
      <c r="E1576" s="510"/>
      <c r="F1576" s="510"/>
      <c r="G1576" s="510"/>
      <c r="H1576" s="509"/>
      <c r="I1576" s="932" t="s">
        <v>54</v>
      </c>
      <c r="J1576" s="933"/>
      <c r="K1576" s="901">
        <v>0.15</v>
      </c>
      <c r="L1576" s="902"/>
      <c r="M1576" s="455">
        <f>K1576*12*I1530</f>
        <v>628.19999999999993</v>
      </c>
    </row>
    <row r="1577" spans="1:13" ht="19.5" thickBot="1">
      <c r="A1577" s="592" t="s">
        <v>193</v>
      </c>
      <c r="B1577" s="591"/>
      <c r="C1577" s="591"/>
      <c r="D1577" s="591"/>
      <c r="E1577" s="591"/>
      <c r="F1577" s="591"/>
      <c r="G1577" s="591"/>
      <c r="H1577" s="590"/>
      <c r="I1577" s="962" t="s">
        <v>56</v>
      </c>
      <c r="J1577" s="963"/>
      <c r="K1577" s="964">
        <v>32.51</v>
      </c>
      <c r="L1577" s="965"/>
      <c r="M1577" s="464">
        <f>K1577*12*I1530</f>
        <v>136151.88</v>
      </c>
    </row>
    <row r="1578" spans="1:13" ht="19.5" thickBot="1">
      <c r="A1578" s="898" t="s">
        <v>154</v>
      </c>
      <c r="B1578" s="899"/>
      <c r="C1578" s="899"/>
      <c r="D1578" s="899"/>
      <c r="E1578" s="899"/>
      <c r="F1578" s="899"/>
      <c r="G1578" s="899"/>
      <c r="H1578" s="900"/>
      <c r="I1578" s="466"/>
      <c r="J1578" s="465"/>
      <c r="K1578" s="894">
        <v>1.8</v>
      </c>
      <c r="L1578" s="895"/>
      <c r="M1578" s="464">
        <f>K1578*12*I1530</f>
        <v>7538.4000000000005</v>
      </c>
    </row>
    <row r="1579" spans="1:13">
      <c r="A1579" s="463" t="s">
        <v>33</v>
      </c>
      <c r="B1579" s="462"/>
      <c r="C1579" s="462"/>
      <c r="D1579" s="462"/>
      <c r="E1579" s="462"/>
      <c r="F1579" s="462"/>
      <c r="G1579" s="462"/>
      <c r="H1579" s="460"/>
      <c r="I1579" s="896" t="s">
        <v>13</v>
      </c>
      <c r="J1579" s="897"/>
      <c r="K1579" s="459"/>
      <c r="L1579" s="458"/>
      <c r="M1579" s="455"/>
    </row>
    <row r="1580" spans="1:13">
      <c r="A1580" s="463" t="s">
        <v>27</v>
      </c>
      <c r="B1580" s="462"/>
      <c r="C1580" s="462"/>
      <c r="D1580" s="462"/>
      <c r="E1580" s="462"/>
      <c r="F1580" s="462"/>
      <c r="G1580" s="462"/>
      <c r="H1580" s="460"/>
      <c r="I1580" s="457"/>
      <c r="J1580" s="456"/>
      <c r="K1580" s="459"/>
      <c r="L1580" s="458"/>
      <c r="M1580" s="455"/>
    </row>
    <row r="1581" spans="1:13" ht="19.5" thickBot="1">
      <c r="A1581" s="463" t="s">
        <v>28</v>
      </c>
      <c r="B1581" s="462"/>
      <c r="C1581" s="462"/>
      <c r="D1581" s="462"/>
      <c r="E1581" s="462"/>
      <c r="F1581" s="462"/>
      <c r="G1581" s="462"/>
      <c r="H1581" s="460"/>
      <c r="I1581" s="474"/>
      <c r="J1581" s="456"/>
      <c r="K1581" s="459"/>
      <c r="L1581" s="458"/>
      <c r="M1581" s="455"/>
    </row>
    <row r="1582" spans="1:13" ht="19.5" thickBot="1">
      <c r="A1582" s="592" t="s">
        <v>153</v>
      </c>
      <c r="B1582" s="591"/>
      <c r="C1582" s="591"/>
      <c r="D1582" s="591"/>
      <c r="E1582" s="591"/>
      <c r="F1582" s="591"/>
      <c r="G1582" s="591"/>
      <c r="H1582" s="590"/>
      <c r="I1582" s="466"/>
      <c r="J1582" s="465"/>
      <c r="K1582" s="894">
        <v>0.08</v>
      </c>
      <c r="L1582" s="895"/>
      <c r="M1582" s="464">
        <f>K1582*12*I1530</f>
        <v>335.03999999999996</v>
      </c>
    </row>
    <row r="1583" spans="1:13">
      <c r="A1583" s="463" t="s">
        <v>29</v>
      </c>
      <c r="B1583" s="462"/>
      <c r="C1583" s="462"/>
      <c r="D1583" s="462"/>
      <c r="E1583" s="462"/>
      <c r="F1583" s="462"/>
      <c r="G1583" s="462"/>
      <c r="H1583" s="460"/>
      <c r="I1583" s="896" t="s">
        <v>8</v>
      </c>
      <c r="J1583" s="897"/>
      <c r="K1583" s="467"/>
      <c r="L1583" s="458"/>
      <c r="M1583" s="455"/>
    </row>
    <row r="1584" spans="1:13" ht="19.5" thickBot="1">
      <c r="A1584" s="463" t="s">
        <v>30</v>
      </c>
      <c r="B1584" s="462"/>
      <c r="C1584" s="462"/>
      <c r="D1584" s="462"/>
      <c r="E1584" s="462"/>
      <c r="F1584" s="462"/>
      <c r="G1584" s="462"/>
      <c r="H1584" s="460"/>
      <c r="I1584" s="457"/>
      <c r="J1584" s="456"/>
      <c r="K1584" s="467"/>
      <c r="L1584" s="458"/>
      <c r="M1584" s="455"/>
    </row>
    <row r="1585" spans="1:13" ht="19.5" thickBot="1">
      <c r="A1585" s="898" t="s">
        <v>104</v>
      </c>
      <c r="B1585" s="899"/>
      <c r="C1585" s="899"/>
      <c r="D1585" s="899"/>
      <c r="E1585" s="899"/>
      <c r="F1585" s="899"/>
      <c r="G1585" s="899"/>
      <c r="H1585" s="900"/>
      <c r="I1585" s="466"/>
      <c r="J1585" s="465"/>
      <c r="K1585" s="894">
        <v>6.67</v>
      </c>
      <c r="L1585" s="895"/>
      <c r="M1585" s="464">
        <f>K1585*12*I1530</f>
        <v>27933.959999999995</v>
      </c>
    </row>
    <row r="1586" spans="1:13">
      <c r="A1586" s="463" t="s">
        <v>85</v>
      </c>
      <c r="B1586" s="461"/>
      <c r="C1586" s="461"/>
      <c r="D1586" s="461"/>
      <c r="E1586" s="461"/>
      <c r="F1586" s="462"/>
      <c r="G1586" s="461"/>
      <c r="H1586" s="460"/>
      <c r="I1586" s="892" t="s">
        <v>86</v>
      </c>
      <c r="J1586" s="893"/>
      <c r="K1586" s="459"/>
      <c r="L1586" s="458"/>
      <c r="M1586" s="455"/>
    </row>
    <row r="1587" spans="1:13">
      <c r="A1587" s="463" t="s">
        <v>87</v>
      </c>
      <c r="B1587" s="461"/>
      <c r="C1587" s="461"/>
      <c r="D1587" s="461"/>
      <c r="E1587" s="461"/>
      <c r="F1587" s="462"/>
      <c r="G1587" s="461"/>
      <c r="H1587" s="460"/>
      <c r="I1587" s="892" t="s">
        <v>88</v>
      </c>
      <c r="J1587" s="893"/>
      <c r="K1587" s="459"/>
      <c r="L1587" s="458"/>
      <c r="M1587" s="455"/>
    </row>
    <row r="1588" spans="1:13">
      <c r="A1588" s="463" t="s">
        <v>89</v>
      </c>
      <c r="B1588" s="461"/>
      <c r="C1588" s="461"/>
      <c r="D1588" s="461"/>
      <c r="E1588" s="461"/>
      <c r="F1588" s="462"/>
      <c r="G1588" s="461"/>
      <c r="H1588" s="460"/>
      <c r="I1588" s="892" t="s">
        <v>90</v>
      </c>
      <c r="J1588" s="893"/>
      <c r="K1588" s="459"/>
      <c r="L1588" s="458"/>
      <c r="M1588" s="455"/>
    </row>
    <row r="1589" spans="1:13">
      <c r="A1589" s="463" t="s">
        <v>91</v>
      </c>
      <c r="B1589" s="461"/>
      <c r="C1589" s="461"/>
      <c r="D1589" s="461"/>
      <c r="E1589" s="461"/>
      <c r="F1589" s="462"/>
      <c r="G1589" s="461"/>
      <c r="H1589" s="460"/>
      <c r="I1589" s="892" t="s">
        <v>92</v>
      </c>
      <c r="J1589" s="893"/>
      <c r="K1589" s="459"/>
      <c r="L1589" s="458"/>
      <c r="M1589" s="455"/>
    </row>
    <row r="1590" spans="1:13">
      <c r="A1590" s="463" t="s">
        <v>93</v>
      </c>
      <c r="B1590" s="461"/>
      <c r="C1590" s="461"/>
      <c r="D1590" s="461"/>
      <c r="E1590" s="461"/>
      <c r="F1590" s="462"/>
      <c r="G1590" s="461"/>
      <c r="H1590" s="460"/>
      <c r="I1590" s="892" t="s">
        <v>94</v>
      </c>
      <c r="J1590" s="893"/>
      <c r="K1590" s="459"/>
      <c r="L1590" s="458"/>
      <c r="M1590" s="455"/>
    </row>
    <row r="1591" spans="1:13">
      <c r="A1591" s="463" t="s">
        <v>95</v>
      </c>
      <c r="B1591" s="461"/>
      <c r="C1591" s="461"/>
      <c r="D1591" s="461"/>
      <c r="E1591" s="461"/>
      <c r="F1591" s="462"/>
      <c r="G1591" s="461"/>
      <c r="H1591" s="460"/>
      <c r="I1591" s="457"/>
      <c r="J1591" s="456"/>
      <c r="K1591" s="459"/>
      <c r="L1591" s="458"/>
      <c r="M1591" s="455"/>
    </row>
    <row r="1592" spans="1:13">
      <c r="A1592" s="463" t="s">
        <v>96</v>
      </c>
      <c r="B1592" s="461"/>
      <c r="C1592" s="461"/>
      <c r="D1592" s="461"/>
      <c r="E1592" s="461"/>
      <c r="F1592" s="462"/>
      <c r="G1592" s="461"/>
      <c r="H1592" s="460"/>
      <c r="I1592" s="457"/>
      <c r="J1592" s="456"/>
      <c r="K1592" s="459"/>
      <c r="L1592" s="458"/>
      <c r="M1592" s="455"/>
    </row>
    <row r="1593" spans="1:13">
      <c r="A1593" s="463" t="s">
        <v>97</v>
      </c>
      <c r="B1593" s="461"/>
      <c r="C1593" s="461"/>
      <c r="D1593" s="461"/>
      <c r="E1593" s="461"/>
      <c r="F1593" s="462"/>
      <c r="G1593" s="461"/>
      <c r="H1593" s="460"/>
      <c r="I1593" s="457"/>
      <c r="J1593" s="456"/>
      <c r="K1593" s="459"/>
      <c r="L1593" s="458"/>
      <c r="M1593" s="455"/>
    </row>
    <row r="1594" spans="1:13">
      <c r="A1594" s="463" t="s">
        <v>98</v>
      </c>
      <c r="B1594" s="461"/>
      <c r="C1594" s="461"/>
      <c r="D1594" s="461"/>
      <c r="E1594" s="461"/>
      <c r="F1594" s="462"/>
      <c r="G1594" s="461"/>
      <c r="H1594" s="460"/>
      <c r="I1594" s="457"/>
      <c r="J1594" s="456"/>
      <c r="K1594" s="459"/>
      <c r="L1594" s="458"/>
      <c r="M1594" s="455"/>
    </row>
    <row r="1595" spans="1:13">
      <c r="A1595" s="463" t="s">
        <v>99</v>
      </c>
      <c r="B1595" s="461"/>
      <c r="C1595" s="461"/>
      <c r="D1595" s="461"/>
      <c r="E1595" s="461"/>
      <c r="F1595" s="462"/>
      <c r="G1595" s="461"/>
      <c r="H1595" s="460"/>
      <c r="I1595" s="457"/>
      <c r="J1595" s="456"/>
      <c r="K1595" s="459"/>
      <c r="L1595" s="458"/>
      <c r="M1595" s="455"/>
    </row>
    <row r="1596" spans="1:13" ht="19.5" thickBot="1">
      <c r="A1596" s="923" t="s">
        <v>100</v>
      </c>
      <c r="B1596" s="924"/>
      <c r="C1596" s="924"/>
      <c r="D1596" s="924"/>
      <c r="E1596" s="924"/>
      <c r="F1596" s="924"/>
      <c r="G1596" s="924"/>
      <c r="H1596" s="925"/>
      <c r="I1596" s="457"/>
      <c r="J1596" s="456"/>
      <c r="K1596" s="457"/>
      <c r="L1596" s="456"/>
      <c r="M1596" s="455"/>
    </row>
    <row r="1597" spans="1:13">
      <c r="A1597" s="454" t="s">
        <v>82</v>
      </c>
      <c r="B1597" s="453"/>
      <c r="C1597" s="453"/>
      <c r="D1597" s="453"/>
      <c r="E1597" s="453"/>
      <c r="F1597" s="453"/>
      <c r="G1597" s="453"/>
      <c r="H1597" s="453"/>
      <c r="I1597" s="896" t="s">
        <v>9</v>
      </c>
      <c r="J1597" s="897"/>
      <c r="K1597" s="452"/>
      <c r="L1597" s="451"/>
      <c r="M1597" s="450"/>
    </row>
    <row r="1598" spans="1:13" ht="19.5" thickBot="1">
      <c r="A1598" s="449" t="s">
        <v>49</v>
      </c>
      <c r="B1598" s="448"/>
      <c r="C1598" s="448"/>
      <c r="D1598" s="448"/>
      <c r="E1598" s="448"/>
      <c r="F1598" s="448"/>
      <c r="G1598" s="448"/>
      <c r="H1598" s="448"/>
      <c r="I1598" s="447"/>
      <c r="J1598" s="445"/>
      <c r="K1598" s="446"/>
      <c r="L1598" s="445"/>
      <c r="M1598" s="444"/>
    </row>
    <row r="1599" spans="1:13" ht="19.5" thickBot="1">
      <c r="A1599" s="898" t="s">
        <v>50</v>
      </c>
      <c r="B1599" s="899"/>
      <c r="C1599" s="899"/>
      <c r="D1599" s="899"/>
      <c r="E1599" s="899"/>
      <c r="F1599" s="899"/>
      <c r="G1599" s="899"/>
      <c r="H1599" s="955"/>
      <c r="I1599" s="917" t="s">
        <v>17</v>
      </c>
      <c r="J1599" s="956"/>
      <c r="K1599" s="957"/>
      <c r="L1599" s="958"/>
      <c r="M1599" s="437">
        <f>K1599*12*I1530</f>
        <v>0</v>
      </c>
    </row>
    <row r="1600" spans="1:13" ht="19.5" thickBot="1">
      <c r="A1600" s="442" t="s">
        <v>118</v>
      </c>
      <c r="B1600" s="441"/>
      <c r="C1600" s="441"/>
      <c r="D1600" s="441"/>
      <c r="E1600" s="441"/>
      <c r="F1600" s="441"/>
      <c r="G1600" s="441"/>
      <c r="H1600" s="441"/>
      <c r="I1600" s="917" t="s">
        <v>9</v>
      </c>
      <c r="J1600" s="918"/>
      <c r="K1600" s="913">
        <v>0.5</v>
      </c>
      <c r="L1600" s="914"/>
      <c r="M1600" s="437">
        <f>K1600*I1530*12</f>
        <v>2094</v>
      </c>
    </row>
    <row r="1601" spans="1:13" ht="19.5" thickBot="1">
      <c r="A1601" s="442" t="s">
        <v>117</v>
      </c>
      <c r="B1601" s="441"/>
      <c r="C1601" s="441"/>
      <c r="D1601" s="441"/>
      <c r="E1601" s="441"/>
      <c r="F1601" s="441"/>
      <c r="G1601" s="441"/>
      <c r="H1601" s="441"/>
      <c r="I1601" s="440"/>
      <c r="J1601" s="439"/>
      <c r="K1601" s="913"/>
      <c r="L1601" s="914"/>
      <c r="M1601" s="437">
        <f>K1601*I1530*12</f>
        <v>0</v>
      </c>
    </row>
    <row r="1602" spans="1:13" ht="19.5" thickBot="1">
      <c r="A1602" s="898" t="s">
        <v>58</v>
      </c>
      <c r="B1602" s="899"/>
      <c r="C1602" s="899"/>
      <c r="D1602" s="899"/>
      <c r="E1602" s="899"/>
      <c r="F1602" s="899"/>
      <c r="G1602" s="899"/>
      <c r="H1602" s="899"/>
      <c r="I1602" s="438"/>
      <c r="J1602" s="437"/>
      <c r="K1602" s="915">
        <f>K1531+K1541+K1556+K1585+K1599+K1600+K1601</f>
        <v>67.63</v>
      </c>
      <c r="L1602" s="916"/>
      <c r="M1602" s="437">
        <f>M1531+M1541+M1556+M1585+M1599+M1600+M1601</f>
        <v>283234.44000000006</v>
      </c>
    </row>
    <row r="1604" spans="1:13">
      <c r="A1604" s="989" t="s">
        <v>0</v>
      </c>
      <c r="B1604" s="989"/>
      <c r="C1604" s="989"/>
      <c r="D1604" s="989"/>
      <c r="E1604" s="989"/>
      <c r="F1604" s="989"/>
      <c r="G1604" s="989"/>
      <c r="H1604" s="989"/>
      <c r="I1604" s="989"/>
      <c r="J1604" s="989"/>
      <c r="K1604" s="989"/>
      <c r="L1604" s="989"/>
      <c r="M1604" s="490"/>
    </row>
    <row r="1605" spans="1:13">
      <c r="A1605" s="953" t="s">
        <v>12</v>
      </c>
      <c r="B1605" s="953"/>
      <c r="C1605" s="953"/>
      <c r="D1605" s="953"/>
      <c r="E1605" s="953"/>
      <c r="F1605" s="953"/>
      <c r="G1605" s="953"/>
      <c r="H1605" s="953"/>
      <c r="I1605" s="953"/>
      <c r="J1605" s="953"/>
      <c r="K1605" s="953"/>
      <c r="L1605" s="953"/>
      <c r="M1605" s="490"/>
    </row>
    <row r="1606" spans="1:13">
      <c r="A1606" s="524"/>
      <c r="B1606" s="524"/>
      <c r="C1606" s="524"/>
      <c r="D1606" s="524"/>
      <c r="E1606" s="524"/>
      <c r="F1606" s="524" t="s">
        <v>249</v>
      </c>
      <c r="G1606" s="524"/>
      <c r="H1606" s="524"/>
      <c r="I1606" s="524"/>
      <c r="J1606" s="524"/>
      <c r="K1606" s="524"/>
      <c r="L1606" s="524"/>
      <c r="M1606" s="490"/>
    </row>
    <row r="1607" spans="1:13">
      <c r="A1607" s="532"/>
      <c r="B1607" s="508"/>
      <c r="C1607" s="954" t="s">
        <v>15</v>
      </c>
      <c r="D1607" s="954"/>
      <c r="E1607" s="954"/>
      <c r="F1607" s="508"/>
      <c r="G1607" s="508"/>
      <c r="H1607" s="507"/>
      <c r="I1607" s="943" t="s">
        <v>1</v>
      </c>
      <c r="J1607" s="944"/>
      <c r="K1607" s="943" t="s">
        <v>2</v>
      </c>
      <c r="L1607" s="944"/>
      <c r="M1607" s="506"/>
    </row>
    <row r="1608" spans="1:13">
      <c r="A1608" s="474"/>
      <c r="B1608" s="457"/>
      <c r="C1608" s="457"/>
      <c r="D1608" s="457"/>
      <c r="E1608" s="457"/>
      <c r="F1608" s="457"/>
      <c r="G1608" s="457"/>
      <c r="H1608" s="456"/>
      <c r="I1608" s="457"/>
      <c r="J1608" s="456"/>
      <c r="K1608" s="892" t="s">
        <v>3</v>
      </c>
      <c r="L1608" s="893"/>
      <c r="M1608" s="533" t="s">
        <v>4</v>
      </c>
    </row>
    <row r="1609" spans="1:13">
      <c r="A1609" s="474"/>
      <c r="B1609" s="457"/>
      <c r="C1609" s="457"/>
      <c r="D1609" s="457"/>
      <c r="E1609" s="457"/>
      <c r="F1609" s="457"/>
      <c r="G1609" s="457"/>
      <c r="H1609" s="456"/>
      <c r="I1609" s="892" t="s">
        <v>5</v>
      </c>
      <c r="J1609" s="893"/>
      <c r="K1609" s="936" t="s">
        <v>6</v>
      </c>
      <c r="L1609" s="937"/>
      <c r="M1609" s="533" t="s">
        <v>7</v>
      </c>
    </row>
    <row r="1610" spans="1:13" ht="19.5" thickBot="1">
      <c r="A1610" s="532"/>
      <c r="B1610" s="508"/>
      <c r="C1610" s="508"/>
      <c r="D1610" s="508"/>
      <c r="E1610" s="508"/>
      <c r="F1610" s="508"/>
      <c r="G1610" s="508"/>
      <c r="H1610" s="507"/>
      <c r="I1610" s="949">
        <v>283.3</v>
      </c>
      <c r="J1610" s="950"/>
      <c r="K1610" s="932"/>
      <c r="L1610" s="933"/>
      <c r="M1610" s="531"/>
    </row>
    <row r="1611" spans="1:13">
      <c r="A1611" s="522" t="s">
        <v>74</v>
      </c>
      <c r="B1611" s="500"/>
      <c r="C1611" s="500"/>
      <c r="D1611" s="500"/>
      <c r="E1611" s="500"/>
      <c r="F1611" s="500"/>
      <c r="G1611" s="500"/>
      <c r="H1611" s="530"/>
      <c r="I1611" s="452"/>
      <c r="J1611" s="451"/>
      <c r="K1611" s="951">
        <f>K1614+K1617</f>
        <v>6.9</v>
      </c>
      <c r="L1611" s="946"/>
      <c r="M1611" s="450">
        <f>K1611*12*I1610</f>
        <v>23457.240000000005</v>
      </c>
    </row>
    <row r="1612" spans="1:13">
      <c r="A1612" s="529" t="s">
        <v>59</v>
      </c>
      <c r="B1612" s="528"/>
      <c r="C1612" s="528"/>
      <c r="D1612" s="528"/>
      <c r="E1612" s="528"/>
      <c r="F1612" s="528"/>
      <c r="G1612" s="528"/>
      <c r="H1612" s="523"/>
      <c r="I1612" s="457"/>
      <c r="J1612" s="456"/>
      <c r="K1612" s="457"/>
      <c r="L1612" s="456"/>
      <c r="M1612" s="527"/>
    </row>
    <row r="1613" spans="1:13" ht="19.5" thickBot="1">
      <c r="A1613" s="518" t="s">
        <v>60</v>
      </c>
      <c r="B1613" s="526"/>
      <c r="C1613" s="526"/>
      <c r="D1613" s="526"/>
      <c r="E1613" s="526"/>
      <c r="F1613" s="526"/>
      <c r="G1613" s="526"/>
      <c r="H1613" s="525"/>
      <c r="I1613" s="446"/>
      <c r="J1613" s="445"/>
      <c r="K1613" s="446"/>
      <c r="L1613" s="445"/>
      <c r="M1613" s="444"/>
    </row>
    <row r="1614" spans="1:13">
      <c r="A1614" s="505" t="s">
        <v>61</v>
      </c>
      <c r="B1614" s="498"/>
      <c r="C1614" s="498"/>
      <c r="D1614" s="498"/>
      <c r="E1614" s="498"/>
      <c r="F1614" s="498"/>
      <c r="G1614" s="498"/>
      <c r="H1614" s="497"/>
      <c r="I1614" s="936" t="s">
        <v>8</v>
      </c>
      <c r="J1614" s="937"/>
      <c r="K1614" s="896">
        <v>4.13</v>
      </c>
      <c r="L1614" s="897"/>
      <c r="M1614" s="455">
        <f>K1614*12*I1610</f>
        <v>14040.348000000002</v>
      </c>
    </row>
    <row r="1615" spans="1:13">
      <c r="A1615" s="463" t="s">
        <v>68</v>
      </c>
      <c r="B1615" s="457"/>
      <c r="C1615" s="457"/>
      <c r="D1615" s="457"/>
      <c r="E1615" s="457"/>
      <c r="F1615" s="457"/>
      <c r="G1615" s="457"/>
      <c r="H1615" s="456"/>
      <c r="I1615" s="892" t="s">
        <v>57</v>
      </c>
      <c r="J1615" s="893"/>
      <c r="K1615" s="490"/>
      <c r="L1615" s="456"/>
      <c r="M1615" s="455"/>
    </row>
    <row r="1616" spans="1:13">
      <c r="A1616" s="505" t="s">
        <v>67</v>
      </c>
      <c r="B1616" s="498"/>
      <c r="C1616" s="498"/>
      <c r="D1616" s="498"/>
      <c r="E1616" s="498"/>
      <c r="F1616" s="498"/>
      <c r="G1616" s="498"/>
      <c r="H1616" s="497"/>
      <c r="I1616" s="936"/>
      <c r="J1616" s="937"/>
      <c r="K1616" s="490"/>
      <c r="L1616" s="456"/>
      <c r="M1616" s="455"/>
    </row>
    <row r="1617" spans="1:13">
      <c r="A1617" s="505" t="s">
        <v>62</v>
      </c>
      <c r="B1617" s="498"/>
      <c r="C1617" s="498"/>
      <c r="D1617" s="498"/>
      <c r="E1617" s="498"/>
      <c r="F1617" s="498"/>
      <c r="G1617" s="498"/>
      <c r="H1617" s="497"/>
      <c r="I1617" s="934" t="s">
        <v>11</v>
      </c>
      <c r="J1617" s="935"/>
      <c r="K1617" s="892">
        <v>2.77</v>
      </c>
      <c r="L1617" s="893"/>
      <c r="M1617" s="455">
        <f>K1617*12*I1610</f>
        <v>9416.8920000000016</v>
      </c>
    </row>
    <row r="1618" spans="1:13">
      <c r="A1618" s="512" t="s">
        <v>35</v>
      </c>
      <c r="B1618" s="480"/>
      <c r="C1618" s="480"/>
      <c r="D1618" s="480"/>
      <c r="E1618" s="480"/>
      <c r="F1618" s="480"/>
      <c r="G1618" s="480"/>
      <c r="H1618" s="479"/>
      <c r="I1618" s="892" t="s">
        <v>57</v>
      </c>
      <c r="J1618" s="893"/>
      <c r="K1618" s="524"/>
      <c r="L1618" s="523"/>
      <c r="M1618" s="455"/>
    </row>
    <row r="1619" spans="1:13">
      <c r="A1619" s="511" t="s">
        <v>36</v>
      </c>
      <c r="B1619" s="508"/>
      <c r="C1619" s="508"/>
      <c r="D1619" s="508"/>
      <c r="E1619" s="508"/>
      <c r="F1619" s="508"/>
      <c r="G1619" s="508"/>
      <c r="H1619" s="507"/>
      <c r="I1619" s="892"/>
      <c r="J1619" s="893"/>
      <c r="K1619" s="490"/>
      <c r="L1619" s="456"/>
      <c r="M1619" s="455"/>
    </row>
    <row r="1620" spans="1:13" ht="19.5" thickBot="1">
      <c r="A1620" s="505" t="s">
        <v>37</v>
      </c>
      <c r="B1620" s="504"/>
      <c r="C1620" s="504"/>
      <c r="D1620" s="504"/>
      <c r="E1620" s="504"/>
      <c r="F1620" s="504"/>
      <c r="G1620" s="504"/>
      <c r="H1620" s="503"/>
      <c r="I1620" s="498"/>
      <c r="J1620" s="497"/>
      <c r="K1620" s="901"/>
      <c r="L1620" s="902"/>
      <c r="M1620" s="455"/>
    </row>
    <row r="1621" spans="1:13">
      <c r="A1621" s="522" t="s">
        <v>14</v>
      </c>
      <c r="B1621" s="521"/>
      <c r="C1621" s="521"/>
      <c r="D1621" s="521"/>
      <c r="E1621" s="521"/>
      <c r="F1621" s="521"/>
      <c r="G1621" s="521"/>
      <c r="H1621" s="520"/>
      <c r="I1621" s="452"/>
      <c r="J1621" s="519"/>
      <c r="K1621" s="948">
        <f>K1623+K1628+K1631</f>
        <v>5.6400000000000006</v>
      </c>
      <c r="L1621" s="946"/>
      <c r="M1621" s="450">
        <f>K1621*12*I1610</f>
        <v>19173.744000000002</v>
      </c>
    </row>
    <row r="1622" spans="1:13" ht="19.5" thickBot="1">
      <c r="A1622" s="518" t="s">
        <v>34</v>
      </c>
      <c r="B1622" s="517"/>
      <c r="C1622" s="517"/>
      <c r="D1622" s="517"/>
      <c r="E1622" s="517"/>
      <c r="F1622" s="517"/>
      <c r="G1622" s="517"/>
      <c r="H1622" s="516"/>
      <c r="I1622" s="446"/>
      <c r="J1622" s="515"/>
      <c r="K1622" s="446"/>
      <c r="L1622" s="445"/>
      <c r="M1622" s="444"/>
    </row>
    <row r="1623" spans="1:13">
      <c r="A1623" s="463" t="s">
        <v>65</v>
      </c>
      <c r="B1623" s="462"/>
      <c r="C1623" s="462"/>
      <c r="D1623" s="462"/>
      <c r="E1623" s="462"/>
      <c r="F1623" s="462"/>
      <c r="G1623" s="462"/>
      <c r="H1623" s="460"/>
      <c r="I1623" s="892" t="s">
        <v>8</v>
      </c>
      <c r="J1623" s="893"/>
      <c r="K1623" s="896">
        <v>2.83</v>
      </c>
      <c r="L1623" s="897"/>
      <c r="M1623" s="455">
        <f>K1623*12*I1610</f>
        <v>9620.8680000000004</v>
      </c>
    </row>
    <row r="1624" spans="1:13">
      <c r="A1624" s="505" t="s">
        <v>66</v>
      </c>
      <c r="B1624" s="504"/>
      <c r="C1624" s="504"/>
      <c r="D1624" s="504"/>
      <c r="E1624" s="504"/>
      <c r="F1624" s="504"/>
      <c r="G1624" s="504"/>
      <c r="H1624" s="503"/>
      <c r="I1624" s="514"/>
      <c r="J1624" s="513"/>
      <c r="K1624" s="490"/>
      <c r="L1624" s="456"/>
      <c r="M1624" s="455"/>
    </row>
    <row r="1625" spans="1:13">
      <c r="A1625" s="463" t="s">
        <v>68</v>
      </c>
      <c r="B1625" s="457"/>
      <c r="C1625" s="457"/>
      <c r="D1625" s="457"/>
      <c r="E1625" s="457"/>
      <c r="F1625" s="457"/>
      <c r="G1625" s="457"/>
      <c r="H1625" s="456"/>
      <c r="I1625" s="892" t="s">
        <v>57</v>
      </c>
      <c r="J1625" s="893"/>
      <c r="K1625" s="490"/>
      <c r="L1625" s="456"/>
      <c r="M1625" s="455"/>
    </row>
    <row r="1626" spans="1:13">
      <c r="A1626" s="505" t="s">
        <v>67</v>
      </c>
      <c r="B1626" s="498"/>
      <c r="C1626" s="498"/>
      <c r="D1626" s="498"/>
      <c r="E1626" s="498"/>
      <c r="F1626" s="498"/>
      <c r="G1626" s="498"/>
      <c r="H1626" s="497"/>
      <c r="I1626" s="936"/>
      <c r="J1626" s="937"/>
      <c r="K1626" s="490"/>
      <c r="L1626" s="456"/>
      <c r="M1626" s="455"/>
    </row>
    <row r="1627" spans="1:13">
      <c r="A1627" s="512" t="s">
        <v>63</v>
      </c>
      <c r="B1627" s="480"/>
      <c r="C1627" s="479"/>
      <c r="D1627" s="457"/>
      <c r="E1627" s="457"/>
      <c r="F1627" s="457"/>
      <c r="G1627" s="457"/>
      <c r="H1627" s="456"/>
      <c r="I1627" s="892" t="s">
        <v>57</v>
      </c>
      <c r="J1627" s="893"/>
      <c r="K1627" s="490"/>
      <c r="L1627" s="456"/>
      <c r="M1627" s="455"/>
    </row>
    <row r="1628" spans="1:13">
      <c r="A1628" s="463" t="s">
        <v>64</v>
      </c>
      <c r="B1628" s="457"/>
      <c r="C1628" s="457"/>
      <c r="D1628" s="480"/>
      <c r="E1628" s="480"/>
      <c r="F1628" s="480"/>
      <c r="G1628" s="480"/>
      <c r="H1628" s="479"/>
      <c r="I1628" s="934" t="s">
        <v>11</v>
      </c>
      <c r="J1628" s="935"/>
      <c r="K1628" s="892">
        <v>1.24</v>
      </c>
      <c r="L1628" s="893"/>
      <c r="M1628" s="455">
        <f>K1628*12*I1610</f>
        <v>4215.5039999999999</v>
      </c>
    </row>
    <row r="1629" spans="1:13">
      <c r="A1629" s="511" t="s">
        <v>41</v>
      </c>
      <c r="B1629" s="510"/>
      <c r="C1629" s="510"/>
      <c r="D1629" s="510"/>
      <c r="E1629" s="510"/>
      <c r="F1629" s="510"/>
      <c r="G1629" s="510"/>
      <c r="H1629" s="509"/>
      <c r="I1629" s="943" t="s">
        <v>40</v>
      </c>
      <c r="J1629" s="944"/>
      <c r="K1629" s="490"/>
      <c r="L1629" s="456"/>
      <c r="M1629" s="455"/>
    </row>
    <row r="1630" spans="1:13">
      <c r="A1630" s="505"/>
      <c r="B1630" s="504"/>
      <c r="C1630" s="504"/>
      <c r="D1630" s="504"/>
      <c r="E1630" s="504"/>
      <c r="F1630" s="504"/>
      <c r="G1630" s="504"/>
      <c r="H1630" s="503"/>
      <c r="I1630" s="498" t="s">
        <v>42</v>
      </c>
      <c r="J1630" s="497"/>
      <c r="K1630" s="490"/>
      <c r="L1630" s="456"/>
      <c r="M1630" s="455"/>
    </row>
    <row r="1631" spans="1:13">
      <c r="A1631" s="511" t="s">
        <v>43</v>
      </c>
      <c r="B1631" s="510"/>
      <c r="C1631" s="510"/>
      <c r="D1631" s="510"/>
      <c r="E1631" s="510"/>
      <c r="F1631" s="510"/>
      <c r="G1631" s="510"/>
      <c r="H1631" s="509"/>
      <c r="I1631" s="943" t="s">
        <v>11</v>
      </c>
      <c r="J1631" s="944"/>
      <c r="K1631" s="892">
        <v>1.57</v>
      </c>
      <c r="L1631" s="893"/>
      <c r="M1631" s="455">
        <f>K1631*12*I1610</f>
        <v>5337.3720000000003</v>
      </c>
    </row>
    <row r="1632" spans="1:13">
      <c r="A1632" s="505" t="s">
        <v>44</v>
      </c>
      <c r="B1632" s="504"/>
      <c r="C1632" s="504"/>
      <c r="D1632" s="504"/>
      <c r="E1632" s="504"/>
      <c r="F1632" s="504"/>
      <c r="G1632" s="504"/>
      <c r="H1632" s="503"/>
      <c r="I1632" s="498"/>
      <c r="J1632" s="497"/>
      <c r="K1632" s="490"/>
      <c r="L1632" s="456"/>
      <c r="M1632" s="455"/>
    </row>
    <row r="1633" spans="1:13">
      <c r="A1633" s="511" t="s">
        <v>45</v>
      </c>
      <c r="B1633" s="510"/>
      <c r="C1633" s="510"/>
      <c r="D1633" s="510"/>
      <c r="E1633" s="510"/>
      <c r="F1633" s="510"/>
      <c r="G1633" s="510"/>
      <c r="H1633" s="509"/>
      <c r="I1633" s="892" t="s">
        <v>57</v>
      </c>
      <c r="J1633" s="893"/>
      <c r="K1633" s="490"/>
      <c r="L1633" s="456"/>
      <c r="M1633" s="455"/>
    </row>
    <row r="1634" spans="1:13">
      <c r="A1634" s="511" t="s">
        <v>48</v>
      </c>
      <c r="B1634" s="510"/>
      <c r="C1634" s="510"/>
      <c r="D1634" s="510"/>
      <c r="E1634" s="510"/>
      <c r="F1634" s="510"/>
      <c r="G1634" s="510"/>
      <c r="H1634" s="509"/>
      <c r="I1634" s="943" t="s">
        <v>46</v>
      </c>
      <c r="J1634" s="944"/>
      <c r="K1634" s="508"/>
      <c r="L1634" s="507"/>
      <c r="M1634" s="506"/>
    </row>
    <row r="1635" spans="1:13" ht="19.5" thickBot="1">
      <c r="A1635" s="505"/>
      <c r="B1635" s="504"/>
      <c r="C1635" s="504"/>
      <c r="D1635" s="504"/>
      <c r="E1635" s="504"/>
      <c r="F1635" s="504"/>
      <c r="G1635" s="504"/>
      <c r="H1635" s="503"/>
      <c r="I1635" s="940" t="s">
        <v>47</v>
      </c>
      <c r="J1635" s="941"/>
      <c r="K1635" s="498"/>
      <c r="L1635" s="497"/>
      <c r="M1635" s="502"/>
    </row>
    <row r="1636" spans="1:13" s="435" customFormat="1">
      <c r="A1636" s="566" t="s">
        <v>75</v>
      </c>
      <c r="B1636" s="565"/>
      <c r="C1636" s="565"/>
      <c r="D1636" s="565"/>
      <c r="E1636" s="565"/>
      <c r="F1636" s="565"/>
      <c r="G1636" s="545"/>
      <c r="H1636" s="544"/>
      <c r="I1636" s="545"/>
      <c r="J1636" s="544"/>
      <c r="K1636" s="990">
        <f>K1638+K1639+K1643</f>
        <v>22.86</v>
      </c>
      <c r="L1636" s="991"/>
      <c r="M1636" s="543">
        <f>M1638+M1639+M1643</f>
        <v>77714.856</v>
      </c>
    </row>
    <row r="1637" spans="1:13" s="435" customFormat="1" ht="19.5" thickBot="1">
      <c r="A1637" s="564"/>
      <c r="B1637" s="539"/>
      <c r="C1637" s="539"/>
      <c r="D1637" s="539"/>
      <c r="E1637" s="539"/>
      <c r="F1637" s="539"/>
      <c r="G1637" s="539"/>
      <c r="H1637" s="538"/>
      <c r="I1637" s="539"/>
      <c r="J1637" s="538"/>
      <c r="K1637" s="539"/>
      <c r="L1637" s="538"/>
      <c r="M1637" s="537"/>
    </row>
    <row r="1638" spans="1:13" s="435" customFormat="1" ht="19.5" thickBot="1">
      <c r="A1638" s="473" t="s">
        <v>248</v>
      </c>
      <c r="B1638" s="472"/>
      <c r="C1638" s="472"/>
      <c r="D1638" s="472"/>
      <c r="E1638" s="472"/>
      <c r="F1638" s="472"/>
      <c r="G1638" s="472"/>
      <c r="H1638" s="471"/>
      <c r="I1638" s="903" t="s">
        <v>56</v>
      </c>
      <c r="J1638" s="904"/>
      <c r="K1638" s="905">
        <v>19.86</v>
      </c>
      <c r="L1638" s="906"/>
      <c r="M1638" s="475">
        <f>K1638*12*I1610</f>
        <v>67516.055999999997</v>
      </c>
    </row>
    <row r="1639" spans="1:13" s="435" customFormat="1" ht="19.5" thickBot="1">
      <c r="A1639" s="907" t="s">
        <v>247</v>
      </c>
      <c r="B1639" s="908"/>
      <c r="C1639" s="908"/>
      <c r="D1639" s="908"/>
      <c r="E1639" s="908"/>
      <c r="F1639" s="908"/>
      <c r="G1639" s="908"/>
      <c r="H1639" s="909"/>
      <c r="I1639" s="554"/>
      <c r="J1639" s="553"/>
      <c r="K1639" s="905">
        <v>2</v>
      </c>
      <c r="L1639" s="906"/>
      <c r="M1639" s="475">
        <f>K1639*12*I1610</f>
        <v>6799.2000000000007</v>
      </c>
    </row>
    <row r="1640" spans="1:13" s="435" customFormat="1">
      <c r="A1640" s="470" t="s">
        <v>33</v>
      </c>
      <c r="B1640" s="469"/>
      <c r="C1640" s="469"/>
      <c r="D1640" s="469"/>
      <c r="E1640" s="469"/>
      <c r="F1640" s="469"/>
      <c r="G1640" s="469"/>
      <c r="H1640" s="468"/>
      <c r="I1640" s="973" t="s">
        <v>13</v>
      </c>
      <c r="J1640" s="974"/>
      <c r="K1640" s="551"/>
      <c r="L1640" s="550"/>
      <c r="M1640" s="496"/>
    </row>
    <row r="1641" spans="1:13" s="435" customFormat="1">
      <c r="A1641" s="470" t="s">
        <v>27</v>
      </c>
      <c r="B1641" s="469"/>
      <c r="C1641" s="469"/>
      <c r="D1641" s="469"/>
      <c r="E1641" s="469"/>
      <c r="F1641" s="469"/>
      <c r="G1641" s="469"/>
      <c r="H1641" s="468"/>
      <c r="I1641" s="549"/>
      <c r="J1641" s="548"/>
      <c r="K1641" s="551"/>
      <c r="L1641" s="550"/>
      <c r="M1641" s="496"/>
    </row>
    <row r="1642" spans="1:13" s="435" customFormat="1" ht="19.5" thickBot="1">
      <c r="A1642" s="470" t="s">
        <v>28</v>
      </c>
      <c r="B1642" s="469"/>
      <c r="C1642" s="469"/>
      <c r="D1642" s="469"/>
      <c r="E1642" s="469"/>
      <c r="F1642" s="469"/>
      <c r="G1642" s="469"/>
      <c r="H1642" s="468"/>
      <c r="I1642" s="556"/>
      <c r="J1642" s="548"/>
      <c r="K1642" s="551"/>
      <c r="L1642" s="550"/>
      <c r="M1642" s="496"/>
    </row>
    <row r="1643" spans="1:13" s="435" customFormat="1" ht="19.5" thickBot="1">
      <c r="A1643" s="473" t="s">
        <v>246</v>
      </c>
      <c r="B1643" s="472"/>
      <c r="C1643" s="472"/>
      <c r="D1643" s="472"/>
      <c r="E1643" s="472"/>
      <c r="F1643" s="472"/>
      <c r="G1643" s="472"/>
      <c r="H1643" s="471"/>
      <c r="I1643" s="554"/>
      <c r="J1643" s="553"/>
      <c r="K1643" s="905">
        <v>1</v>
      </c>
      <c r="L1643" s="906"/>
      <c r="M1643" s="475">
        <f>K1643*12*I1610</f>
        <v>3399.6000000000004</v>
      </c>
    </row>
    <row r="1644" spans="1:13" s="435" customFormat="1">
      <c r="A1644" s="470" t="s">
        <v>29</v>
      </c>
      <c r="B1644" s="469"/>
      <c r="C1644" s="469"/>
      <c r="D1644" s="469"/>
      <c r="E1644" s="469"/>
      <c r="F1644" s="469"/>
      <c r="G1644" s="469"/>
      <c r="H1644" s="468"/>
      <c r="I1644" s="973" t="s">
        <v>8</v>
      </c>
      <c r="J1644" s="974"/>
      <c r="K1644" s="555"/>
      <c r="L1644" s="550"/>
      <c r="M1644" s="496"/>
    </row>
    <row r="1645" spans="1:13" s="435" customFormat="1" ht="19.5" thickBot="1">
      <c r="A1645" s="470" t="s">
        <v>30</v>
      </c>
      <c r="B1645" s="469"/>
      <c r="C1645" s="469"/>
      <c r="D1645" s="469"/>
      <c r="E1645" s="469"/>
      <c r="F1645" s="469"/>
      <c r="G1645" s="469"/>
      <c r="H1645" s="468"/>
      <c r="I1645" s="549"/>
      <c r="J1645" s="548"/>
      <c r="K1645" s="555"/>
      <c r="L1645" s="550"/>
      <c r="M1645" s="496"/>
    </row>
    <row r="1646" spans="1:13" s="435" customFormat="1" ht="19.5" thickBot="1">
      <c r="A1646" s="907" t="s">
        <v>104</v>
      </c>
      <c r="B1646" s="908"/>
      <c r="C1646" s="908"/>
      <c r="D1646" s="908"/>
      <c r="E1646" s="908"/>
      <c r="F1646" s="908"/>
      <c r="G1646" s="908"/>
      <c r="H1646" s="909"/>
      <c r="I1646" s="554"/>
      <c r="J1646" s="553"/>
      <c r="K1646" s="905">
        <v>7.2</v>
      </c>
      <c r="L1646" s="906"/>
      <c r="M1646" s="475">
        <f>K1646*12*I1610</f>
        <v>24477.120000000003</v>
      </c>
    </row>
    <row r="1647" spans="1:13">
      <c r="A1647" s="463" t="s">
        <v>85</v>
      </c>
      <c r="B1647" s="461"/>
      <c r="C1647" s="461"/>
      <c r="D1647" s="461"/>
      <c r="E1647" s="461"/>
      <c r="F1647" s="462"/>
      <c r="G1647" s="461"/>
      <c r="H1647" s="460"/>
      <c r="I1647" s="892" t="s">
        <v>86</v>
      </c>
      <c r="J1647" s="893"/>
      <c r="K1647" s="459"/>
      <c r="L1647" s="458"/>
      <c r="M1647" s="455"/>
    </row>
    <row r="1648" spans="1:13">
      <c r="A1648" s="463" t="s">
        <v>87</v>
      </c>
      <c r="B1648" s="461"/>
      <c r="C1648" s="461"/>
      <c r="D1648" s="461"/>
      <c r="E1648" s="461"/>
      <c r="F1648" s="462"/>
      <c r="G1648" s="461"/>
      <c r="H1648" s="460"/>
      <c r="I1648" s="892" t="s">
        <v>88</v>
      </c>
      <c r="J1648" s="893"/>
      <c r="K1648" s="459"/>
      <c r="L1648" s="458"/>
      <c r="M1648" s="455"/>
    </row>
    <row r="1649" spans="1:13">
      <c r="A1649" s="463" t="s">
        <v>89</v>
      </c>
      <c r="B1649" s="461"/>
      <c r="C1649" s="461"/>
      <c r="D1649" s="461"/>
      <c r="E1649" s="461"/>
      <c r="F1649" s="462"/>
      <c r="G1649" s="461"/>
      <c r="H1649" s="460"/>
      <c r="I1649" s="892" t="s">
        <v>90</v>
      </c>
      <c r="J1649" s="893"/>
      <c r="K1649" s="459"/>
      <c r="L1649" s="458"/>
      <c r="M1649" s="455"/>
    </row>
    <row r="1650" spans="1:13">
      <c r="A1650" s="463" t="s">
        <v>91</v>
      </c>
      <c r="B1650" s="461"/>
      <c r="C1650" s="461"/>
      <c r="D1650" s="461"/>
      <c r="E1650" s="461"/>
      <c r="F1650" s="462"/>
      <c r="G1650" s="461"/>
      <c r="H1650" s="460"/>
      <c r="I1650" s="892" t="s">
        <v>92</v>
      </c>
      <c r="J1650" s="893"/>
      <c r="K1650" s="459"/>
      <c r="L1650" s="458"/>
      <c r="M1650" s="455"/>
    </row>
    <row r="1651" spans="1:13">
      <c r="A1651" s="463" t="s">
        <v>93</v>
      </c>
      <c r="B1651" s="461"/>
      <c r="C1651" s="461"/>
      <c r="D1651" s="461"/>
      <c r="E1651" s="461"/>
      <c r="F1651" s="462"/>
      <c r="G1651" s="461"/>
      <c r="H1651" s="460"/>
      <c r="I1651" s="892" t="s">
        <v>94</v>
      </c>
      <c r="J1651" s="893"/>
      <c r="K1651" s="459"/>
      <c r="L1651" s="458"/>
      <c r="M1651" s="455"/>
    </row>
    <row r="1652" spans="1:13">
      <c r="A1652" s="463" t="s">
        <v>95</v>
      </c>
      <c r="B1652" s="461"/>
      <c r="C1652" s="461"/>
      <c r="D1652" s="461"/>
      <c r="E1652" s="461"/>
      <c r="F1652" s="462"/>
      <c r="G1652" s="461"/>
      <c r="H1652" s="460"/>
      <c r="I1652" s="457"/>
      <c r="J1652" s="456"/>
      <c r="K1652" s="459"/>
      <c r="L1652" s="458"/>
      <c r="M1652" s="455"/>
    </row>
    <row r="1653" spans="1:13">
      <c r="A1653" s="463" t="s">
        <v>96</v>
      </c>
      <c r="B1653" s="461"/>
      <c r="C1653" s="461"/>
      <c r="D1653" s="461"/>
      <c r="E1653" s="461"/>
      <c r="F1653" s="462"/>
      <c r="G1653" s="461"/>
      <c r="H1653" s="460"/>
      <c r="I1653" s="457"/>
      <c r="J1653" s="456"/>
      <c r="K1653" s="459"/>
      <c r="L1653" s="458"/>
      <c r="M1653" s="455"/>
    </row>
    <row r="1654" spans="1:13">
      <c r="A1654" s="463" t="s">
        <v>97</v>
      </c>
      <c r="B1654" s="461"/>
      <c r="C1654" s="461"/>
      <c r="D1654" s="461"/>
      <c r="E1654" s="461"/>
      <c r="F1654" s="462"/>
      <c r="G1654" s="461"/>
      <c r="H1654" s="460"/>
      <c r="I1654" s="457"/>
      <c r="J1654" s="456"/>
      <c r="K1654" s="459"/>
      <c r="L1654" s="458"/>
      <c r="M1654" s="455"/>
    </row>
    <row r="1655" spans="1:13">
      <c r="A1655" s="463" t="s">
        <v>98</v>
      </c>
      <c r="B1655" s="461"/>
      <c r="C1655" s="461"/>
      <c r="D1655" s="461"/>
      <c r="E1655" s="461"/>
      <c r="F1655" s="462"/>
      <c r="G1655" s="461"/>
      <c r="H1655" s="460"/>
      <c r="I1655" s="457"/>
      <c r="J1655" s="456"/>
      <c r="K1655" s="459"/>
      <c r="L1655" s="458"/>
      <c r="M1655" s="455"/>
    </row>
    <row r="1656" spans="1:13">
      <c r="A1656" s="463" t="s">
        <v>99</v>
      </c>
      <c r="B1656" s="461"/>
      <c r="C1656" s="461"/>
      <c r="D1656" s="461"/>
      <c r="E1656" s="461"/>
      <c r="F1656" s="462"/>
      <c r="G1656" s="461"/>
      <c r="H1656" s="460"/>
      <c r="I1656" s="457"/>
      <c r="J1656" s="456"/>
      <c r="K1656" s="459"/>
      <c r="L1656" s="458"/>
      <c r="M1656" s="455"/>
    </row>
    <row r="1657" spans="1:13" ht="19.5" thickBot="1">
      <c r="A1657" s="923" t="s">
        <v>100</v>
      </c>
      <c r="B1657" s="924"/>
      <c r="C1657" s="924"/>
      <c r="D1657" s="924"/>
      <c r="E1657" s="924"/>
      <c r="F1657" s="924"/>
      <c r="G1657" s="924"/>
      <c r="H1657" s="925"/>
      <c r="I1657" s="457"/>
      <c r="J1657" s="456"/>
      <c r="K1657" s="457"/>
      <c r="L1657" s="456"/>
      <c r="M1657" s="455"/>
    </row>
    <row r="1658" spans="1:13" ht="19.5" thickBot="1">
      <c r="A1658" s="442" t="s">
        <v>118</v>
      </c>
      <c r="B1658" s="441"/>
      <c r="C1658" s="441"/>
      <c r="D1658" s="441"/>
      <c r="E1658" s="441"/>
      <c r="F1658" s="441"/>
      <c r="G1658" s="441"/>
      <c r="H1658" s="441"/>
      <c r="I1658" s="917" t="s">
        <v>9</v>
      </c>
      <c r="J1658" s="918"/>
      <c r="K1658" s="913">
        <v>0.9</v>
      </c>
      <c r="L1658" s="914"/>
      <c r="M1658" s="437">
        <f>K1658*I1610*12</f>
        <v>3059.6400000000003</v>
      </c>
    </row>
    <row r="1659" spans="1:13" ht="19.5" thickBot="1">
      <c r="A1659" s="898" t="s">
        <v>58</v>
      </c>
      <c r="B1659" s="899"/>
      <c r="C1659" s="899"/>
      <c r="D1659" s="899"/>
      <c r="E1659" s="899"/>
      <c r="F1659" s="899"/>
      <c r="G1659" s="899"/>
      <c r="H1659" s="899"/>
      <c r="I1659" s="438"/>
      <c r="J1659" s="437"/>
      <c r="K1659" s="915">
        <f>K1611+K1621+K1636+K1646+K1658</f>
        <v>43.5</v>
      </c>
      <c r="L1659" s="916"/>
      <c r="M1659" s="437">
        <f>M1611+M1621+M1636+M1646+M1658</f>
        <v>147882.60000000003</v>
      </c>
    </row>
    <row r="1661" spans="1:13">
      <c r="A1661" s="989" t="s">
        <v>0</v>
      </c>
      <c r="B1661" s="989"/>
      <c r="C1661" s="989"/>
      <c r="D1661" s="989"/>
      <c r="E1661" s="989"/>
      <c r="F1661" s="989"/>
      <c r="G1661" s="989"/>
      <c r="H1661" s="989"/>
      <c r="I1661" s="989"/>
      <c r="J1661" s="989"/>
      <c r="K1661" s="989"/>
      <c r="L1661" s="989"/>
      <c r="M1661" s="490"/>
    </row>
    <row r="1662" spans="1:13">
      <c r="A1662" s="953" t="s">
        <v>12</v>
      </c>
      <c r="B1662" s="953"/>
      <c r="C1662" s="953"/>
      <c r="D1662" s="953"/>
      <c r="E1662" s="953"/>
      <c r="F1662" s="953"/>
      <c r="G1662" s="953"/>
      <c r="H1662" s="953"/>
      <c r="I1662" s="953"/>
      <c r="J1662" s="953"/>
      <c r="K1662" s="953"/>
      <c r="L1662" s="953"/>
      <c r="M1662" s="490"/>
    </row>
    <row r="1663" spans="1:13">
      <c r="A1663" s="524"/>
      <c r="B1663" s="524"/>
      <c r="C1663" s="524"/>
      <c r="D1663" s="524"/>
      <c r="E1663" s="524"/>
      <c r="F1663" s="524" t="s">
        <v>245</v>
      </c>
      <c r="G1663" s="524"/>
      <c r="H1663" s="524"/>
      <c r="I1663" s="524"/>
      <c r="J1663" s="524"/>
      <c r="K1663" s="524"/>
      <c r="L1663" s="524"/>
      <c r="M1663" s="490"/>
    </row>
    <row r="1664" spans="1:13">
      <c r="A1664" s="532"/>
      <c r="B1664" s="508"/>
      <c r="C1664" s="954" t="s">
        <v>15</v>
      </c>
      <c r="D1664" s="954"/>
      <c r="E1664" s="954"/>
      <c r="F1664" s="508"/>
      <c r="G1664" s="508"/>
      <c r="H1664" s="507"/>
      <c r="I1664" s="943" t="s">
        <v>1</v>
      </c>
      <c r="J1664" s="944"/>
      <c r="K1664" s="943" t="s">
        <v>2</v>
      </c>
      <c r="L1664" s="944"/>
      <c r="M1664" s="506"/>
    </row>
    <row r="1665" spans="1:13">
      <c r="A1665" s="474"/>
      <c r="B1665" s="457"/>
      <c r="C1665" s="457"/>
      <c r="D1665" s="457"/>
      <c r="E1665" s="457"/>
      <c r="F1665" s="457"/>
      <c r="G1665" s="457"/>
      <c r="H1665" s="456"/>
      <c r="I1665" s="457"/>
      <c r="J1665" s="456"/>
      <c r="K1665" s="892" t="s">
        <v>3</v>
      </c>
      <c r="L1665" s="893"/>
      <c r="M1665" s="533" t="s">
        <v>4</v>
      </c>
    </row>
    <row r="1666" spans="1:13">
      <c r="A1666" s="474"/>
      <c r="B1666" s="457"/>
      <c r="C1666" s="457"/>
      <c r="D1666" s="457"/>
      <c r="E1666" s="457"/>
      <c r="F1666" s="457"/>
      <c r="G1666" s="457"/>
      <c r="H1666" s="456"/>
      <c r="I1666" s="892" t="s">
        <v>5</v>
      </c>
      <c r="J1666" s="893"/>
      <c r="K1666" s="936" t="s">
        <v>6</v>
      </c>
      <c r="L1666" s="937"/>
      <c r="M1666" s="533" t="s">
        <v>7</v>
      </c>
    </row>
    <row r="1667" spans="1:13" ht="19.5" thickBot="1">
      <c r="A1667" s="532"/>
      <c r="B1667" s="508"/>
      <c r="C1667" s="508"/>
      <c r="D1667" s="508"/>
      <c r="E1667" s="508"/>
      <c r="F1667" s="508"/>
      <c r="G1667" s="508"/>
      <c r="H1667" s="507"/>
      <c r="I1667" s="949">
        <v>1227.8</v>
      </c>
      <c r="J1667" s="950"/>
      <c r="K1667" s="932"/>
      <c r="L1667" s="933"/>
      <c r="M1667" s="531"/>
    </row>
    <row r="1668" spans="1:13">
      <c r="A1668" s="522" t="s">
        <v>74</v>
      </c>
      <c r="B1668" s="500"/>
      <c r="C1668" s="500"/>
      <c r="D1668" s="500"/>
      <c r="E1668" s="500"/>
      <c r="F1668" s="500"/>
      <c r="G1668" s="500"/>
      <c r="H1668" s="530"/>
      <c r="I1668" s="452"/>
      <c r="J1668" s="451"/>
      <c r="K1668" s="951">
        <f>K1671+K1674</f>
        <v>6.9</v>
      </c>
      <c r="L1668" s="946"/>
      <c r="M1668" s="450">
        <f>K1668*12*I1667</f>
        <v>101661.84000000001</v>
      </c>
    </row>
    <row r="1669" spans="1:13">
      <c r="A1669" s="529" t="s">
        <v>59</v>
      </c>
      <c r="B1669" s="528"/>
      <c r="C1669" s="528"/>
      <c r="D1669" s="528"/>
      <c r="E1669" s="528"/>
      <c r="F1669" s="528"/>
      <c r="G1669" s="528"/>
      <c r="H1669" s="523"/>
      <c r="I1669" s="457"/>
      <c r="J1669" s="456"/>
      <c r="K1669" s="457"/>
      <c r="L1669" s="456"/>
      <c r="M1669" s="527"/>
    </row>
    <row r="1670" spans="1:13" ht="19.5" thickBot="1">
      <c r="A1670" s="518" t="s">
        <v>60</v>
      </c>
      <c r="B1670" s="526"/>
      <c r="C1670" s="526"/>
      <c r="D1670" s="526"/>
      <c r="E1670" s="526"/>
      <c r="F1670" s="526"/>
      <c r="G1670" s="526"/>
      <c r="H1670" s="525"/>
      <c r="I1670" s="446"/>
      <c r="J1670" s="445"/>
      <c r="K1670" s="446"/>
      <c r="L1670" s="445"/>
      <c r="M1670" s="444"/>
    </row>
    <row r="1671" spans="1:13">
      <c r="A1671" s="505" t="s">
        <v>61</v>
      </c>
      <c r="B1671" s="498"/>
      <c r="C1671" s="498"/>
      <c r="D1671" s="498"/>
      <c r="E1671" s="498"/>
      <c r="F1671" s="498"/>
      <c r="G1671" s="498"/>
      <c r="H1671" s="497"/>
      <c r="I1671" s="936" t="s">
        <v>8</v>
      </c>
      <c r="J1671" s="937"/>
      <c r="K1671" s="896">
        <v>4.13</v>
      </c>
      <c r="L1671" s="897"/>
      <c r="M1671" s="455">
        <f>K1671*12*I1667</f>
        <v>60849.768000000004</v>
      </c>
    </row>
    <row r="1672" spans="1:13">
      <c r="A1672" s="463" t="s">
        <v>68</v>
      </c>
      <c r="B1672" s="457"/>
      <c r="C1672" s="457"/>
      <c r="D1672" s="457"/>
      <c r="E1672" s="457"/>
      <c r="F1672" s="457"/>
      <c r="G1672" s="457"/>
      <c r="H1672" s="456"/>
      <c r="I1672" s="892" t="s">
        <v>57</v>
      </c>
      <c r="J1672" s="893"/>
      <c r="K1672" s="490"/>
      <c r="L1672" s="456"/>
      <c r="M1672" s="455"/>
    </row>
    <row r="1673" spans="1:13">
      <c r="A1673" s="505" t="s">
        <v>67</v>
      </c>
      <c r="B1673" s="498"/>
      <c r="C1673" s="498"/>
      <c r="D1673" s="498"/>
      <c r="E1673" s="498"/>
      <c r="F1673" s="498"/>
      <c r="G1673" s="498"/>
      <c r="H1673" s="497"/>
      <c r="I1673" s="936"/>
      <c r="J1673" s="937"/>
      <c r="K1673" s="490"/>
      <c r="L1673" s="456"/>
      <c r="M1673" s="455"/>
    </row>
    <row r="1674" spans="1:13">
      <c r="A1674" s="505" t="s">
        <v>62</v>
      </c>
      <c r="B1674" s="498"/>
      <c r="C1674" s="498"/>
      <c r="D1674" s="498"/>
      <c r="E1674" s="498"/>
      <c r="F1674" s="498"/>
      <c r="G1674" s="498"/>
      <c r="H1674" s="497"/>
      <c r="I1674" s="934" t="s">
        <v>11</v>
      </c>
      <c r="J1674" s="935"/>
      <c r="K1674" s="892">
        <v>2.77</v>
      </c>
      <c r="L1674" s="893"/>
      <c r="M1674" s="455">
        <f>K1674*12*I1667</f>
        <v>40812.072</v>
      </c>
    </row>
    <row r="1675" spans="1:13">
      <c r="A1675" s="512" t="s">
        <v>35</v>
      </c>
      <c r="B1675" s="480"/>
      <c r="C1675" s="480"/>
      <c r="D1675" s="480"/>
      <c r="E1675" s="480"/>
      <c r="F1675" s="480"/>
      <c r="G1675" s="480"/>
      <c r="H1675" s="479"/>
      <c r="I1675" s="892" t="s">
        <v>57</v>
      </c>
      <c r="J1675" s="893"/>
      <c r="K1675" s="524"/>
      <c r="L1675" s="523"/>
      <c r="M1675" s="455"/>
    </row>
    <row r="1676" spans="1:13">
      <c r="A1676" s="511" t="s">
        <v>36</v>
      </c>
      <c r="B1676" s="508"/>
      <c r="C1676" s="508"/>
      <c r="D1676" s="508"/>
      <c r="E1676" s="508"/>
      <c r="F1676" s="508"/>
      <c r="G1676" s="508"/>
      <c r="H1676" s="507"/>
      <c r="I1676" s="892"/>
      <c r="J1676" s="893"/>
      <c r="K1676" s="490"/>
      <c r="L1676" s="456"/>
      <c r="M1676" s="455"/>
    </row>
    <row r="1677" spans="1:13" ht="19.5" thickBot="1">
      <c r="A1677" s="505" t="s">
        <v>37</v>
      </c>
      <c r="B1677" s="504"/>
      <c r="C1677" s="504"/>
      <c r="D1677" s="504"/>
      <c r="E1677" s="504"/>
      <c r="F1677" s="504"/>
      <c r="G1677" s="504"/>
      <c r="H1677" s="503"/>
      <c r="I1677" s="498"/>
      <c r="J1677" s="497"/>
      <c r="K1677" s="930"/>
      <c r="L1677" s="931"/>
      <c r="M1677" s="455"/>
    </row>
    <row r="1678" spans="1:13">
      <c r="A1678" s="522" t="s">
        <v>14</v>
      </c>
      <c r="B1678" s="521"/>
      <c r="C1678" s="521"/>
      <c r="D1678" s="521"/>
      <c r="E1678" s="521"/>
      <c r="F1678" s="521"/>
      <c r="G1678" s="521"/>
      <c r="H1678" s="520"/>
      <c r="I1678" s="452"/>
      <c r="J1678" s="519"/>
      <c r="K1678" s="948">
        <f>K1680+K1685+K1688</f>
        <v>5.6400000000000006</v>
      </c>
      <c r="L1678" s="946"/>
      <c r="M1678" s="450">
        <f>K1678*12*I1667</f>
        <v>83097.504000000001</v>
      </c>
    </row>
    <row r="1679" spans="1:13" ht="19.5" thickBot="1">
      <c r="A1679" s="518" t="s">
        <v>34</v>
      </c>
      <c r="B1679" s="517"/>
      <c r="C1679" s="517"/>
      <c r="D1679" s="517"/>
      <c r="E1679" s="517"/>
      <c r="F1679" s="517"/>
      <c r="G1679" s="517"/>
      <c r="H1679" s="516"/>
      <c r="I1679" s="446"/>
      <c r="J1679" s="515"/>
      <c r="K1679" s="446"/>
      <c r="L1679" s="445"/>
      <c r="M1679" s="444"/>
    </row>
    <row r="1680" spans="1:13">
      <c r="A1680" s="463" t="s">
        <v>65</v>
      </c>
      <c r="B1680" s="462"/>
      <c r="C1680" s="462"/>
      <c r="D1680" s="462"/>
      <c r="E1680" s="462"/>
      <c r="F1680" s="462"/>
      <c r="G1680" s="462"/>
      <c r="H1680" s="460"/>
      <c r="I1680" s="892" t="s">
        <v>8</v>
      </c>
      <c r="J1680" s="893"/>
      <c r="K1680" s="896">
        <v>2.83</v>
      </c>
      <c r="L1680" s="897"/>
      <c r="M1680" s="455">
        <f>K1680*12*I1667</f>
        <v>41696.087999999996</v>
      </c>
    </row>
    <row r="1681" spans="1:13">
      <c r="A1681" s="505" t="s">
        <v>66</v>
      </c>
      <c r="B1681" s="504"/>
      <c r="C1681" s="504"/>
      <c r="D1681" s="504"/>
      <c r="E1681" s="504"/>
      <c r="F1681" s="504"/>
      <c r="G1681" s="504"/>
      <c r="H1681" s="503"/>
      <c r="I1681" s="514"/>
      <c r="J1681" s="513"/>
      <c r="K1681" s="490"/>
      <c r="L1681" s="456"/>
      <c r="M1681" s="455"/>
    </row>
    <row r="1682" spans="1:13">
      <c r="A1682" s="463" t="s">
        <v>68</v>
      </c>
      <c r="B1682" s="457"/>
      <c r="C1682" s="457"/>
      <c r="D1682" s="457"/>
      <c r="E1682" s="457"/>
      <c r="F1682" s="457"/>
      <c r="G1682" s="457"/>
      <c r="H1682" s="456"/>
      <c r="I1682" s="892" t="s">
        <v>57</v>
      </c>
      <c r="J1682" s="893"/>
      <c r="K1682" s="490"/>
      <c r="L1682" s="456"/>
      <c r="M1682" s="455"/>
    </row>
    <row r="1683" spans="1:13">
      <c r="A1683" s="505" t="s">
        <v>67</v>
      </c>
      <c r="B1683" s="498"/>
      <c r="C1683" s="498"/>
      <c r="D1683" s="498"/>
      <c r="E1683" s="498"/>
      <c r="F1683" s="498"/>
      <c r="G1683" s="498"/>
      <c r="H1683" s="497"/>
      <c r="I1683" s="936"/>
      <c r="J1683" s="937"/>
      <c r="K1683" s="490"/>
      <c r="L1683" s="456"/>
      <c r="M1683" s="455"/>
    </row>
    <row r="1684" spans="1:13">
      <c r="A1684" s="512" t="s">
        <v>63</v>
      </c>
      <c r="B1684" s="480"/>
      <c r="C1684" s="479"/>
      <c r="D1684" s="457"/>
      <c r="E1684" s="457"/>
      <c r="F1684" s="457"/>
      <c r="G1684" s="457"/>
      <c r="H1684" s="456"/>
      <c r="I1684" s="892" t="s">
        <v>57</v>
      </c>
      <c r="J1684" s="893"/>
      <c r="K1684" s="490"/>
      <c r="L1684" s="456"/>
      <c r="M1684" s="455"/>
    </row>
    <row r="1685" spans="1:13">
      <c r="A1685" s="463" t="s">
        <v>64</v>
      </c>
      <c r="B1685" s="457"/>
      <c r="C1685" s="457"/>
      <c r="D1685" s="480"/>
      <c r="E1685" s="480"/>
      <c r="F1685" s="480"/>
      <c r="G1685" s="480"/>
      <c r="H1685" s="479"/>
      <c r="I1685" s="934" t="s">
        <v>11</v>
      </c>
      <c r="J1685" s="935"/>
      <c r="K1685" s="892">
        <v>1.24</v>
      </c>
      <c r="L1685" s="893"/>
      <c r="M1685" s="455">
        <f>K1685*12*I1667</f>
        <v>18269.663999999997</v>
      </c>
    </row>
    <row r="1686" spans="1:13">
      <c r="A1686" s="511" t="s">
        <v>41</v>
      </c>
      <c r="B1686" s="510"/>
      <c r="C1686" s="510"/>
      <c r="D1686" s="510"/>
      <c r="E1686" s="510"/>
      <c r="F1686" s="510"/>
      <c r="G1686" s="510"/>
      <c r="H1686" s="509"/>
      <c r="I1686" s="943" t="s">
        <v>40</v>
      </c>
      <c r="J1686" s="944"/>
      <c r="K1686" s="490"/>
      <c r="L1686" s="456"/>
      <c r="M1686" s="455"/>
    </row>
    <row r="1687" spans="1:13">
      <c r="A1687" s="505"/>
      <c r="B1687" s="504"/>
      <c r="C1687" s="504"/>
      <c r="D1687" s="504"/>
      <c r="E1687" s="504"/>
      <c r="F1687" s="504"/>
      <c r="G1687" s="504"/>
      <c r="H1687" s="503"/>
      <c r="I1687" s="498" t="s">
        <v>42</v>
      </c>
      <c r="J1687" s="497"/>
      <c r="K1687" s="490"/>
      <c r="L1687" s="456"/>
      <c r="M1687" s="455"/>
    </row>
    <row r="1688" spans="1:13">
      <c r="A1688" s="511" t="s">
        <v>43</v>
      </c>
      <c r="B1688" s="510"/>
      <c r="C1688" s="510"/>
      <c r="D1688" s="510"/>
      <c r="E1688" s="510"/>
      <c r="F1688" s="510"/>
      <c r="G1688" s="510"/>
      <c r="H1688" s="509"/>
      <c r="I1688" s="943" t="s">
        <v>11</v>
      </c>
      <c r="J1688" s="944"/>
      <c r="K1688" s="892">
        <v>1.57</v>
      </c>
      <c r="L1688" s="893"/>
      <c r="M1688" s="455">
        <f>K1688*12*I1667</f>
        <v>23131.752</v>
      </c>
    </row>
    <row r="1689" spans="1:13">
      <c r="A1689" s="505" t="s">
        <v>44</v>
      </c>
      <c r="B1689" s="504"/>
      <c r="C1689" s="504"/>
      <c r="D1689" s="504"/>
      <c r="E1689" s="504"/>
      <c r="F1689" s="504"/>
      <c r="G1689" s="504"/>
      <c r="H1689" s="503"/>
      <c r="I1689" s="498"/>
      <c r="J1689" s="497"/>
      <c r="K1689" s="490"/>
      <c r="L1689" s="456"/>
      <c r="M1689" s="455"/>
    </row>
    <row r="1690" spans="1:13">
      <c r="A1690" s="511" t="s">
        <v>45</v>
      </c>
      <c r="B1690" s="510"/>
      <c r="C1690" s="510"/>
      <c r="D1690" s="510"/>
      <c r="E1690" s="510"/>
      <c r="F1690" s="510"/>
      <c r="G1690" s="510"/>
      <c r="H1690" s="509"/>
      <c r="I1690" s="892" t="s">
        <v>57</v>
      </c>
      <c r="J1690" s="893"/>
      <c r="K1690" s="490"/>
      <c r="L1690" s="456"/>
      <c r="M1690" s="455"/>
    </row>
    <row r="1691" spans="1:13">
      <c r="A1691" s="511" t="s">
        <v>48</v>
      </c>
      <c r="B1691" s="510"/>
      <c r="C1691" s="510"/>
      <c r="D1691" s="510"/>
      <c r="E1691" s="510"/>
      <c r="F1691" s="510"/>
      <c r="G1691" s="510"/>
      <c r="H1691" s="509"/>
      <c r="I1691" s="943" t="s">
        <v>46</v>
      </c>
      <c r="J1691" s="944"/>
      <c r="K1691" s="508"/>
      <c r="L1691" s="507"/>
      <c r="M1691" s="506"/>
    </row>
    <row r="1692" spans="1:13" ht="19.5" thickBot="1">
      <c r="A1692" s="505"/>
      <c r="B1692" s="504"/>
      <c r="C1692" s="504"/>
      <c r="D1692" s="504"/>
      <c r="E1692" s="504"/>
      <c r="F1692" s="504"/>
      <c r="G1692" s="504"/>
      <c r="H1692" s="503"/>
      <c r="I1692" s="940" t="s">
        <v>47</v>
      </c>
      <c r="J1692" s="941"/>
      <c r="K1692" s="498"/>
      <c r="L1692" s="497"/>
      <c r="M1692" s="502"/>
    </row>
    <row r="1693" spans="1:13">
      <c r="A1693" s="501" t="s">
        <v>75</v>
      </c>
      <c r="B1693" s="500"/>
      <c r="C1693" s="500"/>
      <c r="D1693" s="500"/>
      <c r="E1693" s="500"/>
      <c r="F1693" s="500"/>
      <c r="G1693" s="452"/>
      <c r="H1693" s="451"/>
      <c r="I1693" s="452"/>
      <c r="J1693" s="451"/>
      <c r="K1693" s="945">
        <f>K1695+K1702+K1710+K1714+K1715+K1719</f>
        <v>31</v>
      </c>
      <c r="L1693" s="946"/>
      <c r="M1693" s="450">
        <f>M1695+M1702+M1710+M1714+M1715+M1719</f>
        <v>456741.6</v>
      </c>
    </row>
    <row r="1694" spans="1:13" ht="19.5" thickBot="1">
      <c r="A1694" s="499"/>
      <c r="B1694" s="446"/>
      <c r="C1694" s="446"/>
      <c r="D1694" s="446"/>
      <c r="E1694" s="446"/>
      <c r="F1694" s="446"/>
      <c r="G1694" s="446"/>
      <c r="H1694" s="445"/>
      <c r="I1694" s="446"/>
      <c r="J1694" s="445"/>
      <c r="K1694" s="446"/>
      <c r="L1694" s="445"/>
      <c r="M1694" s="444"/>
    </row>
    <row r="1695" spans="1:13" ht="19.5" thickBot="1">
      <c r="A1695" s="898" t="s">
        <v>76</v>
      </c>
      <c r="B1695" s="899"/>
      <c r="C1695" s="899"/>
      <c r="D1695" s="899"/>
      <c r="E1695" s="899"/>
      <c r="F1695" s="899"/>
      <c r="G1695" s="899"/>
      <c r="H1695" s="900"/>
      <c r="I1695" s="466"/>
      <c r="J1695" s="465"/>
      <c r="K1695" s="947">
        <f>K1696+K1697+K1698+K1700+K1701</f>
        <v>9.6900000000000013</v>
      </c>
      <c r="L1695" s="942"/>
      <c r="M1695" s="464">
        <f>K1695*12*I1667</f>
        <v>142768.584</v>
      </c>
    </row>
    <row r="1696" spans="1:13">
      <c r="A1696" s="505" t="s">
        <v>38</v>
      </c>
      <c r="B1696" s="504"/>
      <c r="C1696" s="504"/>
      <c r="D1696" s="504"/>
      <c r="E1696" s="504"/>
      <c r="F1696" s="504"/>
      <c r="G1696" s="504"/>
      <c r="H1696" s="503"/>
      <c r="I1696" s="936" t="s">
        <v>16</v>
      </c>
      <c r="J1696" s="937"/>
      <c r="K1696" s="896">
        <v>2.2400000000000002</v>
      </c>
      <c r="L1696" s="897"/>
      <c r="M1696" s="455">
        <f>K1696*12*I1667</f>
        <v>33003.264000000003</v>
      </c>
    </row>
    <row r="1697" spans="1:13">
      <c r="A1697" s="512" t="s">
        <v>39</v>
      </c>
      <c r="B1697" s="594"/>
      <c r="C1697" s="594"/>
      <c r="D1697" s="594"/>
      <c r="E1697" s="594"/>
      <c r="F1697" s="594"/>
      <c r="G1697" s="594"/>
      <c r="H1697" s="593"/>
      <c r="I1697" s="934" t="s">
        <v>10</v>
      </c>
      <c r="J1697" s="935"/>
      <c r="K1697" s="892">
        <v>5.28</v>
      </c>
      <c r="L1697" s="893"/>
      <c r="M1697" s="455">
        <f>K1697*12*I1667</f>
        <v>77793.407999999996</v>
      </c>
    </row>
    <row r="1698" spans="1:13">
      <c r="A1698" s="511" t="s">
        <v>31</v>
      </c>
      <c r="B1698" s="510"/>
      <c r="C1698" s="510"/>
      <c r="D1698" s="510"/>
      <c r="E1698" s="510"/>
      <c r="F1698" s="510"/>
      <c r="G1698" s="510"/>
      <c r="H1698" s="509"/>
      <c r="I1698" s="943" t="s">
        <v>11</v>
      </c>
      <c r="J1698" s="944"/>
      <c r="K1698" s="892">
        <v>0.6</v>
      </c>
      <c r="L1698" s="893"/>
      <c r="M1698" s="455">
        <f>K1698*12*I1667</f>
        <v>8840.159999999998</v>
      </c>
    </row>
    <row r="1699" spans="1:13">
      <c r="A1699" s="596" t="s">
        <v>18</v>
      </c>
      <c r="B1699" s="498"/>
      <c r="C1699" s="498"/>
      <c r="D1699" s="498"/>
      <c r="E1699" s="504"/>
      <c r="F1699" s="504"/>
      <c r="G1699" s="504"/>
      <c r="H1699" s="503"/>
      <c r="I1699" s="498"/>
      <c r="J1699" s="497"/>
      <c r="K1699" s="457"/>
      <c r="L1699" s="456"/>
      <c r="M1699" s="455"/>
    </row>
    <row r="1700" spans="1:13">
      <c r="A1700" s="512" t="s">
        <v>32</v>
      </c>
      <c r="B1700" s="594"/>
      <c r="C1700" s="594"/>
      <c r="D1700" s="594"/>
      <c r="E1700" s="594"/>
      <c r="F1700" s="594"/>
      <c r="G1700" s="594"/>
      <c r="H1700" s="593"/>
      <c r="I1700" s="934" t="s">
        <v>8</v>
      </c>
      <c r="J1700" s="935"/>
      <c r="K1700" s="892">
        <v>0.18</v>
      </c>
      <c r="L1700" s="893"/>
      <c r="M1700" s="455">
        <f>K1700*12*I1667</f>
        <v>2652.0480000000002</v>
      </c>
    </row>
    <row r="1701" spans="1:13" ht="19.5" thickBot="1">
      <c r="A1701" s="511" t="s">
        <v>73</v>
      </c>
      <c r="B1701" s="510"/>
      <c r="C1701" s="510"/>
      <c r="D1701" s="510"/>
      <c r="E1701" s="510"/>
      <c r="F1701" s="510"/>
      <c r="G1701" s="510"/>
      <c r="H1701" s="509"/>
      <c r="I1701" s="932" t="s">
        <v>8</v>
      </c>
      <c r="J1701" s="933"/>
      <c r="K1701" s="940">
        <v>1.39</v>
      </c>
      <c r="L1701" s="941"/>
      <c r="M1701" s="455">
        <f>K1701*12*I1667</f>
        <v>20479.703999999998</v>
      </c>
    </row>
    <row r="1702" spans="1:13" ht="19.5" thickBot="1">
      <c r="A1702" s="959" t="s">
        <v>77</v>
      </c>
      <c r="B1702" s="960"/>
      <c r="C1702" s="960"/>
      <c r="D1702" s="960"/>
      <c r="E1702" s="960"/>
      <c r="F1702" s="960"/>
      <c r="G1702" s="960"/>
      <c r="H1702" s="961"/>
      <c r="I1702" s="466"/>
      <c r="J1702" s="465"/>
      <c r="K1702" s="894">
        <f>K1703+K1704+K1706+K1707+K1708+K1709</f>
        <v>2.3200000000000003</v>
      </c>
      <c r="L1702" s="942"/>
      <c r="M1702" s="464">
        <f>K1702*12*I1667</f>
        <v>34181.952000000005</v>
      </c>
    </row>
    <row r="1703" spans="1:13">
      <c r="A1703" s="595" t="s">
        <v>24</v>
      </c>
      <c r="B1703" s="498"/>
      <c r="C1703" s="498"/>
      <c r="D1703" s="498"/>
      <c r="E1703" s="498"/>
      <c r="F1703" s="504"/>
      <c r="G1703" s="504"/>
      <c r="H1703" s="503"/>
      <c r="I1703" s="493"/>
      <c r="J1703" s="456"/>
      <c r="K1703" s="896">
        <v>0.13</v>
      </c>
      <c r="L1703" s="897"/>
      <c r="M1703" s="455">
        <f>K1703*12*I1667</f>
        <v>1915.3679999999999</v>
      </c>
    </row>
    <row r="1704" spans="1:13">
      <c r="A1704" s="532" t="s">
        <v>20</v>
      </c>
      <c r="B1704" s="508"/>
      <c r="C1704" s="508"/>
      <c r="D1704" s="508"/>
      <c r="E1704" s="508"/>
      <c r="F1704" s="510"/>
      <c r="G1704" s="510"/>
      <c r="H1704" s="509"/>
      <c r="I1704" s="892" t="s">
        <v>52</v>
      </c>
      <c r="J1704" s="893"/>
      <c r="K1704" s="892">
        <v>1.1100000000000001</v>
      </c>
      <c r="L1704" s="893"/>
      <c r="M1704" s="455">
        <f>K1704*12*I1667</f>
        <v>16354.296</v>
      </c>
    </row>
    <row r="1705" spans="1:13">
      <c r="A1705" s="505" t="s">
        <v>19</v>
      </c>
      <c r="B1705" s="504"/>
      <c r="C1705" s="504"/>
      <c r="D1705" s="504"/>
      <c r="E1705" s="504"/>
      <c r="F1705" s="504"/>
      <c r="G1705" s="504"/>
      <c r="H1705" s="503"/>
      <c r="I1705" s="936" t="s">
        <v>53</v>
      </c>
      <c r="J1705" s="937"/>
      <c r="K1705" s="490"/>
      <c r="L1705" s="456"/>
      <c r="M1705" s="455"/>
    </row>
    <row r="1706" spans="1:13">
      <c r="A1706" s="512" t="s">
        <v>21</v>
      </c>
      <c r="B1706" s="594"/>
      <c r="C1706" s="594"/>
      <c r="D1706" s="594"/>
      <c r="E1706" s="594"/>
      <c r="F1706" s="594"/>
      <c r="G1706" s="594"/>
      <c r="H1706" s="593"/>
      <c r="I1706" s="934" t="s">
        <v>51</v>
      </c>
      <c r="J1706" s="935"/>
      <c r="K1706" s="892">
        <v>0.68</v>
      </c>
      <c r="L1706" s="893"/>
      <c r="M1706" s="455">
        <f>K1706*12*I1667</f>
        <v>10018.848</v>
      </c>
    </row>
    <row r="1707" spans="1:13">
      <c r="A1707" s="512" t="s">
        <v>22</v>
      </c>
      <c r="B1707" s="594"/>
      <c r="C1707" s="594"/>
      <c r="D1707" s="594"/>
      <c r="E1707" s="594"/>
      <c r="F1707" s="594"/>
      <c r="G1707" s="594"/>
      <c r="H1707" s="593"/>
      <c r="I1707" s="934" t="s">
        <v>69</v>
      </c>
      <c r="J1707" s="935"/>
      <c r="K1707" s="892">
        <v>0.17</v>
      </c>
      <c r="L1707" s="893"/>
      <c r="M1707" s="455">
        <f>K1707*12*I1667</f>
        <v>2504.712</v>
      </c>
    </row>
    <row r="1708" spans="1:13">
      <c r="A1708" s="511" t="s">
        <v>23</v>
      </c>
      <c r="B1708" s="510"/>
      <c r="C1708" s="510"/>
      <c r="D1708" s="510"/>
      <c r="E1708" s="510"/>
      <c r="F1708" s="510"/>
      <c r="G1708" s="510"/>
      <c r="H1708" s="509"/>
      <c r="I1708" s="934" t="s">
        <v>54</v>
      </c>
      <c r="J1708" s="935"/>
      <c r="K1708" s="930">
        <v>0.09</v>
      </c>
      <c r="L1708" s="931"/>
      <c r="M1708" s="455">
        <f>K1708*12*I1667</f>
        <v>1326.0240000000001</v>
      </c>
    </row>
    <row r="1709" spans="1:13" ht="19.5" thickBot="1">
      <c r="A1709" s="511" t="s">
        <v>71</v>
      </c>
      <c r="B1709" s="510"/>
      <c r="C1709" s="510"/>
      <c r="D1709" s="510"/>
      <c r="E1709" s="510"/>
      <c r="F1709" s="510"/>
      <c r="G1709" s="510"/>
      <c r="H1709" s="509"/>
      <c r="I1709" s="932" t="s">
        <v>72</v>
      </c>
      <c r="J1709" s="933"/>
      <c r="K1709" s="901">
        <v>0.14000000000000001</v>
      </c>
      <c r="L1709" s="902"/>
      <c r="M1709" s="489">
        <f>K1709*12*I1667</f>
        <v>2062.7040000000002</v>
      </c>
    </row>
    <row r="1710" spans="1:13" ht="19.5" thickBot="1">
      <c r="A1710" s="959" t="s">
        <v>194</v>
      </c>
      <c r="B1710" s="960"/>
      <c r="C1710" s="960"/>
      <c r="D1710" s="960"/>
      <c r="E1710" s="960"/>
      <c r="F1710" s="960"/>
      <c r="G1710" s="960"/>
      <c r="H1710" s="961"/>
      <c r="I1710" s="488"/>
      <c r="J1710" s="487"/>
      <c r="K1710" s="922">
        <f>K1711+K1712+K1713</f>
        <v>1.52</v>
      </c>
      <c r="L1710" s="895"/>
      <c r="M1710" s="464">
        <f>K1710*12*I1667</f>
        <v>22395.072</v>
      </c>
    </row>
    <row r="1711" spans="1:13">
      <c r="A1711" s="505" t="s">
        <v>25</v>
      </c>
      <c r="B1711" s="504"/>
      <c r="C1711" s="504"/>
      <c r="D1711" s="504"/>
      <c r="E1711" s="504"/>
      <c r="F1711" s="504"/>
      <c r="G1711" s="504"/>
      <c r="H1711" s="503"/>
      <c r="I1711" s="926" t="s">
        <v>70</v>
      </c>
      <c r="J1711" s="927"/>
      <c r="K1711" s="928">
        <v>0.73</v>
      </c>
      <c r="L1711" s="929"/>
      <c r="M1711" s="455">
        <f>K1711*12*I1667</f>
        <v>10755.528</v>
      </c>
    </row>
    <row r="1712" spans="1:13">
      <c r="A1712" s="512" t="s">
        <v>26</v>
      </c>
      <c r="B1712" s="594"/>
      <c r="C1712" s="594"/>
      <c r="D1712" s="594"/>
      <c r="E1712" s="594"/>
      <c r="F1712" s="594"/>
      <c r="G1712" s="594"/>
      <c r="H1712" s="593"/>
      <c r="I1712" s="480" t="s">
        <v>55</v>
      </c>
      <c r="J1712" s="479"/>
      <c r="K1712" s="930">
        <v>0.64</v>
      </c>
      <c r="L1712" s="931"/>
      <c r="M1712" s="455">
        <f>K1712*12*I1667</f>
        <v>9429.503999999999</v>
      </c>
    </row>
    <row r="1713" spans="1:13" ht="19.5" thickBot="1">
      <c r="A1713" s="511" t="s">
        <v>23</v>
      </c>
      <c r="B1713" s="510"/>
      <c r="C1713" s="510"/>
      <c r="D1713" s="510"/>
      <c r="E1713" s="510"/>
      <c r="F1713" s="510"/>
      <c r="G1713" s="510"/>
      <c r="H1713" s="509"/>
      <c r="I1713" s="932" t="s">
        <v>54</v>
      </c>
      <c r="J1713" s="933"/>
      <c r="K1713" s="901">
        <v>0.15</v>
      </c>
      <c r="L1713" s="902"/>
      <c r="M1713" s="455">
        <f>K1713*12*I1667</f>
        <v>2210.0399999999995</v>
      </c>
    </row>
    <row r="1714" spans="1:13" ht="19.5" thickBot="1">
      <c r="A1714" s="592" t="s">
        <v>193</v>
      </c>
      <c r="B1714" s="591"/>
      <c r="C1714" s="591"/>
      <c r="D1714" s="591"/>
      <c r="E1714" s="591"/>
      <c r="F1714" s="591"/>
      <c r="G1714" s="591"/>
      <c r="H1714" s="590"/>
      <c r="I1714" s="962" t="s">
        <v>56</v>
      </c>
      <c r="J1714" s="963"/>
      <c r="K1714" s="905">
        <v>15.59</v>
      </c>
      <c r="L1714" s="906"/>
      <c r="M1714" s="464">
        <f>K1714*12*I1667</f>
        <v>229696.82399999996</v>
      </c>
    </row>
    <row r="1715" spans="1:13" ht="19.5" thickBot="1">
      <c r="A1715" s="898" t="s">
        <v>154</v>
      </c>
      <c r="B1715" s="899"/>
      <c r="C1715" s="899"/>
      <c r="D1715" s="899"/>
      <c r="E1715" s="899"/>
      <c r="F1715" s="899"/>
      <c r="G1715" s="899"/>
      <c r="H1715" s="900"/>
      <c r="I1715" s="466"/>
      <c r="J1715" s="465"/>
      <c r="K1715" s="894">
        <v>1.8</v>
      </c>
      <c r="L1715" s="895"/>
      <c r="M1715" s="464">
        <f>K1715*12*I1667</f>
        <v>26520.48</v>
      </c>
    </row>
    <row r="1716" spans="1:13">
      <c r="A1716" s="463" t="s">
        <v>33</v>
      </c>
      <c r="B1716" s="462"/>
      <c r="C1716" s="462"/>
      <c r="D1716" s="462"/>
      <c r="E1716" s="462"/>
      <c r="F1716" s="462"/>
      <c r="G1716" s="462"/>
      <c r="H1716" s="460"/>
      <c r="I1716" s="896" t="s">
        <v>13</v>
      </c>
      <c r="J1716" s="897"/>
      <c r="K1716" s="459"/>
      <c r="L1716" s="458"/>
      <c r="M1716" s="455"/>
    </row>
    <row r="1717" spans="1:13">
      <c r="A1717" s="463" t="s">
        <v>27</v>
      </c>
      <c r="B1717" s="462"/>
      <c r="C1717" s="462"/>
      <c r="D1717" s="462"/>
      <c r="E1717" s="462"/>
      <c r="F1717" s="462"/>
      <c r="G1717" s="462"/>
      <c r="H1717" s="460"/>
      <c r="I1717" s="457"/>
      <c r="J1717" s="456"/>
      <c r="K1717" s="459"/>
      <c r="L1717" s="458"/>
      <c r="M1717" s="455"/>
    </row>
    <row r="1718" spans="1:13" ht="19.5" thickBot="1">
      <c r="A1718" s="463" t="s">
        <v>28</v>
      </c>
      <c r="B1718" s="462"/>
      <c r="C1718" s="462"/>
      <c r="D1718" s="462"/>
      <c r="E1718" s="462"/>
      <c r="F1718" s="462"/>
      <c r="G1718" s="462"/>
      <c r="H1718" s="460"/>
      <c r="I1718" s="474"/>
      <c r="J1718" s="456"/>
      <c r="K1718" s="459"/>
      <c r="L1718" s="458"/>
      <c r="M1718" s="455"/>
    </row>
    <row r="1719" spans="1:13" ht="19.5" thickBot="1">
      <c r="A1719" s="592" t="s">
        <v>153</v>
      </c>
      <c r="B1719" s="591"/>
      <c r="C1719" s="591"/>
      <c r="D1719" s="591"/>
      <c r="E1719" s="591"/>
      <c r="F1719" s="591"/>
      <c r="G1719" s="591"/>
      <c r="H1719" s="590"/>
      <c r="I1719" s="466"/>
      <c r="J1719" s="465"/>
      <c r="K1719" s="894">
        <v>0.08</v>
      </c>
      <c r="L1719" s="895"/>
      <c r="M1719" s="464">
        <f>K1719*12*I1667</f>
        <v>1178.6879999999999</v>
      </c>
    </row>
    <row r="1720" spans="1:13">
      <c r="A1720" s="463" t="s">
        <v>29</v>
      </c>
      <c r="B1720" s="462"/>
      <c r="C1720" s="462"/>
      <c r="D1720" s="462"/>
      <c r="E1720" s="462"/>
      <c r="F1720" s="462"/>
      <c r="G1720" s="462"/>
      <c r="H1720" s="460"/>
      <c r="I1720" s="896" t="s">
        <v>8</v>
      </c>
      <c r="J1720" s="897"/>
      <c r="K1720" s="467"/>
      <c r="L1720" s="458"/>
      <c r="M1720" s="455"/>
    </row>
    <row r="1721" spans="1:13" ht="19.5" thickBot="1">
      <c r="A1721" s="463" t="s">
        <v>30</v>
      </c>
      <c r="B1721" s="462"/>
      <c r="C1721" s="462"/>
      <c r="D1721" s="462"/>
      <c r="E1721" s="462"/>
      <c r="F1721" s="462"/>
      <c r="G1721" s="462"/>
      <c r="H1721" s="460"/>
      <c r="I1721" s="457"/>
      <c r="J1721" s="456"/>
      <c r="K1721" s="467"/>
      <c r="L1721" s="458"/>
      <c r="M1721" s="455"/>
    </row>
    <row r="1722" spans="1:13" ht="19.5" thickBot="1">
      <c r="A1722" s="898" t="s">
        <v>104</v>
      </c>
      <c r="B1722" s="899"/>
      <c r="C1722" s="899"/>
      <c r="D1722" s="899"/>
      <c r="E1722" s="899"/>
      <c r="F1722" s="899"/>
      <c r="G1722" s="899"/>
      <c r="H1722" s="900"/>
      <c r="I1722" s="466"/>
      <c r="J1722" s="465"/>
      <c r="K1722" s="894">
        <v>6.67</v>
      </c>
      <c r="L1722" s="895"/>
      <c r="M1722" s="464">
        <f>K1722*12*I1667</f>
        <v>98273.111999999994</v>
      </c>
    </row>
    <row r="1723" spans="1:13">
      <c r="A1723" s="463" t="s">
        <v>85</v>
      </c>
      <c r="B1723" s="461"/>
      <c r="C1723" s="461"/>
      <c r="D1723" s="461"/>
      <c r="E1723" s="461"/>
      <c r="F1723" s="462"/>
      <c r="G1723" s="461"/>
      <c r="H1723" s="460"/>
      <c r="I1723" s="892" t="s">
        <v>86</v>
      </c>
      <c r="J1723" s="893"/>
      <c r="K1723" s="459"/>
      <c r="L1723" s="458"/>
      <c r="M1723" s="455"/>
    </row>
    <row r="1724" spans="1:13">
      <c r="A1724" s="463" t="s">
        <v>87</v>
      </c>
      <c r="B1724" s="461"/>
      <c r="C1724" s="461"/>
      <c r="D1724" s="461"/>
      <c r="E1724" s="461"/>
      <c r="F1724" s="462"/>
      <c r="G1724" s="461"/>
      <c r="H1724" s="460"/>
      <c r="I1724" s="892" t="s">
        <v>88</v>
      </c>
      <c r="J1724" s="893"/>
      <c r="K1724" s="459"/>
      <c r="L1724" s="458"/>
      <c r="M1724" s="455"/>
    </row>
    <row r="1725" spans="1:13">
      <c r="A1725" s="463" t="s">
        <v>89</v>
      </c>
      <c r="B1725" s="461"/>
      <c r="C1725" s="461"/>
      <c r="D1725" s="461"/>
      <c r="E1725" s="461"/>
      <c r="F1725" s="462"/>
      <c r="G1725" s="461"/>
      <c r="H1725" s="460"/>
      <c r="I1725" s="892" t="s">
        <v>90</v>
      </c>
      <c r="J1725" s="893"/>
      <c r="K1725" s="459"/>
      <c r="L1725" s="458"/>
      <c r="M1725" s="455"/>
    </row>
    <row r="1726" spans="1:13">
      <c r="A1726" s="463" t="s">
        <v>91</v>
      </c>
      <c r="B1726" s="461"/>
      <c r="C1726" s="461"/>
      <c r="D1726" s="461"/>
      <c r="E1726" s="461"/>
      <c r="F1726" s="462"/>
      <c r="G1726" s="461"/>
      <c r="H1726" s="460"/>
      <c r="I1726" s="892" t="s">
        <v>92</v>
      </c>
      <c r="J1726" s="893"/>
      <c r="K1726" s="459"/>
      <c r="L1726" s="458"/>
      <c r="M1726" s="455"/>
    </row>
    <row r="1727" spans="1:13">
      <c r="A1727" s="463" t="s">
        <v>93</v>
      </c>
      <c r="B1727" s="461"/>
      <c r="C1727" s="461"/>
      <c r="D1727" s="461"/>
      <c r="E1727" s="461"/>
      <c r="F1727" s="462"/>
      <c r="G1727" s="461"/>
      <c r="H1727" s="460"/>
      <c r="I1727" s="892" t="s">
        <v>94</v>
      </c>
      <c r="J1727" s="893"/>
      <c r="K1727" s="459"/>
      <c r="L1727" s="458"/>
      <c r="M1727" s="455"/>
    </row>
    <row r="1728" spans="1:13">
      <c r="A1728" s="463" t="s">
        <v>95</v>
      </c>
      <c r="B1728" s="461"/>
      <c r="C1728" s="461"/>
      <c r="D1728" s="461"/>
      <c r="E1728" s="461"/>
      <c r="F1728" s="462"/>
      <c r="G1728" s="461"/>
      <c r="H1728" s="460"/>
      <c r="I1728" s="457"/>
      <c r="J1728" s="456"/>
      <c r="K1728" s="459"/>
      <c r="L1728" s="458"/>
      <c r="M1728" s="455"/>
    </row>
    <row r="1729" spans="1:13">
      <c r="A1729" s="463" t="s">
        <v>96</v>
      </c>
      <c r="B1729" s="461"/>
      <c r="C1729" s="461"/>
      <c r="D1729" s="461"/>
      <c r="E1729" s="461"/>
      <c r="F1729" s="462"/>
      <c r="G1729" s="461"/>
      <c r="H1729" s="460"/>
      <c r="I1729" s="457"/>
      <c r="J1729" s="456"/>
      <c r="K1729" s="459"/>
      <c r="L1729" s="458"/>
      <c r="M1729" s="455"/>
    </row>
    <row r="1730" spans="1:13">
      <c r="A1730" s="463" t="s">
        <v>97</v>
      </c>
      <c r="B1730" s="461"/>
      <c r="C1730" s="461"/>
      <c r="D1730" s="461"/>
      <c r="E1730" s="461"/>
      <c r="F1730" s="462"/>
      <c r="G1730" s="461"/>
      <c r="H1730" s="460"/>
      <c r="I1730" s="457"/>
      <c r="J1730" s="456"/>
      <c r="K1730" s="459"/>
      <c r="L1730" s="458"/>
      <c r="M1730" s="455"/>
    </row>
    <row r="1731" spans="1:13">
      <c r="A1731" s="463" t="s">
        <v>98</v>
      </c>
      <c r="B1731" s="461"/>
      <c r="C1731" s="461"/>
      <c r="D1731" s="461"/>
      <c r="E1731" s="461"/>
      <c r="F1731" s="462"/>
      <c r="G1731" s="461"/>
      <c r="H1731" s="460"/>
      <c r="I1731" s="457"/>
      <c r="J1731" s="456"/>
      <c r="K1731" s="459"/>
      <c r="L1731" s="458"/>
      <c r="M1731" s="455"/>
    </row>
    <row r="1732" spans="1:13">
      <c r="A1732" s="463" t="s">
        <v>99</v>
      </c>
      <c r="B1732" s="461"/>
      <c r="C1732" s="461"/>
      <c r="D1732" s="461"/>
      <c r="E1732" s="461"/>
      <c r="F1732" s="462"/>
      <c r="G1732" s="461"/>
      <c r="H1732" s="460"/>
      <c r="I1732" s="457"/>
      <c r="J1732" s="456"/>
      <c r="K1732" s="459"/>
      <c r="L1732" s="458"/>
      <c r="M1732" s="455"/>
    </row>
    <row r="1733" spans="1:13" ht="19.5" thickBot="1">
      <c r="A1733" s="923" t="s">
        <v>100</v>
      </c>
      <c r="B1733" s="924"/>
      <c r="C1733" s="924"/>
      <c r="D1733" s="924"/>
      <c r="E1733" s="924"/>
      <c r="F1733" s="924"/>
      <c r="G1733" s="924"/>
      <c r="H1733" s="925"/>
      <c r="I1733" s="457"/>
      <c r="J1733" s="456"/>
      <c r="K1733" s="457"/>
      <c r="L1733" s="456"/>
      <c r="M1733" s="455"/>
    </row>
    <row r="1734" spans="1:13">
      <c r="A1734" s="454" t="s">
        <v>82</v>
      </c>
      <c r="B1734" s="453"/>
      <c r="C1734" s="453"/>
      <c r="D1734" s="453"/>
      <c r="E1734" s="453"/>
      <c r="F1734" s="453"/>
      <c r="G1734" s="453"/>
      <c r="H1734" s="453"/>
      <c r="I1734" s="896" t="s">
        <v>9</v>
      </c>
      <c r="J1734" s="897"/>
      <c r="K1734" s="452"/>
      <c r="L1734" s="451"/>
      <c r="M1734" s="450"/>
    </row>
    <row r="1735" spans="1:13" ht="19.5" thickBot="1">
      <c r="A1735" s="449" t="s">
        <v>49</v>
      </c>
      <c r="B1735" s="448"/>
      <c r="C1735" s="448"/>
      <c r="D1735" s="448"/>
      <c r="E1735" s="448"/>
      <c r="F1735" s="448"/>
      <c r="G1735" s="448"/>
      <c r="H1735" s="448"/>
      <c r="I1735" s="447"/>
      <c r="J1735" s="445"/>
      <c r="K1735" s="446"/>
      <c r="L1735" s="445"/>
      <c r="M1735" s="444"/>
    </row>
    <row r="1736" spans="1:13" ht="19.5" thickBot="1">
      <c r="A1736" s="898" t="s">
        <v>50</v>
      </c>
      <c r="B1736" s="899"/>
      <c r="C1736" s="899"/>
      <c r="D1736" s="899"/>
      <c r="E1736" s="899"/>
      <c r="F1736" s="899"/>
      <c r="G1736" s="899"/>
      <c r="H1736" s="955"/>
      <c r="I1736" s="917" t="s">
        <v>17</v>
      </c>
      <c r="J1736" s="956"/>
      <c r="K1736" s="957">
        <v>1.64</v>
      </c>
      <c r="L1736" s="958"/>
      <c r="M1736" s="437">
        <f>K1736*12*I1667</f>
        <v>24163.103999999999</v>
      </c>
    </row>
    <row r="1737" spans="1:13" ht="19.5" thickBot="1">
      <c r="A1737" s="442" t="s">
        <v>118</v>
      </c>
      <c r="B1737" s="441"/>
      <c r="C1737" s="441"/>
      <c r="D1737" s="441"/>
      <c r="E1737" s="441"/>
      <c r="F1737" s="441"/>
      <c r="G1737" s="441"/>
      <c r="H1737" s="441"/>
      <c r="I1737" s="917" t="s">
        <v>9</v>
      </c>
      <c r="J1737" s="918"/>
      <c r="K1737" s="913">
        <v>0.34</v>
      </c>
      <c r="L1737" s="914"/>
      <c r="M1737" s="437">
        <f>K1737*I1667*12</f>
        <v>5009.424</v>
      </c>
    </row>
    <row r="1738" spans="1:13" ht="19.5" thickBot="1">
      <c r="A1738" s="442" t="s">
        <v>117</v>
      </c>
      <c r="B1738" s="441"/>
      <c r="C1738" s="441"/>
      <c r="D1738" s="441"/>
      <c r="E1738" s="441"/>
      <c r="F1738" s="441"/>
      <c r="G1738" s="441"/>
      <c r="H1738" s="441"/>
      <c r="I1738" s="440"/>
      <c r="J1738" s="439"/>
      <c r="K1738" s="913">
        <v>1.1000000000000001</v>
      </c>
      <c r="L1738" s="914"/>
      <c r="M1738" s="437">
        <f>K1738*I1667*12</f>
        <v>16206.960000000003</v>
      </c>
    </row>
    <row r="1739" spans="1:13" ht="19.5" thickBot="1">
      <c r="A1739" s="898" t="s">
        <v>58</v>
      </c>
      <c r="B1739" s="899"/>
      <c r="C1739" s="899"/>
      <c r="D1739" s="899"/>
      <c r="E1739" s="899"/>
      <c r="F1739" s="899"/>
      <c r="G1739" s="899"/>
      <c r="H1739" s="899"/>
      <c r="I1739" s="438"/>
      <c r="J1739" s="437"/>
      <c r="K1739" s="915">
        <f>K1668+K1678+K1693+K1722+K1736+K1738+K1737</f>
        <v>53.290000000000006</v>
      </c>
      <c r="L1739" s="916"/>
      <c r="M1739" s="437">
        <f>M1668+M1678+M1693+M1722+M1736+M1738+M1737</f>
        <v>785153.54399999999</v>
      </c>
    </row>
    <row r="1741" spans="1:13">
      <c r="A1741" s="989" t="s">
        <v>0</v>
      </c>
      <c r="B1741" s="989"/>
      <c r="C1741" s="989"/>
      <c r="D1741" s="989"/>
      <c r="E1741" s="989"/>
      <c r="F1741" s="989"/>
      <c r="G1741" s="989"/>
      <c r="H1741" s="989"/>
      <c r="I1741" s="989"/>
      <c r="J1741" s="989"/>
      <c r="K1741" s="989"/>
      <c r="L1741" s="989"/>
      <c r="M1741" s="490"/>
    </row>
    <row r="1742" spans="1:13">
      <c r="A1742" s="953" t="s">
        <v>12</v>
      </c>
      <c r="B1742" s="953"/>
      <c r="C1742" s="953"/>
      <c r="D1742" s="953"/>
      <c r="E1742" s="953"/>
      <c r="F1742" s="953"/>
      <c r="G1742" s="953"/>
      <c r="H1742" s="953"/>
      <c r="I1742" s="953"/>
      <c r="J1742" s="953"/>
      <c r="K1742" s="953"/>
      <c r="L1742" s="953"/>
      <c r="M1742" s="490"/>
    </row>
    <row r="1743" spans="1:13">
      <c r="A1743" s="524"/>
      <c r="B1743" s="524"/>
      <c r="C1743" s="524"/>
      <c r="D1743" s="524"/>
      <c r="E1743" s="524"/>
      <c r="F1743" s="524" t="s">
        <v>244</v>
      </c>
      <c r="G1743" s="524"/>
      <c r="H1743" s="524"/>
      <c r="I1743" s="524"/>
      <c r="J1743" s="524"/>
      <c r="K1743" s="524"/>
      <c r="L1743" s="524"/>
      <c r="M1743" s="490"/>
    </row>
    <row r="1744" spans="1:13">
      <c r="A1744" s="532"/>
      <c r="B1744" s="508"/>
      <c r="C1744" s="954" t="s">
        <v>15</v>
      </c>
      <c r="D1744" s="954"/>
      <c r="E1744" s="954"/>
      <c r="F1744" s="508"/>
      <c r="G1744" s="508"/>
      <c r="H1744" s="507"/>
      <c r="I1744" s="943" t="s">
        <v>1</v>
      </c>
      <c r="J1744" s="944"/>
      <c r="K1744" s="943" t="s">
        <v>2</v>
      </c>
      <c r="L1744" s="944"/>
      <c r="M1744" s="506"/>
    </row>
    <row r="1745" spans="1:13">
      <c r="A1745" s="474"/>
      <c r="B1745" s="457"/>
      <c r="C1745" s="457"/>
      <c r="D1745" s="457"/>
      <c r="E1745" s="457"/>
      <c r="F1745" s="457"/>
      <c r="G1745" s="457"/>
      <c r="H1745" s="456"/>
      <c r="I1745" s="457"/>
      <c r="J1745" s="456"/>
      <c r="K1745" s="892" t="s">
        <v>3</v>
      </c>
      <c r="L1745" s="893"/>
      <c r="M1745" s="533" t="s">
        <v>4</v>
      </c>
    </row>
    <row r="1746" spans="1:13">
      <c r="A1746" s="474"/>
      <c r="B1746" s="457"/>
      <c r="C1746" s="457"/>
      <c r="D1746" s="457"/>
      <c r="E1746" s="457"/>
      <c r="F1746" s="457"/>
      <c r="G1746" s="457"/>
      <c r="H1746" s="456"/>
      <c r="I1746" s="892" t="s">
        <v>5</v>
      </c>
      <c r="J1746" s="893"/>
      <c r="K1746" s="936" t="s">
        <v>6</v>
      </c>
      <c r="L1746" s="937"/>
      <c r="M1746" s="533" t="s">
        <v>7</v>
      </c>
    </row>
    <row r="1747" spans="1:13" ht="19.5" thickBot="1">
      <c r="A1747" s="532"/>
      <c r="B1747" s="508"/>
      <c r="C1747" s="508"/>
      <c r="D1747" s="508"/>
      <c r="E1747" s="508"/>
      <c r="F1747" s="508"/>
      <c r="G1747" s="508"/>
      <c r="H1747" s="507"/>
      <c r="I1747" s="949">
        <v>1320.5</v>
      </c>
      <c r="J1747" s="950"/>
      <c r="K1747" s="932"/>
      <c r="L1747" s="933"/>
      <c r="M1747" s="531"/>
    </row>
    <row r="1748" spans="1:13">
      <c r="A1748" s="522" t="s">
        <v>74</v>
      </c>
      <c r="B1748" s="500"/>
      <c r="C1748" s="500"/>
      <c r="D1748" s="500"/>
      <c r="E1748" s="500"/>
      <c r="F1748" s="500"/>
      <c r="G1748" s="500"/>
      <c r="H1748" s="530"/>
      <c r="I1748" s="452"/>
      <c r="J1748" s="451"/>
      <c r="K1748" s="951">
        <f>K1751+K1754</f>
        <v>6.9</v>
      </c>
      <c r="L1748" s="946"/>
      <c r="M1748" s="450">
        <f>K1748*12*I1747</f>
        <v>109337.40000000001</v>
      </c>
    </row>
    <row r="1749" spans="1:13">
      <c r="A1749" s="529" t="s">
        <v>59</v>
      </c>
      <c r="B1749" s="528"/>
      <c r="C1749" s="528"/>
      <c r="D1749" s="528"/>
      <c r="E1749" s="528"/>
      <c r="F1749" s="528"/>
      <c r="G1749" s="528"/>
      <c r="H1749" s="523"/>
      <c r="I1749" s="457"/>
      <c r="J1749" s="456"/>
      <c r="K1749" s="457"/>
      <c r="L1749" s="456"/>
      <c r="M1749" s="527"/>
    </row>
    <row r="1750" spans="1:13" ht="19.5" thickBot="1">
      <c r="A1750" s="518" t="s">
        <v>60</v>
      </c>
      <c r="B1750" s="526"/>
      <c r="C1750" s="526"/>
      <c r="D1750" s="526"/>
      <c r="E1750" s="526"/>
      <c r="F1750" s="526"/>
      <c r="G1750" s="526"/>
      <c r="H1750" s="525"/>
      <c r="I1750" s="446"/>
      <c r="J1750" s="445"/>
      <c r="K1750" s="446"/>
      <c r="L1750" s="445"/>
      <c r="M1750" s="444"/>
    </row>
    <row r="1751" spans="1:13">
      <c r="A1751" s="505" t="s">
        <v>61</v>
      </c>
      <c r="B1751" s="498"/>
      <c r="C1751" s="498"/>
      <c r="D1751" s="498"/>
      <c r="E1751" s="498"/>
      <c r="F1751" s="498"/>
      <c r="G1751" s="498"/>
      <c r="H1751" s="497"/>
      <c r="I1751" s="936" t="s">
        <v>8</v>
      </c>
      <c r="J1751" s="937"/>
      <c r="K1751" s="896">
        <v>4.13</v>
      </c>
      <c r="L1751" s="897"/>
      <c r="M1751" s="455">
        <f>K1751*12*I1747</f>
        <v>65443.98</v>
      </c>
    </row>
    <row r="1752" spans="1:13">
      <c r="A1752" s="463" t="s">
        <v>68</v>
      </c>
      <c r="B1752" s="457"/>
      <c r="C1752" s="457"/>
      <c r="D1752" s="457"/>
      <c r="E1752" s="457"/>
      <c r="F1752" s="457"/>
      <c r="G1752" s="457"/>
      <c r="H1752" s="456"/>
      <c r="I1752" s="892" t="s">
        <v>57</v>
      </c>
      <c r="J1752" s="893"/>
      <c r="K1752" s="490"/>
      <c r="L1752" s="456"/>
      <c r="M1752" s="455"/>
    </row>
    <row r="1753" spans="1:13">
      <c r="A1753" s="505" t="s">
        <v>67</v>
      </c>
      <c r="B1753" s="498"/>
      <c r="C1753" s="498"/>
      <c r="D1753" s="498"/>
      <c r="E1753" s="498"/>
      <c r="F1753" s="498"/>
      <c r="G1753" s="498"/>
      <c r="H1753" s="497"/>
      <c r="I1753" s="936"/>
      <c r="J1753" s="937"/>
      <c r="K1753" s="490"/>
      <c r="L1753" s="456"/>
      <c r="M1753" s="455"/>
    </row>
    <row r="1754" spans="1:13">
      <c r="A1754" s="505" t="s">
        <v>62</v>
      </c>
      <c r="B1754" s="498"/>
      <c r="C1754" s="498"/>
      <c r="D1754" s="498"/>
      <c r="E1754" s="498"/>
      <c r="F1754" s="498"/>
      <c r="G1754" s="498"/>
      <c r="H1754" s="497"/>
      <c r="I1754" s="934" t="s">
        <v>11</v>
      </c>
      <c r="J1754" s="935"/>
      <c r="K1754" s="892">
        <v>2.77</v>
      </c>
      <c r="L1754" s="893"/>
      <c r="M1754" s="455">
        <f>K1754*12*I1747</f>
        <v>43893.420000000006</v>
      </c>
    </row>
    <row r="1755" spans="1:13">
      <c r="A1755" s="512" t="s">
        <v>35</v>
      </c>
      <c r="B1755" s="480"/>
      <c r="C1755" s="480"/>
      <c r="D1755" s="480"/>
      <c r="E1755" s="480"/>
      <c r="F1755" s="480"/>
      <c r="G1755" s="480"/>
      <c r="H1755" s="479"/>
      <c r="I1755" s="892" t="s">
        <v>57</v>
      </c>
      <c r="J1755" s="893"/>
      <c r="K1755" s="524"/>
      <c r="L1755" s="523"/>
      <c r="M1755" s="455"/>
    </row>
    <row r="1756" spans="1:13">
      <c r="A1756" s="511" t="s">
        <v>36</v>
      </c>
      <c r="B1756" s="508"/>
      <c r="C1756" s="508"/>
      <c r="D1756" s="508"/>
      <c r="E1756" s="508"/>
      <c r="F1756" s="508"/>
      <c r="G1756" s="508"/>
      <c r="H1756" s="507"/>
      <c r="I1756" s="892"/>
      <c r="J1756" s="893"/>
      <c r="K1756" s="490"/>
      <c r="L1756" s="456"/>
      <c r="M1756" s="455"/>
    </row>
    <row r="1757" spans="1:13" ht="19.5" thickBot="1">
      <c r="A1757" s="505" t="s">
        <v>37</v>
      </c>
      <c r="B1757" s="504"/>
      <c r="C1757" s="504"/>
      <c r="D1757" s="504"/>
      <c r="E1757" s="504"/>
      <c r="F1757" s="504"/>
      <c r="G1757" s="504"/>
      <c r="H1757" s="503"/>
      <c r="I1757" s="498"/>
      <c r="J1757" s="497"/>
      <c r="K1757" s="930"/>
      <c r="L1757" s="931"/>
      <c r="M1757" s="455"/>
    </row>
    <row r="1758" spans="1:13">
      <c r="A1758" s="522" t="s">
        <v>14</v>
      </c>
      <c r="B1758" s="521"/>
      <c r="C1758" s="521"/>
      <c r="D1758" s="521"/>
      <c r="E1758" s="521"/>
      <c r="F1758" s="521"/>
      <c r="G1758" s="521"/>
      <c r="H1758" s="520"/>
      <c r="I1758" s="452"/>
      <c r="J1758" s="519"/>
      <c r="K1758" s="948">
        <f>K1760+K1765+K1768</f>
        <v>5.6400000000000006</v>
      </c>
      <c r="L1758" s="946"/>
      <c r="M1758" s="450">
        <f>K1758*12*I1747</f>
        <v>89371.44</v>
      </c>
    </row>
    <row r="1759" spans="1:13" ht="19.5" thickBot="1">
      <c r="A1759" s="518" t="s">
        <v>34</v>
      </c>
      <c r="B1759" s="517"/>
      <c r="C1759" s="517"/>
      <c r="D1759" s="517"/>
      <c r="E1759" s="517"/>
      <c r="F1759" s="517"/>
      <c r="G1759" s="517"/>
      <c r="H1759" s="516"/>
      <c r="I1759" s="446"/>
      <c r="J1759" s="515"/>
      <c r="K1759" s="446"/>
      <c r="L1759" s="445"/>
      <c r="M1759" s="444"/>
    </row>
    <row r="1760" spans="1:13">
      <c r="A1760" s="463" t="s">
        <v>65</v>
      </c>
      <c r="B1760" s="462"/>
      <c r="C1760" s="462"/>
      <c r="D1760" s="462"/>
      <c r="E1760" s="462"/>
      <c r="F1760" s="462"/>
      <c r="G1760" s="462"/>
      <c r="H1760" s="460"/>
      <c r="I1760" s="892" t="s">
        <v>8</v>
      </c>
      <c r="J1760" s="893"/>
      <c r="K1760" s="896">
        <v>2.83</v>
      </c>
      <c r="L1760" s="897"/>
      <c r="M1760" s="455">
        <f>K1760*12*I1747</f>
        <v>44844.18</v>
      </c>
    </row>
    <row r="1761" spans="1:13">
      <c r="A1761" s="505" t="s">
        <v>66</v>
      </c>
      <c r="B1761" s="504"/>
      <c r="C1761" s="504"/>
      <c r="D1761" s="504"/>
      <c r="E1761" s="504"/>
      <c r="F1761" s="504"/>
      <c r="G1761" s="504"/>
      <c r="H1761" s="503"/>
      <c r="I1761" s="514"/>
      <c r="J1761" s="513"/>
      <c r="K1761" s="490"/>
      <c r="L1761" s="456"/>
      <c r="M1761" s="455"/>
    </row>
    <row r="1762" spans="1:13">
      <c r="A1762" s="463" t="s">
        <v>68</v>
      </c>
      <c r="B1762" s="457"/>
      <c r="C1762" s="457"/>
      <c r="D1762" s="457"/>
      <c r="E1762" s="457"/>
      <c r="F1762" s="457"/>
      <c r="G1762" s="457"/>
      <c r="H1762" s="456"/>
      <c r="I1762" s="892" t="s">
        <v>57</v>
      </c>
      <c r="J1762" s="893"/>
      <c r="K1762" s="490"/>
      <c r="L1762" s="456"/>
      <c r="M1762" s="455"/>
    </row>
    <row r="1763" spans="1:13">
      <c r="A1763" s="505" t="s">
        <v>67</v>
      </c>
      <c r="B1763" s="498"/>
      <c r="C1763" s="498"/>
      <c r="D1763" s="498"/>
      <c r="E1763" s="498"/>
      <c r="F1763" s="498"/>
      <c r="G1763" s="498"/>
      <c r="H1763" s="497"/>
      <c r="I1763" s="936"/>
      <c r="J1763" s="937"/>
      <c r="K1763" s="490"/>
      <c r="L1763" s="456"/>
      <c r="M1763" s="455"/>
    </row>
    <row r="1764" spans="1:13">
      <c r="A1764" s="512" t="s">
        <v>63</v>
      </c>
      <c r="B1764" s="480"/>
      <c r="C1764" s="479"/>
      <c r="D1764" s="457"/>
      <c r="E1764" s="457"/>
      <c r="F1764" s="457"/>
      <c r="G1764" s="457"/>
      <c r="H1764" s="456"/>
      <c r="I1764" s="892" t="s">
        <v>57</v>
      </c>
      <c r="J1764" s="893"/>
      <c r="K1764" s="490"/>
      <c r="L1764" s="456"/>
      <c r="M1764" s="455"/>
    </row>
    <row r="1765" spans="1:13">
      <c r="A1765" s="463" t="s">
        <v>64</v>
      </c>
      <c r="B1765" s="457"/>
      <c r="C1765" s="457"/>
      <c r="D1765" s="480"/>
      <c r="E1765" s="480"/>
      <c r="F1765" s="480"/>
      <c r="G1765" s="480"/>
      <c r="H1765" s="479"/>
      <c r="I1765" s="934" t="s">
        <v>11</v>
      </c>
      <c r="J1765" s="935"/>
      <c r="K1765" s="892">
        <v>1.24</v>
      </c>
      <c r="L1765" s="893"/>
      <c r="M1765" s="455">
        <f>K1765*12*I1747</f>
        <v>19649.039999999997</v>
      </c>
    </row>
    <row r="1766" spans="1:13">
      <c r="A1766" s="511" t="s">
        <v>41</v>
      </c>
      <c r="B1766" s="510"/>
      <c r="C1766" s="510"/>
      <c r="D1766" s="510"/>
      <c r="E1766" s="510"/>
      <c r="F1766" s="510"/>
      <c r="G1766" s="510"/>
      <c r="H1766" s="509"/>
      <c r="I1766" s="943" t="s">
        <v>40</v>
      </c>
      <c r="J1766" s="944"/>
      <c r="K1766" s="490"/>
      <c r="L1766" s="456"/>
      <c r="M1766" s="455"/>
    </row>
    <row r="1767" spans="1:13">
      <c r="A1767" s="505"/>
      <c r="B1767" s="504"/>
      <c r="C1767" s="504"/>
      <c r="D1767" s="504"/>
      <c r="E1767" s="504"/>
      <c r="F1767" s="504"/>
      <c r="G1767" s="504"/>
      <c r="H1767" s="503"/>
      <c r="I1767" s="498" t="s">
        <v>42</v>
      </c>
      <c r="J1767" s="497"/>
      <c r="K1767" s="490"/>
      <c r="L1767" s="456"/>
      <c r="M1767" s="455"/>
    </row>
    <row r="1768" spans="1:13">
      <c r="A1768" s="511" t="s">
        <v>43</v>
      </c>
      <c r="B1768" s="510"/>
      <c r="C1768" s="510"/>
      <c r="D1768" s="510"/>
      <c r="E1768" s="510"/>
      <c r="F1768" s="510"/>
      <c r="G1768" s="510"/>
      <c r="H1768" s="509"/>
      <c r="I1768" s="943" t="s">
        <v>11</v>
      </c>
      <c r="J1768" s="944"/>
      <c r="K1768" s="892">
        <v>1.57</v>
      </c>
      <c r="L1768" s="893"/>
      <c r="M1768" s="455">
        <f>K1768*12*I1747</f>
        <v>24878.22</v>
      </c>
    </row>
    <row r="1769" spans="1:13">
      <c r="A1769" s="505" t="s">
        <v>44</v>
      </c>
      <c r="B1769" s="504"/>
      <c r="C1769" s="504"/>
      <c r="D1769" s="504"/>
      <c r="E1769" s="504"/>
      <c r="F1769" s="504"/>
      <c r="G1769" s="504"/>
      <c r="H1769" s="503"/>
      <c r="I1769" s="498"/>
      <c r="J1769" s="497"/>
      <c r="K1769" s="490"/>
      <c r="L1769" s="456"/>
      <c r="M1769" s="455"/>
    </row>
    <row r="1770" spans="1:13">
      <c r="A1770" s="511" t="s">
        <v>45</v>
      </c>
      <c r="B1770" s="510"/>
      <c r="C1770" s="510"/>
      <c r="D1770" s="510"/>
      <c r="E1770" s="510"/>
      <c r="F1770" s="510"/>
      <c r="G1770" s="510"/>
      <c r="H1770" s="509"/>
      <c r="I1770" s="892" t="s">
        <v>57</v>
      </c>
      <c r="J1770" s="893"/>
      <c r="K1770" s="490"/>
      <c r="L1770" s="456"/>
      <c r="M1770" s="455"/>
    </row>
    <row r="1771" spans="1:13">
      <c r="A1771" s="511" t="s">
        <v>48</v>
      </c>
      <c r="B1771" s="510"/>
      <c r="C1771" s="510"/>
      <c r="D1771" s="510"/>
      <c r="E1771" s="510"/>
      <c r="F1771" s="510"/>
      <c r="G1771" s="510"/>
      <c r="H1771" s="509"/>
      <c r="I1771" s="943" t="s">
        <v>46</v>
      </c>
      <c r="J1771" s="944"/>
      <c r="K1771" s="508"/>
      <c r="L1771" s="507"/>
      <c r="M1771" s="506"/>
    </row>
    <row r="1772" spans="1:13" ht="19.5" thickBot="1">
      <c r="A1772" s="505"/>
      <c r="B1772" s="504"/>
      <c r="C1772" s="504"/>
      <c r="D1772" s="504"/>
      <c r="E1772" s="504"/>
      <c r="F1772" s="504"/>
      <c r="G1772" s="504"/>
      <c r="H1772" s="503"/>
      <c r="I1772" s="940" t="s">
        <v>47</v>
      </c>
      <c r="J1772" s="941"/>
      <c r="K1772" s="498"/>
      <c r="L1772" s="497"/>
      <c r="M1772" s="502"/>
    </row>
    <row r="1773" spans="1:13">
      <c r="A1773" s="501" t="s">
        <v>75</v>
      </c>
      <c r="B1773" s="500"/>
      <c r="C1773" s="500"/>
      <c r="D1773" s="500"/>
      <c r="E1773" s="500"/>
      <c r="F1773" s="500"/>
      <c r="G1773" s="452"/>
      <c r="H1773" s="451"/>
      <c r="I1773" s="452"/>
      <c r="J1773" s="451"/>
      <c r="K1773" s="945">
        <f>K1775+K1782+K1790+K1794+K1795+K1799</f>
        <v>35.58</v>
      </c>
      <c r="L1773" s="946"/>
      <c r="M1773" s="450">
        <f>M1775+M1782+M1790+M1794+M1795+M1799</f>
        <v>563800.68000000017</v>
      </c>
    </row>
    <row r="1774" spans="1:13" ht="19.5" thickBot="1">
      <c r="A1774" s="499"/>
      <c r="B1774" s="446"/>
      <c r="C1774" s="446"/>
      <c r="D1774" s="446"/>
      <c r="E1774" s="446"/>
      <c r="F1774" s="446"/>
      <c r="G1774" s="446"/>
      <c r="H1774" s="445"/>
      <c r="I1774" s="446"/>
      <c r="J1774" s="445"/>
      <c r="K1774" s="446"/>
      <c r="L1774" s="445"/>
      <c r="M1774" s="444"/>
    </row>
    <row r="1775" spans="1:13" ht="19.5" thickBot="1">
      <c r="A1775" s="898" t="s">
        <v>76</v>
      </c>
      <c r="B1775" s="899"/>
      <c r="C1775" s="899"/>
      <c r="D1775" s="899"/>
      <c r="E1775" s="899"/>
      <c r="F1775" s="899"/>
      <c r="G1775" s="899"/>
      <c r="H1775" s="900"/>
      <c r="I1775" s="466"/>
      <c r="J1775" s="465"/>
      <c r="K1775" s="947">
        <f>K1776+K1777+K1778+K1780+K1781</f>
        <v>9.6900000000000013</v>
      </c>
      <c r="L1775" s="942"/>
      <c r="M1775" s="464">
        <f>K1775*12*I1747</f>
        <v>153547.74000000002</v>
      </c>
    </row>
    <row r="1776" spans="1:13">
      <c r="A1776" s="505" t="s">
        <v>38</v>
      </c>
      <c r="B1776" s="504"/>
      <c r="C1776" s="504"/>
      <c r="D1776" s="504"/>
      <c r="E1776" s="504"/>
      <c r="F1776" s="504"/>
      <c r="G1776" s="504"/>
      <c r="H1776" s="503"/>
      <c r="I1776" s="936" t="s">
        <v>16</v>
      </c>
      <c r="J1776" s="937"/>
      <c r="K1776" s="896">
        <v>2.2400000000000002</v>
      </c>
      <c r="L1776" s="897"/>
      <c r="M1776" s="455">
        <f>K1776*12*I1747</f>
        <v>35495.040000000001</v>
      </c>
    </row>
    <row r="1777" spans="1:13">
      <c r="A1777" s="512" t="s">
        <v>39</v>
      </c>
      <c r="B1777" s="594"/>
      <c r="C1777" s="594"/>
      <c r="D1777" s="594"/>
      <c r="E1777" s="594"/>
      <c r="F1777" s="594"/>
      <c r="G1777" s="594"/>
      <c r="H1777" s="593"/>
      <c r="I1777" s="934" t="s">
        <v>10</v>
      </c>
      <c r="J1777" s="935"/>
      <c r="K1777" s="892">
        <v>5.28</v>
      </c>
      <c r="L1777" s="893"/>
      <c r="M1777" s="455">
        <f>K1777*12*I1747</f>
        <v>83666.880000000005</v>
      </c>
    </row>
    <row r="1778" spans="1:13">
      <c r="A1778" s="511" t="s">
        <v>31</v>
      </c>
      <c r="B1778" s="510"/>
      <c r="C1778" s="510"/>
      <c r="D1778" s="510"/>
      <c r="E1778" s="510"/>
      <c r="F1778" s="510"/>
      <c r="G1778" s="510"/>
      <c r="H1778" s="509"/>
      <c r="I1778" s="943" t="s">
        <v>11</v>
      </c>
      <c r="J1778" s="944"/>
      <c r="K1778" s="892">
        <v>0.6</v>
      </c>
      <c r="L1778" s="893"/>
      <c r="M1778" s="455">
        <f>K1778*12*I1747</f>
        <v>9507.5999999999985</v>
      </c>
    </row>
    <row r="1779" spans="1:13">
      <c r="A1779" s="596" t="s">
        <v>18</v>
      </c>
      <c r="B1779" s="498"/>
      <c r="C1779" s="498"/>
      <c r="D1779" s="498"/>
      <c r="E1779" s="504"/>
      <c r="F1779" s="504"/>
      <c r="G1779" s="504"/>
      <c r="H1779" s="503"/>
      <c r="I1779" s="498"/>
      <c r="J1779" s="497"/>
      <c r="K1779" s="457"/>
      <c r="L1779" s="456"/>
      <c r="M1779" s="455"/>
    </row>
    <row r="1780" spans="1:13">
      <c r="A1780" s="512" t="s">
        <v>32</v>
      </c>
      <c r="B1780" s="594"/>
      <c r="C1780" s="594"/>
      <c r="D1780" s="594"/>
      <c r="E1780" s="594"/>
      <c r="F1780" s="594"/>
      <c r="G1780" s="594"/>
      <c r="H1780" s="593"/>
      <c r="I1780" s="934" t="s">
        <v>8</v>
      </c>
      <c r="J1780" s="935"/>
      <c r="K1780" s="892">
        <v>0.18</v>
      </c>
      <c r="L1780" s="893"/>
      <c r="M1780" s="455">
        <f>K1780*12*I1747</f>
        <v>2852.28</v>
      </c>
    </row>
    <row r="1781" spans="1:13" ht="19.5" thickBot="1">
      <c r="A1781" s="511" t="s">
        <v>73</v>
      </c>
      <c r="B1781" s="510"/>
      <c r="C1781" s="510"/>
      <c r="D1781" s="510"/>
      <c r="E1781" s="510"/>
      <c r="F1781" s="510"/>
      <c r="G1781" s="510"/>
      <c r="H1781" s="509"/>
      <c r="I1781" s="932" t="s">
        <v>8</v>
      </c>
      <c r="J1781" s="933"/>
      <c r="K1781" s="940">
        <v>1.39</v>
      </c>
      <c r="L1781" s="941"/>
      <c r="M1781" s="455">
        <f>K1781*12*I1747</f>
        <v>22025.94</v>
      </c>
    </row>
    <row r="1782" spans="1:13" ht="19.5" thickBot="1">
      <c r="A1782" s="959" t="s">
        <v>77</v>
      </c>
      <c r="B1782" s="960"/>
      <c r="C1782" s="960"/>
      <c r="D1782" s="960"/>
      <c r="E1782" s="960"/>
      <c r="F1782" s="960"/>
      <c r="G1782" s="960"/>
      <c r="H1782" s="961"/>
      <c r="I1782" s="466"/>
      <c r="J1782" s="465"/>
      <c r="K1782" s="894">
        <f>K1783+K1784+K1786+K1787+K1788+K1789</f>
        <v>2.3200000000000003</v>
      </c>
      <c r="L1782" s="942"/>
      <c r="M1782" s="464">
        <f>K1782*12*I1747</f>
        <v>36762.720000000001</v>
      </c>
    </row>
    <row r="1783" spans="1:13">
      <c r="A1783" s="595" t="s">
        <v>24</v>
      </c>
      <c r="B1783" s="498"/>
      <c r="C1783" s="498"/>
      <c r="D1783" s="498"/>
      <c r="E1783" s="498"/>
      <c r="F1783" s="504"/>
      <c r="G1783" s="504"/>
      <c r="H1783" s="503"/>
      <c r="I1783" s="493"/>
      <c r="J1783" s="456"/>
      <c r="K1783" s="896">
        <v>0.13</v>
      </c>
      <c r="L1783" s="897"/>
      <c r="M1783" s="455">
        <f>K1783*12*I1747</f>
        <v>2059.98</v>
      </c>
    </row>
    <row r="1784" spans="1:13">
      <c r="A1784" s="532" t="s">
        <v>20</v>
      </c>
      <c r="B1784" s="508"/>
      <c r="C1784" s="508"/>
      <c r="D1784" s="508"/>
      <c r="E1784" s="508"/>
      <c r="F1784" s="510"/>
      <c r="G1784" s="510"/>
      <c r="H1784" s="509"/>
      <c r="I1784" s="892" t="s">
        <v>52</v>
      </c>
      <c r="J1784" s="893"/>
      <c r="K1784" s="892">
        <v>1.1100000000000001</v>
      </c>
      <c r="L1784" s="893"/>
      <c r="M1784" s="455">
        <f>K1784*12*I1747</f>
        <v>17589.060000000001</v>
      </c>
    </row>
    <row r="1785" spans="1:13">
      <c r="A1785" s="505" t="s">
        <v>19</v>
      </c>
      <c r="B1785" s="504"/>
      <c r="C1785" s="504"/>
      <c r="D1785" s="504"/>
      <c r="E1785" s="504"/>
      <c r="F1785" s="504"/>
      <c r="G1785" s="504"/>
      <c r="H1785" s="503"/>
      <c r="I1785" s="936" t="s">
        <v>53</v>
      </c>
      <c r="J1785" s="937"/>
      <c r="K1785" s="490"/>
      <c r="L1785" s="456"/>
      <c r="M1785" s="455"/>
    </row>
    <row r="1786" spans="1:13">
      <c r="A1786" s="512" t="s">
        <v>21</v>
      </c>
      <c r="B1786" s="594"/>
      <c r="C1786" s="594"/>
      <c r="D1786" s="594"/>
      <c r="E1786" s="594"/>
      <c r="F1786" s="594"/>
      <c r="G1786" s="594"/>
      <c r="H1786" s="593"/>
      <c r="I1786" s="934" t="s">
        <v>51</v>
      </c>
      <c r="J1786" s="935"/>
      <c r="K1786" s="892">
        <v>0.68</v>
      </c>
      <c r="L1786" s="893"/>
      <c r="M1786" s="455">
        <f>K1786*12*I1747</f>
        <v>10775.28</v>
      </c>
    </row>
    <row r="1787" spans="1:13">
      <c r="A1787" s="512" t="s">
        <v>22</v>
      </c>
      <c r="B1787" s="594"/>
      <c r="C1787" s="594"/>
      <c r="D1787" s="594"/>
      <c r="E1787" s="594"/>
      <c r="F1787" s="594"/>
      <c r="G1787" s="594"/>
      <c r="H1787" s="593"/>
      <c r="I1787" s="934" t="s">
        <v>69</v>
      </c>
      <c r="J1787" s="935"/>
      <c r="K1787" s="892">
        <v>0.17</v>
      </c>
      <c r="L1787" s="893"/>
      <c r="M1787" s="455">
        <f>K1787*12*I1747</f>
        <v>2693.82</v>
      </c>
    </row>
    <row r="1788" spans="1:13">
      <c r="A1788" s="511" t="s">
        <v>23</v>
      </c>
      <c r="B1788" s="510"/>
      <c r="C1788" s="510"/>
      <c r="D1788" s="510"/>
      <c r="E1788" s="510"/>
      <c r="F1788" s="510"/>
      <c r="G1788" s="510"/>
      <c r="H1788" s="509"/>
      <c r="I1788" s="934" t="s">
        <v>54</v>
      </c>
      <c r="J1788" s="935"/>
      <c r="K1788" s="930">
        <v>0.09</v>
      </c>
      <c r="L1788" s="931"/>
      <c r="M1788" s="455">
        <f>K1788*12*I1747</f>
        <v>1426.14</v>
      </c>
    </row>
    <row r="1789" spans="1:13" ht="19.5" thickBot="1">
      <c r="A1789" s="511" t="s">
        <v>71</v>
      </c>
      <c r="B1789" s="510"/>
      <c r="C1789" s="510"/>
      <c r="D1789" s="510"/>
      <c r="E1789" s="510"/>
      <c r="F1789" s="510"/>
      <c r="G1789" s="510"/>
      <c r="H1789" s="509"/>
      <c r="I1789" s="932" t="s">
        <v>72</v>
      </c>
      <c r="J1789" s="933"/>
      <c r="K1789" s="901">
        <v>0.14000000000000001</v>
      </c>
      <c r="L1789" s="902"/>
      <c r="M1789" s="489">
        <f>K1789*12*I1747</f>
        <v>2218.44</v>
      </c>
    </row>
    <row r="1790" spans="1:13" ht="19.5" thickBot="1">
      <c r="A1790" s="959" t="s">
        <v>194</v>
      </c>
      <c r="B1790" s="960"/>
      <c r="C1790" s="960"/>
      <c r="D1790" s="960"/>
      <c r="E1790" s="960"/>
      <c r="F1790" s="960"/>
      <c r="G1790" s="960"/>
      <c r="H1790" s="961"/>
      <c r="I1790" s="488"/>
      <c r="J1790" s="487"/>
      <c r="K1790" s="922">
        <f>K1791+K1792+K1793</f>
        <v>1.52</v>
      </c>
      <c r="L1790" s="895"/>
      <c r="M1790" s="464">
        <f>K1790*12*I1747</f>
        <v>24085.920000000002</v>
      </c>
    </row>
    <row r="1791" spans="1:13">
      <c r="A1791" s="505" t="s">
        <v>25</v>
      </c>
      <c r="B1791" s="504"/>
      <c r="C1791" s="504"/>
      <c r="D1791" s="504"/>
      <c r="E1791" s="504"/>
      <c r="F1791" s="504"/>
      <c r="G1791" s="504"/>
      <c r="H1791" s="503"/>
      <c r="I1791" s="926" t="s">
        <v>70</v>
      </c>
      <c r="J1791" s="927"/>
      <c r="K1791" s="928">
        <v>0.73</v>
      </c>
      <c r="L1791" s="929"/>
      <c r="M1791" s="455">
        <f>K1791*12*I1747</f>
        <v>11567.58</v>
      </c>
    </row>
    <row r="1792" spans="1:13">
      <c r="A1792" s="512" t="s">
        <v>26</v>
      </c>
      <c r="B1792" s="594"/>
      <c r="C1792" s="594"/>
      <c r="D1792" s="594"/>
      <c r="E1792" s="594"/>
      <c r="F1792" s="594"/>
      <c r="G1792" s="594"/>
      <c r="H1792" s="593"/>
      <c r="I1792" s="480" t="s">
        <v>55</v>
      </c>
      <c r="J1792" s="479"/>
      <c r="K1792" s="930">
        <v>0.64</v>
      </c>
      <c r="L1792" s="931"/>
      <c r="M1792" s="455">
        <f>K1792*12*I1747</f>
        <v>10141.44</v>
      </c>
    </row>
    <row r="1793" spans="1:13" ht="19.5" thickBot="1">
      <c r="A1793" s="511" t="s">
        <v>23</v>
      </c>
      <c r="B1793" s="510"/>
      <c r="C1793" s="510"/>
      <c r="D1793" s="510"/>
      <c r="E1793" s="510"/>
      <c r="F1793" s="510"/>
      <c r="G1793" s="510"/>
      <c r="H1793" s="509"/>
      <c r="I1793" s="932" t="s">
        <v>54</v>
      </c>
      <c r="J1793" s="933"/>
      <c r="K1793" s="901">
        <v>0.15</v>
      </c>
      <c r="L1793" s="902"/>
      <c r="M1793" s="455">
        <f>K1793*12*I1747</f>
        <v>2376.8999999999996</v>
      </c>
    </row>
    <row r="1794" spans="1:13" ht="19.5" thickBot="1">
      <c r="A1794" s="592" t="s">
        <v>193</v>
      </c>
      <c r="B1794" s="591"/>
      <c r="C1794" s="591"/>
      <c r="D1794" s="591"/>
      <c r="E1794" s="591"/>
      <c r="F1794" s="591"/>
      <c r="G1794" s="591"/>
      <c r="H1794" s="590"/>
      <c r="I1794" s="962" t="s">
        <v>56</v>
      </c>
      <c r="J1794" s="963"/>
      <c r="K1794" s="964">
        <v>20.170000000000002</v>
      </c>
      <c r="L1794" s="965"/>
      <c r="M1794" s="464">
        <f>K1794*12*I1747</f>
        <v>319613.82</v>
      </c>
    </row>
    <row r="1795" spans="1:13" ht="19.5" thickBot="1">
      <c r="A1795" s="898" t="s">
        <v>154</v>
      </c>
      <c r="B1795" s="899"/>
      <c r="C1795" s="899"/>
      <c r="D1795" s="899"/>
      <c r="E1795" s="899"/>
      <c r="F1795" s="899"/>
      <c r="G1795" s="899"/>
      <c r="H1795" s="900"/>
      <c r="I1795" s="466"/>
      <c r="J1795" s="465"/>
      <c r="K1795" s="894">
        <v>1.8</v>
      </c>
      <c r="L1795" s="895"/>
      <c r="M1795" s="464">
        <f>K1795*12*I1747</f>
        <v>28522.800000000003</v>
      </c>
    </row>
    <row r="1796" spans="1:13">
      <c r="A1796" s="463" t="s">
        <v>33</v>
      </c>
      <c r="B1796" s="462"/>
      <c r="C1796" s="462"/>
      <c r="D1796" s="462"/>
      <c r="E1796" s="462"/>
      <c r="F1796" s="462"/>
      <c r="G1796" s="462"/>
      <c r="H1796" s="460"/>
      <c r="I1796" s="896" t="s">
        <v>13</v>
      </c>
      <c r="J1796" s="897"/>
      <c r="K1796" s="459"/>
      <c r="L1796" s="458"/>
      <c r="M1796" s="455"/>
    </row>
    <row r="1797" spans="1:13">
      <c r="A1797" s="463" t="s">
        <v>27</v>
      </c>
      <c r="B1797" s="462"/>
      <c r="C1797" s="462"/>
      <c r="D1797" s="462"/>
      <c r="E1797" s="462"/>
      <c r="F1797" s="462"/>
      <c r="G1797" s="462"/>
      <c r="H1797" s="460"/>
      <c r="I1797" s="457"/>
      <c r="J1797" s="456"/>
      <c r="K1797" s="459"/>
      <c r="L1797" s="458"/>
      <c r="M1797" s="455"/>
    </row>
    <row r="1798" spans="1:13" ht="19.5" thickBot="1">
      <c r="A1798" s="463" t="s">
        <v>28</v>
      </c>
      <c r="B1798" s="462"/>
      <c r="C1798" s="462"/>
      <c r="D1798" s="462"/>
      <c r="E1798" s="462"/>
      <c r="F1798" s="462"/>
      <c r="G1798" s="462"/>
      <c r="H1798" s="460"/>
      <c r="I1798" s="474"/>
      <c r="J1798" s="456"/>
      <c r="K1798" s="459"/>
      <c r="L1798" s="458"/>
      <c r="M1798" s="455"/>
    </row>
    <row r="1799" spans="1:13" ht="19.5" thickBot="1">
      <c r="A1799" s="592" t="s">
        <v>153</v>
      </c>
      <c r="B1799" s="591"/>
      <c r="C1799" s="591"/>
      <c r="D1799" s="591"/>
      <c r="E1799" s="591"/>
      <c r="F1799" s="591"/>
      <c r="G1799" s="591"/>
      <c r="H1799" s="590"/>
      <c r="I1799" s="466"/>
      <c r="J1799" s="465"/>
      <c r="K1799" s="894">
        <v>0.08</v>
      </c>
      <c r="L1799" s="895"/>
      <c r="M1799" s="464">
        <f>K1799*12*I1747</f>
        <v>1267.68</v>
      </c>
    </row>
    <row r="1800" spans="1:13">
      <c r="A1800" s="463" t="s">
        <v>29</v>
      </c>
      <c r="B1800" s="462"/>
      <c r="C1800" s="462"/>
      <c r="D1800" s="462"/>
      <c r="E1800" s="462"/>
      <c r="F1800" s="462"/>
      <c r="G1800" s="462"/>
      <c r="H1800" s="460"/>
      <c r="I1800" s="896" t="s">
        <v>8</v>
      </c>
      <c r="J1800" s="897"/>
      <c r="K1800" s="467"/>
      <c r="L1800" s="458"/>
      <c r="M1800" s="455"/>
    </row>
    <row r="1801" spans="1:13" ht="19.5" thickBot="1">
      <c r="A1801" s="463" t="s">
        <v>30</v>
      </c>
      <c r="B1801" s="462"/>
      <c r="C1801" s="462"/>
      <c r="D1801" s="462"/>
      <c r="E1801" s="462"/>
      <c r="F1801" s="462"/>
      <c r="G1801" s="462"/>
      <c r="H1801" s="460"/>
      <c r="I1801" s="457"/>
      <c r="J1801" s="456"/>
      <c r="K1801" s="467"/>
      <c r="L1801" s="458"/>
      <c r="M1801" s="455"/>
    </row>
    <row r="1802" spans="1:13" ht="19.5" thickBot="1">
      <c r="A1802" s="898" t="s">
        <v>104</v>
      </c>
      <c r="B1802" s="899"/>
      <c r="C1802" s="899"/>
      <c r="D1802" s="899"/>
      <c r="E1802" s="899"/>
      <c r="F1802" s="899"/>
      <c r="G1802" s="899"/>
      <c r="H1802" s="900"/>
      <c r="I1802" s="466"/>
      <c r="J1802" s="465"/>
      <c r="K1802" s="894">
        <v>6.67</v>
      </c>
      <c r="L1802" s="895"/>
      <c r="M1802" s="464">
        <f>K1802*12*I1747</f>
        <v>105692.81999999999</v>
      </c>
    </row>
    <row r="1803" spans="1:13">
      <c r="A1803" s="463" t="s">
        <v>85</v>
      </c>
      <c r="B1803" s="461"/>
      <c r="C1803" s="461"/>
      <c r="D1803" s="461"/>
      <c r="E1803" s="461"/>
      <c r="F1803" s="462"/>
      <c r="G1803" s="461"/>
      <c r="H1803" s="460"/>
      <c r="I1803" s="892" t="s">
        <v>86</v>
      </c>
      <c r="J1803" s="893"/>
      <c r="K1803" s="459"/>
      <c r="L1803" s="458"/>
      <c r="M1803" s="455"/>
    </row>
    <row r="1804" spans="1:13">
      <c r="A1804" s="463" t="s">
        <v>87</v>
      </c>
      <c r="B1804" s="461"/>
      <c r="C1804" s="461"/>
      <c r="D1804" s="461"/>
      <c r="E1804" s="461"/>
      <c r="F1804" s="462"/>
      <c r="G1804" s="461"/>
      <c r="H1804" s="460"/>
      <c r="I1804" s="892" t="s">
        <v>88</v>
      </c>
      <c r="J1804" s="893"/>
      <c r="K1804" s="459"/>
      <c r="L1804" s="458"/>
      <c r="M1804" s="455"/>
    </row>
    <row r="1805" spans="1:13">
      <c r="A1805" s="463" t="s">
        <v>89</v>
      </c>
      <c r="B1805" s="461"/>
      <c r="C1805" s="461"/>
      <c r="D1805" s="461"/>
      <c r="E1805" s="461"/>
      <c r="F1805" s="462"/>
      <c r="G1805" s="461"/>
      <c r="H1805" s="460"/>
      <c r="I1805" s="892" t="s">
        <v>90</v>
      </c>
      <c r="J1805" s="893"/>
      <c r="K1805" s="459"/>
      <c r="L1805" s="458"/>
      <c r="M1805" s="455"/>
    </row>
    <row r="1806" spans="1:13">
      <c r="A1806" s="463" t="s">
        <v>91</v>
      </c>
      <c r="B1806" s="461"/>
      <c r="C1806" s="461"/>
      <c r="D1806" s="461"/>
      <c r="E1806" s="461"/>
      <c r="F1806" s="462"/>
      <c r="G1806" s="461"/>
      <c r="H1806" s="460"/>
      <c r="I1806" s="892" t="s">
        <v>92</v>
      </c>
      <c r="J1806" s="893"/>
      <c r="K1806" s="459"/>
      <c r="L1806" s="458"/>
      <c r="M1806" s="455"/>
    </row>
    <row r="1807" spans="1:13">
      <c r="A1807" s="463" t="s">
        <v>93</v>
      </c>
      <c r="B1807" s="461"/>
      <c r="C1807" s="461"/>
      <c r="D1807" s="461"/>
      <c r="E1807" s="461"/>
      <c r="F1807" s="462"/>
      <c r="G1807" s="461"/>
      <c r="H1807" s="460"/>
      <c r="I1807" s="892" t="s">
        <v>94</v>
      </c>
      <c r="J1807" s="893"/>
      <c r="K1807" s="459"/>
      <c r="L1807" s="458"/>
      <c r="M1807" s="455"/>
    </row>
    <row r="1808" spans="1:13">
      <c r="A1808" s="463" t="s">
        <v>95</v>
      </c>
      <c r="B1808" s="461"/>
      <c r="C1808" s="461"/>
      <c r="D1808" s="461"/>
      <c r="E1808" s="461"/>
      <c r="F1808" s="462"/>
      <c r="G1808" s="461"/>
      <c r="H1808" s="460"/>
      <c r="I1808" s="457"/>
      <c r="J1808" s="456"/>
      <c r="K1808" s="459"/>
      <c r="L1808" s="458"/>
      <c r="M1808" s="455"/>
    </row>
    <row r="1809" spans="1:13">
      <c r="A1809" s="463" t="s">
        <v>96</v>
      </c>
      <c r="B1809" s="461"/>
      <c r="C1809" s="461"/>
      <c r="D1809" s="461"/>
      <c r="E1809" s="461"/>
      <c r="F1809" s="462"/>
      <c r="G1809" s="461"/>
      <c r="H1809" s="460"/>
      <c r="I1809" s="457"/>
      <c r="J1809" s="456"/>
      <c r="K1809" s="459"/>
      <c r="L1809" s="458"/>
      <c r="M1809" s="455"/>
    </row>
    <row r="1810" spans="1:13">
      <c r="A1810" s="463" t="s">
        <v>97</v>
      </c>
      <c r="B1810" s="461"/>
      <c r="C1810" s="461"/>
      <c r="D1810" s="461"/>
      <c r="E1810" s="461"/>
      <c r="F1810" s="462"/>
      <c r="G1810" s="461"/>
      <c r="H1810" s="460"/>
      <c r="I1810" s="457"/>
      <c r="J1810" s="456"/>
      <c r="K1810" s="459"/>
      <c r="L1810" s="458"/>
      <c r="M1810" s="455"/>
    </row>
    <row r="1811" spans="1:13">
      <c r="A1811" s="463" t="s">
        <v>98</v>
      </c>
      <c r="B1811" s="461"/>
      <c r="C1811" s="461"/>
      <c r="D1811" s="461"/>
      <c r="E1811" s="461"/>
      <c r="F1811" s="462"/>
      <c r="G1811" s="461"/>
      <c r="H1811" s="460"/>
      <c r="I1811" s="457"/>
      <c r="J1811" s="456"/>
      <c r="K1811" s="459"/>
      <c r="L1811" s="458"/>
      <c r="M1811" s="455"/>
    </row>
    <row r="1812" spans="1:13">
      <c r="A1812" s="463" t="s">
        <v>99</v>
      </c>
      <c r="B1812" s="461"/>
      <c r="C1812" s="461"/>
      <c r="D1812" s="461"/>
      <c r="E1812" s="461"/>
      <c r="F1812" s="462"/>
      <c r="G1812" s="461"/>
      <c r="H1812" s="460"/>
      <c r="I1812" s="457"/>
      <c r="J1812" s="456"/>
      <c r="K1812" s="459"/>
      <c r="L1812" s="458"/>
      <c r="M1812" s="455"/>
    </row>
    <row r="1813" spans="1:13" ht="19.5" thickBot="1">
      <c r="A1813" s="923" t="s">
        <v>100</v>
      </c>
      <c r="B1813" s="924"/>
      <c r="C1813" s="924"/>
      <c r="D1813" s="924"/>
      <c r="E1813" s="924"/>
      <c r="F1813" s="924"/>
      <c r="G1813" s="924"/>
      <c r="H1813" s="925"/>
      <c r="I1813" s="457"/>
      <c r="J1813" s="456"/>
      <c r="K1813" s="457"/>
      <c r="L1813" s="456"/>
      <c r="M1813" s="455"/>
    </row>
    <row r="1814" spans="1:13">
      <c r="A1814" s="454" t="s">
        <v>82</v>
      </c>
      <c r="B1814" s="453"/>
      <c r="C1814" s="453"/>
      <c r="D1814" s="453"/>
      <c r="E1814" s="453"/>
      <c r="F1814" s="453"/>
      <c r="G1814" s="453"/>
      <c r="H1814" s="453"/>
      <c r="I1814" s="896" t="s">
        <v>9</v>
      </c>
      <c r="J1814" s="897"/>
      <c r="K1814" s="452"/>
      <c r="L1814" s="451"/>
      <c r="M1814" s="450"/>
    </row>
    <row r="1815" spans="1:13" ht="19.5" thickBot="1">
      <c r="A1815" s="449" t="s">
        <v>49</v>
      </c>
      <c r="B1815" s="448"/>
      <c r="C1815" s="448"/>
      <c r="D1815" s="448"/>
      <c r="E1815" s="448"/>
      <c r="F1815" s="448"/>
      <c r="G1815" s="448"/>
      <c r="H1815" s="448"/>
      <c r="I1815" s="447"/>
      <c r="J1815" s="445"/>
      <c r="K1815" s="446"/>
      <c r="L1815" s="445"/>
      <c r="M1815" s="444"/>
    </row>
    <row r="1816" spans="1:13" ht="19.5" thickBot="1">
      <c r="A1816" s="898" t="s">
        <v>50</v>
      </c>
      <c r="B1816" s="899"/>
      <c r="C1816" s="899"/>
      <c r="D1816" s="899"/>
      <c r="E1816" s="899"/>
      <c r="F1816" s="899"/>
      <c r="G1816" s="899"/>
      <c r="H1816" s="955"/>
      <c r="I1816" s="917" t="s">
        <v>17</v>
      </c>
      <c r="J1816" s="956"/>
      <c r="K1816" s="957">
        <v>1.64</v>
      </c>
      <c r="L1816" s="958"/>
      <c r="M1816" s="437">
        <f>K1816*12*I1747</f>
        <v>25987.439999999999</v>
      </c>
    </row>
    <row r="1817" spans="1:13" ht="19.5" thickBot="1">
      <c r="A1817" s="442" t="s">
        <v>118</v>
      </c>
      <c r="B1817" s="441"/>
      <c r="C1817" s="441"/>
      <c r="D1817" s="441"/>
      <c r="E1817" s="441"/>
      <c r="F1817" s="441"/>
      <c r="G1817" s="441"/>
      <c r="H1817" s="441"/>
      <c r="I1817" s="917" t="s">
        <v>9</v>
      </c>
      <c r="J1817" s="918"/>
      <c r="K1817" s="913">
        <v>0.32</v>
      </c>
      <c r="L1817" s="914"/>
      <c r="M1817" s="437">
        <f>K1817*I1747*12</f>
        <v>5070.72</v>
      </c>
    </row>
    <row r="1818" spans="1:13" ht="19.5" thickBot="1">
      <c r="A1818" s="442" t="s">
        <v>117</v>
      </c>
      <c r="B1818" s="441"/>
      <c r="C1818" s="441"/>
      <c r="D1818" s="441"/>
      <c r="E1818" s="441"/>
      <c r="F1818" s="441"/>
      <c r="G1818" s="441"/>
      <c r="H1818" s="441"/>
      <c r="I1818" s="440"/>
      <c r="J1818" s="439"/>
      <c r="K1818" s="913"/>
      <c r="L1818" s="914"/>
      <c r="M1818" s="437">
        <f>K1818*I1747*12</f>
        <v>0</v>
      </c>
    </row>
    <row r="1819" spans="1:13" ht="19.5" thickBot="1">
      <c r="A1819" s="898" t="s">
        <v>58</v>
      </c>
      <c r="B1819" s="899"/>
      <c r="C1819" s="899"/>
      <c r="D1819" s="899"/>
      <c r="E1819" s="899"/>
      <c r="F1819" s="899"/>
      <c r="G1819" s="899"/>
      <c r="H1819" s="899"/>
      <c r="I1819" s="438"/>
      <c r="J1819" s="437"/>
      <c r="K1819" s="915">
        <f>K1748+K1758+K1773+K1802+K1816+K1818+K1817</f>
        <v>56.75</v>
      </c>
      <c r="L1819" s="916"/>
      <c r="M1819" s="437">
        <f>M1748+M1758+M1773+M1802+M1816+M1818+M1817</f>
        <v>899260.50000000012</v>
      </c>
    </row>
    <row r="1821" spans="1:13">
      <c r="A1821" s="989" t="s">
        <v>0</v>
      </c>
      <c r="B1821" s="989"/>
      <c r="C1821" s="989"/>
      <c r="D1821" s="989"/>
      <c r="E1821" s="989"/>
      <c r="F1821" s="989"/>
      <c r="G1821" s="989"/>
      <c r="H1821" s="989"/>
      <c r="I1821" s="989"/>
      <c r="J1821" s="989"/>
      <c r="K1821" s="989"/>
      <c r="L1821" s="989"/>
      <c r="M1821" s="490"/>
    </row>
    <row r="1822" spans="1:13">
      <c r="A1822" s="953" t="s">
        <v>12</v>
      </c>
      <c r="B1822" s="953"/>
      <c r="C1822" s="953"/>
      <c r="D1822" s="953"/>
      <c r="E1822" s="953"/>
      <c r="F1822" s="953"/>
      <c r="G1822" s="953"/>
      <c r="H1822" s="953"/>
      <c r="I1822" s="953"/>
      <c r="J1822" s="953"/>
      <c r="K1822" s="953"/>
      <c r="L1822" s="953"/>
      <c r="M1822" s="490"/>
    </row>
    <row r="1823" spans="1:13">
      <c r="A1823" s="524"/>
      <c r="B1823" s="524"/>
      <c r="C1823" s="524"/>
      <c r="D1823" s="524"/>
      <c r="E1823" s="524"/>
      <c r="F1823" s="524" t="s">
        <v>243</v>
      </c>
      <c r="G1823" s="524"/>
      <c r="H1823" s="524"/>
      <c r="I1823" s="524"/>
      <c r="J1823" s="524"/>
      <c r="K1823" s="524"/>
      <c r="L1823" s="524"/>
      <c r="M1823" s="490"/>
    </row>
    <row r="1824" spans="1:13">
      <c r="A1824" s="532"/>
      <c r="B1824" s="508"/>
      <c r="C1824" s="954" t="s">
        <v>15</v>
      </c>
      <c r="D1824" s="954"/>
      <c r="E1824" s="954"/>
      <c r="F1824" s="508"/>
      <c r="G1824" s="508"/>
      <c r="H1824" s="507"/>
      <c r="I1824" s="943" t="s">
        <v>1</v>
      </c>
      <c r="J1824" s="944"/>
      <c r="K1824" s="943" t="s">
        <v>2</v>
      </c>
      <c r="L1824" s="944"/>
      <c r="M1824" s="506"/>
    </row>
    <row r="1825" spans="1:13">
      <c r="A1825" s="474"/>
      <c r="B1825" s="457"/>
      <c r="C1825" s="457"/>
      <c r="D1825" s="457"/>
      <c r="E1825" s="457"/>
      <c r="F1825" s="457"/>
      <c r="G1825" s="457"/>
      <c r="H1825" s="456"/>
      <c r="I1825" s="457"/>
      <c r="J1825" s="456"/>
      <c r="K1825" s="892" t="s">
        <v>3</v>
      </c>
      <c r="L1825" s="893"/>
      <c r="M1825" s="533" t="s">
        <v>4</v>
      </c>
    </row>
    <row r="1826" spans="1:13">
      <c r="A1826" s="474"/>
      <c r="B1826" s="457"/>
      <c r="C1826" s="457"/>
      <c r="D1826" s="457"/>
      <c r="E1826" s="457"/>
      <c r="F1826" s="457"/>
      <c r="G1826" s="457"/>
      <c r="H1826" s="456"/>
      <c r="I1826" s="892" t="s">
        <v>5</v>
      </c>
      <c r="J1826" s="893"/>
      <c r="K1826" s="936" t="s">
        <v>6</v>
      </c>
      <c r="L1826" s="937"/>
      <c r="M1826" s="533" t="s">
        <v>7</v>
      </c>
    </row>
    <row r="1827" spans="1:13" ht="19.5" thickBot="1">
      <c r="A1827" s="532"/>
      <c r="B1827" s="508"/>
      <c r="C1827" s="508"/>
      <c r="D1827" s="508"/>
      <c r="E1827" s="508"/>
      <c r="F1827" s="508"/>
      <c r="G1827" s="508"/>
      <c r="H1827" s="507"/>
      <c r="I1827" s="949">
        <v>697.2</v>
      </c>
      <c r="J1827" s="950"/>
      <c r="K1827" s="932"/>
      <c r="L1827" s="933"/>
      <c r="M1827" s="531"/>
    </row>
    <row r="1828" spans="1:13">
      <c r="A1828" s="522" t="s">
        <v>74</v>
      </c>
      <c r="B1828" s="500"/>
      <c r="C1828" s="500"/>
      <c r="D1828" s="500"/>
      <c r="E1828" s="500"/>
      <c r="F1828" s="500"/>
      <c r="G1828" s="500"/>
      <c r="H1828" s="530"/>
      <c r="I1828" s="452"/>
      <c r="J1828" s="451"/>
      <c r="K1828" s="951">
        <f>K1831+K1834</f>
        <v>8.9</v>
      </c>
      <c r="L1828" s="946"/>
      <c r="M1828" s="450">
        <f>K1828*12*I1827</f>
        <v>74460.960000000006</v>
      </c>
    </row>
    <row r="1829" spans="1:13">
      <c r="A1829" s="529" t="s">
        <v>59</v>
      </c>
      <c r="B1829" s="528"/>
      <c r="C1829" s="528"/>
      <c r="D1829" s="528"/>
      <c r="E1829" s="528"/>
      <c r="F1829" s="528"/>
      <c r="G1829" s="528"/>
      <c r="H1829" s="523"/>
      <c r="I1829" s="457"/>
      <c r="J1829" s="456"/>
      <c r="K1829" s="457"/>
      <c r="L1829" s="456"/>
      <c r="M1829" s="527"/>
    </row>
    <row r="1830" spans="1:13" ht="19.5" thickBot="1">
      <c r="A1830" s="518" t="s">
        <v>60</v>
      </c>
      <c r="B1830" s="526"/>
      <c r="C1830" s="526"/>
      <c r="D1830" s="526"/>
      <c r="E1830" s="526"/>
      <c r="F1830" s="526"/>
      <c r="G1830" s="526"/>
      <c r="H1830" s="525"/>
      <c r="I1830" s="446"/>
      <c r="J1830" s="445"/>
      <c r="K1830" s="446"/>
      <c r="L1830" s="445"/>
      <c r="M1830" s="444"/>
    </row>
    <row r="1831" spans="1:13">
      <c r="A1831" s="505" t="s">
        <v>61</v>
      </c>
      <c r="B1831" s="498"/>
      <c r="C1831" s="498"/>
      <c r="D1831" s="498"/>
      <c r="E1831" s="498"/>
      <c r="F1831" s="498"/>
      <c r="G1831" s="498"/>
      <c r="H1831" s="497"/>
      <c r="I1831" s="936" t="s">
        <v>8</v>
      </c>
      <c r="J1831" s="937"/>
      <c r="K1831" s="896">
        <v>5.13</v>
      </c>
      <c r="L1831" s="897"/>
      <c r="M1831" s="455">
        <f>K1831*12*I1827</f>
        <v>42919.632000000005</v>
      </c>
    </row>
    <row r="1832" spans="1:13">
      <c r="A1832" s="463" t="s">
        <v>68</v>
      </c>
      <c r="B1832" s="457"/>
      <c r="C1832" s="457"/>
      <c r="D1832" s="457"/>
      <c r="E1832" s="457"/>
      <c r="F1832" s="457"/>
      <c r="G1832" s="457"/>
      <c r="H1832" s="456"/>
      <c r="I1832" s="892" t="s">
        <v>57</v>
      </c>
      <c r="J1832" s="893"/>
      <c r="K1832" s="490"/>
      <c r="L1832" s="456"/>
      <c r="M1832" s="455"/>
    </row>
    <row r="1833" spans="1:13">
      <c r="A1833" s="505" t="s">
        <v>67</v>
      </c>
      <c r="B1833" s="498"/>
      <c r="C1833" s="498"/>
      <c r="D1833" s="498"/>
      <c r="E1833" s="498"/>
      <c r="F1833" s="498"/>
      <c r="G1833" s="498"/>
      <c r="H1833" s="497"/>
      <c r="I1833" s="936"/>
      <c r="J1833" s="937"/>
      <c r="K1833" s="490"/>
      <c r="L1833" s="456"/>
      <c r="M1833" s="455"/>
    </row>
    <row r="1834" spans="1:13">
      <c r="A1834" s="505" t="s">
        <v>62</v>
      </c>
      <c r="B1834" s="498"/>
      <c r="C1834" s="498"/>
      <c r="D1834" s="498"/>
      <c r="E1834" s="498"/>
      <c r="F1834" s="498"/>
      <c r="G1834" s="498"/>
      <c r="H1834" s="497"/>
      <c r="I1834" s="934" t="s">
        <v>11</v>
      </c>
      <c r="J1834" s="935"/>
      <c r="K1834" s="892">
        <v>3.77</v>
      </c>
      <c r="L1834" s="893"/>
      <c r="M1834" s="455">
        <f>K1834*12*I1827</f>
        <v>31541.328000000005</v>
      </c>
    </row>
    <row r="1835" spans="1:13">
      <c r="A1835" s="512" t="s">
        <v>35</v>
      </c>
      <c r="B1835" s="480"/>
      <c r="C1835" s="480"/>
      <c r="D1835" s="480"/>
      <c r="E1835" s="480"/>
      <c r="F1835" s="480"/>
      <c r="G1835" s="480"/>
      <c r="H1835" s="479"/>
      <c r="I1835" s="892" t="s">
        <v>57</v>
      </c>
      <c r="J1835" s="893"/>
      <c r="K1835" s="524"/>
      <c r="L1835" s="523"/>
      <c r="M1835" s="455"/>
    </row>
    <row r="1836" spans="1:13">
      <c r="A1836" s="511" t="s">
        <v>36</v>
      </c>
      <c r="B1836" s="508"/>
      <c r="C1836" s="508"/>
      <c r="D1836" s="508"/>
      <c r="E1836" s="508"/>
      <c r="F1836" s="508"/>
      <c r="G1836" s="508"/>
      <c r="H1836" s="507"/>
      <c r="I1836" s="892"/>
      <c r="J1836" s="893"/>
      <c r="K1836" s="490"/>
      <c r="L1836" s="456"/>
      <c r="M1836" s="455"/>
    </row>
    <row r="1837" spans="1:13" ht="19.5" thickBot="1">
      <c r="A1837" s="505" t="s">
        <v>37</v>
      </c>
      <c r="B1837" s="504"/>
      <c r="C1837" s="504"/>
      <c r="D1837" s="504"/>
      <c r="E1837" s="504"/>
      <c r="F1837" s="504"/>
      <c r="G1837" s="504"/>
      <c r="H1837" s="503"/>
      <c r="I1837" s="498"/>
      <c r="J1837" s="497"/>
      <c r="K1837" s="930"/>
      <c r="L1837" s="931"/>
      <c r="M1837" s="455"/>
    </row>
    <row r="1838" spans="1:13">
      <c r="A1838" s="522" t="s">
        <v>14</v>
      </c>
      <c r="B1838" s="521"/>
      <c r="C1838" s="521"/>
      <c r="D1838" s="521"/>
      <c r="E1838" s="521"/>
      <c r="F1838" s="521"/>
      <c r="G1838" s="521"/>
      <c r="H1838" s="520"/>
      <c r="I1838" s="452"/>
      <c r="J1838" s="519"/>
      <c r="K1838" s="948">
        <f>K1840+K1845+K1848</f>
        <v>5.7700000000000005</v>
      </c>
      <c r="L1838" s="946"/>
      <c r="M1838" s="450">
        <f>K1838*12*I1827</f>
        <v>48274.128000000012</v>
      </c>
    </row>
    <row r="1839" spans="1:13" ht="19.5" thickBot="1">
      <c r="A1839" s="518" t="s">
        <v>34</v>
      </c>
      <c r="B1839" s="517"/>
      <c r="C1839" s="517"/>
      <c r="D1839" s="517"/>
      <c r="E1839" s="517"/>
      <c r="F1839" s="517"/>
      <c r="G1839" s="517"/>
      <c r="H1839" s="516"/>
      <c r="I1839" s="446"/>
      <c r="J1839" s="515"/>
      <c r="K1839" s="446"/>
      <c r="L1839" s="445"/>
      <c r="M1839" s="444"/>
    </row>
    <row r="1840" spans="1:13">
      <c r="A1840" s="463" t="s">
        <v>65</v>
      </c>
      <c r="B1840" s="462"/>
      <c r="C1840" s="462"/>
      <c r="D1840" s="462"/>
      <c r="E1840" s="462"/>
      <c r="F1840" s="462"/>
      <c r="G1840" s="462"/>
      <c r="H1840" s="460"/>
      <c r="I1840" s="892" t="s">
        <v>8</v>
      </c>
      <c r="J1840" s="893"/>
      <c r="K1840" s="896">
        <v>2.9</v>
      </c>
      <c r="L1840" s="897"/>
      <c r="M1840" s="455">
        <f>K1840*12*I1827</f>
        <v>24262.560000000001</v>
      </c>
    </row>
    <row r="1841" spans="1:13">
      <c r="A1841" s="505" t="s">
        <v>66</v>
      </c>
      <c r="B1841" s="504"/>
      <c r="C1841" s="504"/>
      <c r="D1841" s="504"/>
      <c r="E1841" s="504"/>
      <c r="F1841" s="504"/>
      <c r="G1841" s="504"/>
      <c r="H1841" s="503"/>
      <c r="I1841" s="514"/>
      <c r="J1841" s="513"/>
      <c r="K1841" s="490"/>
      <c r="L1841" s="456"/>
      <c r="M1841" s="455"/>
    </row>
    <row r="1842" spans="1:13">
      <c r="A1842" s="463" t="s">
        <v>68</v>
      </c>
      <c r="B1842" s="457"/>
      <c r="C1842" s="457"/>
      <c r="D1842" s="457"/>
      <c r="E1842" s="457"/>
      <c r="F1842" s="457"/>
      <c r="G1842" s="457"/>
      <c r="H1842" s="456"/>
      <c r="I1842" s="892" t="s">
        <v>57</v>
      </c>
      <c r="J1842" s="893"/>
      <c r="K1842" s="490"/>
      <c r="L1842" s="456"/>
      <c r="M1842" s="455"/>
    </row>
    <row r="1843" spans="1:13">
      <c r="A1843" s="505" t="s">
        <v>67</v>
      </c>
      <c r="B1843" s="498"/>
      <c r="C1843" s="498"/>
      <c r="D1843" s="498"/>
      <c r="E1843" s="498"/>
      <c r="F1843" s="498"/>
      <c r="G1843" s="498"/>
      <c r="H1843" s="497"/>
      <c r="I1843" s="936"/>
      <c r="J1843" s="937"/>
      <c r="K1843" s="490"/>
      <c r="L1843" s="456"/>
      <c r="M1843" s="455"/>
    </row>
    <row r="1844" spans="1:13">
      <c r="A1844" s="512" t="s">
        <v>63</v>
      </c>
      <c r="B1844" s="480"/>
      <c r="C1844" s="479"/>
      <c r="D1844" s="457"/>
      <c r="E1844" s="457"/>
      <c r="F1844" s="457"/>
      <c r="G1844" s="457"/>
      <c r="H1844" s="456"/>
      <c r="I1844" s="892" t="s">
        <v>57</v>
      </c>
      <c r="J1844" s="893"/>
      <c r="K1844" s="490"/>
      <c r="L1844" s="456"/>
      <c r="M1844" s="455"/>
    </row>
    <row r="1845" spans="1:13">
      <c r="A1845" s="463" t="s">
        <v>64</v>
      </c>
      <c r="B1845" s="457"/>
      <c r="C1845" s="457"/>
      <c r="D1845" s="480"/>
      <c r="E1845" s="480"/>
      <c r="F1845" s="480"/>
      <c r="G1845" s="480"/>
      <c r="H1845" s="479"/>
      <c r="I1845" s="934" t="s">
        <v>11</v>
      </c>
      <c r="J1845" s="935"/>
      <c r="K1845" s="892">
        <v>1.3</v>
      </c>
      <c r="L1845" s="893"/>
      <c r="M1845" s="455">
        <f>K1845*12*I1827</f>
        <v>10876.320000000002</v>
      </c>
    </row>
    <row r="1846" spans="1:13">
      <c r="A1846" s="511" t="s">
        <v>41</v>
      </c>
      <c r="B1846" s="510"/>
      <c r="C1846" s="510"/>
      <c r="D1846" s="510"/>
      <c r="E1846" s="510"/>
      <c r="F1846" s="510"/>
      <c r="G1846" s="510"/>
      <c r="H1846" s="509"/>
      <c r="I1846" s="943" t="s">
        <v>40</v>
      </c>
      <c r="J1846" s="944"/>
      <c r="K1846" s="490"/>
      <c r="L1846" s="456"/>
      <c r="M1846" s="455"/>
    </row>
    <row r="1847" spans="1:13">
      <c r="A1847" s="505"/>
      <c r="B1847" s="504"/>
      <c r="C1847" s="504"/>
      <c r="D1847" s="504"/>
      <c r="E1847" s="504"/>
      <c r="F1847" s="504"/>
      <c r="G1847" s="504"/>
      <c r="H1847" s="503"/>
      <c r="I1847" s="498" t="s">
        <v>42</v>
      </c>
      <c r="J1847" s="497"/>
      <c r="K1847" s="490"/>
      <c r="L1847" s="456"/>
      <c r="M1847" s="455"/>
    </row>
    <row r="1848" spans="1:13">
      <c r="A1848" s="511" t="s">
        <v>43</v>
      </c>
      <c r="B1848" s="510"/>
      <c r="C1848" s="510"/>
      <c r="D1848" s="510"/>
      <c r="E1848" s="510"/>
      <c r="F1848" s="510"/>
      <c r="G1848" s="510"/>
      <c r="H1848" s="509"/>
      <c r="I1848" s="943" t="s">
        <v>11</v>
      </c>
      <c r="J1848" s="944"/>
      <c r="K1848" s="892">
        <v>1.57</v>
      </c>
      <c r="L1848" s="893"/>
      <c r="M1848" s="455">
        <f>K1848*12*I1827</f>
        <v>13135.248000000001</v>
      </c>
    </row>
    <row r="1849" spans="1:13">
      <c r="A1849" s="505" t="s">
        <v>44</v>
      </c>
      <c r="B1849" s="504"/>
      <c r="C1849" s="504"/>
      <c r="D1849" s="504"/>
      <c r="E1849" s="504"/>
      <c r="F1849" s="504"/>
      <c r="G1849" s="504"/>
      <c r="H1849" s="503"/>
      <c r="I1849" s="498"/>
      <c r="J1849" s="497"/>
      <c r="K1849" s="490"/>
      <c r="L1849" s="456"/>
      <c r="M1849" s="455"/>
    </row>
    <row r="1850" spans="1:13">
      <c r="A1850" s="511" t="s">
        <v>45</v>
      </c>
      <c r="B1850" s="510"/>
      <c r="C1850" s="510"/>
      <c r="D1850" s="510"/>
      <c r="E1850" s="510"/>
      <c r="F1850" s="510"/>
      <c r="G1850" s="510"/>
      <c r="H1850" s="509"/>
      <c r="I1850" s="892" t="s">
        <v>57</v>
      </c>
      <c r="J1850" s="893"/>
      <c r="K1850" s="490"/>
      <c r="L1850" s="456"/>
      <c r="M1850" s="455"/>
    </row>
    <row r="1851" spans="1:13">
      <c r="A1851" s="511" t="s">
        <v>48</v>
      </c>
      <c r="B1851" s="510"/>
      <c r="C1851" s="510"/>
      <c r="D1851" s="510"/>
      <c r="E1851" s="510"/>
      <c r="F1851" s="510"/>
      <c r="G1851" s="510"/>
      <c r="H1851" s="509"/>
      <c r="I1851" s="943" t="s">
        <v>46</v>
      </c>
      <c r="J1851" s="944"/>
      <c r="K1851" s="508"/>
      <c r="L1851" s="507"/>
      <c r="M1851" s="506"/>
    </row>
    <row r="1852" spans="1:13" ht="19.5" thickBot="1">
      <c r="A1852" s="505"/>
      <c r="B1852" s="504"/>
      <c r="C1852" s="504"/>
      <c r="D1852" s="504"/>
      <c r="E1852" s="504"/>
      <c r="F1852" s="504"/>
      <c r="G1852" s="504"/>
      <c r="H1852" s="503"/>
      <c r="I1852" s="940" t="s">
        <v>47</v>
      </c>
      <c r="J1852" s="941"/>
      <c r="K1852" s="498"/>
      <c r="L1852" s="497"/>
      <c r="M1852" s="502"/>
    </row>
    <row r="1853" spans="1:13">
      <c r="A1853" s="501" t="s">
        <v>75</v>
      </c>
      <c r="B1853" s="500"/>
      <c r="C1853" s="500"/>
      <c r="D1853" s="500"/>
      <c r="E1853" s="500"/>
      <c r="F1853" s="500"/>
      <c r="G1853" s="452"/>
      <c r="H1853" s="451"/>
      <c r="I1853" s="452"/>
      <c r="J1853" s="451"/>
      <c r="K1853" s="945">
        <f>K1855+K1862+K1870+K1874+K1875+K1879</f>
        <v>47.38</v>
      </c>
      <c r="L1853" s="946"/>
      <c r="M1853" s="450">
        <f>M1855+M1862+M1870+M1874+M1875+M1879</f>
        <v>396400.03200000006</v>
      </c>
    </row>
    <row r="1854" spans="1:13" ht="19.5" thickBot="1">
      <c r="A1854" s="499"/>
      <c r="B1854" s="446"/>
      <c r="C1854" s="446"/>
      <c r="D1854" s="446"/>
      <c r="E1854" s="446"/>
      <c r="F1854" s="446"/>
      <c r="G1854" s="446"/>
      <c r="H1854" s="445"/>
      <c r="I1854" s="446"/>
      <c r="J1854" s="445"/>
      <c r="K1854" s="446"/>
      <c r="L1854" s="445"/>
      <c r="M1854" s="444"/>
    </row>
    <row r="1855" spans="1:13" ht="19.5" thickBot="1">
      <c r="A1855" s="898" t="s">
        <v>76</v>
      </c>
      <c r="B1855" s="899"/>
      <c r="C1855" s="899"/>
      <c r="D1855" s="899"/>
      <c r="E1855" s="899"/>
      <c r="F1855" s="899"/>
      <c r="G1855" s="899"/>
      <c r="H1855" s="900"/>
      <c r="I1855" s="466"/>
      <c r="J1855" s="465"/>
      <c r="K1855" s="947">
        <f>K1856+K1857+K1858+K1860+K1861</f>
        <v>9.6900000000000013</v>
      </c>
      <c r="L1855" s="942"/>
      <c r="M1855" s="464">
        <f>K1855*12*I1827</f>
        <v>81070.416000000012</v>
      </c>
    </row>
    <row r="1856" spans="1:13">
      <c r="A1856" s="505" t="s">
        <v>38</v>
      </c>
      <c r="B1856" s="504"/>
      <c r="C1856" s="504"/>
      <c r="D1856" s="504"/>
      <c r="E1856" s="504"/>
      <c r="F1856" s="504"/>
      <c r="G1856" s="504"/>
      <c r="H1856" s="503"/>
      <c r="I1856" s="936" t="s">
        <v>16</v>
      </c>
      <c r="J1856" s="937"/>
      <c r="K1856" s="896">
        <v>2.2400000000000002</v>
      </c>
      <c r="L1856" s="897"/>
      <c r="M1856" s="455">
        <f>K1856*12*I1827</f>
        <v>18740.736000000004</v>
      </c>
    </row>
    <row r="1857" spans="1:13">
      <c r="A1857" s="512" t="s">
        <v>39</v>
      </c>
      <c r="B1857" s="594"/>
      <c r="C1857" s="594"/>
      <c r="D1857" s="594"/>
      <c r="E1857" s="594"/>
      <c r="F1857" s="594"/>
      <c r="G1857" s="594"/>
      <c r="H1857" s="593"/>
      <c r="I1857" s="934" t="s">
        <v>10</v>
      </c>
      <c r="J1857" s="935"/>
      <c r="K1857" s="892">
        <v>5.28</v>
      </c>
      <c r="L1857" s="893"/>
      <c r="M1857" s="455">
        <f>K1857*12*I1827</f>
        <v>44174.592000000004</v>
      </c>
    </row>
    <row r="1858" spans="1:13">
      <c r="A1858" s="511" t="s">
        <v>31</v>
      </c>
      <c r="B1858" s="510"/>
      <c r="C1858" s="510"/>
      <c r="D1858" s="510"/>
      <c r="E1858" s="510"/>
      <c r="F1858" s="510"/>
      <c r="G1858" s="510"/>
      <c r="H1858" s="509"/>
      <c r="I1858" s="943" t="s">
        <v>11</v>
      </c>
      <c r="J1858" s="944"/>
      <c r="K1858" s="892">
        <v>0.6</v>
      </c>
      <c r="L1858" s="893"/>
      <c r="M1858" s="455">
        <f>K1858*12*I1827</f>
        <v>5019.84</v>
      </c>
    </row>
    <row r="1859" spans="1:13">
      <c r="A1859" s="596" t="s">
        <v>18</v>
      </c>
      <c r="B1859" s="498"/>
      <c r="C1859" s="498"/>
      <c r="D1859" s="498"/>
      <c r="E1859" s="504"/>
      <c r="F1859" s="504"/>
      <c r="G1859" s="504"/>
      <c r="H1859" s="503"/>
      <c r="I1859" s="498"/>
      <c r="J1859" s="497"/>
      <c r="K1859" s="457"/>
      <c r="L1859" s="456"/>
      <c r="M1859" s="455"/>
    </row>
    <row r="1860" spans="1:13">
      <c r="A1860" s="512" t="s">
        <v>32</v>
      </c>
      <c r="B1860" s="594"/>
      <c r="C1860" s="594"/>
      <c r="D1860" s="594"/>
      <c r="E1860" s="594"/>
      <c r="F1860" s="594"/>
      <c r="G1860" s="594"/>
      <c r="H1860" s="593"/>
      <c r="I1860" s="934" t="s">
        <v>8</v>
      </c>
      <c r="J1860" s="935"/>
      <c r="K1860" s="892">
        <v>0.18</v>
      </c>
      <c r="L1860" s="893"/>
      <c r="M1860" s="455">
        <f>K1860*12*I1827</f>
        <v>1505.9520000000002</v>
      </c>
    </row>
    <row r="1861" spans="1:13" ht="19.5" thickBot="1">
      <c r="A1861" s="511" t="s">
        <v>73</v>
      </c>
      <c r="B1861" s="510"/>
      <c r="C1861" s="510"/>
      <c r="D1861" s="510"/>
      <c r="E1861" s="510"/>
      <c r="F1861" s="510"/>
      <c r="G1861" s="510"/>
      <c r="H1861" s="509"/>
      <c r="I1861" s="932" t="s">
        <v>8</v>
      </c>
      <c r="J1861" s="933"/>
      <c r="K1861" s="940">
        <v>1.39</v>
      </c>
      <c r="L1861" s="941"/>
      <c r="M1861" s="455">
        <f>K1861*12*I1827</f>
        <v>11629.296</v>
      </c>
    </row>
    <row r="1862" spans="1:13" ht="19.5" thickBot="1">
      <c r="A1862" s="959" t="s">
        <v>77</v>
      </c>
      <c r="B1862" s="960"/>
      <c r="C1862" s="960"/>
      <c r="D1862" s="960"/>
      <c r="E1862" s="960"/>
      <c r="F1862" s="960"/>
      <c r="G1862" s="960"/>
      <c r="H1862" s="961"/>
      <c r="I1862" s="466"/>
      <c r="J1862" s="465"/>
      <c r="K1862" s="894">
        <f>K1863+K1864+K1866+K1867+K1868+K1869</f>
        <v>2.3200000000000003</v>
      </c>
      <c r="L1862" s="942"/>
      <c r="M1862" s="464">
        <f>K1862*12*I1827</f>
        <v>19410.048000000003</v>
      </c>
    </row>
    <row r="1863" spans="1:13">
      <c r="A1863" s="595" t="s">
        <v>24</v>
      </c>
      <c r="B1863" s="498"/>
      <c r="C1863" s="498"/>
      <c r="D1863" s="498"/>
      <c r="E1863" s="498"/>
      <c r="F1863" s="504"/>
      <c r="G1863" s="504"/>
      <c r="H1863" s="503"/>
      <c r="I1863" s="493"/>
      <c r="J1863" s="456"/>
      <c r="K1863" s="896">
        <v>0.13</v>
      </c>
      <c r="L1863" s="897"/>
      <c r="M1863" s="455">
        <f>K1863*12*I1827</f>
        <v>1087.6320000000001</v>
      </c>
    </row>
    <row r="1864" spans="1:13">
      <c r="A1864" s="532" t="s">
        <v>20</v>
      </c>
      <c r="B1864" s="508"/>
      <c r="C1864" s="508"/>
      <c r="D1864" s="508"/>
      <c r="E1864" s="508"/>
      <c r="F1864" s="510"/>
      <c r="G1864" s="510"/>
      <c r="H1864" s="509"/>
      <c r="I1864" s="892" t="s">
        <v>52</v>
      </c>
      <c r="J1864" s="893"/>
      <c r="K1864" s="892">
        <v>1.1100000000000001</v>
      </c>
      <c r="L1864" s="893"/>
      <c r="M1864" s="455">
        <f>K1864*12*I1827</f>
        <v>9286.7040000000015</v>
      </c>
    </row>
    <row r="1865" spans="1:13">
      <c r="A1865" s="505" t="s">
        <v>19</v>
      </c>
      <c r="B1865" s="504"/>
      <c r="C1865" s="504"/>
      <c r="D1865" s="504"/>
      <c r="E1865" s="504"/>
      <c r="F1865" s="504"/>
      <c r="G1865" s="504"/>
      <c r="H1865" s="503"/>
      <c r="I1865" s="936" t="s">
        <v>53</v>
      </c>
      <c r="J1865" s="937"/>
      <c r="K1865" s="490"/>
      <c r="L1865" s="456"/>
      <c r="M1865" s="455"/>
    </row>
    <row r="1866" spans="1:13">
      <c r="A1866" s="512" t="s">
        <v>21</v>
      </c>
      <c r="B1866" s="594"/>
      <c r="C1866" s="594"/>
      <c r="D1866" s="594"/>
      <c r="E1866" s="594"/>
      <c r="F1866" s="594"/>
      <c r="G1866" s="594"/>
      <c r="H1866" s="593"/>
      <c r="I1866" s="934" t="s">
        <v>51</v>
      </c>
      <c r="J1866" s="935"/>
      <c r="K1866" s="892">
        <v>0.68</v>
      </c>
      <c r="L1866" s="893"/>
      <c r="M1866" s="455">
        <f>K1866*12*I1827</f>
        <v>5689.152</v>
      </c>
    </row>
    <row r="1867" spans="1:13">
      <c r="A1867" s="512" t="s">
        <v>22</v>
      </c>
      <c r="B1867" s="594"/>
      <c r="C1867" s="594"/>
      <c r="D1867" s="594"/>
      <c r="E1867" s="594"/>
      <c r="F1867" s="594"/>
      <c r="G1867" s="594"/>
      <c r="H1867" s="593"/>
      <c r="I1867" s="934" t="s">
        <v>69</v>
      </c>
      <c r="J1867" s="935"/>
      <c r="K1867" s="892">
        <v>0.17</v>
      </c>
      <c r="L1867" s="893"/>
      <c r="M1867" s="455">
        <f>K1867*12*I1827</f>
        <v>1422.288</v>
      </c>
    </row>
    <row r="1868" spans="1:13">
      <c r="A1868" s="511" t="s">
        <v>23</v>
      </c>
      <c r="B1868" s="510"/>
      <c r="C1868" s="510"/>
      <c r="D1868" s="510"/>
      <c r="E1868" s="510"/>
      <c r="F1868" s="510"/>
      <c r="G1868" s="510"/>
      <c r="H1868" s="509"/>
      <c r="I1868" s="934" t="s">
        <v>54</v>
      </c>
      <c r="J1868" s="935"/>
      <c r="K1868" s="930">
        <v>0.09</v>
      </c>
      <c r="L1868" s="931"/>
      <c r="M1868" s="455">
        <f>K1868*12*I1827</f>
        <v>752.97600000000011</v>
      </c>
    </row>
    <row r="1869" spans="1:13" ht="19.5" thickBot="1">
      <c r="A1869" s="511" t="s">
        <v>71</v>
      </c>
      <c r="B1869" s="510"/>
      <c r="C1869" s="510"/>
      <c r="D1869" s="510"/>
      <c r="E1869" s="510"/>
      <c r="F1869" s="510"/>
      <c r="G1869" s="510"/>
      <c r="H1869" s="509"/>
      <c r="I1869" s="932" t="s">
        <v>72</v>
      </c>
      <c r="J1869" s="933"/>
      <c r="K1869" s="901">
        <v>0.14000000000000001</v>
      </c>
      <c r="L1869" s="902"/>
      <c r="M1869" s="489">
        <f>K1869*12*I1827</f>
        <v>1171.2960000000003</v>
      </c>
    </row>
    <row r="1870" spans="1:13" ht="19.5" thickBot="1">
      <c r="A1870" s="959" t="s">
        <v>194</v>
      </c>
      <c r="B1870" s="960"/>
      <c r="C1870" s="960"/>
      <c r="D1870" s="960"/>
      <c r="E1870" s="960"/>
      <c r="F1870" s="960"/>
      <c r="G1870" s="960"/>
      <c r="H1870" s="961"/>
      <c r="I1870" s="488"/>
      <c r="J1870" s="487"/>
      <c r="K1870" s="922">
        <f>K1871+K1872+K1873</f>
        <v>1.52</v>
      </c>
      <c r="L1870" s="895"/>
      <c r="M1870" s="464">
        <f>K1870*12*I1827</f>
        <v>12716.928000000002</v>
      </c>
    </row>
    <row r="1871" spans="1:13">
      <c r="A1871" s="505" t="s">
        <v>25</v>
      </c>
      <c r="B1871" s="504"/>
      <c r="C1871" s="504"/>
      <c r="D1871" s="504"/>
      <c r="E1871" s="504"/>
      <c r="F1871" s="504"/>
      <c r="G1871" s="504"/>
      <c r="H1871" s="503"/>
      <c r="I1871" s="926" t="s">
        <v>70</v>
      </c>
      <c r="J1871" s="927"/>
      <c r="K1871" s="928">
        <v>0.73</v>
      </c>
      <c r="L1871" s="929"/>
      <c r="M1871" s="455">
        <f>K1871*12*I1827</f>
        <v>6107.4720000000007</v>
      </c>
    </row>
    <row r="1872" spans="1:13">
      <c r="A1872" s="512" t="s">
        <v>26</v>
      </c>
      <c r="B1872" s="594"/>
      <c r="C1872" s="594"/>
      <c r="D1872" s="594"/>
      <c r="E1872" s="594"/>
      <c r="F1872" s="594"/>
      <c r="G1872" s="594"/>
      <c r="H1872" s="593"/>
      <c r="I1872" s="480" t="s">
        <v>55</v>
      </c>
      <c r="J1872" s="479"/>
      <c r="K1872" s="930">
        <v>0.64</v>
      </c>
      <c r="L1872" s="931"/>
      <c r="M1872" s="455">
        <f>K1872*12*I1827</f>
        <v>5354.4960000000001</v>
      </c>
    </row>
    <row r="1873" spans="1:13" ht="19.5" thickBot="1">
      <c r="A1873" s="511" t="s">
        <v>23</v>
      </c>
      <c r="B1873" s="510"/>
      <c r="C1873" s="510"/>
      <c r="D1873" s="510"/>
      <c r="E1873" s="510"/>
      <c r="F1873" s="510"/>
      <c r="G1873" s="510"/>
      <c r="H1873" s="509"/>
      <c r="I1873" s="932" t="s">
        <v>54</v>
      </c>
      <c r="J1873" s="933"/>
      <c r="K1873" s="901">
        <v>0.15</v>
      </c>
      <c r="L1873" s="902"/>
      <c r="M1873" s="455">
        <f>K1873*12*I1827</f>
        <v>1254.96</v>
      </c>
    </row>
    <row r="1874" spans="1:13" ht="19.5" thickBot="1">
      <c r="A1874" s="592" t="s">
        <v>193</v>
      </c>
      <c r="B1874" s="591"/>
      <c r="C1874" s="591"/>
      <c r="D1874" s="591"/>
      <c r="E1874" s="591"/>
      <c r="F1874" s="591"/>
      <c r="G1874" s="591"/>
      <c r="H1874" s="590"/>
      <c r="I1874" s="962" t="s">
        <v>56</v>
      </c>
      <c r="J1874" s="963"/>
      <c r="K1874" s="964">
        <v>30.85</v>
      </c>
      <c r="L1874" s="965"/>
      <c r="M1874" s="464">
        <f>K1874*12*I1827</f>
        <v>258103.44000000006</v>
      </c>
    </row>
    <row r="1875" spans="1:13" ht="19.5" thickBot="1">
      <c r="A1875" s="898" t="s">
        <v>154</v>
      </c>
      <c r="B1875" s="899"/>
      <c r="C1875" s="899"/>
      <c r="D1875" s="899"/>
      <c r="E1875" s="899"/>
      <c r="F1875" s="899"/>
      <c r="G1875" s="899"/>
      <c r="H1875" s="900"/>
      <c r="I1875" s="466"/>
      <c r="J1875" s="465"/>
      <c r="K1875" s="894">
        <v>2</v>
      </c>
      <c r="L1875" s="895"/>
      <c r="M1875" s="464">
        <f>K1875*12*I1827</f>
        <v>16732.800000000003</v>
      </c>
    </row>
    <row r="1876" spans="1:13">
      <c r="A1876" s="463" t="s">
        <v>33</v>
      </c>
      <c r="B1876" s="462"/>
      <c r="C1876" s="462"/>
      <c r="D1876" s="462"/>
      <c r="E1876" s="462"/>
      <c r="F1876" s="462"/>
      <c r="G1876" s="462"/>
      <c r="H1876" s="460"/>
      <c r="I1876" s="896" t="s">
        <v>13</v>
      </c>
      <c r="J1876" s="897"/>
      <c r="K1876" s="459"/>
      <c r="L1876" s="458"/>
      <c r="M1876" s="455"/>
    </row>
    <row r="1877" spans="1:13">
      <c r="A1877" s="463" t="s">
        <v>27</v>
      </c>
      <c r="B1877" s="462"/>
      <c r="C1877" s="462"/>
      <c r="D1877" s="462"/>
      <c r="E1877" s="462"/>
      <c r="F1877" s="462"/>
      <c r="G1877" s="462"/>
      <c r="H1877" s="460"/>
      <c r="I1877" s="457"/>
      <c r="J1877" s="456"/>
      <c r="K1877" s="459"/>
      <c r="L1877" s="458"/>
      <c r="M1877" s="455"/>
    </row>
    <row r="1878" spans="1:13" ht="19.5" thickBot="1">
      <c r="A1878" s="463" t="s">
        <v>28</v>
      </c>
      <c r="B1878" s="462"/>
      <c r="C1878" s="462"/>
      <c r="D1878" s="462"/>
      <c r="E1878" s="462"/>
      <c r="F1878" s="462"/>
      <c r="G1878" s="462"/>
      <c r="H1878" s="460"/>
      <c r="I1878" s="474"/>
      <c r="J1878" s="456"/>
      <c r="K1878" s="459"/>
      <c r="L1878" s="458"/>
      <c r="M1878" s="455"/>
    </row>
    <row r="1879" spans="1:13" ht="19.5" thickBot="1">
      <c r="A1879" s="592" t="s">
        <v>153</v>
      </c>
      <c r="B1879" s="591"/>
      <c r="C1879" s="591"/>
      <c r="D1879" s="591"/>
      <c r="E1879" s="591"/>
      <c r="F1879" s="591"/>
      <c r="G1879" s="591"/>
      <c r="H1879" s="590"/>
      <c r="I1879" s="466"/>
      <c r="J1879" s="465"/>
      <c r="K1879" s="894">
        <v>1</v>
      </c>
      <c r="L1879" s="895"/>
      <c r="M1879" s="464">
        <f>K1879*12*I1827</f>
        <v>8366.4000000000015</v>
      </c>
    </row>
    <row r="1880" spans="1:13">
      <c r="A1880" s="463" t="s">
        <v>29</v>
      </c>
      <c r="B1880" s="462"/>
      <c r="C1880" s="462"/>
      <c r="D1880" s="462"/>
      <c r="E1880" s="462"/>
      <c r="F1880" s="462"/>
      <c r="G1880" s="462"/>
      <c r="H1880" s="460"/>
      <c r="I1880" s="896" t="s">
        <v>8</v>
      </c>
      <c r="J1880" s="897"/>
      <c r="K1880" s="467"/>
      <c r="L1880" s="458"/>
      <c r="M1880" s="455"/>
    </row>
    <row r="1881" spans="1:13" ht="19.5" thickBot="1">
      <c r="A1881" s="463" t="s">
        <v>30</v>
      </c>
      <c r="B1881" s="462"/>
      <c r="C1881" s="462"/>
      <c r="D1881" s="462"/>
      <c r="E1881" s="462"/>
      <c r="F1881" s="462"/>
      <c r="G1881" s="462"/>
      <c r="H1881" s="460"/>
      <c r="I1881" s="457"/>
      <c r="J1881" s="456"/>
      <c r="K1881" s="467"/>
      <c r="L1881" s="458"/>
      <c r="M1881" s="455"/>
    </row>
    <row r="1882" spans="1:13" ht="19.5" thickBot="1">
      <c r="A1882" s="898" t="s">
        <v>104</v>
      </c>
      <c r="B1882" s="899"/>
      <c r="C1882" s="899"/>
      <c r="D1882" s="899"/>
      <c r="E1882" s="899"/>
      <c r="F1882" s="899"/>
      <c r="G1882" s="899"/>
      <c r="H1882" s="900"/>
      <c r="I1882" s="466"/>
      <c r="J1882" s="465"/>
      <c r="K1882" s="894">
        <v>7.2</v>
      </c>
      <c r="L1882" s="895"/>
      <c r="M1882" s="464">
        <f>K1882*12*I1827</f>
        <v>60238.080000000009</v>
      </c>
    </row>
    <row r="1883" spans="1:13">
      <c r="A1883" s="463" t="s">
        <v>85</v>
      </c>
      <c r="B1883" s="461"/>
      <c r="C1883" s="461"/>
      <c r="D1883" s="461"/>
      <c r="E1883" s="461"/>
      <c r="F1883" s="462"/>
      <c r="G1883" s="461"/>
      <c r="H1883" s="460"/>
      <c r="I1883" s="892" t="s">
        <v>86</v>
      </c>
      <c r="J1883" s="893"/>
      <c r="K1883" s="459"/>
      <c r="L1883" s="458"/>
      <c r="M1883" s="455"/>
    </row>
    <row r="1884" spans="1:13">
      <c r="A1884" s="463" t="s">
        <v>87</v>
      </c>
      <c r="B1884" s="461"/>
      <c r="C1884" s="461"/>
      <c r="D1884" s="461"/>
      <c r="E1884" s="461"/>
      <c r="F1884" s="462"/>
      <c r="G1884" s="461"/>
      <c r="H1884" s="460"/>
      <c r="I1884" s="892" t="s">
        <v>88</v>
      </c>
      <c r="J1884" s="893"/>
      <c r="K1884" s="459"/>
      <c r="L1884" s="458"/>
      <c r="M1884" s="455"/>
    </row>
    <row r="1885" spans="1:13">
      <c r="A1885" s="463" t="s">
        <v>89</v>
      </c>
      <c r="B1885" s="461"/>
      <c r="C1885" s="461"/>
      <c r="D1885" s="461"/>
      <c r="E1885" s="461"/>
      <c r="F1885" s="462"/>
      <c r="G1885" s="461"/>
      <c r="H1885" s="460"/>
      <c r="I1885" s="892" t="s">
        <v>90</v>
      </c>
      <c r="J1885" s="893"/>
      <c r="K1885" s="459"/>
      <c r="L1885" s="458"/>
      <c r="M1885" s="455"/>
    </row>
    <row r="1886" spans="1:13">
      <c r="A1886" s="463" t="s">
        <v>91</v>
      </c>
      <c r="B1886" s="461"/>
      <c r="C1886" s="461"/>
      <c r="D1886" s="461"/>
      <c r="E1886" s="461"/>
      <c r="F1886" s="462"/>
      <c r="G1886" s="461"/>
      <c r="H1886" s="460"/>
      <c r="I1886" s="892" t="s">
        <v>92</v>
      </c>
      <c r="J1886" s="893"/>
      <c r="K1886" s="459"/>
      <c r="L1886" s="458"/>
      <c r="M1886" s="455"/>
    </row>
    <row r="1887" spans="1:13">
      <c r="A1887" s="463" t="s">
        <v>93</v>
      </c>
      <c r="B1887" s="461"/>
      <c r="C1887" s="461"/>
      <c r="D1887" s="461"/>
      <c r="E1887" s="461"/>
      <c r="F1887" s="462"/>
      <c r="G1887" s="461"/>
      <c r="H1887" s="460"/>
      <c r="I1887" s="892" t="s">
        <v>94</v>
      </c>
      <c r="J1887" s="893"/>
      <c r="K1887" s="459"/>
      <c r="L1887" s="458"/>
      <c r="M1887" s="455"/>
    </row>
    <row r="1888" spans="1:13">
      <c r="A1888" s="463" t="s">
        <v>95</v>
      </c>
      <c r="B1888" s="461"/>
      <c r="C1888" s="461"/>
      <c r="D1888" s="461"/>
      <c r="E1888" s="461"/>
      <c r="F1888" s="462"/>
      <c r="G1888" s="461"/>
      <c r="H1888" s="460"/>
      <c r="I1888" s="457"/>
      <c r="J1888" s="456"/>
      <c r="K1888" s="459"/>
      <c r="L1888" s="458"/>
      <c r="M1888" s="455"/>
    </row>
    <row r="1889" spans="1:13">
      <c r="A1889" s="463" t="s">
        <v>96</v>
      </c>
      <c r="B1889" s="461"/>
      <c r="C1889" s="461"/>
      <c r="D1889" s="461"/>
      <c r="E1889" s="461"/>
      <c r="F1889" s="462"/>
      <c r="G1889" s="461"/>
      <c r="H1889" s="460"/>
      <c r="I1889" s="457"/>
      <c r="J1889" s="456"/>
      <c r="K1889" s="459"/>
      <c r="L1889" s="458"/>
      <c r="M1889" s="455"/>
    </row>
    <row r="1890" spans="1:13">
      <c r="A1890" s="463" t="s">
        <v>97</v>
      </c>
      <c r="B1890" s="461"/>
      <c r="C1890" s="461"/>
      <c r="D1890" s="461"/>
      <c r="E1890" s="461"/>
      <c r="F1890" s="462"/>
      <c r="G1890" s="461"/>
      <c r="H1890" s="460"/>
      <c r="I1890" s="457"/>
      <c r="J1890" s="456"/>
      <c r="K1890" s="459"/>
      <c r="L1890" s="458"/>
      <c r="M1890" s="455"/>
    </row>
    <row r="1891" spans="1:13">
      <c r="A1891" s="463" t="s">
        <v>98</v>
      </c>
      <c r="B1891" s="461"/>
      <c r="C1891" s="461"/>
      <c r="D1891" s="461"/>
      <c r="E1891" s="461"/>
      <c r="F1891" s="462"/>
      <c r="G1891" s="461"/>
      <c r="H1891" s="460"/>
      <c r="I1891" s="457"/>
      <c r="J1891" s="456"/>
      <c r="K1891" s="459"/>
      <c r="L1891" s="458"/>
      <c r="M1891" s="455"/>
    </row>
    <row r="1892" spans="1:13">
      <c r="A1892" s="463" t="s">
        <v>99</v>
      </c>
      <c r="B1892" s="461"/>
      <c r="C1892" s="461"/>
      <c r="D1892" s="461"/>
      <c r="E1892" s="461"/>
      <c r="F1892" s="462"/>
      <c r="G1892" s="461"/>
      <c r="H1892" s="460"/>
      <c r="I1892" s="457"/>
      <c r="J1892" s="456"/>
      <c r="K1892" s="459"/>
      <c r="L1892" s="458"/>
      <c r="M1892" s="455"/>
    </row>
    <row r="1893" spans="1:13" ht="19.5" thickBot="1">
      <c r="A1893" s="923" t="s">
        <v>100</v>
      </c>
      <c r="B1893" s="924"/>
      <c r="C1893" s="924"/>
      <c r="D1893" s="924"/>
      <c r="E1893" s="924"/>
      <c r="F1893" s="924"/>
      <c r="G1893" s="924"/>
      <c r="H1893" s="925"/>
      <c r="I1893" s="457"/>
      <c r="J1893" s="456"/>
      <c r="K1893" s="457"/>
      <c r="L1893" s="456"/>
      <c r="M1893" s="455"/>
    </row>
    <row r="1894" spans="1:13">
      <c r="A1894" s="454" t="s">
        <v>82</v>
      </c>
      <c r="B1894" s="453"/>
      <c r="C1894" s="453"/>
      <c r="D1894" s="453"/>
      <c r="E1894" s="453"/>
      <c r="F1894" s="453"/>
      <c r="G1894" s="453"/>
      <c r="H1894" s="453"/>
      <c r="I1894" s="896" t="s">
        <v>9</v>
      </c>
      <c r="J1894" s="897"/>
      <c r="K1894" s="452"/>
      <c r="L1894" s="451"/>
      <c r="M1894" s="450"/>
    </row>
    <row r="1895" spans="1:13" ht="19.5" thickBot="1">
      <c r="A1895" s="449" t="s">
        <v>49</v>
      </c>
      <c r="B1895" s="448"/>
      <c r="C1895" s="448"/>
      <c r="D1895" s="448"/>
      <c r="E1895" s="448"/>
      <c r="F1895" s="448"/>
      <c r="G1895" s="448"/>
      <c r="H1895" s="448"/>
      <c r="I1895" s="447"/>
      <c r="J1895" s="445"/>
      <c r="K1895" s="446"/>
      <c r="L1895" s="445"/>
      <c r="M1895" s="444"/>
    </row>
    <row r="1896" spans="1:13" ht="19.5" thickBot="1">
      <c r="A1896" s="898" t="s">
        <v>50</v>
      </c>
      <c r="B1896" s="899"/>
      <c r="C1896" s="899"/>
      <c r="D1896" s="899"/>
      <c r="E1896" s="899"/>
      <c r="F1896" s="899"/>
      <c r="G1896" s="899"/>
      <c r="H1896" s="955"/>
      <c r="I1896" s="917" t="s">
        <v>17</v>
      </c>
      <c r="J1896" s="956"/>
      <c r="K1896" s="957">
        <v>1.64</v>
      </c>
      <c r="L1896" s="958"/>
      <c r="M1896" s="437">
        <f>K1896*12*I1827</f>
        <v>13720.896000000001</v>
      </c>
    </row>
    <row r="1897" spans="1:13" ht="19.5" thickBot="1">
      <c r="A1897" s="442" t="s">
        <v>118</v>
      </c>
      <c r="B1897" s="441"/>
      <c r="C1897" s="441"/>
      <c r="D1897" s="441"/>
      <c r="E1897" s="441"/>
      <c r="F1897" s="441"/>
      <c r="G1897" s="441"/>
      <c r="H1897" s="441"/>
      <c r="I1897" s="917" t="s">
        <v>9</v>
      </c>
      <c r="J1897" s="918"/>
      <c r="K1897" s="913">
        <v>0.25</v>
      </c>
      <c r="L1897" s="914"/>
      <c r="M1897" s="437">
        <f>K1897*I1827*12</f>
        <v>2091.6000000000004</v>
      </c>
    </row>
    <row r="1898" spans="1:13" ht="19.5" thickBot="1">
      <c r="A1898" s="442" t="s">
        <v>117</v>
      </c>
      <c r="B1898" s="441"/>
      <c r="C1898" s="441"/>
      <c r="D1898" s="441"/>
      <c r="E1898" s="441"/>
      <c r="F1898" s="441"/>
      <c r="G1898" s="441"/>
      <c r="H1898" s="441"/>
      <c r="I1898" s="440"/>
      <c r="J1898" s="439"/>
      <c r="K1898" s="913"/>
      <c r="L1898" s="914"/>
      <c r="M1898" s="437">
        <f>K1898*I1827*12</f>
        <v>0</v>
      </c>
    </row>
    <row r="1899" spans="1:13" ht="19.5" thickBot="1">
      <c r="A1899" s="898" t="s">
        <v>58</v>
      </c>
      <c r="B1899" s="899"/>
      <c r="C1899" s="899"/>
      <c r="D1899" s="899"/>
      <c r="E1899" s="899"/>
      <c r="F1899" s="899"/>
      <c r="G1899" s="899"/>
      <c r="H1899" s="899"/>
      <c r="I1899" s="438"/>
      <c r="J1899" s="437"/>
      <c r="K1899" s="915">
        <f>K1828+K1838+K1853+K1882+K1896+K1898+K1897</f>
        <v>71.14</v>
      </c>
      <c r="L1899" s="916"/>
      <c r="M1899" s="437">
        <f>M1828+M1838+M1853+M1882+M1896+M1898+M1897</f>
        <v>595185.696</v>
      </c>
    </row>
    <row r="1901" spans="1:13">
      <c r="A1901" s="989" t="s">
        <v>0</v>
      </c>
      <c r="B1901" s="989"/>
      <c r="C1901" s="989"/>
      <c r="D1901" s="989"/>
      <c r="E1901" s="989"/>
      <c r="F1901" s="989"/>
      <c r="G1901" s="989"/>
      <c r="H1901" s="989"/>
      <c r="I1901" s="989"/>
      <c r="J1901" s="989"/>
      <c r="K1901" s="989"/>
      <c r="L1901" s="989"/>
      <c r="M1901" s="490"/>
    </row>
    <row r="1902" spans="1:13">
      <c r="A1902" s="953" t="s">
        <v>12</v>
      </c>
      <c r="B1902" s="953"/>
      <c r="C1902" s="953"/>
      <c r="D1902" s="953"/>
      <c r="E1902" s="953"/>
      <c r="F1902" s="953"/>
      <c r="G1902" s="953"/>
      <c r="H1902" s="953"/>
      <c r="I1902" s="953"/>
      <c r="J1902" s="953"/>
      <c r="K1902" s="953"/>
      <c r="L1902" s="953"/>
      <c r="M1902" s="490"/>
    </row>
    <row r="1903" spans="1:13">
      <c r="A1903" s="524"/>
      <c r="B1903" s="524"/>
      <c r="C1903" s="524"/>
      <c r="D1903" s="524"/>
      <c r="E1903" s="524"/>
      <c r="F1903" s="524" t="s">
        <v>242</v>
      </c>
      <c r="G1903" s="524"/>
      <c r="H1903" s="524"/>
      <c r="I1903" s="524"/>
      <c r="J1903" s="524"/>
      <c r="K1903" s="524"/>
      <c r="L1903" s="524"/>
      <c r="M1903" s="490"/>
    </row>
    <row r="1904" spans="1:13">
      <c r="A1904" s="532"/>
      <c r="B1904" s="508"/>
      <c r="C1904" s="954" t="s">
        <v>15</v>
      </c>
      <c r="D1904" s="954"/>
      <c r="E1904" s="954"/>
      <c r="F1904" s="508"/>
      <c r="G1904" s="508"/>
      <c r="H1904" s="507"/>
      <c r="I1904" s="943" t="s">
        <v>1</v>
      </c>
      <c r="J1904" s="944"/>
      <c r="K1904" s="943" t="s">
        <v>2</v>
      </c>
      <c r="L1904" s="944"/>
      <c r="M1904" s="506"/>
    </row>
    <row r="1905" spans="1:13">
      <c r="A1905" s="474"/>
      <c r="B1905" s="457"/>
      <c r="C1905" s="457"/>
      <c r="D1905" s="457"/>
      <c r="E1905" s="457"/>
      <c r="F1905" s="457"/>
      <c r="G1905" s="457"/>
      <c r="H1905" s="456"/>
      <c r="I1905" s="457"/>
      <c r="J1905" s="456"/>
      <c r="K1905" s="892" t="s">
        <v>3</v>
      </c>
      <c r="L1905" s="893"/>
      <c r="M1905" s="533" t="s">
        <v>4</v>
      </c>
    </row>
    <row r="1906" spans="1:13">
      <c r="A1906" s="474"/>
      <c r="B1906" s="457"/>
      <c r="C1906" s="457"/>
      <c r="D1906" s="457"/>
      <c r="E1906" s="457"/>
      <c r="F1906" s="457"/>
      <c r="G1906" s="457"/>
      <c r="H1906" s="456"/>
      <c r="I1906" s="892" t="s">
        <v>5</v>
      </c>
      <c r="J1906" s="893"/>
      <c r="K1906" s="936" t="s">
        <v>6</v>
      </c>
      <c r="L1906" s="937"/>
      <c r="M1906" s="533" t="s">
        <v>7</v>
      </c>
    </row>
    <row r="1907" spans="1:13" ht="19.5" thickBot="1">
      <c r="A1907" s="532"/>
      <c r="B1907" s="508"/>
      <c r="C1907" s="508"/>
      <c r="D1907" s="508"/>
      <c r="E1907" s="508"/>
      <c r="F1907" s="508"/>
      <c r="G1907" s="508"/>
      <c r="H1907" s="507"/>
      <c r="I1907" s="949">
        <v>491.5</v>
      </c>
      <c r="J1907" s="950"/>
      <c r="K1907" s="932"/>
      <c r="L1907" s="933"/>
      <c r="M1907" s="531"/>
    </row>
    <row r="1908" spans="1:13">
      <c r="A1908" s="522" t="s">
        <v>74</v>
      </c>
      <c r="B1908" s="500"/>
      <c r="C1908" s="500"/>
      <c r="D1908" s="500"/>
      <c r="E1908" s="500"/>
      <c r="F1908" s="500"/>
      <c r="G1908" s="500"/>
      <c r="H1908" s="530"/>
      <c r="I1908" s="452"/>
      <c r="J1908" s="451"/>
      <c r="K1908" s="951">
        <f>K1911+K1914</f>
        <v>6.9</v>
      </c>
      <c r="L1908" s="946"/>
      <c r="M1908" s="450">
        <f>K1908*12*I1907</f>
        <v>40696.200000000004</v>
      </c>
    </row>
    <row r="1909" spans="1:13">
      <c r="A1909" s="529" t="s">
        <v>59</v>
      </c>
      <c r="B1909" s="528"/>
      <c r="C1909" s="528"/>
      <c r="D1909" s="528"/>
      <c r="E1909" s="528"/>
      <c r="F1909" s="528"/>
      <c r="G1909" s="528"/>
      <c r="H1909" s="523"/>
      <c r="I1909" s="457"/>
      <c r="J1909" s="456"/>
      <c r="K1909" s="457"/>
      <c r="L1909" s="456"/>
      <c r="M1909" s="527"/>
    </row>
    <row r="1910" spans="1:13" ht="19.5" thickBot="1">
      <c r="A1910" s="518" t="s">
        <v>60</v>
      </c>
      <c r="B1910" s="526"/>
      <c r="C1910" s="526"/>
      <c r="D1910" s="526"/>
      <c r="E1910" s="526"/>
      <c r="F1910" s="526"/>
      <c r="G1910" s="526"/>
      <c r="H1910" s="525"/>
      <c r="I1910" s="446"/>
      <c r="J1910" s="445"/>
      <c r="K1910" s="446"/>
      <c r="L1910" s="445"/>
      <c r="M1910" s="444"/>
    </row>
    <row r="1911" spans="1:13">
      <c r="A1911" s="505" t="s">
        <v>61</v>
      </c>
      <c r="B1911" s="498"/>
      <c r="C1911" s="498"/>
      <c r="D1911" s="498"/>
      <c r="E1911" s="498"/>
      <c r="F1911" s="498"/>
      <c r="G1911" s="498"/>
      <c r="H1911" s="497"/>
      <c r="I1911" s="936" t="s">
        <v>8</v>
      </c>
      <c r="J1911" s="937"/>
      <c r="K1911" s="896">
        <v>4.13</v>
      </c>
      <c r="L1911" s="897"/>
      <c r="M1911" s="455">
        <f>K1911*12*I1907</f>
        <v>24358.74</v>
      </c>
    </row>
    <row r="1912" spans="1:13">
      <c r="A1912" s="463" t="s">
        <v>68</v>
      </c>
      <c r="B1912" s="457"/>
      <c r="C1912" s="457"/>
      <c r="D1912" s="457"/>
      <c r="E1912" s="457"/>
      <c r="F1912" s="457"/>
      <c r="G1912" s="457"/>
      <c r="H1912" s="456"/>
      <c r="I1912" s="892" t="s">
        <v>57</v>
      </c>
      <c r="J1912" s="893"/>
      <c r="K1912" s="490"/>
      <c r="L1912" s="456"/>
      <c r="M1912" s="455"/>
    </row>
    <row r="1913" spans="1:13">
      <c r="A1913" s="505" t="s">
        <v>67</v>
      </c>
      <c r="B1913" s="498"/>
      <c r="C1913" s="498"/>
      <c r="D1913" s="498"/>
      <c r="E1913" s="498"/>
      <c r="F1913" s="498"/>
      <c r="G1913" s="498"/>
      <c r="H1913" s="497"/>
      <c r="I1913" s="936"/>
      <c r="J1913" s="937"/>
      <c r="K1913" s="490"/>
      <c r="L1913" s="456"/>
      <c r="M1913" s="455"/>
    </row>
    <row r="1914" spans="1:13">
      <c r="A1914" s="505" t="s">
        <v>62</v>
      </c>
      <c r="B1914" s="498"/>
      <c r="C1914" s="498"/>
      <c r="D1914" s="498"/>
      <c r="E1914" s="498"/>
      <c r="F1914" s="498"/>
      <c r="G1914" s="498"/>
      <c r="H1914" s="497"/>
      <c r="I1914" s="934" t="s">
        <v>11</v>
      </c>
      <c r="J1914" s="935"/>
      <c r="K1914" s="892">
        <v>2.77</v>
      </c>
      <c r="L1914" s="893"/>
      <c r="M1914" s="455">
        <f>K1914*12*I1907</f>
        <v>16337.460000000001</v>
      </c>
    </row>
    <row r="1915" spans="1:13">
      <c r="A1915" s="512" t="s">
        <v>35</v>
      </c>
      <c r="B1915" s="480"/>
      <c r="C1915" s="480"/>
      <c r="D1915" s="480"/>
      <c r="E1915" s="480"/>
      <c r="F1915" s="480"/>
      <c r="G1915" s="480"/>
      <c r="H1915" s="479"/>
      <c r="I1915" s="892" t="s">
        <v>57</v>
      </c>
      <c r="J1915" s="893"/>
      <c r="K1915" s="524"/>
      <c r="L1915" s="523"/>
      <c r="M1915" s="455"/>
    </row>
    <row r="1916" spans="1:13">
      <c r="A1916" s="511" t="s">
        <v>36</v>
      </c>
      <c r="B1916" s="508"/>
      <c r="C1916" s="508"/>
      <c r="D1916" s="508"/>
      <c r="E1916" s="508"/>
      <c r="F1916" s="508"/>
      <c r="G1916" s="508"/>
      <c r="H1916" s="507"/>
      <c r="I1916" s="892"/>
      <c r="J1916" s="893"/>
      <c r="K1916" s="490"/>
      <c r="L1916" s="456"/>
      <c r="M1916" s="455"/>
    </row>
    <row r="1917" spans="1:13" ht="19.5" thickBot="1">
      <c r="A1917" s="505" t="s">
        <v>37</v>
      </c>
      <c r="B1917" s="504"/>
      <c r="C1917" s="504"/>
      <c r="D1917" s="504"/>
      <c r="E1917" s="504"/>
      <c r="F1917" s="504"/>
      <c r="G1917" s="504"/>
      <c r="H1917" s="503"/>
      <c r="I1917" s="498"/>
      <c r="J1917" s="497"/>
      <c r="K1917" s="930"/>
      <c r="L1917" s="931"/>
      <c r="M1917" s="455"/>
    </row>
    <row r="1918" spans="1:13">
      <c r="A1918" s="522" t="s">
        <v>14</v>
      </c>
      <c r="B1918" s="521"/>
      <c r="C1918" s="521"/>
      <c r="D1918" s="521"/>
      <c r="E1918" s="521"/>
      <c r="F1918" s="521"/>
      <c r="G1918" s="521"/>
      <c r="H1918" s="520"/>
      <c r="I1918" s="452"/>
      <c r="J1918" s="519"/>
      <c r="K1918" s="948">
        <f>K1920+K1925+K1928</f>
        <v>5.7700000000000005</v>
      </c>
      <c r="L1918" s="946"/>
      <c r="M1918" s="450">
        <f>K1918*12*I1907</f>
        <v>34031.460000000006</v>
      </c>
    </row>
    <row r="1919" spans="1:13" ht="19.5" thickBot="1">
      <c r="A1919" s="518" t="s">
        <v>34</v>
      </c>
      <c r="B1919" s="517"/>
      <c r="C1919" s="517"/>
      <c r="D1919" s="517"/>
      <c r="E1919" s="517"/>
      <c r="F1919" s="517"/>
      <c r="G1919" s="517"/>
      <c r="H1919" s="516"/>
      <c r="I1919" s="446"/>
      <c r="J1919" s="515"/>
      <c r="K1919" s="446"/>
      <c r="L1919" s="445"/>
      <c r="M1919" s="444"/>
    </row>
    <row r="1920" spans="1:13">
      <c r="A1920" s="463" t="s">
        <v>65</v>
      </c>
      <c r="B1920" s="462"/>
      <c r="C1920" s="462"/>
      <c r="D1920" s="462"/>
      <c r="E1920" s="462"/>
      <c r="F1920" s="462"/>
      <c r="G1920" s="462"/>
      <c r="H1920" s="460"/>
      <c r="I1920" s="892" t="s">
        <v>8</v>
      </c>
      <c r="J1920" s="893"/>
      <c r="K1920" s="896">
        <v>2.9</v>
      </c>
      <c r="L1920" s="897"/>
      <c r="M1920" s="455">
        <f>K1920*12*I1907</f>
        <v>17104.199999999997</v>
      </c>
    </row>
    <row r="1921" spans="1:13">
      <c r="A1921" s="505" t="s">
        <v>66</v>
      </c>
      <c r="B1921" s="504"/>
      <c r="C1921" s="504"/>
      <c r="D1921" s="504"/>
      <c r="E1921" s="504"/>
      <c r="F1921" s="504"/>
      <c r="G1921" s="504"/>
      <c r="H1921" s="503"/>
      <c r="I1921" s="514"/>
      <c r="J1921" s="513"/>
      <c r="K1921" s="490"/>
      <c r="L1921" s="456"/>
      <c r="M1921" s="455"/>
    </row>
    <row r="1922" spans="1:13">
      <c r="A1922" s="463" t="s">
        <v>68</v>
      </c>
      <c r="B1922" s="457"/>
      <c r="C1922" s="457"/>
      <c r="D1922" s="457"/>
      <c r="E1922" s="457"/>
      <c r="F1922" s="457"/>
      <c r="G1922" s="457"/>
      <c r="H1922" s="456"/>
      <c r="I1922" s="892" t="s">
        <v>57</v>
      </c>
      <c r="J1922" s="893"/>
      <c r="K1922" s="490"/>
      <c r="L1922" s="456"/>
      <c r="M1922" s="455"/>
    </row>
    <row r="1923" spans="1:13">
      <c r="A1923" s="505" t="s">
        <v>67</v>
      </c>
      <c r="B1923" s="498"/>
      <c r="C1923" s="498"/>
      <c r="D1923" s="498"/>
      <c r="E1923" s="498"/>
      <c r="F1923" s="498"/>
      <c r="G1923" s="498"/>
      <c r="H1923" s="497"/>
      <c r="I1923" s="936"/>
      <c r="J1923" s="937"/>
      <c r="K1923" s="490"/>
      <c r="L1923" s="456"/>
      <c r="M1923" s="455"/>
    </row>
    <row r="1924" spans="1:13">
      <c r="A1924" s="512" t="s">
        <v>63</v>
      </c>
      <c r="B1924" s="480"/>
      <c r="C1924" s="479"/>
      <c r="D1924" s="457"/>
      <c r="E1924" s="457"/>
      <c r="F1924" s="457"/>
      <c r="G1924" s="457"/>
      <c r="H1924" s="456"/>
      <c r="I1924" s="892" t="s">
        <v>57</v>
      </c>
      <c r="J1924" s="893"/>
      <c r="K1924" s="490"/>
      <c r="L1924" s="456"/>
      <c r="M1924" s="455"/>
    </row>
    <row r="1925" spans="1:13">
      <c r="A1925" s="463" t="s">
        <v>64</v>
      </c>
      <c r="B1925" s="457"/>
      <c r="C1925" s="457"/>
      <c r="D1925" s="480"/>
      <c r="E1925" s="480"/>
      <c r="F1925" s="480"/>
      <c r="G1925" s="480"/>
      <c r="H1925" s="479"/>
      <c r="I1925" s="934" t="s">
        <v>11</v>
      </c>
      <c r="J1925" s="935"/>
      <c r="K1925" s="892">
        <v>1.3</v>
      </c>
      <c r="L1925" s="893"/>
      <c r="M1925" s="455">
        <f>K1925*12*I1907</f>
        <v>7667.4000000000005</v>
      </c>
    </row>
    <row r="1926" spans="1:13">
      <c r="A1926" s="511" t="s">
        <v>41</v>
      </c>
      <c r="B1926" s="510"/>
      <c r="C1926" s="510"/>
      <c r="D1926" s="510"/>
      <c r="E1926" s="510"/>
      <c r="F1926" s="510"/>
      <c r="G1926" s="510"/>
      <c r="H1926" s="509"/>
      <c r="I1926" s="943" t="s">
        <v>40</v>
      </c>
      <c r="J1926" s="944"/>
      <c r="K1926" s="490"/>
      <c r="L1926" s="456"/>
      <c r="M1926" s="455"/>
    </row>
    <row r="1927" spans="1:13">
      <c r="A1927" s="505"/>
      <c r="B1927" s="504"/>
      <c r="C1927" s="504"/>
      <c r="D1927" s="504"/>
      <c r="E1927" s="504"/>
      <c r="F1927" s="504"/>
      <c r="G1927" s="504"/>
      <c r="H1927" s="503"/>
      <c r="I1927" s="498" t="s">
        <v>42</v>
      </c>
      <c r="J1927" s="497"/>
      <c r="K1927" s="490"/>
      <c r="L1927" s="456"/>
      <c r="M1927" s="455"/>
    </row>
    <row r="1928" spans="1:13">
      <c r="A1928" s="511" t="s">
        <v>43</v>
      </c>
      <c r="B1928" s="510"/>
      <c r="C1928" s="510"/>
      <c r="D1928" s="510"/>
      <c r="E1928" s="510"/>
      <c r="F1928" s="510"/>
      <c r="G1928" s="510"/>
      <c r="H1928" s="509"/>
      <c r="I1928" s="943" t="s">
        <v>11</v>
      </c>
      <c r="J1928" s="944"/>
      <c r="K1928" s="892">
        <v>1.57</v>
      </c>
      <c r="L1928" s="893"/>
      <c r="M1928" s="455">
        <f>K1928*12*I1907</f>
        <v>9259.86</v>
      </c>
    </row>
    <row r="1929" spans="1:13">
      <c r="A1929" s="505" t="s">
        <v>44</v>
      </c>
      <c r="B1929" s="504"/>
      <c r="C1929" s="504"/>
      <c r="D1929" s="504"/>
      <c r="E1929" s="504"/>
      <c r="F1929" s="504"/>
      <c r="G1929" s="504"/>
      <c r="H1929" s="503"/>
      <c r="I1929" s="498"/>
      <c r="J1929" s="497"/>
      <c r="K1929" s="490"/>
      <c r="L1929" s="456"/>
      <c r="M1929" s="455"/>
    </row>
    <row r="1930" spans="1:13">
      <c r="A1930" s="511" t="s">
        <v>45</v>
      </c>
      <c r="B1930" s="510"/>
      <c r="C1930" s="510"/>
      <c r="D1930" s="510"/>
      <c r="E1930" s="510"/>
      <c r="F1930" s="510"/>
      <c r="G1930" s="510"/>
      <c r="H1930" s="509"/>
      <c r="I1930" s="892" t="s">
        <v>57</v>
      </c>
      <c r="J1930" s="893"/>
      <c r="K1930" s="490"/>
      <c r="L1930" s="456"/>
      <c r="M1930" s="455"/>
    </row>
    <row r="1931" spans="1:13">
      <c r="A1931" s="511" t="s">
        <v>48</v>
      </c>
      <c r="B1931" s="510"/>
      <c r="C1931" s="510"/>
      <c r="D1931" s="510"/>
      <c r="E1931" s="510"/>
      <c r="F1931" s="510"/>
      <c r="G1931" s="510"/>
      <c r="H1931" s="509"/>
      <c r="I1931" s="943" t="s">
        <v>46</v>
      </c>
      <c r="J1931" s="944"/>
      <c r="K1931" s="508"/>
      <c r="L1931" s="507"/>
      <c r="M1931" s="506"/>
    </row>
    <row r="1932" spans="1:13" ht="19.5" thickBot="1">
      <c r="A1932" s="505"/>
      <c r="B1932" s="504"/>
      <c r="C1932" s="504"/>
      <c r="D1932" s="504"/>
      <c r="E1932" s="504"/>
      <c r="F1932" s="504"/>
      <c r="G1932" s="504"/>
      <c r="H1932" s="503"/>
      <c r="I1932" s="940" t="s">
        <v>47</v>
      </c>
      <c r="J1932" s="941"/>
      <c r="K1932" s="498"/>
      <c r="L1932" s="497"/>
      <c r="M1932" s="502"/>
    </row>
    <row r="1933" spans="1:13">
      <c r="A1933" s="501" t="s">
        <v>75</v>
      </c>
      <c r="B1933" s="500"/>
      <c r="C1933" s="500"/>
      <c r="D1933" s="500"/>
      <c r="E1933" s="500"/>
      <c r="F1933" s="500"/>
      <c r="G1933" s="452"/>
      <c r="H1933" s="451"/>
      <c r="I1933" s="452"/>
      <c r="J1933" s="451"/>
      <c r="K1933" s="945">
        <f>K1935+K1942+K1950+K1954+K1955+K1959</f>
        <v>42.91</v>
      </c>
      <c r="L1933" s="946"/>
      <c r="M1933" s="450">
        <f>M1935+M1942+M1950+M1954+M1955+M1959</f>
        <v>253083.18</v>
      </c>
    </row>
    <row r="1934" spans="1:13" ht="19.5" thickBot="1">
      <c r="A1934" s="499"/>
      <c r="B1934" s="446"/>
      <c r="C1934" s="446"/>
      <c r="D1934" s="446"/>
      <c r="E1934" s="446"/>
      <c r="F1934" s="446"/>
      <c r="G1934" s="446"/>
      <c r="H1934" s="445"/>
      <c r="I1934" s="446"/>
      <c r="J1934" s="445"/>
      <c r="K1934" s="446"/>
      <c r="L1934" s="445"/>
      <c r="M1934" s="444"/>
    </row>
    <row r="1935" spans="1:13" ht="19.5" thickBot="1">
      <c r="A1935" s="898" t="s">
        <v>76</v>
      </c>
      <c r="B1935" s="899"/>
      <c r="C1935" s="899"/>
      <c r="D1935" s="899"/>
      <c r="E1935" s="899"/>
      <c r="F1935" s="899"/>
      <c r="G1935" s="899"/>
      <c r="H1935" s="900"/>
      <c r="I1935" s="466"/>
      <c r="J1935" s="465"/>
      <c r="K1935" s="947">
        <f>K1936+K1937+K1938+K1940+K1941</f>
        <v>9.6900000000000013</v>
      </c>
      <c r="L1935" s="942"/>
      <c r="M1935" s="464">
        <f>K1935*12*I1907</f>
        <v>57151.62000000001</v>
      </c>
    </row>
    <row r="1936" spans="1:13">
      <c r="A1936" s="505" t="s">
        <v>38</v>
      </c>
      <c r="B1936" s="504"/>
      <c r="C1936" s="504"/>
      <c r="D1936" s="504"/>
      <c r="E1936" s="504"/>
      <c r="F1936" s="504"/>
      <c r="G1936" s="504"/>
      <c r="H1936" s="503"/>
      <c r="I1936" s="936" t="s">
        <v>16</v>
      </c>
      <c r="J1936" s="937"/>
      <c r="K1936" s="896">
        <v>2.2400000000000002</v>
      </c>
      <c r="L1936" s="897"/>
      <c r="M1936" s="455">
        <f>K1936*12*I1907</f>
        <v>13211.52</v>
      </c>
    </row>
    <row r="1937" spans="1:13">
      <c r="A1937" s="512" t="s">
        <v>39</v>
      </c>
      <c r="B1937" s="594"/>
      <c r="C1937" s="594"/>
      <c r="D1937" s="594"/>
      <c r="E1937" s="594"/>
      <c r="F1937" s="594"/>
      <c r="G1937" s="594"/>
      <c r="H1937" s="593"/>
      <c r="I1937" s="934" t="s">
        <v>10</v>
      </c>
      <c r="J1937" s="935"/>
      <c r="K1937" s="892">
        <v>5.28</v>
      </c>
      <c r="L1937" s="893"/>
      <c r="M1937" s="455">
        <f>K1937*12*I1907</f>
        <v>31141.439999999999</v>
      </c>
    </row>
    <row r="1938" spans="1:13">
      <c r="A1938" s="511" t="s">
        <v>31</v>
      </c>
      <c r="B1938" s="510"/>
      <c r="C1938" s="510"/>
      <c r="D1938" s="510"/>
      <c r="E1938" s="510"/>
      <c r="F1938" s="510"/>
      <c r="G1938" s="510"/>
      <c r="H1938" s="509"/>
      <c r="I1938" s="943" t="s">
        <v>11</v>
      </c>
      <c r="J1938" s="944"/>
      <c r="K1938" s="892">
        <v>0.6</v>
      </c>
      <c r="L1938" s="893"/>
      <c r="M1938" s="455">
        <f>K1938*12*I1907</f>
        <v>3538.7999999999997</v>
      </c>
    </row>
    <row r="1939" spans="1:13">
      <c r="A1939" s="596" t="s">
        <v>18</v>
      </c>
      <c r="B1939" s="498"/>
      <c r="C1939" s="498"/>
      <c r="D1939" s="498"/>
      <c r="E1939" s="504"/>
      <c r="F1939" s="504"/>
      <c r="G1939" s="504"/>
      <c r="H1939" s="503"/>
      <c r="I1939" s="498"/>
      <c r="J1939" s="497"/>
      <c r="K1939" s="457"/>
      <c r="L1939" s="456"/>
      <c r="M1939" s="455"/>
    </row>
    <row r="1940" spans="1:13">
      <c r="A1940" s="512" t="s">
        <v>32</v>
      </c>
      <c r="B1940" s="594"/>
      <c r="C1940" s="594"/>
      <c r="D1940" s="594"/>
      <c r="E1940" s="594"/>
      <c r="F1940" s="594"/>
      <c r="G1940" s="594"/>
      <c r="H1940" s="593"/>
      <c r="I1940" s="934" t="s">
        <v>8</v>
      </c>
      <c r="J1940" s="935"/>
      <c r="K1940" s="892">
        <v>0.18</v>
      </c>
      <c r="L1940" s="893"/>
      <c r="M1940" s="455">
        <f>K1940*12*I1907</f>
        <v>1061.6400000000001</v>
      </c>
    </row>
    <row r="1941" spans="1:13" ht="19.5" thickBot="1">
      <c r="A1941" s="511" t="s">
        <v>73</v>
      </c>
      <c r="B1941" s="510"/>
      <c r="C1941" s="510"/>
      <c r="D1941" s="510"/>
      <c r="E1941" s="510"/>
      <c r="F1941" s="510"/>
      <c r="G1941" s="510"/>
      <c r="H1941" s="509"/>
      <c r="I1941" s="932" t="s">
        <v>8</v>
      </c>
      <c r="J1941" s="933"/>
      <c r="K1941" s="940">
        <v>1.39</v>
      </c>
      <c r="L1941" s="941"/>
      <c r="M1941" s="455">
        <f>K1941*12*I1907</f>
        <v>8198.2199999999993</v>
      </c>
    </row>
    <row r="1942" spans="1:13" ht="19.5" thickBot="1">
      <c r="A1942" s="959" t="s">
        <v>77</v>
      </c>
      <c r="B1942" s="960"/>
      <c r="C1942" s="960"/>
      <c r="D1942" s="960"/>
      <c r="E1942" s="960"/>
      <c r="F1942" s="960"/>
      <c r="G1942" s="960"/>
      <c r="H1942" s="961"/>
      <c r="I1942" s="466"/>
      <c r="J1942" s="465"/>
      <c r="K1942" s="894">
        <f>K1943+K1944+K1946+K1947+K1948+K1949</f>
        <v>2.3200000000000003</v>
      </c>
      <c r="L1942" s="942"/>
      <c r="M1942" s="464">
        <f>K1942*12*I1907</f>
        <v>13683.360000000002</v>
      </c>
    </row>
    <row r="1943" spans="1:13">
      <c r="A1943" s="595" t="s">
        <v>24</v>
      </c>
      <c r="B1943" s="498"/>
      <c r="C1943" s="498"/>
      <c r="D1943" s="498"/>
      <c r="E1943" s="498"/>
      <c r="F1943" s="504"/>
      <c r="G1943" s="504"/>
      <c r="H1943" s="503"/>
      <c r="I1943" s="493"/>
      <c r="J1943" s="456"/>
      <c r="K1943" s="896">
        <v>0.13</v>
      </c>
      <c r="L1943" s="897"/>
      <c r="M1943" s="455">
        <f>K1943*12*I1907</f>
        <v>766.74</v>
      </c>
    </row>
    <row r="1944" spans="1:13">
      <c r="A1944" s="532" t="s">
        <v>20</v>
      </c>
      <c r="B1944" s="508"/>
      <c r="C1944" s="508"/>
      <c r="D1944" s="508"/>
      <c r="E1944" s="508"/>
      <c r="F1944" s="510"/>
      <c r="G1944" s="510"/>
      <c r="H1944" s="509"/>
      <c r="I1944" s="892" t="s">
        <v>52</v>
      </c>
      <c r="J1944" s="893"/>
      <c r="K1944" s="892">
        <v>1.1100000000000001</v>
      </c>
      <c r="L1944" s="893"/>
      <c r="M1944" s="455">
        <f>K1944*12*I1907</f>
        <v>6546.78</v>
      </c>
    </row>
    <row r="1945" spans="1:13">
      <c r="A1945" s="505" t="s">
        <v>19</v>
      </c>
      <c r="B1945" s="504"/>
      <c r="C1945" s="504"/>
      <c r="D1945" s="504"/>
      <c r="E1945" s="504"/>
      <c r="F1945" s="504"/>
      <c r="G1945" s="504"/>
      <c r="H1945" s="503"/>
      <c r="I1945" s="936" t="s">
        <v>53</v>
      </c>
      <c r="J1945" s="937"/>
      <c r="K1945" s="490"/>
      <c r="L1945" s="456"/>
      <c r="M1945" s="455"/>
    </row>
    <row r="1946" spans="1:13">
      <c r="A1946" s="512" t="s">
        <v>21</v>
      </c>
      <c r="B1946" s="594"/>
      <c r="C1946" s="594"/>
      <c r="D1946" s="594"/>
      <c r="E1946" s="594"/>
      <c r="F1946" s="594"/>
      <c r="G1946" s="594"/>
      <c r="H1946" s="593"/>
      <c r="I1946" s="934" t="s">
        <v>51</v>
      </c>
      <c r="J1946" s="935"/>
      <c r="K1946" s="892">
        <v>0.68</v>
      </c>
      <c r="L1946" s="893"/>
      <c r="M1946" s="455">
        <f>K1946*12*I1907</f>
        <v>4010.64</v>
      </c>
    </row>
    <row r="1947" spans="1:13">
      <c r="A1947" s="512" t="s">
        <v>22</v>
      </c>
      <c r="B1947" s="594"/>
      <c r="C1947" s="594"/>
      <c r="D1947" s="594"/>
      <c r="E1947" s="594"/>
      <c r="F1947" s="594"/>
      <c r="G1947" s="594"/>
      <c r="H1947" s="593"/>
      <c r="I1947" s="934" t="s">
        <v>69</v>
      </c>
      <c r="J1947" s="935"/>
      <c r="K1947" s="892">
        <v>0.17</v>
      </c>
      <c r="L1947" s="893"/>
      <c r="M1947" s="455">
        <f>K1947*12*I1907</f>
        <v>1002.66</v>
      </c>
    </row>
    <row r="1948" spans="1:13">
      <c r="A1948" s="511" t="s">
        <v>23</v>
      </c>
      <c r="B1948" s="510"/>
      <c r="C1948" s="510"/>
      <c r="D1948" s="510"/>
      <c r="E1948" s="510"/>
      <c r="F1948" s="510"/>
      <c r="G1948" s="510"/>
      <c r="H1948" s="509"/>
      <c r="I1948" s="934" t="s">
        <v>54</v>
      </c>
      <c r="J1948" s="935"/>
      <c r="K1948" s="930">
        <v>0.09</v>
      </c>
      <c r="L1948" s="931"/>
      <c r="M1948" s="455">
        <f>K1948*12*I1907</f>
        <v>530.82000000000005</v>
      </c>
    </row>
    <row r="1949" spans="1:13" ht="19.5" thickBot="1">
      <c r="A1949" s="511" t="s">
        <v>71</v>
      </c>
      <c r="B1949" s="510"/>
      <c r="C1949" s="510"/>
      <c r="D1949" s="510"/>
      <c r="E1949" s="510"/>
      <c r="F1949" s="510"/>
      <c r="G1949" s="510"/>
      <c r="H1949" s="509"/>
      <c r="I1949" s="932" t="s">
        <v>72</v>
      </c>
      <c r="J1949" s="933"/>
      <c r="K1949" s="901">
        <v>0.14000000000000001</v>
      </c>
      <c r="L1949" s="902"/>
      <c r="M1949" s="489">
        <f>K1949*12*I1907</f>
        <v>825.72</v>
      </c>
    </row>
    <row r="1950" spans="1:13" ht="19.5" thickBot="1">
      <c r="A1950" s="959" t="s">
        <v>194</v>
      </c>
      <c r="B1950" s="960"/>
      <c r="C1950" s="960"/>
      <c r="D1950" s="960"/>
      <c r="E1950" s="960"/>
      <c r="F1950" s="960"/>
      <c r="G1950" s="960"/>
      <c r="H1950" s="961"/>
      <c r="I1950" s="488"/>
      <c r="J1950" s="487"/>
      <c r="K1950" s="922">
        <f>K1951+K1952+K1953</f>
        <v>1.52</v>
      </c>
      <c r="L1950" s="895"/>
      <c r="M1950" s="464">
        <f>K1950*12*I1907</f>
        <v>8964.9600000000009</v>
      </c>
    </row>
    <row r="1951" spans="1:13">
      <c r="A1951" s="505" t="s">
        <v>25</v>
      </c>
      <c r="B1951" s="504"/>
      <c r="C1951" s="504"/>
      <c r="D1951" s="504"/>
      <c r="E1951" s="504"/>
      <c r="F1951" s="504"/>
      <c r="G1951" s="504"/>
      <c r="H1951" s="503"/>
      <c r="I1951" s="926" t="s">
        <v>70</v>
      </c>
      <c r="J1951" s="927"/>
      <c r="K1951" s="928">
        <v>0.73</v>
      </c>
      <c r="L1951" s="929"/>
      <c r="M1951" s="455">
        <f>K1951*12*I1907</f>
        <v>4305.54</v>
      </c>
    </row>
    <row r="1952" spans="1:13">
      <c r="A1952" s="512" t="s">
        <v>26</v>
      </c>
      <c r="B1952" s="594"/>
      <c r="C1952" s="594"/>
      <c r="D1952" s="594"/>
      <c r="E1952" s="594"/>
      <c r="F1952" s="594"/>
      <c r="G1952" s="594"/>
      <c r="H1952" s="593"/>
      <c r="I1952" s="480" t="s">
        <v>55</v>
      </c>
      <c r="J1952" s="479"/>
      <c r="K1952" s="930">
        <v>0.64</v>
      </c>
      <c r="L1952" s="931"/>
      <c r="M1952" s="455">
        <f>K1952*12*I1907</f>
        <v>3774.72</v>
      </c>
    </row>
    <row r="1953" spans="1:13" ht="19.5" thickBot="1">
      <c r="A1953" s="511" t="s">
        <v>23</v>
      </c>
      <c r="B1953" s="510"/>
      <c r="C1953" s="510"/>
      <c r="D1953" s="510"/>
      <c r="E1953" s="510"/>
      <c r="F1953" s="510"/>
      <c r="G1953" s="510"/>
      <c r="H1953" s="509"/>
      <c r="I1953" s="932" t="s">
        <v>54</v>
      </c>
      <c r="J1953" s="933"/>
      <c r="K1953" s="901">
        <v>0.15</v>
      </c>
      <c r="L1953" s="902"/>
      <c r="M1953" s="455">
        <f>K1953*12*I1907</f>
        <v>884.69999999999993</v>
      </c>
    </row>
    <row r="1954" spans="1:13" ht="19.5" thickBot="1">
      <c r="A1954" s="592" t="s">
        <v>193</v>
      </c>
      <c r="B1954" s="591"/>
      <c r="C1954" s="591"/>
      <c r="D1954" s="591"/>
      <c r="E1954" s="591"/>
      <c r="F1954" s="591"/>
      <c r="G1954" s="591"/>
      <c r="H1954" s="590"/>
      <c r="I1954" s="962" t="s">
        <v>56</v>
      </c>
      <c r="J1954" s="963"/>
      <c r="K1954" s="964">
        <v>26.38</v>
      </c>
      <c r="L1954" s="965"/>
      <c r="M1954" s="464">
        <f>K1954*12*I1907</f>
        <v>155589.24</v>
      </c>
    </row>
    <row r="1955" spans="1:13" ht="19.5" thickBot="1">
      <c r="A1955" s="898" t="s">
        <v>154</v>
      </c>
      <c r="B1955" s="899"/>
      <c r="C1955" s="899"/>
      <c r="D1955" s="899"/>
      <c r="E1955" s="899"/>
      <c r="F1955" s="899"/>
      <c r="G1955" s="899"/>
      <c r="H1955" s="900"/>
      <c r="I1955" s="466"/>
      <c r="J1955" s="465"/>
      <c r="K1955" s="894">
        <v>2</v>
      </c>
      <c r="L1955" s="895"/>
      <c r="M1955" s="464">
        <f>K1955*12*I1907</f>
        <v>11796</v>
      </c>
    </row>
    <row r="1956" spans="1:13">
      <c r="A1956" s="463" t="s">
        <v>33</v>
      </c>
      <c r="B1956" s="462"/>
      <c r="C1956" s="462"/>
      <c r="D1956" s="462"/>
      <c r="E1956" s="462"/>
      <c r="F1956" s="462"/>
      <c r="G1956" s="462"/>
      <c r="H1956" s="460"/>
      <c r="I1956" s="896" t="s">
        <v>13</v>
      </c>
      <c r="J1956" s="897"/>
      <c r="K1956" s="459"/>
      <c r="L1956" s="458"/>
      <c r="M1956" s="455"/>
    </row>
    <row r="1957" spans="1:13">
      <c r="A1957" s="463" t="s">
        <v>27</v>
      </c>
      <c r="B1957" s="462"/>
      <c r="C1957" s="462"/>
      <c r="D1957" s="462"/>
      <c r="E1957" s="462"/>
      <c r="F1957" s="462"/>
      <c r="G1957" s="462"/>
      <c r="H1957" s="460"/>
      <c r="I1957" s="457"/>
      <c r="J1957" s="456"/>
      <c r="K1957" s="459"/>
      <c r="L1957" s="458"/>
      <c r="M1957" s="455"/>
    </row>
    <row r="1958" spans="1:13" ht="19.5" thickBot="1">
      <c r="A1958" s="463" t="s">
        <v>28</v>
      </c>
      <c r="B1958" s="462"/>
      <c r="C1958" s="462"/>
      <c r="D1958" s="462"/>
      <c r="E1958" s="462"/>
      <c r="F1958" s="462"/>
      <c r="G1958" s="462"/>
      <c r="H1958" s="460"/>
      <c r="I1958" s="474"/>
      <c r="J1958" s="456"/>
      <c r="K1958" s="459"/>
      <c r="L1958" s="458"/>
      <c r="M1958" s="455"/>
    </row>
    <row r="1959" spans="1:13" ht="19.5" thickBot="1">
      <c r="A1959" s="592" t="s">
        <v>153</v>
      </c>
      <c r="B1959" s="591"/>
      <c r="C1959" s="591"/>
      <c r="D1959" s="591"/>
      <c r="E1959" s="591"/>
      <c r="F1959" s="591"/>
      <c r="G1959" s="591"/>
      <c r="H1959" s="590"/>
      <c r="I1959" s="466"/>
      <c r="J1959" s="465"/>
      <c r="K1959" s="894">
        <v>1</v>
      </c>
      <c r="L1959" s="895"/>
      <c r="M1959" s="464">
        <f>K1959*12*I1907</f>
        <v>5898</v>
      </c>
    </row>
    <row r="1960" spans="1:13">
      <c r="A1960" s="463" t="s">
        <v>29</v>
      </c>
      <c r="B1960" s="462"/>
      <c r="C1960" s="462"/>
      <c r="D1960" s="462"/>
      <c r="E1960" s="462"/>
      <c r="F1960" s="462"/>
      <c r="G1960" s="462"/>
      <c r="H1960" s="460"/>
      <c r="I1960" s="896" t="s">
        <v>8</v>
      </c>
      <c r="J1960" s="897"/>
      <c r="K1960" s="467"/>
      <c r="L1960" s="458"/>
      <c r="M1960" s="455"/>
    </row>
    <row r="1961" spans="1:13" ht="19.5" thickBot="1">
      <c r="A1961" s="463" t="s">
        <v>30</v>
      </c>
      <c r="B1961" s="462"/>
      <c r="C1961" s="462"/>
      <c r="D1961" s="462"/>
      <c r="E1961" s="462"/>
      <c r="F1961" s="462"/>
      <c r="G1961" s="462"/>
      <c r="H1961" s="460"/>
      <c r="I1961" s="457"/>
      <c r="J1961" s="456"/>
      <c r="K1961" s="467"/>
      <c r="L1961" s="458"/>
      <c r="M1961" s="455"/>
    </row>
    <row r="1962" spans="1:13" ht="19.5" thickBot="1">
      <c r="A1962" s="898" t="s">
        <v>104</v>
      </c>
      <c r="B1962" s="899"/>
      <c r="C1962" s="899"/>
      <c r="D1962" s="899"/>
      <c r="E1962" s="899"/>
      <c r="F1962" s="899"/>
      <c r="G1962" s="899"/>
      <c r="H1962" s="900"/>
      <c r="I1962" s="466"/>
      <c r="J1962" s="465"/>
      <c r="K1962" s="894">
        <v>7.2</v>
      </c>
      <c r="L1962" s="895"/>
      <c r="M1962" s="464">
        <f>K1962*12*I1907</f>
        <v>42465.600000000006</v>
      </c>
    </row>
    <row r="1963" spans="1:13">
      <c r="A1963" s="463" t="s">
        <v>85</v>
      </c>
      <c r="B1963" s="461"/>
      <c r="C1963" s="461"/>
      <c r="D1963" s="461"/>
      <c r="E1963" s="461"/>
      <c r="F1963" s="462"/>
      <c r="G1963" s="461"/>
      <c r="H1963" s="460"/>
      <c r="I1963" s="892" t="s">
        <v>86</v>
      </c>
      <c r="J1963" s="893"/>
      <c r="K1963" s="459"/>
      <c r="L1963" s="458"/>
      <c r="M1963" s="455"/>
    </row>
    <row r="1964" spans="1:13">
      <c r="A1964" s="463" t="s">
        <v>87</v>
      </c>
      <c r="B1964" s="461"/>
      <c r="C1964" s="461"/>
      <c r="D1964" s="461"/>
      <c r="E1964" s="461"/>
      <c r="F1964" s="462"/>
      <c r="G1964" s="461"/>
      <c r="H1964" s="460"/>
      <c r="I1964" s="892" t="s">
        <v>88</v>
      </c>
      <c r="J1964" s="893"/>
      <c r="K1964" s="459"/>
      <c r="L1964" s="458"/>
      <c r="M1964" s="455"/>
    </row>
    <row r="1965" spans="1:13">
      <c r="A1965" s="463" t="s">
        <v>89</v>
      </c>
      <c r="B1965" s="461"/>
      <c r="C1965" s="461"/>
      <c r="D1965" s="461"/>
      <c r="E1965" s="461"/>
      <c r="F1965" s="462"/>
      <c r="G1965" s="461"/>
      <c r="H1965" s="460"/>
      <c r="I1965" s="892" t="s">
        <v>90</v>
      </c>
      <c r="J1965" s="893"/>
      <c r="K1965" s="459"/>
      <c r="L1965" s="458"/>
      <c r="M1965" s="455"/>
    </row>
    <row r="1966" spans="1:13">
      <c r="A1966" s="463" t="s">
        <v>91</v>
      </c>
      <c r="B1966" s="461"/>
      <c r="C1966" s="461"/>
      <c r="D1966" s="461"/>
      <c r="E1966" s="461"/>
      <c r="F1966" s="462"/>
      <c r="G1966" s="461"/>
      <c r="H1966" s="460"/>
      <c r="I1966" s="892" t="s">
        <v>92</v>
      </c>
      <c r="J1966" s="893"/>
      <c r="K1966" s="459"/>
      <c r="L1966" s="458"/>
      <c r="M1966" s="455"/>
    </row>
    <row r="1967" spans="1:13">
      <c r="A1967" s="463" t="s">
        <v>93</v>
      </c>
      <c r="B1967" s="461"/>
      <c r="C1967" s="461"/>
      <c r="D1967" s="461"/>
      <c r="E1967" s="461"/>
      <c r="F1967" s="462"/>
      <c r="G1967" s="461"/>
      <c r="H1967" s="460"/>
      <c r="I1967" s="892" t="s">
        <v>94</v>
      </c>
      <c r="J1967" s="893"/>
      <c r="K1967" s="459"/>
      <c r="L1967" s="458"/>
      <c r="M1967" s="455"/>
    </row>
    <row r="1968" spans="1:13">
      <c r="A1968" s="463" t="s">
        <v>95</v>
      </c>
      <c r="B1968" s="461"/>
      <c r="C1968" s="461"/>
      <c r="D1968" s="461"/>
      <c r="E1968" s="461"/>
      <c r="F1968" s="462"/>
      <c r="G1968" s="461"/>
      <c r="H1968" s="460"/>
      <c r="I1968" s="457"/>
      <c r="J1968" s="456"/>
      <c r="K1968" s="459"/>
      <c r="L1968" s="458"/>
      <c r="M1968" s="455"/>
    </row>
    <row r="1969" spans="1:13">
      <c r="A1969" s="463" t="s">
        <v>96</v>
      </c>
      <c r="B1969" s="461"/>
      <c r="C1969" s="461"/>
      <c r="D1969" s="461"/>
      <c r="E1969" s="461"/>
      <c r="F1969" s="462"/>
      <c r="G1969" s="461"/>
      <c r="H1969" s="460"/>
      <c r="I1969" s="457"/>
      <c r="J1969" s="456"/>
      <c r="K1969" s="459"/>
      <c r="L1969" s="458"/>
      <c r="M1969" s="455"/>
    </row>
    <row r="1970" spans="1:13">
      <c r="A1970" s="463" t="s">
        <v>97</v>
      </c>
      <c r="B1970" s="461"/>
      <c r="C1970" s="461"/>
      <c r="D1970" s="461"/>
      <c r="E1970" s="461"/>
      <c r="F1970" s="462"/>
      <c r="G1970" s="461"/>
      <c r="H1970" s="460"/>
      <c r="I1970" s="457"/>
      <c r="J1970" s="456"/>
      <c r="K1970" s="459"/>
      <c r="L1970" s="458"/>
      <c r="M1970" s="455"/>
    </row>
    <row r="1971" spans="1:13">
      <c r="A1971" s="463" t="s">
        <v>98</v>
      </c>
      <c r="B1971" s="461"/>
      <c r="C1971" s="461"/>
      <c r="D1971" s="461"/>
      <c r="E1971" s="461"/>
      <c r="F1971" s="462"/>
      <c r="G1971" s="461"/>
      <c r="H1971" s="460"/>
      <c r="I1971" s="457"/>
      <c r="J1971" s="456"/>
      <c r="K1971" s="459"/>
      <c r="L1971" s="458"/>
      <c r="M1971" s="455"/>
    </row>
    <row r="1972" spans="1:13">
      <c r="A1972" s="463" t="s">
        <v>99</v>
      </c>
      <c r="B1972" s="461"/>
      <c r="C1972" s="461"/>
      <c r="D1972" s="461"/>
      <c r="E1972" s="461"/>
      <c r="F1972" s="462"/>
      <c r="G1972" s="461"/>
      <c r="H1972" s="460"/>
      <c r="I1972" s="457"/>
      <c r="J1972" s="456"/>
      <c r="K1972" s="459"/>
      <c r="L1972" s="458"/>
      <c r="M1972" s="455"/>
    </row>
    <row r="1973" spans="1:13" ht="19.5" thickBot="1">
      <c r="A1973" s="923" t="s">
        <v>100</v>
      </c>
      <c r="B1973" s="924"/>
      <c r="C1973" s="924"/>
      <c r="D1973" s="924"/>
      <c r="E1973" s="924"/>
      <c r="F1973" s="924"/>
      <c r="G1973" s="924"/>
      <c r="H1973" s="925"/>
      <c r="I1973" s="457"/>
      <c r="J1973" s="456"/>
      <c r="K1973" s="457"/>
      <c r="L1973" s="456"/>
      <c r="M1973" s="455"/>
    </row>
    <row r="1974" spans="1:13">
      <c r="A1974" s="454" t="s">
        <v>82</v>
      </c>
      <c r="B1974" s="453"/>
      <c r="C1974" s="453"/>
      <c r="D1974" s="453"/>
      <c r="E1974" s="453"/>
      <c r="F1974" s="453"/>
      <c r="G1974" s="453"/>
      <c r="H1974" s="453"/>
      <c r="I1974" s="896" t="s">
        <v>9</v>
      </c>
      <c r="J1974" s="897"/>
      <c r="K1974" s="452"/>
      <c r="L1974" s="451"/>
      <c r="M1974" s="450"/>
    </row>
    <row r="1975" spans="1:13" ht="19.5" thickBot="1">
      <c r="A1975" s="449" t="s">
        <v>49</v>
      </c>
      <c r="B1975" s="448"/>
      <c r="C1975" s="448"/>
      <c r="D1975" s="448"/>
      <c r="E1975" s="448"/>
      <c r="F1975" s="448"/>
      <c r="G1975" s="448"/>
      <c r="H1975" s="448"/>
      <c r="I1975" s="447"/>
      <c r="J1975" s="445"/>
      <c r="K1975" s="446"/>
      <c r="L1975" s="445"/>
      <c r="M1975" s="444"/>
    </row>
    <row r="1976" spans="1:13" ht="19.5" thickBot="1">
      <c r="A1976" s="898" t="s">
        <v>50</v>
      </c>
      <c r="B1976" s="899"/>
      <c r="C1976" s="899"/>
      <c r="D1976" s="899"/>
      <c r="E1976" s="899"/>
      <c r="F1976" s="899"/>
      <c r="G1976" s="899"/>
      <c r="H1976" s="955"/>
      <c r="I1976" s="917" t="s">
        <v>17</v>
      </c>
      <c r="J1976" s="956"/>
      <c r="K1976" s="957">
        <v>1.64</v>
      </c>
      <c r="L1976" s="958"/>
      <c r="M1976" s="437">
        <f>K1976*12*I1907</f>
        <v>9672.7199999999993</v>
      </c>
    </row>
    <row r="1977" spans="1:13" ht="19.5" thickBot="1">
      <c r="A1977" s="442" t="s">
        <v>118</v>
      </c>
      <c r="B1977" s="441"/>
      <c r="C1977" s="441"/>
      <c r="D1977" s="441"/>
      <c r="E1977" s="441"/>
      <c r="F1977" s="441"/>
      <c r="G1977" s="441"/>
      <c r="H1977" s="441"/>
      <c r="I1977" s="917" t="s">
        <v>9</v>
      </c>
      <c r="J1977" s="918"/>
      <c r="K1977" s="913">
        <v>0.35</v>
      </c>
      <c r="L1977" s="914"/>
      <c r="M1977" s="437">
        <f>K1977*I1907*12</f>
        <v>2064.2999999999997</v>
      </c>
    </row>
    <row r="1978" spans="1:13" ht="19.5" thickBot="1">
      <c r="A1978" s="442" t="s">
        <v>117</v>
      </c>
      <c r="B1978" s="441"/>
      <c r="C1978" s="441"/>
      <c r="D1978" s="441"/>
      <c r="E1978" s="441"/>
      <c r="F1978" s="441"/>
      <c r="G1978" s="441"/>
      <c r="H1978" s="441"/>
      <c r="I1978" s="440"/>
      <c r="J1978" s="439"/>
      <c r="K1978" s="913"/>
      <c r="L1978" s="914"/>
      <c r="M1978" s="437">
        <f>K1978*I1907*12</f>
        <v>0</v>
      </c>
    </row>
    <row r="1979" spans="1:13" ht="19.5" thickBot="1">
      <c r="A1979" s="898" t="s">
        <v>58</v>
      </c>
      <c r="B1979" s="899"/>
      <c r="C1979" s="899"/>
      <c r="D1979" s="899"/>
      <c r="E1979" s="899"/>
      <c r="F1979" s="899"/>
      <c r="G1979" s="899"/>
      <c r="H1979" s="899"/>
      <c r="I1979" s="438"/>
      <c r="J1979" s="437"/>
      <c r="K1979" s="915">
        <f>K1908+K1918+K1933+K1962+K1976+K1978+K1977</f>
        <v>64.77</v>
      </c>
      <c r="L1979" s="916"/>
      <c r="M1979" s="437">
        <f>M1908+M1918+M1933+M1962+M1976+M1978+M1977</f>
        <v>382013.4599999999</v>
      </c>
    </row>
    <row r="1981" spans="1:13">
      <c r="A1981" s="989" t="s">
        <v>0</v>
      </c>
      <c r="B1981" s="989"/>
      <c r="C1981" s="989"/>
      <c r="D1981" s="989"/>
      <c r="E1981" s="989"/>
      <c r="F1981" s="989"/>
      <c r="G1981" s="989"/>
      <c r="H1981" s="989"/>
      <c r="I1981" s="989"/>
      <c r="J1981" s="989"/>
      <c r="K1981" s="989"/>
      <c r="L1981" s="989"/>
      <c r="M1981" s="490"/>
    </row>
    <row r="1982" spans="1:13">
      <c r="A1982" s="953" t="s">
        <v>12</v>
      </c>
      <c r="B1982" s="953"/>
      <c r="C1982" s="953"/>
      <c r="D1982" s="953"/>
      <c r="E1982" s="953"/>
      <c r="F1982" s="953"/>
      <c r="G1982" s="953"/>
      <c r="H1982" s="953"/>
      <c r="I1982" s="953"/>
      <c r="J1982" s="953"/>
      <c r="K1982" s="953"/>
      <c r="L1982" s="953"/>
      <c r="M1982" s="490"/>
    </row>
    <row r="1983" spans="1:13">
      <c r="A1983" s="524"/>
      <c r="B1983" s="524"/>
      <c r="C1983" s="524"/>
      <c r="D1983" s="524"/>
      <c r="E1983" s="524"/>
      <c r="F1983" s="524" t="s">
        <v>241</v>
      </c>
      <c r="G1983" s="524"/>
      <c r="H1983" s="524"/>
      <c r="I1983" s="524"/>
      <c r="J1983" s="524"/>
      <c r="K1983" s="524"/>
      <c r="L1983" s="524"/>
      <c r="M1983" s="490"/>
    </row>
    <row r="1984" spans="1:13">
      <c r="A1984" s="532"/>
      <c r="B1984" s="508"/>
      <c r="C1984" s="954" t="s">
        <v>15</v>
      </c>
      <c r="D1984" s="954"/>
      <c r="E1984" s="954"/>
      <c r="F1984" s="508"/>
      <c r="G1984" s="508"/>
      <c r="H1984" s="507"/>
      <c r="I1984" s="943" t="s">
        <v>1</v>
      </c>
      <c r="J1984" s="944"/>
      <c r="K1984" s="943" t="s">
        <v>2</v>
      </c>
      <c r="L1984" s="944"/>
      <c r="M1984" s="506"/>
    </row>
    <row r="1985" spans="1:13">
      <c r="A1985" s="474"/>
      <c r="B1985" s="457"/>
      <c r="C1985" s="457"/>
      <c r="D1985" s="457"/>
      <c r="E1985" s="457"/>
      <c r="F1985" s="457"/>
      <c r="G1985" s="457"/>
      <c r="H1985" s="456"/>
      <c r="I1985" s="457"/>
      <c r="J1985" s="456"/>
      <c r="K1985" s="892" t="s">
        <v>3</v>
      </c>
      <c r="L1985" s="893"/>
      <c r="M1985" s="533" t="s">
        <v>4</v>
      </c>
    </row>
    <row r="1986" spans="1:13">
      <c r="A1986" s="474"/>
      <c r="B1986" s="457"/>
      <c r="C1986" s="457"/>
      <c r="D1986" s="457"/>
      <c r="E1986" s="457"/>
      <c r="F1986" s="457"/>
      <c r="G1986" s="457"/>
      <c r="H1986" s="456"/>
      <c r="I1986" s="892" t="s">
        <v>5</v>
      </c>
      <c r="J1986" s="893"/>
      <c r="K1986" s="936" t="s">
        <v>6</v>
      </c>
      <c r="L1986" s="937"/>
      <c r="M1986" s="533" t="s">
        <v>7</v>
      </c>
    </row>
    <row r="1987" spans="1:13" ht="19.5" thickBot="1">
      <c r="A1987" s="532"/>
      <c r="B1987" s="508"/>
      <c r="C1987" s="508"/>
      <c r="D1987" s="508"/>
      <c r="E1987" s="508"/>
      <c r="F1987" s="508"/>
      <c r="G1987" s="508"/>
      <c r="H1987" s="507"/>
      <c r="I1987" s="949">
        <v>725.59</v>
      </c>
      <c r="J1987" s="950"/>
      <c r="K1987" s="932"/>
      <c r="L1987" s="933"/>
      <c r="M1987" s="531"/>
    </row>
    <row r="1988" spans="1:13">
      <c r="A1988" s="522" t="s">
        <v>74</v>
      </c>
      <c r="B1988" s="500"/>
      <c r="C1988" s="500"/>
      <c r="D1988" s="500"/>
      <c r="E1988" s="500"/>
      <c r="F1988" s="500"/>
      <c r="G1988" s="500"/>
      <c r="H1988" s="530"/>
      <c r="I1988" s="452"/>
      <c r="J1988" s="451"/>
      <c r="K1988" s="951">
        <f>K1991+K1994</f>
        <v>6.9</v>
      </c>
      <c r="L1988" s="946"/>
      <c r="M1988" s="450">
        <f>K1988*12*I1987</f>
        <v>60078.852000000014</v>
      </c>
    </row>
    <row r="1989" spans="1:13">
      <c r="A1989" s="529" t="s">
        <v>59</v>
      </c>
      <c r="B1989" s="528"/>
      <c r="C1989" s="528"/>
      <c r="D1989" s="528"/>
      <c r="E1989" s="528"/>
      <c r="F1989" s="528"/>
      <c r="G1989" s="528"/>
      <c r="H1989" s="523"/>
      <c r="I1989" s="457"/>
      <c r="J1989" s="456"/>
      <c r="K1989" s="457"/>
      <c r="L1989" s="456"/>
      <c r="M1989" s="527"/>
    </row>
    <row r="1990" spans="1:13" ht="19.5" thickBot="1">
      <c r="A1990" s="518" t="s">
        <v>60</v>
      </c>
      <c r="B1990" s="526"/>
      <c r="C1990" s="526"/>
      <c r="D1990" s="526"/>
      <c r="E1990" s="526"/>
      <c r="F1990" s="526"/>
      <c r="G1990" s="526"/>
      <c r="H1990" s="525"/>
      <c r="I1990" s="446"/>
      <c r="J1990" s="445"/>
      <c r="K1990" s="446"/>
      <c r="L1990" s="445"/>
      <c r="M1990" s="444"/>
    </row>
    <row r="1991" spans="1:13">
      <c r="A1991" s="505" t="s">
        <v>61</v>
      </c>
      <c r="B1991" s="498"/>
      <c r="C1991" s="498"/>
      <c r="D1991" s="498"/>
      <c r="E1991" s="498"/>
      <c r="F1991" s="498"/>
      <c r="G1991" s="498"/>
      <c r="H1991" s="497"/>
      <c r="I1991" s="936" t="s">
        <v>8</v>
      </c>
      <c r="J1991" s="937"/>
      <c r="K1991" s="896">
        <v>4.13</v>
      </c>
      <c r="L1991" s="897"/>
      <c r="M1991" s="455">
        <f>K1991*12*I1987</f>
        <v>35960.240400000002</v>
      </c>
    </row>
    <row r="1992" spans="1:13">
      <c r="A1992" s="463" t="s">
        <v>68</v>
      </c>
      <c r="B1992" s="457"/>
      <c r="C1992" s="457"/>
      <c r="D1992" s="457"/>
      <c r="E1992" s="457"/>
      <c r="F1992" s="457"/>
      <c r="G1992" s="457"/>
      <c r="H1992" s="456"/>
      <c r="I1992" s="892" t="s">
        <v>57</v>
      </c>
      <c r="J1992" s="893"/>
      <c r="K1992" s="490"/>
      <c r="L1992" s="456"/>
      <c r="M1992" s="455"/>
    </row>
    <row r="1993" spans="1:13">
      <c r="A1993" s="505" t="s">
        <v>67</v>
      </c>
      <c r="B1993" s="498"/>
      <c r="C1993" s="498"/>
      <c r="D1993" s="498"/>
      <c r="E1993" s="498"/>
      <c r="F1993" s="498"/>
      <c r="G1993" s="498"/>
      <c r="H1993" s="497"/>
      <c r="I1993" s="936"/>
      <c r="J1993" s="937"/>
      <c r="K1993" s="490"/>
      <c r="L1993" s="456"/>
      <c r="M1993" s="455"/>
    </row>
    <row r="1994" spans="1:13">
      <c r="A1994" s="505" t="s">
        <v>62</v>
      </c>
      <c r="B1994" s="498"/>
      <c r="C1994" s="498"/>
      <c r="D1994" s="498"/>
      <c r="E1994" s="498"/>
      <c r="F1994" s="498"/>
      <c r="G1994" s="498"/>
      <c r="H1994" s="497"/>
      <c r="I1994" s="934" t="s">
        <v>11</v>
      </c>
      <c r="J1994" s="935"/>
      <c r="K1994" s="892">
        <v>2.77</v>
      </c>
      <c r="L1994" s="893"/>
      <c r="M1994" s="455">
        <f>K1994*12*I1987</f>
        <v>24118.611600000004</v>
      </c>
    </row>
    <row r="1995" spans="1:13">
      <c r="A1995" s="512" t="s">
        <v>35</v>
      </c>
      <c r="B1995" s="480"/>
      <c r="C1995" s="480"/>
      <c r="D1995" s="480"/>
      <c r="E1995" s="480"/>
      <c r="F1995" s="480"/>
      <c r="G1995" s="480"/>
      <c r="H1995" s="479"/>
      <c r="I1995" s="892" t="s">
        <v>57</v>
      </c>
      <c r="J1995" s="893"/>
      <c r="K1995" s="524"/>
      <c r="L1995" s="523"/>
      <c r="M1995" s="455"/>
    </row>
    <row r="1996" spans="1:13">
      <c r="A1996" s="511" t="s">
        <v>36</v>
      </c>
      <c r="B1996" s="508"/>
      <c r="C1996" s="508"/>
      <c r="D1996" s="508"/>
      <c r="E1996" s="508"/>
      <c r="F1996" s="508"/>
      <c r="G1996" s="508"/>
      <c r="H1996" s="507"/>
      <c r="I1996" s="892"/>
      <c r="J1996" s="893"/>
      <c r="K1996" s="490"/>
      <c r="L1996" s="456"/>
      <c r="M1996" s="455"/>
    </row>
    <row r="1997" spans="1:13" ht="19.5" thickBot="1">
      <c r="A1997" s="505" t="s">
        <v>37</v>
      </c>
      <c r="B1997" s="504"/>
      <c r="C1997" s="504"/>
      <c r="D1997" s="504"/>
      <c r="E1997" s="504"/>
      <c r="F1997" s="504"/>
      <c r="G1997" s="504"/>
      <c r="H1997" s="503"/>
      <c r="I1997" s="498"/>
      <c r="J1997" s="497"/>
      <c r="K1997" s="930"/>
      <c r="L1997" s="931"/>
      <c r="M1997" s="455"/>
    </row>
    <row r="1998" spans="1:13">
      <c r="A1998" s="522" t="s">
        <v>14</v>
      </c>
      <c r="B1998" s="521"/>
      <c r="C1998" s="521"/>
      <c r="D1998" s="521"/>
      <c r="E1998" s="521"/>
      <c r="F1998" s="521"/>
      <c r="G1998" s="521"/>
      <c r="H1998" s="520"/>
      <c r="I1998" s="452"/>
      <c r="J1998" s="519"/>
      <c r="K1998" s="948">
        <f>K2000+K2005+K2008</f>
        <v>5.7700000000000005</v>
      </c>
      <c r="L1998" s="946"/>
      <c r="M1998" s="450">
        <f>K1998*12*I1987</f>
        <v>50239.851600000009</v>
      </c>
    </row>
    <row r="1999" spans="1:13" ht="19.5" thickBot="1">
      <c r="A1999" s="518" t="s">
        <v>34</v>
      </c>
      <c r="B1999" s="517"/>
      <c r="C1999" s="517"/>
      <c r="D1999" s="517"/>
      <c r="E1999" s="517"/>
      <c r="F1999" s="517"/>
      <c r="G1999" s="517"/>
      <c r="H1999" s="516"/>
      <c r="I1999" s="446"/>
      <c r="J1999" s="515"/>
      <c r="K1999" s="446"/>
      <c r="L1999" s="445"/>
      <c r="M1999" s="444"/>
    </row>
    <row r="2000" spans="1:13">
      <c r="A2000" s="463" t="s">
        <v>65</v>
      </c>
      <c r="B2000" s="462"/>
      <c r="C2000" s="462"/>
      <c r="D2000" s="462"/>
      <c r="E2000" s="462"/>
      <c r="F2000" s="462"/>
      <c r="G2000" s="462"/>
      <c r="H2000" s="460"/>
      <c r="I2000" s="892" t="s">
        <v>8</v>
      </c>
      <c r="J2000" s="893"/>
      <c r="K2000" s="896">
        <v>2.9</v>
      </c>
      <c r="L2000" s="897"/>
      <c r="M2000" s="455">
        <f>K2000*12*I1987</f>
        <v>25250.531999999999</v>
      </c>
    </row>
    <row r="2001" spans="1:13">
      <c r="A2001" s="505" t="s">
        <v>66</v>
      </c>
      <c r="B2001" s="504"/>
      <c r="C2001" s="504"/>
      <c r="D2001" s="504"/>
      <c r="E2001" s="504"/>
      <c r="F2001" s="504"/>
      <c r="G2001" s="504"/>
      <c r="H2001" s="503"/>
      <c r="I2001" s="514"/>
      <c r="J2001" s="513"/>
      <c r="K2001" s="490"/>
      <c r="L2001" s="456"/>
      <c r="M2001" s="455"/>
    </row>
    <row r="2002" spans="1:13">
      <c r="A2002" s="463" t="s">
        <v>68</v>
      </c>
      <c r="B2002" s="457"/>
      <c r="C2002" s="457"/>
      <c r="D2002" s="457"/>
      <c r="E2002" s="457"/>
      <c r="F2002" s="457"/>
      <c r="G2002" s="457"/>
      <c r="H2002" s="456"/>
      <c r="I2002" s="892" t="s">
        <v>57</v>
      </c>
      <c r="J2002" s="893"/>
      <c r="K2002" s="490"/>
      <c r="L2002" s="456"/>
      <c r="M2002" s="455"/>
    </row>
    <row r="2003" spans="1:13">
      <c r="A2003" s="505" t="s">
        <v>67</v>
      </c>
      <c r="B2003" s="498"/>
      <c r="C2003" s="498"/>
      <c r="D2003" s="498"/>
      <c r="E2003" s="498"/>
      <c r="F2003" s="498"/>
      <c r="G2003" s="498"/>
      <c r="H2003" s="497"/>
      <c r="I2003" s="936"/>
      <c r="J2003" s="937"/>
      <c r="K2003" s="490"/>
      <c r="L2003" s="456"/>
      <c r="M2003" s="455"/>
    </row>
    <row r="2004" spans="1:13">
      <c r="A2004" s="512" t="s">
        <v>63</v>
      </c>
      <c r="B2004" s="480"/>
      <c r="C2004" s="479"/>
      <c r="D2004" s="457"/>
      <c r="E2004" s="457"/>
      <c r="F2004" s="457"/>
      <c r="G2004" s="457"/>
      <c r="H2004" s="456"/>
      <c r="I2004" s="892" t="s">
        <v>57</v>
      </c>
      <c r="J2004" s="893"/>
      <c r="K2004" s="490"/>
      <c r="L2004" s="456"/>
      <c r="M2004" s="455"/>
    </row>
    <row r="2005" spans="1:13">
      <c r="A2005" s="463" t="s">
        <v>64</v>
      </c>
      <c r="B2005" s="457"/>
      <c r="C2005" s="457"/>
      <c r="D2005" s="480"/>
      <c r="E2005" s="480"/>
      <c r="F2005" s="480"/>
      <c r="G2005" s="480"/>
      <c r="H2005" s="479"/>
      <c r="I2005" s="934" t="s">
        <v>11</v>
      </c>
      <c r="J2005" s="935"/>
      <c r="K2005" s="892">
        <v>1.3</v>
      </c>
      <c r="L2005" s="893"/>
      <c r="M2005" s="455">
        <f>K2005*12*I1987</f>
        <v>11319.204000000002</v>
      </c>
    </row>
    <row r="2006" spans="1:13">
      <c r="A2006" s="511" t="s">
        <v>41</v>
      </c>
      <c r="B2006" s="510"/>
      <c r="C2006" s="510"/>
      <c r="D2006" s="510"/>
      <c r="E2006" s="510"/>
      <c r="F2006" s="510"/>
      <c r="G2006" s="510"/>
      <c r="H2006" s="509"/>
      <c r="I2006" s="943" t="s">
        <v>40</v>
      </c>
      <c r="J2006" s="944"/>
      <c r="K2006" s="490"/>
      <c r="L2006" s="456"/>
      <c r="M2006" s="455"/>
    </row>
    <row r="2007" spans="1:13">
      <c r="A2007" s="505"/>
      <c r="B2007" s="504"/>
      <c r="C2007" s="504"/>
      <c r="D2007" s="504"/>
      <c r="E2007" s="504"/>
      <c r="F2007" s="504"/>
      <c r="G2007" s="504"/>
      <c r="H2007" s="503"/>
      <c r="I2007" s="498" t="s">
        <v>42</v>
      </c>
      <c r="J2007" s="497"/>
      <c r="K2007" s="490"/>
      <c r="L2007" s="456"/>
      <c r="M2007" s="455"/>
    </row>
    <row r="2008" spans="1:13">
      <c r="A2008" s="511" t="s">
        <v>43</v>
      </c>
      <c r="B2008" s="510"/>
      <c r="C2008" s="510"/>
      <c r="D2008" s="510"/>
      <c r="E2008" s="510"/>
      <c r="F2008" s="510"/>
      <c r="G2008" s="510"/>
      <c r="H2008" s="509"/>
      <c r="I2008" s="943" t="s">
        <v>11</v>
      </c>
      <c r="J2008" s="944"/>
      <c r="K2008" s="892">
        <v>1.57</v>
      </c>
      <c r="L2008" s="893"/>
      <c r="M2008" s="455">
        <f>K2008*12*I1987</f>
        <v>13670.115600000001</v>
      </c>
    </row>
    <row r="2009" spans="1:13">
      <c r="A2009" s="505" t="s">
        <v>44</v>
      </c>
      <c r="B2009" s="504"/>
      <c r="C2009" s="504"/>
      <c r="D2009" s="504"/>
      <c r="E2009" s="504"/>
      <c r="F2009" s="504"/>
      <c r="G2009" s="504"/>
      <c r="H2009" s="503"/>
      <c r="I2009" s="498"/>
      <c r="J2009" s="497"/>
      <c r="K2009" s="490"/>
      <c r="L2009" s="456"/>
      <c r="M2009" s="455"/>
    </row>
    <row r="2010" spans="1:13">
      <c r="A2010" s="511" t="s">
        <v>45</v>
      </c>
      <c r="B2010" s="510"/>
      <c r="C2010" s="510"/>
      <c r="D2010" s="510"/>
      <c r="E2010" s="510"/>
      <c r="F2010" s="510"/>
      <c r="G2010" s="510"/>
      <c r="H2010" s="509"/>
      <c r="I2010" s="892" t="s">
        <v>57</v>
      </c>
      <c r="J2010" s="893"/>
      <c r="K2010" s="490"/>
      <c r="L2010" s="456"/>
      <c r="M2010" s="455"/>
    </row>
    <row r="2011" spans="1:13">
      <c r="A2011" s="511" t="s">
        <v>48</v>
      </c>
      <c r="B2011" s="510"/>
      <c r="C2011" s="510"/>
      <c r="D2011" s="510"/>
      <c r="E2011" s="510"/>
      <c r="F2011" s="510"/>
      <c r="G2011" s="510"/>
      <c r="H2011" s="509"/>
      <c r="I2011" s="943" t="s">
        <v>46</v>
      </c>
      <c r="J2011" s="944"/>
      <c r="K2011" s="508"/>
      <c r="L2011" s="507"/>
      <c r="M2011" s="506"/>
    </row>
    <row r="2012" spans="1:13" ht="19.5" thickBot="1">
      <c r="A2012" s="505"/>
      <c r="B2012" s="504"/>
      <c r="C2012" s="504"/>
      <c r="D2012" s="504"/>
      <c r="E2012" s="504"/>
      <c r="F2012" s="504"/>
      <c r="G2012" s="504"/>
      <c r="H2012" s="503"/>
      <c r="I2012" s="940" t="s">
        <v>47</v>
      </c>
      <c r="J2012" s="941"/>
      <c r="K2012" s="498"/>
      <c r="L2012" s="497"/>
      <c r="M2012" s="502"/>
    </row>
    <row r="2013" spans="1:13">
      <c r="A2013" s="501" t="s">
        <v>75</v>
      </c>
      <c r="B2013" s="500"/>
      <c r="C2013" s="500"/>
      <c r="D2013" s="500"/>
      <c r="E2013" s="500"/>
      <c r="F2013" s="500"/>
      <c r="G2013" s="452"/>
      <c r="H2013" s="451"/>
      <c r="I2013" s="452"/>
      <c r="J2013" s="451"/>
      <c r="K2013" s="945">
        <f>K2015+K2022+K2030+K2034+K2035+K2039</f>
        <v>45.790000000000006</v>
      </c>
      <c r="L2013" s="946"/>
      <c r="M2013" s="450">
        <f>M2015+M2022+M2030+M2034+M2035+M2039</f>
        <v>398697.19320000004</v>
      </c>
    </row>
    <row r="2014" spans="1:13" ht="19.5" thickBot="1">
      <c r="A2014" s="499"/>
      <c r="B2014" s="446"/>
      <c r="C2014" s="446"/>
      <c r="D2014" s="446"/>
      <c r="E2014" s="446"/>
      <c r="F2014" s="446"/>
      <c r="G2014" s="446"/>
      <c r="H2014" s="445"/>
      <c r="I2014" s="446"/>
      <c r="J2014" s="445"/>
      <c r="K2014" s="446"/>
      <c r="L2014" s="445"/>
      <c r="M2014" s="444"/>
    </row>
    <row r="2015" spans="1:13" ht="19.5" thickBot="1">
      <c r="A2015" s="898" t="s">
        <v>76</v>
      </c>
      <c r="B2015" s="899"/>
      <c r="C2015" s="899"/>
      <c r="D2015" s="899"/>
      <c r="E2015" s="899"/>
      <c r="F2015" s="899"/>
      <c r="G2015" s="899"/>
      <c r="H2015" s="900"/>
      <c r="I2015" s="466"/>
      <c r="J2015" s="465"/>
      <c r="K2015" s="947">
        <f>K2016+K2017+K2018+K2020+K2021</f>
        <v>9.6900000000000013</v>
      </c>
      <c r="L2015" s="942"/>
      <c r="M2015" s="464">
        <f>K2015*12*I1987</f>
        <v>84371.60520000002</v>
      </c>
    </row>
    <row r="2016" spans="1:13">
      <c r="A2016" s="505" t="s">
        <v>38</v>
      </c>
      <c r="B2016" s="504"/>
      <c r="C2016" s="504"/>
      <c r="D2016" s="504"/>
      <c r="E2016" s="504"/>
      <c r="F2016" s="504"/>
      <c r="G2016" s="504"/>
      <c r="H2016" s="503"/>
      <c r="I2016" s="936" t="s">
        <v>16</v>
      </c>
      <c r="J2016" s="937"/>
      <c r="K2016" s="896">
        <v>2.2400000000000002</v>
      </c>
      <c r="L2016" s="897"/>
      <c r="M2016" s="455">
        <f>K2016*12*I1987</f>
        <v>19503.859200000003</v>
      </c>
    </row>
    <row r="2017" spans="1:13">
      <c r="A2017" s="512" t="s">
        <v>39</v>
      </c>
      <c r="B2017" s="594"/>
      <c r="C2017" s="594"/>
      <c r="D2017" s="594"/>
      <c r="E2017" s="594"/>
      <c r="F2017" s="594"/>
      <c r="G2017" s="594"/>
      <c r="H2017" s="593"/>
      <c r="I2017" s="934" t="s">
        <v>10</v>
      </c>
      <c r="J2017" s="935"/>
      <c r="K2017" s="892">
        <v>5.28</v>
      </c>
      <c r="L2017" s="893"/>
      <c r="M2017" s="455">
        <f>K2017*12*I1987</f>
        <v>45973.382400000002</v>
      </c>
    </row>
    <row r="2018" spans="1:13">
      <c r="A2018" s="511" t="s">
        <v>31</v>
      </c>
      <c r="B2018" s="510"/>
      <c r="C2018" s="510"/>
      <c r="D2018" s="510"/>
      <c r="E2018" s="510"/>
      <c r="F2018" s="510"/>
      <c r="G2018" s="510"/>
      <c r="H2018" s="509"/>
      <c r="I2018" s="943" t="s">
        <v>11</v>
      </c>
      <c r="J2018" s="944"/>
      <c r="K2018" s="892">
        <v>0.6</v>
      </c>
      <c r="L2018" s="893"/>
      <c r="M2018" s="455">
        <f>K2018*12*I1987</f>
        <v>5224.2479999999996</v>
      </c>
    </row>
    <row r="2019" spans="1:13">
      <c r="A2019" s="596" t="s">
        <v>18</v>
      </c>
      <c r="B2019" s="498"/>
      <c r="C2019" s="498"/>
      <c r="D2019" s="498"/>
      <c r="E2019" s="504"/>
      <c r="F2019" s="504"/>
      <c r="G2019" s="504"/>
      <c r="H2019" s="503"/>
      <c r="I2019" s="498"/>
      <c r="J2019" s="497"/>
      <c r="K2019" s="457"/>
      <c r="L2019" s="456"/>
      <c r="M2019" s="455"/>
    </row>
    <row r="2020" spans="1:13">
      <c r="A2020" s="512" t="s">
        <v>32</v>
      </c>
      <c r="B2020" s="594"/>
      <c r="C2020" s="594"/>
      <c r="D2020" s="594"/>
      <c r="E2020" s="594"/>
      <c r="F2020" s="594"/>
      <c r="G2020" s="594"/>
      <c r="H2020" s="593"/>
      <c r="I2020" s="934" t="s">
        <v>8</v>
      </c>
      <c r="J2020" s="935"/>
      <c r="K2020" s="892">
        <v>0.18</v>
      </c>
      <c r="L2020" s="893"/>
      <c r="M2020" s="455">
        <f>K2020*12*I1987</f>
        <v>1567.2744000000002</v>
      </c>
    </row>
    <row r="2021" spans="1:13" ht="19.5" thickBot="1">
      <c r="A2021" s="511" t="s">
        <v>73</v>
      </c>
      <c r="B2021" s="510"/>
      <c r="C2021" s="510"/>
      <c r="D2021" s="510"/>
      <c r="E2021" s="510"/>
      <c r="F2021" s="510"/>
      <c r="G2021" s="510"/>
      <c r="H2021" s="509"/>
      <c r="I2021" s="932" t="s">
        <v>8</v>
      </c>
      <c r="J2021" s="933"/>
      <c r="K2021" s="940">
        <v>1.39</v>
      </c>
      <c r="L2021" s="941"/>
      <c r="M2021" s="455">
        <f>K2021*12*I1987</f>
        <v>12102.841200000001</v>
      </c>
    </row>
    <row r="2022" spans="1:13" ht="19.5" thickBot="1">
      <c r="A2022" s="959" t="s">
        <v>77</v>
      </c>
      <c r="B2022" s="960"/>
      <c r="C2022" s="960"/>
      <c r="D2022" s="960"/>
      <c r="E2022" s="960"/>
      <c r="F2022" s="960"/>
      <c r="G2022" s="960"/>
      <c r="H2022" s="961"/>
      <c r="I2022" s="466"/>
      <c r="J2022" s="465"/>
      <c r="K2022" s="894">
        <f>K2023+K2024+K2026+K2027+K2028+K2029</f>
        <v>2.3200000000000003</v>
      </c>
      <c r="L2022" s="942"/>
      <c r="M2022" s="464">
        <f>K2022*12*I1987</f>
        <v>20200.425600000002</v>
      </c>
    </row>
    <row r="2023" spans="1:13">
      <c r="A2023" s="595" t="s">
        <v>24</v>
      </c>
      <c r="B2023" s="498"/>
      <c r="C2023" s="498"/>
      <c r="D2023" s="498"/>
      <c r="E2023" s="498"/>
      <c r="F2023" s="504"/>
      <c r="G2023" s="504"/>
      <c r="H2023" s="503"/>
      <c r="I2023" s="493"/>
      <c r="J2023" s="456"/>
      <c r="K2023" s="896">
        <v>0.13</v>
      </c>
      <c r="L2023" s="897"/>
      <c r="M2023" s="455">
        <f>K2023*12*I1987</f>
        <v>1131.9204000000002</v>
      </c>
    </row>
    <row r="2024" spans="1:13">
      <c r="A2024" s="532" t="s">
        <v>20</v>
      </c>
      <c r="B2024" s="508"/>
      <c r="C2024" s="508"/>
      <c r="D2024" s="508"/>
      <c r="E2024" s="508"/>
      <c r="F2024" s="510"/>
      <c r="G2024" s="510"/>
      <c r="H2024" s="509"/>
      <c r="I2024" s="892" t="s">
        <v>52</v>
      </c>
      <c r="J2024" s="893"/>
      <c r="K2024" s="892">
        <v>1.1100000000000001</v>
      </c>
      <c r="L2024" s="893"/>
      <c r="M2024" s="455">
        <f>K2024*12*I1987</f>
        <v>9664.8588</v>
      </c>
    </row>
    <row r="2025" spans="1:13">
      <c r="A2025" s="505" t="s">
        <v>19</v>
      </c>
      <c r="B2025" s="504"/>
      <c r="C2025" s="504"/>
      <c r="D2025" s="504"/>
      <c r="E2025" s="504"/>
      <c r="F2025" s="504"/>
      <c r="G2025" s="504"/>
      <c r="H2025" s="503"/>
      <c r="I2025" s="936" t="s">
        <v>53</v>
      </c>
      <c r="J2025" s="937"/>
      <c r="K2025" s="490"/>
      <c r="L2025" s="456"/>
      <c r="M2025" s="455"/>
    </row>
    <row r="2026" spans="1:13">
      <c r="A2026" s="512" t="s">
        <v>21</v>
      </c>
      <c r="B2026" s="594"/>
      <c r="C2026" s="594"/>
      <c r="D2026" s="594"/>
      <c r="E2026" s="594"/>
      <c r="F2026" s="594"/>
      <c r="G2026" s="594"/>
      <c r="H2026" s="593"/>
      <c r="I2026" s="934" t="s">
        <v>51</v>
      </c>
      <c r="J2026" s="935"/>
      <c r="K2026" s="892">
        <v>0.68</v>
      </c>
      <c r="L2026" s="893"/>
      <c r="M2026" s="455">
        <f>K2026*12*I1987</f>
        <v>5920.8144000000002</v>
      </c>
    </row>
    <row r="2027" spans="1:13">
      <c r="A2027" s="512" t="s">
        <v>22</v>
      </c>
      <c r="B2027" s="594"/>
      <c r="C2027" s="594"/>
      <c r="D2027" s="594"/>
      <c r="E2027" s="594"/>
      <c r="F2027" s="594"/>
      <c r="G2027" s="594"/>
      <c r="H2027" s="593"/>
      <c r="I2027" s="934" t="s">
        <v>69</v>
      </c>
      <c r="J2027" s="935"/>
      <c r="K2027" s="892">
        <v>0.17</v>
      </c>
      <c r="L2027" s="893"/>
      <c r="M2027" s="455">
        <f>K2027*12*I1987</f>
        <v>1480.2036000000001</v>
      </c>
    </row>
    <row r="2028" spans="1:13">
      <c r="A2028" s="511" t="s">
        <v>23</v>
      </c>
      <c r="B2028" s="510"/>
      <c r="C2028" s="510"/>
      <c r="D2028" s="510"/>
      <c r="E2028" s="510"/>
      <c r="F2028" s="510"/>
      <c r="G2028" s="510"/>
      <c r="H2028" s="509"/>
      <c r="I2028" s="934" t="s">
        <v>54</v>
      </c>
      <c r="J2028" s="935"/>
      <c r="K2028" s="930">
        <v>0.09</v>
      </c>
      <c r="L2028" s="931"/>
      <c r="M2028" s="455">
        <f>K2028*12*I1987</f>
        <v>783.63720000000012</v>
      </c>
    </row>
    <row r="2029" spans="1:13" ht="19.5" thickBot="1">
      <c r="A2029" s="511" t="s">
        <v>71</v>
      </c>
      <c r="B2029" s="510"/>
      <c r="C2029" s="510"/>
      <c r="D2029" s="510"/>
      <c r="E2029" s="510"/>
      <c r="F2029" s="510"/>
      <c r="G2029" s="510"/>
      <c r="H2029" s="509"/>
      <c r="I2029" s="932" t="s">
        <v>72</v>
      </c>
      <c r="J2029" s="933"/>
      <c r="K2029" s="901">
        <v>0.14000000000000001</v>
      </c>
      <c r="L2029" s="902"/>
      <c r="M2029" s="489">
        <f>K2029*12*I1987</f>
        <v>1218.9912000000002</v>
      </c>
    </row>
    <row r="2030" spans="1:13" ht="19.5" thickBot="1">
      <c r="A2030" s="959" t="s">
        <v>194</v>
      </c>
      <c r="B2030" s="960"/>
      <c r="C2030" s="960"/>
      <c r="D2030" s="960"/>
      <c r="E2030" s="960"/>
      <c r="F2030" s="960"/>
      <c r="G2030" s="960"/>
      <c r="H2030" s="961"/>
      <c r="I2030" s="488"/>
      <c r="J2030" s="487"/>
      <c r="K2030" s="922">
        <f>K2031+K2032+K2033</f>
        <v>1.52</v>
      </c>
      <c r="L2030" s="895"/>
      <c r="M2030" s="464">
        <f>K2030*12*I1987</f>
        <v>13234.761600000002</v>
      </c>
    </row>
    <row r="2031" spans="1:13">
      <c r="A2031" s="505" t="s">
        <v>25</v>
      </c>
      <c r="B2031" s="504"/>
      <c r="C2031" s="504"/>
      <c r="D2031" s="504"/>
      <c r="E2031" s="504"/>
      <c r="F2031" s="504"/>
      <c r="G2031" s="504"/>
      <c r="H2031" s="503"/>
      <c r="I2031" s="926" t="s">
        <v>70</v>
      </c>
      <c r="J2031" s="927"/>
      <c r="K2031" s="928">
        <v>0.73</v>
      </c>
      <c r="L2031" s="929"/>
      <c r="M2031" s="455">
        <f>K2031*12*I1987</f>
        <v>6356.1684000000005</v>
      </c>
    </row>
    <row r="2032" spans="1:13">
      <c r="A2032" s="512" t="s">
        <v>26</v>
      </c>
      <c r="B2032" s="594"/>
      <c r="C2032" s="594"/>
      <c r="D2032" s="594"/>
      <c r="E2032" s="594"/>
      <c r="F2032" s="594"/>
      <c r="G2032" s="594"/>
      <c r="H2032" s="593"/>
      <c r="I2032" s="480" t="s">
        <v>55</v>
      </c>
      <c r="J2032" s="479"/>
      <c r="K2032" s="930">
        <v>0.64</v>
      </c>
      <c r="L2032" s="931"/>
      <c r="M2032" s="455">
        <f>K2032*12*I1987</f>
        <v>5572.5312000000004</v>
      </c>
    </row>
    <row r="2033" spans="1:13" ht="19.5" thickBot="1">
      <c r="A2033" s="511" t="s">
        <v>23</v>
      </c>
      <c r="B2033" s="510"/>
      <c r="C2033" s="510"/>
      <c r="D2033" s="510"/>
      <c r="E2033" s="510"/>
      <c r="F2033" s="510"/>
      <c r="G2033" s="510"/>
      <c r="H2033" s="509"/>
      <c r="I2033" s="932" t="s">
        <v>54</v>
      </c>
      <c r="J2033" s="933"/>
      <c r="K2033" s="901">
        <v>0.15</v>
      </c>
      <c r="L2033" s="902"/>
      <c r="M2033" s="455">
        <f>K2033*12*I1987</f>
        <v>1306.0619999999999</v>
      </c>
    </row>
    <row r="2034" spans="1:13" ht="19.5" thickBot="1">
      <c r="A2034" s="592" t="s">
        <v>193</v>
      </c>
      <c r="B2034" s="591"/>
      <c r="C2034" s="591"/>
      <c r="D2034" s="591"/>
      <c r="E2034" s="591"/>
      <c r="F2034" s="591"/>
      <c r="G2034" s="591"/>
      <c r="H2034" s="590"/>
      <c r="I2034" s="962" t="s">
        <v>56</v>
      </c>
      <c r="J2034" s="963"/>
      <c r="K2034" s="905">
        <v>29.26</v>
      </c>
      <c r="L2034" s="906"/>
      <c r="M2034" s="464">
        <f>K2034*12*I1987</f>
        <v>254769.16080000001</v>
      </c>
    </row>
    <row r="2035" spans="1:13" ht="19.5" thickBot="1">
      <c r="A2035" s="898" t="s">
        <v>154</v>
      </c>
      <c r="B2035" s="899"/>
      <c r="C2035" s="899"/>
      <c r="D2035" s="899"/>
      <c r="E2035" s="899"/>
      <c r="F2035" s="899"/>
      <c r="G2035" s="899"/>
      <c r="H2035" s="900"/>
      <c r="I2035" s="466"/>
      <c r="J2035" s="465"/>
      <c r="K2035" s="894">
        <v>2</v>
      </c>
      <c r="L2035" s="895"/>
      <c r="M2035" s="464">
        <f>K2035*12*I1987</f>
        <v>17414.16</v>
      </c>
    </row>
    <row r="2036" spans="1:13">
      <c r="A2036" s="463" t="s">
        <v>33</v>
      </c>
      <c r="B2036" s="462"/>
      <c r="C2036" s="462"/>
      <c r="D2036" s="462"/>
      <c r="E2036" s="462"/>
      <c r="F2036" s="462"/>
      <c r="G2036" s="462"/>
      <c r="H2036" s="460"/>
      <c r="I2036" s="896" t="s">
        <v>13</v>
      </c>
      <c r="J2036" s="897"/>
      <c r="K2036" s="459"/>
      <c r="L2036" s="458"/>
      <c r="M2036" s="455"/>
    </row>
    <row r="2037" spans="1:13">
      <c r="A2037" s="463" t="s">
        <v>27</v>
      </c>
      <c r="B2037" s="462"/>
      <c r="C2037" s="462"/>
      <c r="D2037" s="462"/>
      <c r="E2037" s="462"/>
      <c r="F2037" s="462"/>
      <c r="G2037" s="462"/>
      <c r="H2037" s="460"/>
      <c r="I2037" s="457"/>
      <c r="J2037" s="456"/>
      <c r="K2037" s="459"/>
      <c r="L2037" s="458"/>
      <c r="M2037" s="455"/>
    </row>
    <row r="2038" spans="1:13" ht="19.5" thickBot="1">
      <c r="A2038" s="463" t="s">
        <v>28</v>
      </c>
      <c r="B2038" s="462"/>
      <c r="C2038" s="462"/>
      <c r="D2038" s="462"/>
      <c r="E2038" s="462"/>
      <c r="F2038" s="462"/>
      <c r="G2038" s="462"/>
      <c r="H2038" s="460"/>
      <c r="I2038" s="474"/>
      <c r="J2038" s="456"/>
      <c r="K2038" s="459"/>
      <c r="L2038" s="458"/>
      <c r="M2038" s="455"/>
    </row>
    <row r="2039" spans="1:13" ht="19.5" thickBot="1">
      <c r="A2039" s="592" t="s">
        <v>153</v>
      </c>
      <c r="B2039" s="591"/>
      <c r="C2039" s="591"/>
      <c r="D2039" s="591"/>
      <c r="E2039" s="591"/>
      <c r="F2039" s="591"/>
      <c r="G2039" s="591"/>
      <c r="H2039" s="590"/>
      <c r="I2039" s="466"/>
      <c r="J2039" s="465"/>
      <c r="K2039" s="894">
        <v>1</v>
      </c>
      <c r="L2039" s="895"/>
      <c r="M2039" s="464">
        <f>K2039*12*I1987</f>
        <v>8707.08</v>
      </c>
    </row>
    <row r="2040" spans="1:13">
      <c r="A2040" s="463" t="s">
        <v>29</v>
      </c>
      <c r="B2040" s="462"/>
      <c r="C2040" s="462"/>
      <c r="D2040" s="462"/>
      <c r="E2040" s="462"/>
      <c r="F2040" s="462"/>
      <c r="G2040" s="462"/>
      <c r="H2040" s="460"/>
      <c r="I2040" s="896" t="s">
        <v>8</v>
      </c>
      <c r="J2040" s="897"/>
      <c r="K2040" s="467"/>
      <c r="L2040" s="458"/>
      <c r="M2040" s="455"/>
    </row>
    <row r="2041" spans="1:13" ht="19.5" thickBot="1">
      <c r="A2041" s="463" t="s">
        <v>30</v>
      </c>
      <c r="B2041" s="462"/>
      <c r="C2041" s="462"/>
      <c r="D2041" s="462"/>
      <c r="E2041" s="462"/>
      <c r="F2041" s="462"/>
      <c r="G2041" s="462"/>
      <c r="H2041" s="460"/>
      <c r="I2041" s="457"/>
      <c r="J2041" s="456"/>
      <c r="K2041" s="467"/>
      <c r="L2041" s="458"/>
      <c r="M2041" s="455"/>
    </row>
    <row r="2042" spans="1:13" ht="19.5" thickBot="1">
      <c r="A2042" s="898" t="s">
        <v>104</v>
      </c>
      <c r="B2042" s="899"/>
      <c r="C2042" s="899"/>
      <c r="D2042" s="899"/>
      <c r="E2042" s="899"/>
      <c r="F2042" s="899"/>
      <c r="G2042" s="899"/>
      <c r="H2042" s="900"/>
      <c r="I2042" s="466"/>
      <c r="J2042" s="465"/>
      <c r="K2042" s="894">
        <v>7.2</v>
      </c>
      <c r="L2042" s="895"/>
      <c r="M2042" s="464">
        <f>K2042*12*I1987</f>
        <v>62690.97600000001</v>
      </c>
    </row>
    <row r="2043" spans="1:13">
      <c r="A2043" s="463" t="s">
        <v>85</v>
      </c>
      <c r="B2043" s="461"/>
      <c r="C2043" s="461"/>
      <c r="D2043" s="461"/>
      <c r="E2043" s="461"/>
      <c r="F2043" s="462"/>
      <c r="G2043" s="461"/>
      <c r="H2043" s="460"/>
      <c r="I2043" s="892" t="s">
        <v>86</v>
      </c>
      <c r="J2043" s="893"/>
      <c r="K2043" s="459"/>
      <c r="L2043" s="458"/>
      <c r="M2043" s="455"/>
    </row>
    <row r="2044" spans="1:13">
      <c r="A2044" s="463" t="s">
        <v>87</v>
      </c>
      <c r="B2044" s="461"/>
      <c r="C2044" s="461"/>
      <c r="D2044" s="461"/>
      <c r="E2044" s="461"/>
      <c r="F2044" s="462"/>
      <c r="G2044" s="461"/>
      <c r="H2044" s="460"/>
      <c r="I2044" s="892" t="s">
        <v>88</v>
      </c>
      <c r="J2044" s="893"/>
      <c r="K2044" s="459"/>
      <c r="L2044" s="458"/>
      <c r="M2044" s="455"/>
    </row>
    <row r="2045" spans="1:13">
      <c r="A2045" s="463" t="s">
        <v>89</v>
      </c>
      <c r="B2045" s="461"/>
      <c r="C2045" s="461"/>
      <c r="D2045" s="461"/>
      <c r="E2045" s="461"/>
      <c r="F2045" s="462"/>
      <c r="G2045" s="461"/>
      <c r="H2045" s="460"/>
      <c r="I2045" s="892" t="s">
        <v>90</v>
      </c>
      <c r="J2045" s="893"/>
      <c r="K2045" s="459"/>
      <c r="L2045" s="458"/>
      <c r="M2045" s="455"/>
    </row>
    <row r="2046" spans="1:13">
      <c r="A2046" s="463" t="s">
        <v>91</v>
      </c>
      <c r="B2046" s="461"/>
      <c r="C2046" s="461"/>
      <c r="D2046" s="461"/>
      <c r="E2046" s="461"/>
      <c r="F2046" s="462"/>
      <c r="G2046" s="461"/>
      <c r="H2046" s="460"/>
      <c r="I2046" s="892" t="s">
        <v>92</v>
      </c>
      <c r="J2046" s="893"/>
      <c r="K2046" s="459"/>
      <c r="L2046" s="458"/>
      <c r="M2046" s="455"/>
    </row>
    <row r="2047" spans="1:13">
      <c r="A2047" s="463" t="s">
        <v>93</v>
      </c>
      <c r="B2047" s="461"/>
      <c r="C2047" s="461"/>
      <c r="D2047" s="461"/>
      <c r="E2047" s="461"/>
      <c r="F2047" s="462"/>
      <c r="G2047" s="461"/>
      <c r="H2047" s="460"/>
      <c r="I2047" s="892" t="s">
        <v>94</v>
      </c>
      <c r="J2047" s="893"/>
      <c r="K2047" s="459"/>
      <c r="L2047" s="458"/>
      <c r="M2047" s="455"/>
    </row>
    <row r="2048" spans="1:13">
      <c r="A2048" s="463" t="s">
        <v>95</v>
      </c>
      <c r="B2048" s="461"/>
      <c r="C2048" s="461"/>
      <c r="D2048" s="461"/>
      <c r="E2048" s="461"/>
      <c r="F2048" s="462"/>
      <c r="G2048" s="461"/>
      <c r="H2048" s="460"/>
      <c r="I2048" s="457"/>
      <c r="J2048" s="456"/>
      <c r="K2048" s="459"/>
      <c r="L2048" s="458"/>
      <c r="M2048" s="455"/>
    </row>
    <row r="2049" spans="1:13">
      <c r="A2049" s="463" t="s">
        <v>96</v>
      </c>
      <c r="B2049" s="461"/>
      <c r="C2049" s="461"/>
      <c r="D2049" s="461"/>
      <c r="E2049" s="461"/>
      <c r="F2049" s="462"/>
      <c r="G2049" s="461"/>
      <c r="H2049" s="460"/>
      <c r="I2049" s="457"/>
      <c r="J2049" s="456"/>
      <c r="K2049" s="459"/>
      <c r="L2049" s="458"/>
      <c r="M2049" s="455"/>
    </row>
    <row r="2050" spans="1:13">
      <c r="A2050" s="463" t="s">
        <v>97</v>
      </c>
      <c r="B2050" s="461"/>
      <c r="C2050" s="461"/>
      <c r="D2050" s="461"/>
      <c r="E2050" s="461"/>
      <c r="F2050" s="462"/>
      <c r="G2050" s="461"/>
      <c r="H2050" s="460"/>
      <c r="I2050" s="457"/>
      <c r="J2050" s="456"/>
      <c r="K2050" s="459"/>
      <c r="L2050" s="458"/>
      <c r="M2050" s="455"/>
    </row>
    <row r="2051" spans="1:13">
      <c r="A2051" s="463" t="s">
        <v>98</v>
      </c>
      <c r="B2051" s="461"/>
      <c r="C2051" s="461"/>
      <c r="D2051" s="461"/>
      <c r="E2051" s="461"/>
      <c r="F2051" s="462"/>
      <c r="G2051" s="461"/>
      <c r="H2051" s="460"/>
      <c r="I2051" s="457"/>
      <c r="J2051" s="456"/>
      <c r="K2051" s="459"/>
      <c r="L2051" s="458"/>
      <c r="M2051" s="455"/>
    </row>
    <row r="2052" spans="1:13">
      <c r="A2052" s="463" t="s">
        <v>99</v>
      </c>
      <c r="B2052" s="461"/>
      <c r="C2052" s="461"/>
      <c r="D2052" s="461"/>
      <c r="E2052" s="461"/>
      <c r="F2052" s="462"/>
      <c r="G2052" s="461"/>
      <c r="H2052" s="460"/>
      <c r="I2052" s="457"/>
      <c r="J2052" s="456"/>
      <c r="K2052" s="459"/>
      <c r="L2052" s="458"/>
      <c r="M2052" s="455"/>
    </row>
    <row r="2053" spans="1:13" ht="19.5" thickBot="1">
      <c r="A2053" s="923" t="s">
        <v>100</v>
      </c>
      <c r="B2053" s="924"/>
      <c r="C2053" s="924"/>
      <c r="D2053" s="924"/>
      <c r="E2053" s="924"/>
      <c r="F2053" s="924"/>
      <c r="G2053" s="924"/>
      <c r="H2053" s="925"/>
      <c r="I2053" s="457"/>
      <c r="J2053" s="456"/>
      <c r="K2053" s="457"/>
      <c r="L2053" s="456"/>
      <c r="M2053" s="455"/>
    </row>
    <row r="2054" spans="1:13">
      <c r="A2054" s="454" t="s">
        <v>82</v>
      </c>
      <c r="B2054" s="453"/>
      <c r="C2054" s="453"/>
      <c r="D2054" s="453"/>
      <c r="E2054" s="453"/>
      <c r="F2054" s="453"/>
      <c r="G2054" s="453"/>
      <c r="H2054" s="453"/>
      <c r="I2054" s="896" t="s">
        <v>9</v>
      </c>
      <c r="J2054" s="897"/>
      <c r="K2054" s="452"/>
      <c r="L2054" s="451"/>
      <c r="M2054" s="450"/>
    </row>
    <row r="2055" spans="1:13" ht="19.5" thickBot="1">
      <c r="A2055" s="449" t="s">
        <v>49</v>
      </c>
      <c r="B2055" s="448"/>
      <c r="C2055" s="448"/>
      <c r="D2055" s="448"/>
      <c r="E2055" s="448"/>
      <c r="F2055" s="448"/>
      <c r="G2055" s="448"/>
      <c r="H2055" s="448"/>
      <c r="I2055" s="447"/>
      <c r="J2055" s="445"/>
      <c r="K2055" s="446"/>
      <c r="L2055" s="445"/>
      <c r="M2055" s="444"/>
    </row>
    <row r="2056" spans="1:13" ht="19.5" thickBot="1">
      <c r="A2056" s="898" t="s">
        <v>50</v>
      </c>
      <c r="B2056" s="899"/>
      <c r="C2056" s="899"/>
      <c r="D2056" s="899"/>
      <c r="E2056" s="899"/>
      <c r="F2056" s="899"/>
      <c r="G2056" s="899"/>
      <c r="H2056" s="955"/>
      <c r="I2056" s="917" t="s">
        <v>17</v>
      </c>
      <c r="J2056" s="956"/>
      <c r="K2056" s="957">
        <v>1.64</v>
      </c>
      <c r="L2056" s="958"/>
      <c r="M2056" s="437">
        <f>K2056*12*I1987</f>
        <v>14279.611200000001</v>
      </c>
    </row>
    <row r="2057" spans="1:13" ht="19.5" thickBot="1">
      <c r="A2057" s="442" t="s">
        <v>118</v>
      </c>
      <c r="B2057" s="441"/>
      <c r="C2057" s="441"/>
      <c r="D2057" s="441"/>
      <c r="E2057" s="441"/>
      <c r="F2057" s="441"/>
      <c r="G2057" s="441"/>
      <c r="H2057" s="441"/>
      <c r="I2057" s="917" t="s">
        <v>9</v>
      </c>
      <c r="J2057" s="918"/>
      <c r="K2057" s="913">
        <v>0.23</v>
      </c>
      <c r="L2057" s="914"/>
      <c r="M2057" s="437">
        <f>K2057*I1987*12</f>
        <v>2002.6284000000001</v>
      </c>
    </row>
    <row r="2058" spans="1:13" ht="19.5" thickBot="1">
      <c r="A2058" s="442" t="s">
        <v>117</v>
      </c>
      <c r="B2058" s="441"/>
      <c r="C2058" s="441"/>
      <c r="D2058" s="441"/>
      <c r="E2058" s="441"/>
      <c r="F2058" s="441"/>
      <c r="G2058" s="441"/>
      <c r="H2058" s="441"/>
      <c r="I2058" s="440"/>
      <c r="J2058" s="439"/>
      <c r="K2058" s="913"/>
      <c r="L2058" s="914"/>
      <c r="M2058" s="437">
        <f>K2058*I1987*12</f>
        <v>0</v>
      </c>
    </row>
    <row r="2059" spans="1:13" ht="19.5" thickBot="1">
      <c r="A2059" s="898" t="s">
        <v>58</v>
      </c>
      <c r="B2059" s="899"/>
      <c r="C2059" s="899"/>
      <c r="D2059" s="899"/>
      <c r="E2059" s="899"/>
      <c r="F2059" s="899"/>
      <c r="G2059" s="899"/>
      <c r="H2059" s="899"/>
      <c r="I2059" s="438"/>
      <c r="J2059" s="437"/>
      <c r="K2059" s="915">
        <f>K1988+K1998+K2013+K2042+K2056+K2058+K2057</f>
        <v>67.530000000000015</v>
      </c>
      <c r="L2059" s="916"/>
      <c r="M2059" s="437">
        <f>M1988+M1998+M2013+M2042+M2056+M2058+M2057</f>
        <v>587989.1124000001</v>
      </c>
    </row>
    <row r="2061" spans="1:13">
      <c r="A2061" s="989" t="s">
        <v>0</v>
      </c>
      <c r="B2061" s="989"/>
      <c r="C2061" s="989"/>
      <c r="D2061" s="989"/>
      <c r="E2061" s="989"/>
      <c r="F2061" s="989"/>
      <c r="G2061" s="989"/>
      <c r="H2061" s="989"/>
      <c r="I2061" s="989"/>
      <c r="J2061" s="989"/>
      <c r="K2061" s="989"/>
      <c r="L2061" s="989"/>
      <c r="M2061" s="490"/>
    </row>
    <row r="2062" spans="1:13">
      <c r="A2062" s="953" t="s">
        <v>12</v>
      </c>
      <c r="B2062" s="953"/>
      <c r="C2062" s="953"/>
      <c r="D2062" s="953"/>
      <c r="E2062" s="953"/>
      <c r="F2062" s="953"/>
      <c r="G2062" s="953"/>
      <c r="H2062" s="953"/>
      <c r="I2062" s="953"/>
      <c r="J2062" s="953"/>
      <c r="K2062" s="953"/>
      <c r="L2062" s="953"/>
      <c r="M2062" s="490"/>
    </row>
    <row r="2063" spans="1:13">
      <c r="A2063" s="524"/>
      <c r="B2063" s="524"/>
      <c r="C2063" s="524"/>
      <c r="D2063" s="524"/>
      <c r="E2063" s="524"/>
      <c r="F2063" s="524" t="s">
        <v>240</v>
      </c>
      <c r="G2063" s="524"/>
      <c r="H2063" s="524"/>
      <c r="I2063" s="524"/>
      <c r="J2063" s="524"/>
      <c r="K2063" s="524"/>
      <c r="L2063" s="524"/>
      <c r="M2063" s="490"/>
    </row>
    <row r="2064" spans="1:13">
      <c r="A2064" s="532"/>
      <c r="B2064" s="508"/>
      <c r="C2064" s="954" t="s">
        <v>15</v>
      </c>
      <c r="D2064" s="954"/>
      <c r="E2064" s="954"/>
      <c r="F2064" s="508"/>
      <c r="G2064" s="508"/>
      <c r="H2064" s="507"/>
      <c r="I2064" s="943" t="s">
        <v>1</v>
      </c>
      <c r="J2064" s="944"/>
      <c r="K2064" s="943" t="s">
        <v>2</v>
      </c>
      <c r="L2064" s="944"/>
      <c r="M2064" s="506"/>
    </row>
    <row r="2065" spans="1:13">
      <c r="A2065" s="474"/>
      <c r="B2065" s="457"/>
      <c r="C2065" s="457"/>
      <c r="D2065" s="457"/>
      <c r="E2065" s="457"/>
      <c r="F2065" s="457"/>
      <c r="G2065" s="457"/>
      <c r="H2065" s="456"/>
      <c r="I2065" s="457"/>
      <c r="J2065" s="456"/>
      <c r="K2065" s="892" t="s">
        <v>3</v>
      </c>
      <c r="L2065" s="893"/>
      <c r="M2065" s="533" t="s">
        <v>4</v>
      </c>
    </row>
    <row r="2066" spans="1:13">
      <c r="A2066" s="474"/>
      <c r="B2066" s="457"/>
      <c r="C2066" s="457"/>
      <c r="D2066" s="457"/>
      <c r="E2066" s="457"/>
      <c r="F2066" s="457"/>
      <c r="G2066" s="457"/>
      <c r="H2066" s="456"/>
      <c r="I2066" s="892" t="s">
        <v>5</v>
      </c>
      <c r="J2066" s="893"/>
      <c r="K2066" s="936" t="s">
        <v>6</v>
      </c>
      <c r="L2066" s="937"/>
      <c r="M2066" s="533" t="s">
        <v>7</v>
      </c>
    </row>
    <row r="2067" spans="1:13" ht="19.5" thickBot="1">
      <c r="A2067" s="532"/>
      <c r="B2067" s="508"/>
      <c r="C2067" s="508"/>
      <c r="D2067" s="508"/>
      <c r="E2067" s="508"/>
      <c r="F2067" s="508"/>
      <c r="G2067" s="508"/>
      <c r="H2067" s="507"/>
      <c r="I2067" s="949">
        <v>1089.19</v>
      </c>
      <c r="J2067" s="950"/>
      <c r="K2067" s="932"/>
      <c r="L2067" s="933"/>
      <c r="M2067" s="531"/>
    </row>
    <row r="2068" spans="1:13">
      <c r="A2068" s="522" t="s">
        <v>74</v>
      </c>
      <c r="B2068" s="500"/>
      <c r="C2068" s="500"/>
      <c r="D2068" s="500"/>
      <c r="E2068" s="500"/>
      <c r="F2068" s="500"/>
      <c r="G2068" s="500"/>
      <c r="H2068" s="530"/>
      <c r="I2068" s="452"/>
      <c r="J2068" s="451"/>
      <c r="K2068" s="951">
        <f>K2071+K2074</f>
        <v>6.9</v>
      </c>
      <c r="L2068" s="946"/>
      <c r="M2068" s="450">
        <f>K2068*12*I2067</f>
        <v>90184.932000000015</v>
      </c>
    </row>
    <row r="2069" spans="1:13">
      <c r="A2069" s="529" t="s">
        <v>59</v>
      </c>
      <c r="B2069" s="528"/>
      <c r="C2069" s="528"/>
      <c r="D2069" s="528"/>
      <c r="E2069" s="528"/>
      <c r="F2069" s="528"/>
      <c r="G2069" s="528"/>
      <c r="H2069" s="523"/>
      <c r="I2069" s="457"/>
      <c r="J2069" s="456"/>
      <c r="K2069" s="457"/>
      <c r="L2069" s="456"/>
      <c r="M2069" s="527"/>
    </row>
    <row r="2070" spans="1:13" ht="19.5" thickBot="1">
      <c r="A2070" s="518" t="s">
        <v>60</v>
      </c>
      <c r="B2070" s="526"/>
      <c r="C2070" s="526"/>
      <c r="D2070" s="526"/>
      <c r="E2070" s="526"/>
      <c r="F2070" s="526"/>
      <c r="G2070" s="526"/>
      <c r="H2070" s="525"/>
      <c r="I2070" s="446"/>
      <c r="J2070" s="445"/>
      <c r="K2070" s="446"/>
      <c r="L2070" s="445"/>
      <c r="M2070" s="444"/>
    </row>
    <row r="2071" spans="1:13">
      <c r="A2071" s="505" t="s">
        <v>61</v>
      </c>
      <c r="B2071" s="498"/>
      <c r="C2071" s="498"/>
      <c r="D2071" s="498"/>
      <c r="E2071" s="498"/>
      <c r="F2071" s="498"/>
      <c r="G2071" s="498"/>
      <c r="H2071" s="497"/>
      <c r="I2071" s="936" t="s">
        <v>8</v>
      </c>
      <c r="J2071" s="937"/>
      <c r="K2071" s="896">
        <v>4.13</v>
      </c>
      <c r="L2071" s="897"/>
      <c r="M2071" s="455">
        <f>K2071*12*I2067</f>
        <v>53980.256400000006</v>
      </c>
    </row>
    <row r="2072" spans="1:13">
      <c r="A2072" s="463" t="s">
        <v>68</v>
      </c>
      <c r="B2072" s="457"/>
      <c r="C2072" s="457"/>
      <c r="D2072" s="457"/>
      <c r="E2072" s="457"/>
      <c r="F2072" s="457"/>
      <c r="G2072" s="457"/>
      <c r="H2072" s="456"/>
      <c r="I2072" s="892" t="s">
        <v>57</v>
      </c>
      <c r="J2072" s="893"/>
      <c r="K2072" s="490"/>
      <c r="L2072" s="456"/>
      <c r="M2072" s="455"/>
    </row>
    <row r="2073" spans="1:13">
      <c r="A2073" s="505" t="s">
        <v>67</v>
      </c>
      <c r="B2073" s="498"/>
      <c r="C2073" s="498"/>
      <c r="D2073" s="498"/>
      <c r="E2073" s="498"/>
      <c r="F2073" s="498"/>
      <c r="G2073" s="498"/>
      <c r="H2073" s="497"/>
      <c r="I2073" s="936"/>
      <c r="J2073" s="937"/>
      <c r="K2073" s="490"/>
      <c r="L2073" s="456"/>
      <c r="M2073" s="455"/>
    </row>
    <row r="2074" spans="1:13">
      <c r="A2074" s="505" t="s">
        <v>62</v>
      </c>
      <c r="B2074" s="498"/>
      <c r="C2074" s="498"/>
      <c r="D2074" s="498"/>
      <c r="E2074" s="498"/>
      <c r="F2074" s="498"/>
      <c r="G2074" s="498"/>
      <c r="H2074" s="497"/>
      <c r="I2074" s="934" t="s">
        <v>11</v>
      </c>
      <c r="J2074" s="935"/>
      <c r="K2074" s="892">
        <v>2.77</v>
      </c>
      <c r="L2074" s="893"/>
      <c r="M2074" s="455">
        <f>K2074*12*I2067</f>
        <v>36204.675600000002</v>
      </c>
    </row>
    <row r="2075" spans="1:13">
      <c r="A2075" s="512" t="s">
        <v>35</v>
      </c>
      <c r="B2075" s="480"/>
      <c r="C2075" s="480"/>
      <c r="D2075" s="480"/>
      <c r="E2075" s="480"/>
      <c r="F2075" s="480"/>
      <c r="G2075" s="480"/>
      <c r="H2075" s="479"/>
      <c r="I2075" s="892" t="s">
        <v>57</v>
      </c>
      <c r="J2075" s="893"/>
      <c r="K2075" s="524"/>
      <c r="L2075" s="523"/>
      <c r="M2075" s="455"/>
    </row>
    <row r="2076" spans="1:13">
      <c r="A2076" s="511" t="s">
        <v>36</v>
      </c>
      <c r="B2076" s="508"/>
      <c r="C2076" s="508"/>
      <c r="D2076" s="508"/>
      <c r="E2076" s="508"/>
      <c r="F2076" s="508"/>
      <c r="G2076" s="508"/>
      <c r="H2076" s="507"/>
      <c r="I2076" s="892"/>
      <c r="J2076" s="893"/>
      <c r="K2076" s="490"/>
      <c r="L2076" s="456"/>
      <c r="M2076" s="455"/>
    </row>
    <row r="2077" spans="1:13" ht="19.5" thickBot="1">
      <c r="A2077" s="505" t="s">
        <v>37</v>
      </c>
      <c r="B2077" s="504"/>
      <c r="C2077" s="504"/>
      <c r="D2077" s="504"/>
      <c r="E2077" s="504"/>
      <c r="F2077" s="504"/>
      <c r="G2077" s="504"/>
      <c r="H2077" s="503"/>
      <c r="I2077" s="498"/>
      <c r="J2077" s="497"/>
      <c r="K2077" s="930"/>
      <c r="L2077" s="931"/>
      <c r="M2077" s="455"/>
    </row>
    <row r="2078" spans="1:13">
      <c r="A2078" s="522" t="s">
        <v>14</v>
      </c>
      <c r="B2078" s="521"/>
      <c r="C2078" s="521"/>
      <c r="D2078" s="521"/>
      <c r="E2078" s="521"/>
      <c r="F2078" s="521"/>
      <c r="G2078" s="521"/>
      <c r="H2078" s="520"/>
      <c r="I2078" s="452"/>
      <c r="J2078" s="519"/>
      <c r="K2078" s="948">
        <f>K2080+K2085+K2088</f>
        <v>5.6400000000000006</v>
      </c>
      <c r="L2078" s="946"/>
      <c r="M2078" s="450">
        <f>K2078*12*I2067</f>
        <v>73716.37920000001</v>
      </c>
    </row>
    <row r="2079" spans="1:13" ht="19.5" thickBot="1">
      <c r="A2079" s="518" t="s">
        <v>34</v>
      </c>
      <c r="B2079" s="517"/>
      <c r="C2079" s="517"/>
      <c r="D2079" s="517"/>
      <c r="E2079" s="517"/>
      <c r="F2079" s="517"/>
      <c r="G2079" s="517"/>
      <c r="H2079" s="516"/>
      <c r="I2079" s="446"/>
      <c r="J2079" s="515"/>
      <c r="K2079" s="446"/>
      <c r="L2079" s="445"/>
      <c r="M2079" s="444"/>
    </row>
    <row r="2080" spans="1:13">
      <c r="A2080" s="463" t="s">
        <v>65</v>
      </c>
      <c r="B2080" s="462"/>
      <c r="C2080" s="462"/>
      <c r="D2080" s="462"/>
      <c r="E2080" s="462"/>
      <c r="F2080" s="462"/>
      <c r="G2080" s="462"/>
      <c r="H2080" s="460"/>
      <c r="I2080" s="892" t="s">
        <v>8</v>
      </c>
      <c r="J2080" s="893"/>
      <c r="K2080" s="896">
        <v>2.83</v>
      </c>
      <c r="L2080" s="897"/>
      <c r="M2080" s="455">
        <f>K2080*12*I2067</f>
        <v>36988.892400000004</v>
      </c>
    </row>
    <row r="2081" spans="1:13">
      <c r="A2081" s="505" t="s">
        <v>66</v>
      </c>
      <c r="B2081" s="504"/>
      <c r="C2081" s="504"/>
      <c r="D2081" s="504"/>
      <c r="E2081" s="504"/>
      <c r="F2081" s="504"/>
      <c r="G2081" s="504"/>
      <c r="H2081" s="503"/>
      <c r="I2081" s="514"/>
      <c r="J2081" s="513"/>
      <c r="K2081" s="490"/>
      <c r="L2081" s="456"/>
      <c r="M2081" s="455"/>
    </row>
    <row r="2082" spans="1:13">
      <c r="A2082" s="463" t="s">
        <v>68</v>
      </c>
      <c r="B2082" s="457"/>
      <c r="C2082" s="457"/>
      <c r="D2082" s="457"/>
      <c r="E2082" s="457"/>
      <c r="F2082" s="457"/>
      <c r="G2082" s="457"/>
      <c r="H2082" s="456"/>
      <c r="I2082" s="892" t="s">
        <v>57</v>
      </c>
      <c r="J2082" s="893"/>
      <c r="K2082" s="490"/>
      <c r="L2082" s="456"/>
      <c r="M2082" s="455"/>
    </row>
    <row r="2083" spans="1:13">
      <c r="A2083" s="505" t="s">
        <v>67</v>
      </c>
      <c r="B2083" s="498"/>
      <c r="C2083" s="498"/>
      <c r="D2083" s="498"/>
      <c r="E2083" s="498"/>
      <c r="F2083" s="498"/>
      <c r="G2083" s="498"/>
      <c r="H2083" s="497"/>
      <c r="I2083" s="936"/>
      <c r="J2083" s="937"/>
      <c r="K2083" s="490"/>
      <c r="L2083" s="456"/>
      <c r="M2083" s="455"/>
    </row>
    <row r="2084" spans="1:13">
      <c r="A2084" s="512" t="s">
        <v>63</v>
      </c>
      <c r="B2084" s="480"/>
      <c r="C2084" s="479"/>
      <c r="D2084" s="457"/>
      <c r="E2084" s="457"/>
      <c r="F2084" s="457"/>
      <c r="G2084" s="457"/>
      <c r="H2084" s="456"/>
      <c r="I2084" s="892" t="s">
        <v>57</v>
      </c>
      <c r="J2084" s="893"/>
      <c r="K2084" s="490"/>
      <c r="L2084" s="456"/>
      <c r="M2084" s="455"/>
    </row>
    <row r="2085" spans="1:13">
      <c r="A2085" s="463" t="s">
        <v>64</v>
      </c>
      <c r="B2085" s="457"/>
      <c r="C2085" s="457"/>
      <c r="D2085" s="480"/>
      <c r="E2085" s="480"/>
      <c r="F2085" s="480"/>
      <c r="G2085" s="480"/>
      <c r="H2085" s="479"/>
      <c r="I2085" s="934" t="s">
        <v>11</v>
      </c>
      <c r="J2085" s="935"/>
      <c r="K2085" s="892">
        <v>1.24</v>
      </c>
      <c r="L2085" s="893"/>
      <c r="M2085" s="455">
        <f>K2085*12*I2067</f>
        <v>16207.147199999999</v>
      </c>
    </row>
    <row r="2086" spans="1:13">
      <c r="A2086" s="511" t="s">
        <v>41</v>
      </c>
      <c r="B2086" s="510"/>
      <c r="C2086" s="510"/>
      <c r="D2086" s="510"/>
      <c r="E2086" s="510"/>
      <c r="F2086" s="510"/>
      <c r="G2086" s="510"/>
      <c r="H2086" s="509"/>
      <c r="I2086" s="943" t="s">
        <v>40</v>
      </c>
      <c r="J2086" s="944"/>
      <c r="K2086" s="490"/>
      <c r="L2086" s="456"/>
      <c r="M2086" s="455"/>
    </row>
    <row r="2087" spans="1:13">
      <c r="A2087" s="505"/>
      <c r="B2087" s="504"/>
      <c r="C2087" s="504"/>
      <c r="D2087" s="504"/>
      <c r="E2087" s="504"/>
      <c r="F2087" s="504"/>
      <c r="G2087" s="504"/>
      <c r="H2087" s="503"/>
      <c r="I2087" s="498" t="s">
        <v>42</v>
      </c>
      <c r="J2087" s="497"/>
      <c r="K2087" s="490"/>
      <c r="L2087" s="456"/>
      <c r="M2087" s="455"/>
    </row>
    <row r="2088" spans="1:13">
      <c r="A2088" s="511" t="s">
        <v>43</v>
      </c>
      <c r="B2088" s="510"/>
      <c r="C2088" s="510"/>
      <c r="D2088" s="510"/>
      <c r="E2088" s="510"/>
      <c r="F2088" s="510"/>
      <c r="G2088" s="510"/>
      <c r="H2088" s="509"/>
      <c r="I2088" s="943" t="s">
        <v>11</v>
      </c>
      <c r="J2088" s="944"/>
      <c r="K2088" s="892">
        <v>1.57</v>
      </c>
      <c r="L2088" s="893"/>
      <c r="M2088" s="455">
        <f>K2088*12*I2067</f>
        <v>20520.339599999999</v>
      </c>
    </row>
    <row r="2089" spans="1:13">
      <c r="A2089" s="505" t="s">
        <v>44</v>
      </c>
      <c r="B2089" s="504"/>
      <c r="C2089" s="504"/>
      <c r="D2089" s="504"/>
      <c r="E2089" s="504"/>
      <c r="F2089" s="504"/>
      <c r="G2089" s="504"/>
      <c r="H2089" s="503"/>
      <c r="I2089" s="498"/>
      <c r="J2089" s="497"/>
      <c r="K2089" s="490"/>
      <c r="L2089" s="456"/>
      <c r="M2089" s="455"/>
    </row>
    <row r="2090" spans="1:13">
      <c r="A2090" s="511" t="s">
        <v>45</v>
      </c>
      <c r="B2090" s="510"/>
      <c r="C2090" s="510"/>
      <c r="D2090" s="510"/>
      <c r="E2090" s="510"/>
      <c r="F2090" s="510"/>
      <c r="G2090" s="510"/>
      <c r="H2090" s="509"/>
      <c r="I2090" s="892" t="s">
        <v>57</v>
      </c>
      <c r="J2090" s="893"/>
      <c r="K2090" s="490"/>
      <c r="L2090" s="456"/>
      <c r="M2090" s="455"/>
    </row>
    <row r="2091" spans="1:13">
      <c r="A2091" s="511" t="s">
        <v>48</v>
      </c>
      <c r="B2091" s="510"/>
      <c r="C2091" s="510"/>
      <c r="D2091" s="510"/>
      <c r="E2091" s="510"/>
      <c r="F2091" s="510"/>
      <c r="G2091" s="510"/>
      <c r="H2091" s="509"/>
      <c r="I2091" s="943" t="s">
        <v>46</v>
      </c>
      <c r="J2091" s="944"/>
      <c r="K2091" s="508"/>
      <c r="L2091" s="507"/>
      <c r="M2091" s="506"/>
    </row>
    <row r="2092" spans="1:13" ht="19.5" thickBot="1">
      <c r="A2092" s="505"/>
      <c r="B2092" s="504"/>
      <c r="C2092" s="504"/>
      <c r="D2092" s="504"/>
      <c r="E2092" s="504"/>
      <c r="F2092" s="504"/>
      <c r="G2092" s="504"/>
      <c r="H2092" s="503"/>
      <c r="I2092" s="940" t="s">
        <v>47</v>
      </c>
      <c r="J2092" s="941"/>
      <c r="K2092" s="498"/>
      <c r="L2092" s="497"/>
      <c r="M2092" s="502"/>
    </row>
    <row r="2093" spans="1:13">
      <c r="A2093" s="501" t="s">
        <v>75</v>
      </c>
      <c r="B2093" s="500"/>
      <c r="C2093" s="500"/>
      <c r="D2093" s="500"/>
      <c r="E2093" s="500"/>
      <c r="F2093" s="500"/>
      <c r="G2093" s="452"/>
      <c r="H2093" s="451"/>
      <c r="I2093" s="452"/>
      <c r="J2093" s="451"/>
      <c r="K2093" s="945">
        <f>K2095+K2102+K2110+K2114+K2115+K2119</f>
        <v>34.019999999999996</v>
      </c>
      <c r="L2093" s="946"/>
      <c r="M2093" s="450">
        <f>M2095+M2102+M2110+M2114+M2115+M2119</f>
        <v>444650.92560000002</v>
      </c>
    </row>
    <row r="2094" spans="1:13" ht="19.5" thickBot="1">
      <c r="A2094" s="499"/>
      <c r="B2094" s="446"/>
      <c r="C2094" s="446"/>
      <c r="D2094" s="446"/>
      <c r="E2094" s="446"/>
      <c r="F2094" s="446"/>
      <c r="G2094" s="446"/>
      <c r="H2094" s="445"/>
      <c r="I2094" s="446"/>
      <c r="J2094" s="445"/>
      <c r="K2094" s="446"/>
      <c r="L2094" s="445"/>
      <c r="M2094" s="444"/>
    </row>
    <row r="2095" spans="1:13" ht="19.5" thickBot="1">
      <c r="A2095" s="898" t="s">
        <v>76</v>
      </c>
      <c r="B2095" s="899"/>
      <c r="C2095" s="899"/>
      <c r="D2095" s="899"/>
      <c r="E2095" s="899"/>
      <c r="F2095" s="899"/>
      <c r="G2095" s="899"/>
      <c r="H2095" s="900"/>
      <c r="I2095" s="466"/>
      <c r="J2095" s="465"/>
      <c r="K2095" s="947">
        <f>K2096+K2097+K2098+K2100+K2101</f>
        <v>9.6900000000000013</v>
      </c>
      <c r="L2095" s="942"/>
      <c r="M2095" s="464">
        <f>K2095*12*I2067</f>
        <v>126651.01320000002</v>
      </c>
    </row>
    <row r="2096" spans="1:13">
      <c r="A2096" s="505" t="s">
        <v>38</v>
      </c>
      <c r="B2096" s="504"/>
      <c r="C2096" s="504"/>
      <c r="D2096" s="504"/>
      <c r="E2096" s="504"/>
      <c r="F2096" s="504"/>
      <c r="G2096" s="504"/>
      <c r="H2096" s="503"/>
      <c r="I2096" s="936" t="s">
        <v>16</v>
      </c>
      <c r="J2096" s="937"/>
      <c r="K2096" s="896">
        <v>2.2400000000000002</v>
      </c>
      <c r="L2096" s="897"/>
      <c r="M2096" s="455">
        <f>K2096*12*I2067</f>
        <v>29277.427200000006</v>
      </c>
    </row>
    <row r="2097" spans="1:13">
      <c r="A2097" s="512" t="s">
        <v>39</v>
      </c>
      <c r="B2097" s="594"/>
      <c r="C2097" s="594"/>
      <c r="D2097" s="594"/>
      <c r="E2097" s="594"/>
      <c r="F2097" s="594"/>
      <c r="G2097" s="594"/>
      <c r="H2097" s="593"/>
      <c r="I2097" s="934" t="s">
        <v>10</v>
      </c>
      <c r="J2097" s="935"/>
      <c r="K2097" s="892">
        <v>5.28</v>
      </c>
      <c r="L2097" s="893"/>
      <c r="M2097" s="455">
        <f>K2097*12*I2067</f>
        <v>69011.078399999999</v>
      </c>
    </row>
    <row r="2098" spans="1:13">
      <c r="A2098" s="511" t="s">
        <v>31</v>
      </c>
      <c r="B2098" s="510"/>
      <c r="C2098" s="510"/>
      <c r="D2098" s="510"/>
      <c r="E2098" s="510"/>
      <c r="F2098" s="510"/>
      <c r="G2098" s="510"/>
      <c r="H2098" s="509"/>
      <c r="I2098" s="943" t="s">
        <v>11</v>
      </c>
      <c r="J2098" s="944"/>
      <c r="K2098" s="892">
        <v>0.6</v>
      </c>
      <c r="L2098" s="893"/>
      <c r="M2098" s="455">
        <f>K2098*12*I2067</f>
        <v>7842.1679999999997</v>
      </c>
    </row>
    <row r="2099" spans="1:13">
      <c r="A2099" s="596" t="s">
        <v>18</v>
      </c>
      <c r="B2099" s="498"/>
      <c r="C2099" s="498"/>
      <c r="D2099" s="498"/>
      <c r="E2099" s="504"/>
      <c r="F2099" s="504"/>
      <c r="G2099" s="504"/>
      <c r="H2099" s="503"/>
      <c r="I2099" s="498"/>
      <c r="J2099" s="497"/>
      <c r="K2099" s="457"/>
      <c r="L2099" s="456"/>
      <c r="M2099" s="455"/>
    </row>
    <row r="2100" spans="1:13">
      <c r="A2100" s="512" t="s">
        <v>32</v>
      </c>
      <c r="B2100" s="594"/>
      <c r="C2100" s="594"/>
      <c r="D2100" s="594"/>
      <c r="E2100" s="594"/>
      <c r="F2100" s="594"/>
      <c r="G2100" s="594"/>
      <c r="H2100" s="593"/>
      <c r="I2100" s="934" t="s">
        <v>8</v>
      </c>
      <c r="J2100" s="935"/>
      <c r="K2100" s="892">
        <v>0.18</v>
      </c>
      <c r="L2100" s="893"/>
      <c r="M2100" s="455">
        <f>K2100*12*I2067</f>
        <v>2352.6504000000004</v>
      </c>
    </row>
    <row r="2101" spans="1:13" ht="19.5" thickBot="1">
      <c r="A2101" s="511" t="s">
        <v>73</v>
      </c>
      <c r="B2101" s="510"/>
      <c r="C2101" s="510"/>
      <c r="D2101" s="510"/>
      <c r="E2101" s="510"/>
      <c r="F2101" s="510"/>
      <c r="G2101" s="510"/>
      <c r="H2101" s="509"/>
      <c r="I2101" s="932" t="s">
        <v>8</v>
      </c>
      <c r="J2101" s="933"/>
      <c r="K2101" s="940">
        <v>1.39</v>
      </c>
      <c r="L2101" s="941"/>
      <c r="M2101" s="455">
        <f>K2101*12*I2067</f>
        <v>18167.689200000001</v>
      </c>
    </row>
    <row r="2102" spans="1:13" ht="19.5" thickBot="1">
      <c r="A2102" s="959" t="s">
        <v>77</v>
      </c>
      <c r="B2102" s="960"/>
      <c r="C2102" s="960"/>
      <c r="D2102" s="960"/>
      <c r="E2102" s="960"/>
      <c r="F2102" s="960"/>
      <c r="G2102" s="960"/>
      <c r="H2102" s="961"/>
      <c r="I2102" s="466"/>
      <c r="J2102" s="465"/>
      <c r="K2102" s="894">
        <f>K2103+K2104+K2106+K2107+K2108+K2109</f>
        <v>2.3200000000000003</v>
      </c>
      <c r="L2102" s="942"/>
      <c r="M2102" s="464">
        <f>K2102*12*I2067</f>
        <v>30323.049600000006</v>
      </c>
    </row>
    <row r="2103" spans="1:13">
      <c r="A2103" s="595" t="s">
        <v>24</v>
      </c>
      <c r="B2103" s="498"/>
      <c r="C2103" s="498"/>
      <c r="D2103" s="498"/>
      <c r="E2103" s="498"/>
      <c r="F2103" s="504"/>
      <c r="G2103" s="504"/>
      <c r="H2103" s="503"/>
      <c r="I2103" s="493"/>
      <c r="J2103" s="456"/>
      <c r="K2103" s="896">
        <v>0.13</v>
      </c>
      <c r="L2103" s="897"/>
      <c r="M2103" s="455">
        <f>K2103*12*I2067</f>
        <v>1699.1364000000001</v>
      </c>
    </row>
    <row r="2104" spans="1:13">
      <c r="A2104" s="532" t="s">
        <v>20</v>
      </c>
      <c r="B2104" s="508"/>
      <c r="C2104" s="508"/>
      <c r="D2104" s="508"/>
      <c r="E2104" s="508"/>
      <c r="F2104" s="510"/>
      <c r="G2104" s="510"/>
      <c r="H2104" s="509"/>
      <c r="I2104" s="892" t="s">
        <v>52</v>
      </c>
      <c r="J2104" s="893"/>
      <c r="K2104" s="892">
        <v>1.1100000000000001</v>
      </c>
      <c r="L2104" s="893"/>
      <c r="M2104" s="455">
        <f>K2104*12*I2067</f>
        <v>14508.010800000002</v>
      </c>
    </row>
    <row r="2105" spans="1:13">
      <c r="A2105" s="505" t="s">
        <v>19</v>
      </c>
      <c r="B2105" s="504"/>
      <c r="C2105" s="504"/>
      <c r="D2105" s="504"/>
      <c r="E2105" s="504"/>
      <c r="F2105" s="504"/>
      <c r="G2105" s="504"/>
      <c r="H2105" s="503"/>
      <c r="I2105" s="936" t="s">
        <v>53</v>
      </c>
      <c r="J2105" s="937"/>
      <c r="K2105" s="490"/>
      <c r="L2105" s="456"/>
      <c r="M2105" s="455"/>
    </row>
    <row r="2106" spans="1:13">
      <c r="A2106" s="512" t="s">
        <v>21</v>
      </c>
      <c r="B2106" s="594"/>
      <c r="C2106" s="594"/>
      <c r="D2106" s="594"/>
      <c r="E2106" s="594"/>
      <c r="F2106" s="594"/>
      <c r="G2106" s="594"/>
      <c r="H2106" s="593"/>
      <c r="I2106" s="934" t="s">
        <v>51</v>
      </c>
      <c r="J2106" s="935"/>
      <c r="K2106" s="892">
        <v>0.68</v>
      </c>
      <c r="L2106" s="893"/>
      <c r="M2106" s="455">
        <f>K2106*12*I2067</f>
        <v>8887.7903999999999</v>
      </c>
    </row>
    <row r="2107" spans="1:13">
      <c r="A2107" s="512" t="s">
        <v>22</v>
      </c>
      <c r="B2107" s="594"/>
      <c r="C2107" s="594"/>
      <c r="D2107" s="594"/>
      <c r="E2107" s="594"/>
      <c r="F2107" s="594"/>
      <c r="G2107" s="594"/>
      <c r="H2107" s="593"/>
      <c r="I2107" s="934" t="s">
        <v>69</v>
      </c>
      <c r="J2107" s="935"/>
      <c r="K2107" s="892">
        <v>0.17</v>
      </c>
      <c r="L2107" s="893"/>
      <c r="M2107" s="455">
        <f>K2107*12*I2067</f>
        <v>2221.9476</v>
      </c>
    </row>
    <row r="2108" spans="1:13">
      <c r="A2108" s="511" t="s">
        <v>23</v>
      </c>
      <c r="B2108" s="510"/>
      <c r="C2108" s="510"/>
      <c r="D2108" s="510"/>
      <c r="E2108" s="510"/>
      <c r="F2108" s="510"/>
      <c r="G2108" s="510"/>
      <c r="H2108" s="509"/>
      <c r="I2108" s="934" t="s">
        <v>54</v>
      </c>
      <c r="J2108" s="935"/>
      <c r="K2108" s="930">
        <v>0.09</v>
      </c>
      <c r="L2108" s="931"/>
      <c r="M2108" s="455">
        <f>K2108*12*I2067</f>
        <v>1176.3252000000002</v>
      </c>
    </row>
    <row r="2109" spans="1:13" ht="19.5" thickBot="1">
      <c r="A2109" s="511" t="s">
        <v>71</v>
      </c>
      <c r="B2109" s="510"/>
      <c r="C2109" s="510"/>
      <c r="D2109" s="510"/>
      <c r="E2109" s="510"/>
      <c r="F2109" s="510"/>
      <c r="G2109" s="510"/>
      <c r="H2109" s="509"/>
      <c r="I2109" s="932" t="s">
        <v>72</v>
      </c>
      <c r="J2109" s="933"/>
      <c r="K2109" s="901">
        <v>0.14000000000000001</v>
      </c>
      <c r="L2109" s="902"/>
      <c r="M2109" s="489">
        <f>K2109*12*I2067</f>
        <v>1829.8392000000003</v>
      </c>
    </row>
    <row r="2110" spans="1:13" ht="19.5" thickBot="1">
      <c r="A2110" s="959" t="s">
        <v>194</v>
      </c>
      <c r="B2110" s="960"/>
      <c r="C2110" s="960"/>
      <c r="D2110" s="960"/>
      <c r="E2110" s="960"/>
      <c r="F2110" s="960"/>
      <c r="G2110" s="960"/>
      <c r="H2110" s="961"/>
      <c r="I2110" s="488"/>
      <c r="J2110" s="487"/>
      <c r="K2110" s="922">
        <f>K2111+K2112+K2113</f>
        <v>1.52</v>
      </c>
      <c r="L2110" s="895"/>
      <c r="M2110" s="464">
        <f>K2110*12*I2067</f>
        <v>19866.825600000004</v>
      </c>
    </row>
    <row r="2111" spans="1:13">
      <c r="A2111" s="505" t="s">
        <v>25</v>
      </c>
      <c r="B2111" s="504"/>
      <c r="C2111" s="504"/>
      <c r="D2111" s="504"/>
      <c r="E2111" s="504"/>
      <c r="F2111" s="504"/>
      <c r="G2111" s="504"/>
      <c r="H2111" s="503"/>
      <c r="I2111" s="926" t="s">
        <v>70</v>
      </c>
      <c r="J2111" s="927"/>
      <c r="K2111" s="928">
        <v>0.73</v>
      </c>
      <c r="L2111" s="929"/>
      <c r="M2111" s="455">
        <f>K2111*12*I2067</f>
        <v>9541.3044000000009</v>
      </c>
    </row>
    <row r="2112" spans="1:13">
      <c r="A2112" s="512" t="s">
        <v>26</v>
      </c>
      <c r="B2112" s="594"/>
      <c r="C2112" s="594"/>
      <c r="D2112" s="594"/>
      <c r="E2112" s="594"/>
      <c r="F2112" s="594"/>
      <c r="G2112" s="594"/>
      <c r="H2112" s="593"/>
      <c r="I2112" s="480" t="s">
        <v>55</v>
      </c>
      <c r="J2112" s="479"/>
      <c r="K2112" s="930">
        <v>0.64</v>
      </c>
      <c r="L2112" s="931"/>
      <c r="M2112" s="455">
        <f>K2112*12*I2067</f>
        <v>8364.9791999999998</v>
      </c>
    </row>
    <row r="2113" spans="1:13" ht="19.5" thickBot="1">
      <c r="A2113" s="511" t="s">
        <v>23</v>
      </c>
      <c r="B2113" s="510"/>
      <c r="C2113" s="510"/>
      <c r="D2113" s="510"/>
      <c r="E2113" s="510"/>
      <c r="F2113" s="510"/>
      <c r="G2113" s="510"/>
      <c r="H2113" s="509"/>
      <c r="I2113" s="932" t="s">
        <v>54</v>
      </c>
      <c r="J2113" s="933"/>
      <c r="K2113" s="901">
        <v>0.15</v>
      </c>
      <c r="L2113" s="902"/>
      <c r="M2113" s="455">
        <f>K2113*12*I2067</f>
        <v>1960.5419999999999</v>
      </c>
    </row>
    <row r="2114" spans="1:13" ht="19.5" thickBot="1">
      <c r="A2114" s="592" t="s">
        <v>193</v>
      </c>
      <c r="B2114" s="591"/>
      <c r="C2114" s="591"/>
      <c r="D2114" s="591"/>
      <c r="E2114" s="591"/>
      <c r="F2114" s="591"/>
      <c r="G2114" s="591"/>
      <c r="H2114" s="590"/>
      <c r="I2114" s="962" t="s">
        <v>56</v>
      </c>
      <c r="J2114" s="963"/>
      <c r="K2114" s="905">
        <v>18.61</v>
      </c>
      <c r="L2114" s="906"/>
      <c r="M2114" s="464">
        <f>K2114*12*I2067</f>
        <v>243237.91080000001</v>
      </c>
    </row>
    <row r="2115" spans="1:13" ht="19.5" thickBot="1">
      <c r="A2115" s="898" t="s">
        <v>154</v>
      </c>
      <c r="B2115" s="899"/>
      <c r="C2115" s="899"/>
      <c r="D2115" s="899"/>
      <c r="E2115" s="899"/>
      <c r="F2115" s="899"/>
      <c r="G2115" s="899"/>
      <c r="H2115" s="900"/>
      <c r="I2115" s="466"/>
      <c r="J2115" s="465"/>
      <c r="K2115" s="894">
        <v>1.8</v>
      </c>
      <c r="L2115" s="895"/>
      <c r="M2115" s="464">
        <f>K2115*12*I2067</f>
        <v>23526.504000000004</v>
      </c>
    </row>
    <row r="2116" spans="1:13">
      <c r="A2116" s="463" t="s">
        <v>33</v>
      </c>
      <c r="B2116" s="462"/>
      <c r="C2116" s="462"/>
      <c r="D2116" s="462"/>
      <c r="E2116" s="462"/>
      <c r="F2116" s="462"/>
      <c r="G2116" s="462"/>
      <c r="H2116" s="460"/>
      <c r="I2116" s="896" t="s">
        <v>13</v>
      </c>
      <c r="J2116" s="897"/>
      <c r="K2116" s="459"/>
      <c r="L2116" s="458"/>
      <c r="M2116" s="455"/>
    </row>
    <row r="2117" spans="1:13">
      <c r="A2117" s="463" t="s">
        <v>27</v>
      </c>
      <c r="B2117" s="462"/>
      <c r="C2117" s="462"/>
      <c r="D2117" s="462"/>
      <c r="E2117" s="462"/>
      <c r="F2117" s="462"/>
      <c r="G2117" s="462"/>
      <c r="H2117" s="460"/>
      <c r="I2117" s="457"/>
      <c r="J2117" s="456"/>
      <c r="K2117" s="459"/>
      <c r="L2117" s="458"/>
      <c r="M2117" s="455"/>
    </row>
    <row r="2118" spans="1:13" ht="19.5" thickBot="1">
      <c r="A2118" s="463" t="s">
        <v>28</v>
      </c>
      <c r="B2118" s="462"/>
      <c r="C2118" s="462"/>
      <c r="D2118" s="462"/>
      <c r="E2118" s="462"/>
      <c r="F2118" s="462"/>
      <c r="G2118" s="462"/>
      <c r="H2118" s="460"/>
      <c r="I2118" s="474"/>
      <c r="J2118" s="456"/>
      <c r="K2118" s="459"/>
      <c r="L2118" s="458"/>
      <c r="M2118" s="455"/>
    </row>
    <row r="2119" spans="1:13" ht="19.5" thickBot="1">
      <c r="A2119" s="592" t="s">
        <v>153</v>
      </c>
      <c r="B2119" s="591"/>
      <c r="C2119" s="591"/>
      <c r="D2119" s="591"/>
      <c r="E2119" s="591"/>
      <c r="F2119" s="591"/>
      <c r="G2119" s="591"/>
      <c r="H2119" s="590"/>
      <c r="I2119" s="466"/>
      <c r="J2119" s="465"/>
      <c r="K2119" s="894">
        <v>0.08</v>
      </c>
      <c r="L2119" s="895"/>
      <c r="M2119" s="464">
        <f>K2119*12*I2067</f>
        <v>1045.6224</v>
      </c>
    </row>
    <row r="2120" spans="1:13">
      <c r="A2120" s="463" t="s">
        <v>29</v>
      </c>
      <c r="B2120" s="462"/>
      <c r="C2120" s="462"/>
      <c r="D2120" s="462"/>
      <c r="E2120" s="462"/>
      <c r="F2120" s="462"/>
      <c r="G2120" s="462"/>
      <c r="H2120" s="460"/>
      <c r="I2120" s="896" t="s">
        <v>8</v>
      </c>
      <c r="J2120" s="897"/>
      <c r="K2120" s="467"/>
      <c r="L2120" s="458"/>
      <c r="M2120" s="455"/>
    </row>
    <row r="2121" spans="1:13" ht="19.5" thickBot="1">
      <c r="A2121" s="463" t="s">
        <v>30</v>
      </c>
      <c r="B2121" s="462"/>
      <c r="C2121" s="462"/>
      <c r="D2121" s="462"/>
      <c r="E2121" s="462"/>
      <c r="F2121" s="462"/>
      <c r="G2121" s="462"/>
      <c r="H2121" s="460"/>
      <c r="I2121" s="457"/>
      <c r="J2121" s="456"/>
      <c r="K2121" s="467"/>
      <c r="L2121" s="458"/>
      <c r="M2121" s="455"/>
    </row>
    <row r="2122" spans="1:13" ht="19.5" thickBot="1">
      <c r="A2122" s="898" t="s">
        <v>104</v>
      </c>
      <c r="B2122" s="899"/>
      <c r="C2122" s="899"/>
      <c r="D2122" s="899"/>
      <c r="E2122" s="899"/>
      <c r="F2122" s="899"/>
      <c r="G2122" s="899"/>
      <c r="H2122" s="900"/>
      <c r="I2122" s="466"/>
      <c r="J2122" s="465"/>
      <c r="K2122" s="894">
        <v>6.67</v>
      </c>
      <c r="L2122" s="895"/>
      <c r="M2122" s="464">
        <f>K2122*12*I2067</f>
        <v>87178.767599999992</v>
      </c>
    </row>
    <row r="2123" spans="1:13">
      <c r="A2123" s="463" t="s">
        <v>85</v>
      </c>
      <c r="B2123" s="461"/>
      <c r="C2123" s="461"/>
      <c r="D2123" s="461"/>
      <c r="E2123" s="461"/>
      <c r="F2123" s="462"/>
      <c r="G2123" s="461"/>
      <c r="H2123" s="460"/>
      <c r="I2123" s="892" t="s">
        <v>86</v>
      </c>
      <c r="J2123" s="893"/>
      <c r="K2123" s="459"/>
      <c r="L2123" s="458"/>
      <c r="M2123" s="455"/>
    </row>
    <row r="2124" spans="1:13">
      <c r="A2124" s="463" t="s">
        <v>87</v>
      </c>
      <c r="B2124" s="461"/>
      <c r="C2124" s="461"/>
      <c r="D2124" s="461"/>
      <c r="E2124" s="461"/>
      <c r="F2124" s="462"/>
      <c r="G2124" s="461"/>
      <c r="H2124" s="460"/>
      <c r="I2124" s="892" t="s">
        <v>88</v>
      </c>
      <c r="J2124" s="893"/>
      <c r="K2124" s="459"/>
      <c r="L2124" s="458"/>
      <c r="M2124" s="455"/>
    </row>
    <row r="2125" spans="1:13">
      <c r="A2125" s="463" t="s">
        <v>89</v>
      </c>
      <c r="B2125" s="461"/>
      <c r="C2125" s="461"/>
      <c r="D2125" s="461"/>
      <c r="E2125" s="461"/>
      <c r="F2125" s="462"/>
      <c r="G2125" s="461"/>
      <c r="H2125" s="460"/>
      <c r="I2125" s="892" t="s">
        <v>90</v>
      </c>
      <c r="J2125" s="893"/>
      <c r="K2125" s="459"/>
      <c r="L2125" s="458"/>
      <c r="M2125" s="455"/>
    </row>
    <row r="2126" spans="1:13">
      <c r="A2126" s="463" t="s">
        <v>91</v>
      </c>
      <c r="B2126" s="461"/>
      <c r="C2126" s="461"/>
      <c r="D2126" s="461"/>
      <c r="E2126" s="461"/>
      <c r="F2126" s="462"/>
      <c r="G2126" s="461"/>
      <c r="H2126" s="460"/>
      <c r="I2126" s="892" t="s">
        <v>92</v>
      </c>
      <c r="J2126" s="893"/>
      <c r="K2126" s="459"/>
      <c r="L2126" s="458"/>
      <c r="M2126" s="455"/>
    </row>
    <row r="2127" spans="1:13">
      <c r="A2127" s="463" t="s">
        <v>93</v>
      </c>
      <c r="B2127" s="461"/>
      <c r="C2127" s="461"/>
      <c r="D2127" s="461"/>
      <c r="E2127" s="461"/>
      <c r="F2127" s="462"/>
      <c r="G2127" s="461"/>
      <c r="H2127" s="460"/>
      <c r="I2127" s="892" t="s">
        <v>94</v>
      </c>
      <c r="J2127" s="893"/>
      <c r="K2127" s="459"/>
      <c r="L2127" s="458"/>
      <c r="M2127" s="455"/>
    </row>
    <row r="2128" spans="1:13">
      <c r="A2128" s="463" t="s">
        <v>95</v>
      </c>
      <c r="B2128" s="461"/>
      <c r="C2128" s="461"/>
      <c r="D2128" s="461"/>
      <c r="E2128" s="461"/>
      <c r="F2128" s="462"/>
      <c r="G2128" s="461"/>
      <c r="H2128" s="460"/>
      <c r="I2128" s="457"/>
      <c r="J2128" s="456"/>
      <c r="K2128" s="459"/>
      <c r="L2128" s="458"/>
      <c r="M2128" s="455"/>
    </row>
    <row r="2129" spans="1:13">
      <c r="A2129" s="463" t="s">
        <v>96</v>
      </c>
      <c r="B2129" s="461"/>
      <c r="C2129" s="461"/>
      <c r="D2129" s="461"/>
      <c r="E2129" s="461"/>
      <c r="F2129" s="462"/>
      <c r="G2129" s="461"/>
      <c r="H2129" s="460"/>
      <c r="I2129" s="457"/>
      <c r="J2129" s="456"/>
      <c r="K2129" s="459"/>
      <c r="L2129" s="458"/>
      <c r="M2129" s="455"/>
    </row>
    <row r="2130" spans="1:13">
      <c r="A2130" s="463" t="s">
        <v>97</v>
      </c>
      <c r="B2130" s="461"/>
      <c r="C2130" s="461"/>
      <c r="D2130" s="461"/>
      <c r="E2130" s="461"/>
      <c r="F2130" s="462"/>
      <c r="G2130" s="461"/>
      <c r="H2130" s="460"/>
      <c r="I2130" s="457"/>
      <c r="J2130" s="456"/>
      <c r="K2130" s="459"/>
      <c r="L2130" s="458"/>
      <c r="M2130" s="455"/>
    </row>
    <row r="2131" spans="1:13">
      <c r="A2131" s="463" t="s">
        <v>98</v>
      </c>
      <c r="B2131" s="461"/>
      <c r="C2131" s="461"/>
      <c r="D2131" s="461"/>
      <c r="E2131" s="461"/>
      <c r="F2131" s="462"/>
      <c r="G2131" s="461"/>
      <c r="H2131" s="460"/>
      <c r="I2131" s="457"/>
      <c r="J2131" s="456"/>
      <c r="K2131" s="459"/>
      <c r="L2131" s="458"/>
      <c r="M2131" s="455"/>
    </row>
    <row r="2132" spans="1:13">
      <c r="A2132" s="463" t="s">
        <v>99</v>
      </c>
      <c r="B2132" s="461"/>
      <c r="C2132" s="461"/>
      <c r="D2132" s="461"/>
      <c r="E2132" s="461"/>
      <c r="F2132" s="462"/>
      <c r="G2132" s="461"/>
      <c r="H2132" s="460"/>
      <c r="I2132" s="457"/>
      <c r="J2132" s="456"/>
      <c r="K2132" s="459"/>
      <c r="L2132" s="458"/>
      <c r="M2132" s="455"/>
    </row>
    <row r="2133" spans="1:13" ht="19.5" thickBot="1">
      <c r="A2133" s="923" t="s">
        <v>100</v>
      </c>
      <c r="B2133" s="924"/>
      <c r="C2133" s="924"/>
      <c r="D2133" s="924"/>
      <c r="E2133" s="924"/>
      <c r="F2133" s="924"/>
      <c r="G2133" s="924"/>
      <c r="H2133" s="925"/>
      <c r="I2133" s="457"/>
      <c r="J2133" s="456"/>
      <c r="K2133" s="457"/>
      <c r="L2133" s="456"/>
      <c r="M2133" s="455"/>
    </row>
    <row r="2134" spans="1:13">
      <c r="A2134" s="454" t="s">
        <v>82</v>
      </c>
      <c r="B2134" s="453"/>
      <c r="C2134" s="453"/>
      <c r="D2134" s="453"/>
      <c r="E2134" s="453"/>
      <c r="F2134" s="453"/>
      <c r="G2134" s="453"/>
      <c r="H2134" s="453"/>
      <c r="I2134" s="896" t="s">
        <v>9</v>
      </c>
      <c r="J2134" s="897"/>
      <c r="K2134" s="452"/>
      <c r="L2134" s="451"/>
      <c r="M2134" s="450"/>
    </row>
    <row r="2135" spans="1:13" ht="19.5" thickBot="1">
      <c r="A2135" s="449" t="s">
        <v>49</v>
      </c>
      <c r="B2135" s="448"/>
      <c r="C2135" s="448"/>
      <c r="D2135" s="448"/>
      <c r="E2135" s="448"/>
      <c r="F2135" s="448"/>
      <c r="G2135" s="448"/>
      <c r="H2135" s="448"/>
      <c r="I2135" s="447"/>
      <c r="J2135" s="445"/>
      <c r="K2135" s="446"/>
      <c r="L2135" s="445"/>
      <c r="M2135" s="444"/>
    </row>
    <row r="2136" spans="1:13" ht="19.5" thickBot="1">
      <c r="A2136" s="898" t="s">
        <v>50</v>
      </c>
      <c r="B2136" s="899"/>
      <c r="C2136" s="899"/>
      <c r="D2136" s="899"/>
      <c r="E2136" s="899"/>
      <c r="F2136" s="899"/>
      <c r="G2136" s="899"/>
      <c r="H2136" s="955"/>
      <c r="I2136" s="917" t="s">
        <v>17</v>
      </c>
      <c r="J2136" s="956"/>
      <c r="K2136" s="957">
        <v>1.64</v>
      </c>
      <c r="L2136" s="958"/>
      <c r="M2136" s="437">
        <f>K2136*12*I2067</f>
        <v>21435.2592</v>
      </c>
    </row>
    <row r="2137" spans="1:13" ht="19.5" thickBot="1">
      <c r="A2137" s="442" t="s">
        <v>118</v>
      </c>
      <c r="B2137" s="441"/>
      <c r="C2137" s="441"/>
      <c r="D2137" s="441"/>
      <c r="E2137" s="441"/>
      <c r="F2137" s="441"/>
      <c r="G2137" s="441"/>
      <c r="H2137" s="441"/>
      <c r="I2137" s="917" t="s">
        <v>9</v>
      </c>
      <c r="J2137" s="918"/>
      <c r="K2137" s="913">
        <v>0.39</v>
      </c>
      <c r="L2137" s="914"/>
      <c r="M2137" s="437">
        <f>K2137*I2067*12</f>
        <v>5097.4092000000001</v>
      </c>
    </row>
    <row r="2138" spans="1:13" ht="19.5" thickBot="1">
      <c r="A2138" s="442" t="s">
        <v>117</v>
      </c>
      <c r="B2138" s="441"/>
      <c r="C2138" s="441"/>
      <c r="D2138" s="441"/>
      <c r="E2138" s="441"/>
      <c r="F2138" s="441"/>
      <c r="G2138" s="441"/>
      <c r="H2138" s="441"/>
      <c r="I2138" s="440"/>
      <c r="J2138" s="439"/>
      <c r="K2138" s="913">
        <v>1.24</v>
      </c>
      <c r="L2138" s="914"/>
      <c r="M2138" s="437">
        <f>K2138*I2067*12</f>
        <v>16207.147200000001</v>
      </c>
    </row>
    <row r="2139" spans="1:13" ht="19.5" thickBot="1">
      <c r="A2139" s="898" t="s">
        <v>58</v>
      </c>
      <c r="B2139" s="899"/>
      <c r="C2139" s="899"/>
      <c r="D2139" s="899"/>
      <c r="E2139" s="899"/>
      <c r="F2139" s="899"/>
      <c r="G2139" s="899"/>
      <c r="H2139" s="899"/>
      <c r="I2139" s="438"/>
      <c r="J2139" s="437"/>
      <c r="K2139" s="915">
        <f>K2068+K2078+K2093+K2122+K2136+K2138+K2137</f>
        <v>56.5</v>
      </c>
      <c r="L2139" s="916"/>
      <c r="M2139" s="437">
        <f>M2068+M2078+M2093+M2122+M2136+M2138+M2137</f>
        <v>738470.82000000007</v>
      </c>
    </row>
    <row r="2141" spans="1:13">
      <c r="A2141" s="989" t="s">
        <v>0</v>
      </c>
      <c r="B2141" s="989"/>
      <c r="C2141" s="989"/>
      <c r="D2141" s="989"/>
      <c r="E2141" s="989"/>
      <c r="F2141" s="989"/>
      <c r="G2141" s="989"/>
      <c r="H2141" s="989"/>
      <c r="I2141" s="989"/>
      <c r="J2141" s="989"/>
      <c r="K2141" s="989"/>
      <c r="L2141" s="989"/>
      <c r="M2141" s="490"/>
    </row>
    <row r="2142" spans="1:13">
      <c r="A2142" s="953" t="s">
        <v>12</v>
      </c>
      <c r="B2142" s="953"/>
      <c r="C2142" s="953"/>
      <c r="D2142" s="953"/>
      <c r="E2142" s="953"/>
      <c r="F2142" s="953"/>
      <c r="G2142" s="953"/>
      <c r="H2142" s="953"/>
      <c r="I2142" s="953"/>
      <c r="J2142" s="953"/>
      <c r="K2142" s="953"/>
      <c r="L2142" s="953"/>
      <c r="M2142" s="490"/>
    </row>
    <row r="2143" spans="1:13">
      <c r="A2143" s="524"/>
      <c r="B2143" s="524"/>
      <c r="C2143" s="524"/>
      <c r="D2143" s="524"/>
      <c r="E2143" s="524"/>
      <c r="F2143" s="524" t="s">
        <v>239</v>
      </c>
      <c r="G2143" s="524"/>
      <c r="H2143" s="524"/>
      <c r="I2143" s="524"/>
      <c r="J2143" s="524"/>
      <c r="K2143" s="524"/>
      <c r="L2143" s="524"/>
      <c r="M2143" s="490"/>
    </row>
    <row r="2144" spans="1:13">
      <c r="A2144" s="532"/>
      <c r="B2144" s="508"/>
      <c r="C2144" s="954" t="s">
        <v>15</v>
      </c>
      <c r="D2144" s="954"/>
      <c r="E2144" s="954"/>
      <c r="F2144" s="508"/>
      <c r="G2144" s="508"/>
      <c r="H2144" s="507"/>
      <c r="I2144" s="943" t="s">
        <v>1</v>
      </c>
      <c r="J2144" s="944"/>
      <c r="K2144" s="943" t="s">
        <v>2</v>
      </c>
      <c r="L2144" s="944"/>
      <c r="M2144" s="506"/>
    </row>
    <row r="2145" spans="1:13">
      <c r="A2145" s="474"/>
      <c r="B2145" s="457"/>
      <c r="C2145" s="457"/>
      <c r="D2145" s="457"/>
      <c r="E2145" s="457"/>
      <c r="F2145" s="457"/>
      <c r="G2145" s="457"/>
      <c r="H2145" s="456"/>
      <c r="I2145" s="457"/>
      <c r="J2145" s="456"/>
      <c r="K2145" s="892" t="s">
        <v>3</v>
      </c>
      <c r="L2145" s="893"/>
      <c r="M2145" s="533" t="s">
        <v>4</v>
      </c>
    </row>
    <row r="2146" spans="1:13">
      <c r="A2146" s="474"/>
      <c r="B2146" s="457"/>
      <c r="C2146" s="457"/>
      <c r="D2146" s="457"/>
      <c r="E2146" s="457"/>
      <c r="F2146" s="457"/>
      <c r="G2146" s="457"/>
      <c r="H2146" s="456"/>
      <c r="I2146" s="892" t="s">
        <v>5</v>
      </c>
      <c r="J2146" s="893"/>
      <c r="K2146" s="936" t="s">
        <v>6</v>
      </c>
      <c r="L2146" s="937"/>
      <c r="M2146" s="533" t="s">
        <v>7</v>
      </c>
    </row>
    <row r="2147" spans="1:13" ht="19.5" thickBot="1">
      <c r="A2147" s="532"/>
      <c r="B2147" s="508"/>
      <c r="C2147" s="508"/>
      <c r="D2147" s="508"/>
      <c r="E2147" s="508"/>
      <c r="F2147" s="508"/>
      <c r="G2147" s="508"/>
      <c r="H2147" s="507"/>
      <c r="I2147" s="949">
        <v>1085.4000000000001</v>
      </c>
      <c r="J2147" s="950"/>
      <c r="K2147" s="932"/>
      <c r="L2147" s="933"/>
      <c r="M2147" s="531"/>
    </row>
    <row r="2148" spans="1:13">
      <c r="A2148" s="522" t="s">
        <v>74</v>
      </c>
      <c r="B2148" s="500"/>
      <c r="C2148" s="500"/>
      <c r="D2148" s="500"/>
      <c r="E2148" s="500"/>
      <c r="F2148" s="500"/>
      <c r="G2148" s="500"/>
      <c r="H2148" s="530"/>
      <c r="I2148" s="452"/>
      <c r="J2148" s="451"/>
      <c r="K2148" s="951">
        <f>K2151+K2154</f>
        <v>6.9</v>
      </c>
      <c r="L2148" s="946"/>
      <c r="M2148" s="450">
        <f>K2148*12*I2147</f>
        <v>89871.120000000024</v>
      </c>
    </row>
    <row r="2149" spans="1:13">
      <c r="A2149" s="529" t="s">
        <v>59</v>
      </c>
      <c r="B2149" s="528"/>
      <c r="C2149" s="528"/>
      <c r="D2149" s="528"/>
      <c r="E2149" s="528"/>
      <c r="F2149" s="528"/>
      <c r="G2149" s="528"/>
      <c r="H2149" s="523"/>
      <c r="I2149" s="457"/>
      <c r="J2149" s="456"/>
      <c r="K2149" s="457"/>
      <c r="L2149" s="456"/>
      <c r="M2149" s="527"/>
    </row>
    <row r="2150" spans="1:13" ht="19.5" thickBot="1">
      <c r="A2150" s="518" t="s">
        <v>60</v>
      </c>
      <c r="B2150" s="526"/>
      <c r="C2150" s="526"/>
      <c r="D2150" s="526"/>
      <c r="E2150" s="526"/>
      <c r="F2150" s="526"/>
      <c r="G2150" s="526"/>
      <c r="H2150" s="525"/>
      <c r="I2150" s="446"/>
      <c r="J2150" s="445"/>
      <c r="K2150" s="446"/>
      <c r="L2150" s="445"/>
      <c r="M2150" s="444"/>
    </row>
    <row r="2151" spans="1:13">
      <c r="A2151" s="505" t="s">
        <v>61</v>
      </c>
      <c r="B2151" s="498"/>
      <c r="C2151" s="498"/>
      <c r="D2151" s="498"/>
      <c r="E2151" s="498"/>
      <c r="F2151" s="498"/>
      <c r="G2151" s="498"/>
      <c r="H2151" s="497"/>
      <c r="I2151" s="936" t="s">
        <v>8</v>
      </c>
      <c r="J2151" s="937"/>
      <c r="K2151" s="896">
        <v>4.13</v>
      </c>
      <c r="L2151" s="897"/>
      <c r="M2151" s="455">
        <f>K2151*12*I2147</f>
        <v>53792.424000000006</v>
      </c>
    </row>
    <row r="2152" spans="1:13">
      <c r="A2152" s="463" t="s">
        <v>68</v>
      </c>
      <c r="B2152" s="457"/>
      <c r="C2152" s="457"/>
      <c r="D2152" s="457"/>
      <c r="E2152" s="457"/>
      <c r="F2152" s="457"/>
      <c r="G2152" s="457"/>
      <c r="H2152" s="456"/>
      <c r="I2152" s="892" t="s">
        <v>57</v>
      </c>
      <c r="J2152" s="893"/>
      <c r="K2152" s="490"/>
      <c r="L2152" s="456"/>
      <c r="M2152" s="455"/>
    </row>
    <row r="2153" spans="1:13">
      <c r="A2153" s="505" t="s">
        <v>67</v>
      </c>
      <c r="B2153" s="498"/>
      <c r="C2153" s="498"/>
      <c r="D2153" s="498"/>
      <c r="E2153" s="498"/>
      <c r="F2153" s="498"/>
      <c r="G2153" s="498"/>
      <c r="H2153" s="497"/>
      <c r="I2153" s="936"/>
      <c r="J2153" s="937"/>
      <c r="K2153" s="490"/>
      <c r="L2153" s="456"/>
      <c r="M2153" s="455"/>
    </row>
    <row r="2154" spans="1:13">
      <c r="A2154" s="505" t="s">
        <v>62</v>
      </c>
      <c r="B2154" s="498"/>
      <c r="C2154" s="498"/>
      <c r="D2154" s="498"/>
      <c r="E2154" s="498"/>
      <c r="F2154" s="498"/>
      <c r="G2154" s="498"/>
      <c r="H2154" s="497"/>
      <c r="I2154" s="934" t="s">
        <v>11</v>
      </c>
      <c r="J2154" s="935"/>
      <c r="K2154" s="892">
        <v>2.77</v>
      </c>
      <c r="L2154" s="893"/>
      <c r="M2154" s="455">
        <f>K2154*12*I2147</f>
        <v>36078.696000000004</v>
      </c>
    </row>
    <row r="2155" spans="1:13">
      <c r="A2155" s="512" t="s">
        <v>35</v>
      </c>
      <c r="B2155" s="480"/>
      <c r="C2155" s="480"/>
      <c r="D2155" s="480"/>
      <c r="E2155" s="480"/>
      <c r="F2155" s="480"/>
      <c r="G2155" s="480"/>
      <c r="H2155" s="479"/>
      <c r="I2155" s="892" t="s">
        <v>57</v>
      </c>
      <c r="J2155" s="893"/>
      <c r="K2155" s="524"/>
      <c r="L2155" s="523"/>
      <c r="M2155" s="455"/>
    </row>
    <row r="2156" spans="1:13">
      <c r="A2156" s="511" t="s">
        <v>36</v>
      </c>
      <c r="B2156" s="508"/>
      <c r="C2156" s="508"/>
      <c r="D2156" s="508"/>
      <c r="E2156" s="508"/>
      <c r="F2156" s="508"/>
      <c r="G2156" s="508"/>
      <c r="H2156" s="507"/>
      <c r="I2156" s="892"/>
      <c r="J2156" s="893"/>
      <c r="K2156" s="490"/>
      <c r="L2156" s="456"/>
      <c r="M2156" s="455"/>
    </row>
    <row r="2157" spans="1:13" ht="19.5" thickBot="1">
      <c r="A2157" s="505" t="s">
        <v>37</v>
      </c>
      <c r="B2157" s="504"/>
      <c r="C2157" s="504"/>
      <c r="D2157" s="504"/>
      <c r="E2157" s="504"/>
      <c r="F2157" s="504"/>
      <c r="G2157" s="504"/>
      <c r="H2157" s="503"/>
      <c r="I2157" s="498"/>
      <c r="J2157" s="497"/>
      <c r="K2157" s="930"/>
      <c r="L2157" s="931"/>
      <c r="M2157" s="455"/>
    </row>
    <row r="2158" spans="1:13">
      <c r="A2158" s="522" t="s">
        <v>14</v>
      </c>
      <c r="B2158" s="521"/>
      <c r="C2158" s="521"/>
      <c r="D2158" s="521"/>
      <c r="E2158" s="521"/>
      <c r="F2158" s="521"/>
      <c r="G2158" s="521"/>
      <c r="H2158" s="520"/>
      <c r="I2158" s="452"/>
      <c r="J2158" s="519"/>
      <c r="K2158" s="948">
        <f>K2160+K2165+K2168</f>
        <v>5.6400000000000006</v>
      </c>
      <c r="L2158" s="946"/>
      <c r="M2158" s="450">
        <f>K2158*12*I2147</f>
        <v>73459.872000000018</v>
      </c>
    </row>
    <row r="2159" spans="1:13" ht="19.5" thickBot="1">
      <c r="A2159" s="518" t="s">
        <v>34</v>
      </c>
      <c r="B2159" s="517"/>
      <c r="C2159" s="517"/>
      <c r="D2159" s="517"/>
      <c r="E2159" s="517"/>
      <c r="F2159" s="517"/>
      <c r="G2159" s="517"/>
      <c r="H2159" s="516"/>
      <c r="I2159" s="446"/>
      <c r="J2159" s="515"/>
      <c r="K2159" s="446"/>
      <c r="L2159" s="445"/>
      <c r="M2159" s="444"/>
    </row>
    <row r="2160" spans="1:13">
      <c r="A2160" s="463" t="s">
        <v>65</v>
      </c>
      <c r="B2160" s="462"/>
      <c r="C2160" s="462"/>
      <c r="D2160" s="462"/>
      <c r="E2160" s="462"/>
      <c r="F2160" s="462"/>
      <c r="G2160" s="462"/>
      <c r="H2160" s="460"/>
      <c r="I2160" s="892" t="s">
        <v>8</v>
      </c>
      <c r="J2160" s="893"/>
      <c r="K2160" s="896">
        <v>2.83</v>
      </c>
      <c r="L2160" s="897"/>
      <c r="M2160" s="455">
        <f>K2160*12*I2147</f>
        <v>36860.184000000001</v>
      </c>
    </row>
    <row r="2161" spans="1:13">
      <c r="A2161" s="505" t="s">
        <v>66</v>
      </c>
      <c r="B2161" s="504"/>
      <c r="C2161" s="504"/>
      <c r="D2161" s="504"/>
      <c r="E2161" s="504"/>
      <c r="F2161" s="504"/>
      <c r="G2161" s="504"/>
      <c r="H2161" s="503"/>
      <c r="I2161" s="514"/>
      <c r="J2161" s="513"/>
      <c r="K2161" s="490"/>
      <c r="L2161" s="456"/>
      <c r="M2161" s="455"/>
    </row>
    <row r="2162" spans="1:13">
      <c r="A2162" s="463" t="s">
        <v>68</v>
      </c>
      <c r="B2162" s="457"/>
      <c r="C2162" s="457"/>
      <c r="D2162" s="457"/>
      <c r="E2162" s="457"/>
      <c r="F2162" s="457"/>
      <c r="G2162" s="457"/>
      <c r="H2162" s="456"/>
      <c r="I2162" s="892" t="s">
        <v>57</v>
      </c>
      <c r="J2162" s="893"/>
      <c r="K2162" s="490"/>
      <c r="L2162" s="456"/>
      <c r="M2162" s="455"/>
    </row>
    <row r="2163" spans="1:13">
      <c r="A2163" s="505" t="s">
        <v>67</v>
      </c>
      <c r="B2163" s="498"/>
      <c r="C2163" s="498"/>
      <c r="D2163" s="498"/>
      <c r="E2163" s="498"/>
      <c r="F2163" s="498"/>
      <c r="G2163" s="498"/>
      <c r="H2163" s="497"/>
      <c r="I2163" s="936"/>
      <c r="J2163" s="937"/>
      <c r="K2163" s="490"/>
      <c r="L2163" s="456"/>
      <c r="M2163" s="455"/>
    </row>
    <row r="2164" spans="1:13">
      <c r="A2164" s="512" t="s">
        <v>63</v>
      </c>
      <c r="B2164" s="480"/>
      <c r="C2164" s="479"/>
      <c r="D2164" s="457"/>
      <c r="E2164" s="457"/>
      <c r="F2164" s="457"/>
      <c r="G2164" s="457"/>
      <c r="H2164" s="456"/>
      <c r="I2164" s="892" t="s">
        <v>57</v>
      </c>
      <c r="J2164" s="893"/>
      <c r="K2164" s="490"/>
      <c r="L2164" s="456"/>
      <c r="M2164" s="455"/>
    </row>
    <row r="2165" spans="1:13">
      <c r="A2165" s="463" t="s">
        <v>64</v>
      </c>
      <c r="B2165" s="457"/>
      <c r="C2165" s="457"/>
      <c r="D2165" s="480"/>
      <c r="E2165" s="480"/>
      <c r="F2165" s="480"/>
      <c r="G2165" s="480"/>
      <c r="H2165" s="479"/>
      <c r="I2165" s="934" t="s">
        <v>11</v>
      </c>
      <c r="J2165" s="935"/>
      <c r="K2165" s="892">
        <v>1.24</v>
      </c>
      <c r="L2165" s="893"/>
      <c r="M2165" s="455">
        <f>K2165*12*I2147</f>
        <v>16150.752</v>
      </c>
    </row>
    <row r="2166" spans="1:13">
      <c r="A2166" s="511" t="s">
        <v>41</v>
      </c>
      <c r="B2166" s="510"/>
      <c r="C2166" s="510"/>
      <c r="D2166" s="510"/>
      <c r="E2166" s="510"/>
      <c r="F2166" s="510"/>
      <c r="G2166" s="510"/>
      <c r="H2166" s="509"/>
      <c r="I2166" s="943" t="s">
        <v>40</v>
      </c>
      <c r="J2166" s="944"/>
      <c r="K2166" s="490"/>
      <c r="L2166" s="456"/>
      <c r="M2166" s="455"/>
    </row>
    <row r="2167" spans="1:13">
      <c r="A2167" s="505"/>
      <c r="B2167" s="504"/>
      <c r="C2167" s="504"/>
      <c r="D2167" s="504"/>
      <c r="E2167" s="504"/>
      <c r="F2167" s="504"/>
      <c r="G2167" s="504"/>
      <c r="H2167" s="503"/>
      <c r="I2167" s="498" t="s">
        <v>42</v>
      </c>
      <c r="J2167" s="497"/>
      <c r="K2167" s="490"/>
      <c r="L2167" s="456"/>
      <c r="M2167" s="455"/>
    </row>
    <row r="2168" spans="1:13">
      <c r="A2168" s="511" t="s">
        <v>43</v>
      </c>
      <c r="B2168" s="510"/>
      <c r="C2168" s="510"/>
      <c r="D2168" s="510"/>
      <c r="E2168" s="510"/>
      <c r="F2168" s="510"/>
      <c r="G2168" s="510"/>
      <c r="H2168" s="509"/>
      <c r="I2168" s="943" t="s">
        <v>11</v>
      </c>
      <c r="J2168" s="944"/>
      <c r="K2168" s="892">
        <v>1.57</v>
      </c>
      <c r="L2168" s="893"/>
      <c r="M2168" s="455">
        <f>K2168*12*I2147</f>
        <v>20448.936000000002</v>
      </c>
    </row>
    <row r="2169" spans="1:13">
      <c r="A2169" s="505" t="s">
        <v>44</v>
      </c>
      <c r="B2169" s="504"/>
      <c r="C2169" s="504"/>
      <c r="D2169" s="504"/>
      <c r="E2169" s="504"/>
      <c r="F2169" s="504"/>
      <c r="G2169" s="504"/>
      <c r="H2169" s="503"/>
      <c r="I2169" s="498"/>
      <c r="J2169" s="497"/>
      <c r="K2169" s="490"/>
      <c r="L2169" s="456"/>
      <c r="M2169" s="455"/>
    </row>
    <row r="2170" spans="1:13">
      <c r="A2170" s="511" t="s">
        <v>45</v>
      </c>
      <c r="B2170" s="510"/>
      <c r="C2170" s="510"/>
      <c r="D2170" s="510"/>
      <c r="E2170" s="510"/>
      <c r="F2170" s="510"/>
      <c r="G2170" s="510"/>
      <c r="H2170" s="509"/>
      <c r="I2170" s="892" t="s">
        <v>57</v>
      </c>
      <c r="J2170" s="893"/>
      <c r="K2170" s="490"/>
      <c r="L2170" s="456"/>
      <c r="M2170" s="455"/>
    </row>
    <row r="2171" spans="1:13">
      <c r="A2171" s="511" t="s">
        <v>48</v>
      </c>
      <c r="B2171" s="510"/>
      <c r="C2171" s="510"/>
      <c r="D2171" s="510"/>
      <c r="E2171" s="510"/>
      <c r="F2171" s="510"/>
      <c r="G2171" s="510"/>
      <c r="H2171" s="509"/>
      <c r="I2171" s="943" t="s">
        <v>46</v>
      </c>
      <c r="J2171" s="944"/>
      <c r="K2171" s="508"/>
      <c r="L2171" s="507"/>
      <c r="M2171" s="506"/>
    </row>
    <row r="2172" spans="1:13" ht="19.5" thickBot="1">
      <c r="A2172" s="505"/>
      <c r="B2172" s="504"/>
      <c r="C2172" s="504"/>
      <c r="D2172" s="504"/>
      <c r="E2172" s="504"/>
      <c r="F2172" s="504"/>
      <c r="G2172" s="504"/>
      <c r="H2172" s="503"/>
      <c r="I2172" s="940" t="s">
        <v>47</v>
      </c>
      <c r="J2172" s="941"/>
      <c r="K2172" s="498"/>
      <c r="L2172" s="497"/>
      <c r="M2172" s="502"/>
    </row>
    <row r="2173" spans="1:13">
      <c r="A2173" s="501" t="s">
        <v>75</v>
      </c>
      <c r="B2173" s="500"/>
      <c r="C2173" s="500"/>
      <c r="D2173" s="500"/>
      <c r="E2173" s="500"/>
      <c r="F2173" s="500"/>
      <c r="G2173" s="452"/>
      <c r="H2173" s="451"/>
      <c r="I2173" s="452"/>
      <c r="J2173" s="451"/>
      <c r="K2173" s="945">
        <f>K2175+K2182+K2190+K2194+K2195+K2199</f>
        <v>29.44</v>
      </c>
      <c r="L2173" s="946"/>
      <c r="M2173" s="450">
        <f>M2175+M2182+M2190+M2194+M2195+M2199</f>
        <v>383450.11200000002</v>
      </c>
    </row>
    <row r="2174" spans="1:13" ht="19.5" thickBot="1">
      <c r="A2174" s="499"/>
      <c r="B2174" s="446"/>
      <c r="C2174" s="446"/>
      <c r="D2174" s="446"/>
      <c r="E2174" s="446"/>
      <c r="F2174" s="446"/>
      <c r="G2174" s="446"/>
      <c r="H2174" s="445"/>
      <c r="I2174" s="446"/>
      <c r="J2174" s="445"/>
      <c r="K2174" s="446"/>
      <c r="L2174" s="445"/>
      <c r="M2174" s="444"/>
    </row>
    <row r="2175" spans="1:13" ht="19.5" thickBot="1">
      <c r="A2175" s="898" t="s">
        <v>76</v>
      </c>
      <c r="B2175" s="899"/>
      <c r="C2175" s="899"/>
      <c r="D2175" s="899"/>
      <c r="E2175" s="899"/>
      <c r="F2175" s="899"/>
      <c r="G2175" s="899"/>
      <c r="H2175" s="900"/>
      <c r="I2175" s="466"/>
      <c r="J2175" s="465"/>
      <c r="K2175" s="947">
        <f>K2176+K2177+K2178+K2180+K2181</f>
        <v>9.6900000000000013</v>
      </c>
      <c r="L2175" s="942"/>
      <c r="M2175" s="464">
        <f>K2175*12*I2147</f>
        <v>126210.31200000003</v>
      </c>
    </row>
    <row r="2176" spans="1:13">
      <c r="A2176" s="505" t="s">
        <v>38</v>
      </c>
      <c r="B2176" s="504"/>
      <c r="C2176" s="504"/>
      <c r="D2176" s="504"/>
      <c r="E2176" s="504"/>
      <c r="F2176" s="504"/>
      <c r="G2176" s="504"/>
      <c r="H2176" s="503"/>
      <c r="I2176" s="936" t="s">
        <v>16</v>
      </c>
      <c r="J2176" s="937"/>
      <c r="K2176" s="896">
        <v>2.2400000000000002</v>
      </c>
      <c r="L2176" s="897"/>
      <c r="M2176" s="455">
        <f>K2176*12*I2147</f>
        <v>29175.552000000007</v>
      </c>
    </row>
    <row r="2177" spans="1:13">
      <c r="A2177" s="512" t="s">
        <v>39</v>
      </c>
      <c r="B2177" s="594"/>
      <c r="C2177" s="594"/>
      <c r="D2177" s="594"/>
      <c r="E2177" s="594"/>
      <c r="F2177" s="594"/>
      <c r="G2177" s="594"/>
      <c r="H2177" s="593"/>
      <c r="I2177" s="934" t="s">
        <v>10</v>
      </c>
      <c r="J2177" s="935"/>
      <c r="K2177" s="892">
        <v>5.28</v>
      </c>
      <c r="L2177" s="893"/>
      <c r="M2177" s="455">
        <f>K2177*12*I2147</f>
        <v>68770.944000000003</v>
      </c>
    </row>
    <row r="2178" spans="1:13">
      <c r="A2178" s="511" t="s">
        <v>31</v>
      </c>
      <c r="B2178" s="510"/>
      <c r="C2178" s="510"/>
      <c r="D2178" s="510"/>
      <c r="E2178" s="510"/>
      <c r="F2178" s="510"/>
      <c r="G2178" s="510"/>
      <c r="H2178" s="509"/>
      <c r="I2178" s="943" t="s">
        <v>11</v>
      </c>
      <c r="J2178" s="944"/>
      <c r="K2178" s="892">
        <v>0.6</v>
      </c>
      <c r="L2178" s="893"/>
      <c r="M2178" s="455">
        <f>K2178*12*I2147</f>
        <v>7814.88</v>
      </c>
    </row>
    <row r="2179" spans="1:13">
      <c r="A2179" s="596" t="s">
        <v>18</v>
      </c>
      <c r="B2179" s="498"/>
      <c r="C2179" s="498"/>
      <c r="D2179" s="498"/>
      <c r="E2179" s="504"/>
      <c r="F2179" s="504"/>
      <c r="G2179" s="504"/>
      <c r="H2179" s="503"/>
      <c r="I2179" s="498"/>
      <c r="J2179" s="497"/>
      <c r="K2179" s="457"/>
      <c r="L2179" s="456"/>
      <c r="M2179" s="455"/>
    </row>
    <row r="2180" spans="1:13">
      <c r="A2180" s="512" t="s">
        <v>32</v>
      </c>
      <c r="B2180" s="594"/>
      <c r="C2180" s="594"/>
      <c r="D2180" s="594"/>
      <c r="E2180" s="594"/>
      <c r="F2180" s="594"/>
      <c r="G2180" s="594"/>
      <c r="H2180" s="593"/>
      <c r="I2180" s="934" t="s">
        <v>8</v>
      </c>
      <c r="J2180" s="935"/>
      <c r="K2180" s="892">
        <v>0.18</v>
      </c>
      <c r="L2180" s="893"/>
      <c r="M2180" s="455">
        <f>K2180*12*I2147</f>
        <v>2344.4640000000004</v>
      </c>
    </row>
    <row r="2181" spans="1:13" ht="19.5" thickBot="1">
      <c r="A2181" s="511" t="s">
        <v>73</v>
      </c>
      <c r="B2181" s="510"/>
      <c r="C2181" s="510"/>
      <c r="D2181" s="510"/>
      <c r="E2181" s="510"/>
      <c r="F2181" s="510"/>
      <c r="G2181" s="510"/>
      <c r="H2181" s="509"/>
      <c r="I2181" s="932" t="s">
        <v>8</v>
      </c>
      <c r="J2181" s="933"/>
      <c r="K2181" s="940">
        <v>1.39</v>
      </c>
      <c r="L2181" s="941"/>
      <c r="M2181" s="455">
        <f>K2181*12*I2147</f>
        <v>18104.472000000002</v>
      </c>
    </row>
    <row r="2182" spans="1:13" ht="19.5" thickBot="1">
      <c r="A2182" s="959" t="s">
        <v>77</v>
      </c>
      <c r="B2182" s="960"/>
      <c r="C2182" s="960"/>
      <c r="D2182" s="960"/>
      <c r="E2182" s="960"/>
      <c r="F2182" s="960"/>
      <c r="G2182" s="960"/>
      <c r="H2182" s="961"/>
      <c r="I2182" s="466"/>
      <c r="J2182" s="465"/>
      <c r="K2182" s="894">
        <f>K2183+K2184+K2186+K2187+K2188+K2189</f>
        <v>2.3200000000000003</v>
      </c>
      <c r="L2182" s="942"/>
      <c r="M2182" s="464">
        <f>K2182*12*I2147</f>
        <v>30217.536000000007</v>
      </c>
    </row>
    <row r="2183" spans="1:13">
      <c r="A2183" s="595" t="s">
        <v>24</v>
      </c>
      <c r="B2183" s="498"/>
      <c r="C2183" s="498"/>
      <c r="D2183" s="498"/>
      <c r="E2183" s="498"/>
      <c r="F2183" s="504"/>
      <c r="G2183" s="504"/>
      <c r="H2183" s="503"/>
      <c r="I2183" s="493"/>
      <c r="J2183" s="456"/>
      <c r="K2183" s="896">
        <v>0.13</v>
      </c>
      <c r="L2183" s="897"/>
      <c r="M2183" s="455">
        <f>K2183*12*I2147</f>
        <v>1693.2240000000002</v>
      </c>
    </row>
    <row r="2184" spans="1:13">
      <c r="A2184" s="532" t="s">
        <v>20</v>
      </c>
      <c r="B2184" s="508"/>
      <c r="C2184" s="508"/>
      <c r="D2184" s="508"/>
      <c r="E2184" s="508"/>
      <c r="F2184" s="510"/>
      <c r="G2184" s="510"/>
      <c r="H2184" s="509"/>
      <c r="I2184" s="892" t="s">
        <v>52</v>
      </c>
      <c r="J2184" s="893"/>
      <c r="K2184" s="892">
        <v>1.1100000000000001</v>
      </c>
      <c r="L2184" s="893"/>
      <c r="M2184" s="455">
        <f>K2184*12*I2147</f>
        <v>14457.528000000002</v>
      </c>
    </row>
    <row r="2185" spans="1:13">
      <c r="A2185" s="505" t="s">
        <v>19</v>
      </c>
      <c r="B2185" s="504"/>
      <c r="C2185" s="504"/>
      <c r="D2185" s="504"/>
      <c r="E2185" s="504"/>
      <c r="F2185" s="504"/>
      <c r="G2185" s="504"/>
      <c r="H2185" s="503"/>
      <c r="I2185" s="936" t="s">
        <v>53</v>
      </c>
      <c r="J2185" s="937"/>
      <c r="K2185" s="490"/>
      <c r="L2185" s="456"/>
      <c r="M2185" s="455"/>
    </row>
    <row r="2186" spans="1:13">
      <c r="A2186" s="512" t="s">
        <v>21</v>
      </c>
      <c r="B2186" s="594"/>
      <c r="C2186" s="594"/>
      <c r="D2186" s="594"/>
      <c r="E2186" s="594"/>
      <c r="F2186" s="594"/>
      <c r="G2186" s="594"/>
      <c r="H2186" s="593"/>
      <c r="I2186" s="934" t="s">
        <v>51</v>
      </c>
      <c r="J2186" s="935"/>
      <c r="K2186" s="892">
        <v>0.68</v>
      </c>
      <c r="L2186" s="893"/>
      <c r="M2186" s="455">
        <f>K2186*12*I2147</f>
        <v>8856.8640000000014</v>
      </c>
    </row>
    <row r="2187" spans="1:13">
      <c r="A2187" s="512" t="s">
        <v>22</v>
      </c>
      <c r="B2187" s="594"/>
      <c r="C2187" s="594"/>
      <c r="D2187" s="594"/>
      <c r="E2187" s="594"/>
      <c r="F2187" s="594"/>
      <c r="G2187" s="594"/>
      <c r="H2187" s="593"/>
      <c r="I2187" s="934" t="s">
        <v>69</v>
      </c>
      <c r="J2187" s="935"/>
      <c r="K2187" s="892">
        <v>0.17</v>
      </c>
      <c r="L2187" s="893"/>
      <c r="M2187" s="455">
        <f>K2187*12*I2147</f>
        <v>2214.2160000000003</v>
      </c>
    </row>
    <row r="2188" spans="1:13">
      <c r="A2188" s="511" t="s">
        <v>23</v>
      </c>
      <c r="B2188" s="510"/>
      <c r="C2188" s="510"/>
      <c r="D2188" s="510"/>
      <c r="E2188" s="510"/>
      <c r="F2188" s="510"/>
      <c r="G2188" s="510"/>
      <c r="H2188" s="509"/>
      <c r="I2188" s="934" t="s">
        <v>54</v>
      </c>
      <c r="J2188" s="935"/>
      <c r="K2188" s="930">
        <v>0.09</v>
      </c>
      <c r="L2188" s="931"/>
      <c r="M2188" s="455">
        <f>K2188*12*I2147</f>
        <v>1172.2320000000002</v>
      </c>
    </row>
    <row r="2189" spans="1:13" ht="19.5" thickBot="1">
      <c r="A2189" s="511" t="s">
        <v>71</v>
      </c>
      <c r="B2189" s="510"/>
      <c r="C2189" s="510"/>
      <c r="D2189" s="510"/>
      <c r="E2189" s="510"/>
      <c r="F2189" s="510"/>
      <c r="G2189" s="510"/>
      <c r="H2189" s="509"/>
      <c r="I2189" s="932" t="s">
        <v>72</v>
      </c>
      <c r="J2189" s="933"/>
      <c r="K2189" s="901">
        <v>0.14000000000000001</v>
      </c>
      <c r="L2189" s="902"/>
      <c r="M2189" s="489">
        <f>K2189*12*I2147</f>
        <v>1823.4720000000004</v>
      </c>
    </row>
    <row r="2190" spans="1:13" ht="19.5" thickBot="1">
      <c r="A2190" s="959" t="s">
        <v>194</v>
      </c>
      <c r="B2190" s="960"/>
      <c r="C2190" s="960"/>
      <c r="D2190" s="960"/>
      <c r="E2190" s="960"/>
      <c r="F2190" s="960"/>
      <c r="G2190" s="960"/>
      <c r="H2190" s="961"/>
      <c r="I2190" s="488"/>
      <c r="J2190" s="487"/>
      <c r="K2190" s="922">
        <f>K2191+K2192+K2193</f>
        <v>1.52</v>
      </c>
      <c r="L2190" s="895"/>
      <c r="M2190" s="464">
        <f>K2190*12*I2147</f>
        <v>19797.696000000004</v>
      </c>
    </row>
    <row r="2191" spans="1:13">
      <c r="A2191" s="505" t="s">
        <v>25</v>
      </c>
      <c r="B2191" s="504"/>
      <c r="C2191" s="504"/>
      <c r="D2191" s="504"/>
      <c r="E2191" s="504"/>
      <c r="F2191" s="504"/>
      <c r="G2191" s="504"/>
      <c r="H2191" s="503"/>
      <c r="I2191" s="926" t="s">
        <v>70</v>
      </c>
      <c r="J2191" s="927"/>
      <c r="K2191" s="928">
        <v>0.73</v>
      </c>
      <c r="L2191" s="929"/>
      <c r="M2191" s="455">
        <f>K2191*12*I2147</f>
        <v>9508.1040000000012</v>
      </c>
    </row>
    <row r="2192" spans="1:13">
      <c r="A2192" s="512" t="s">
        <v>26</v>
      </c>
      <c r="B2192" s="594"/>
      <c r="C2192" s="594"/>
      <c r="D2192" s="594"/>
      <c r="E2192" s="594"/>
      <c r="F2192" s="594"/>
      <c r="G2192" s="594"/>
      <c r="H2192" s="593"/>
      <c r="I2192" s="480" t="s">
        <v>55</v>
      </c>
      <c r="J2192" s="479"/>
      <c r="K2192" s="930">
        <v>0.64</v>
      </c>
      <c r="L2192" s="931"/>
      <c r="M2192" s="455">
        <f>K2192*12*I2147</f>
        <v>8335.8720000000012</v>
      </c>
    </row>
    <row r="2193" spans="1:13" ht="19.5" thickBot="1">
      <c r="A2193" s="511" t="s">
        <v>23</v>
      </c>
      <c r="B2193" s="510"/>
      <c r="C2193" s="510"/>
      <c r="D2193" s="510"/>
      <c r="E2193" s="510"/>
      <c r="F2193" s="510"/>
      <c r="G2193" s="510"/>
      <c r="H2193" s="509"/>
      <c r="I2193" s="932" t="s">
        <v>54</v>
      </c>
      <c r="J2193" s="933"/>
      <c r="K2193" s="901">
        <v>0.15</v>
      </c>
      <c r="L2193" s="902"/>
      <c r="M2193" s="455">
        <f>K2193*12*I2147</f>
        <v>1953.72</v>
      </c>
    </row>
    <row r="2194" spans="1:13" ht="19.5" thickBot="1">
      <c r="A2194" s="592" t="s">
        <v>193</v>
      </c>
      <c r="B2194" s="591"/>
      <c r="C2194" s="591"/>
      <c r="D2194" s="591"/>
      <c r="E2194" s="591"/>
      <c r="F2194" s="591"/>
      <c r="G2194" s="591"/>
      <c r="H2194" s="590"/>
      <c r="I2194" s="962" t="s">
        <v>56</v>
      </c>
      <c r="J2194" s="963"/>
      <c r="K2194" s="905">
        <v>14.03</v>
      </c>
      <c r="L2194" s="906"/>
      <c r="M2194" s="464">
        <f>K2194*12*I2147</f>
        <v>182737.94399999999</v>
      </c>
    </row>
    <row r="2195" spans="1:13" ht="19.5" thickBot="1">
      <c r="A2195" s="898" t="s">
        <v>154</v>
      </c>
      <c r="B2195" s="899"/>
      <c r="C2195" s="899"/>
      <c r="D2195" s="899"/>
      <c r="E2195" s="899"/>
      <c r="F2195" s="899"/>
      <c r="G2195" s="899"/>
      <c r="H2195" s="900"/>
      <c r="I2195" s="466"/>
      <c r="J2195" s="465"/>
      <c r="K2195" s="894">
        <v>1.8</v>
      </c>
      <c r="L2195" s="895"/>
      <c r="M2195" s="464">
        <f>K2195*12*I2147</f>
        <v>23444.640000000003</v>
      </c>
    </row>
    <row r="2196" spans="1:13">
      <c r="A2196" s="463" t="s">
        <v>33</v>
      </c>
      <c r="B2196" s="462"/>
      <c r="C2196" s="462"/>
      <c r="D2196" s="462"/>
      <c r="E2196" s="462"/>
      <c r="F2196" s="462"/>
      <c r="G2196" s="462"/>
      <c r="H2196" s="460"/>
      <c r="I2196" s="896" t="s">
        <v>13</v>
      </c>
      <c r="J2196" s="897"/>
      <c r="K2196" s="459"/>
      <c r="L2196" s="458"/>
      <c r="M2196" s="455"/>
    </row>
    <row r="2197" spans="1:13">
      <c r="A2197" s="463" t="s">
        <v>27</v>
      </c>
      <c r="B2197" s="462"/>
      <c r="C2197" s="462"/>
      <c r="D2197" s="462"/>
      <c r="E2197" s="462"/>
      <c r="F2197" s="462"/>
      <c r="G2197" s="462"/>
      <c r="H2197" s="460"/>
      <c r="I2197" s="457"/>
      <c r="J2197" s="456"/>
      <c r="K2197" s="459"/>
      <c r="L2197" s="458"/>
      <c r="M2197" s="455"/>
    </row>
    <row r="2198" spans="1:13" ht="19.5" thickBot="1">
      <c r="A2198" s="463" t="s">
        <v>28</v>
      </c>
      <c r="B2198" s="462"/>
      <c r="C2198" s="462"/>
      <c r="D2198" s="462"/>
      <c r="E2198" s="462"/>
      <c r="F2198" s="462"/>
      <c r="G2198" s="462"/>
      <c r="H2198" s="460"/>
      <c r="I2198" s="474"/>
      <c r="J2198" s="456"/>
      <c r="K2198" s="459"/>
      <c r="L2198" s="458"/>
      <c r="M2198" s="455"/>
    </row>
    <row r="2199" spans="1:13" ht="19.5" thickBot="1">
      <c r="A2199" s="592" t="s">
        <v>153</v>
      </c>
      <c r="B2199" s="591"/>
      <c r="C2199" s="591"/>
      <c r="D2199" s="591"/>
      <c r="E2199" s="591"/>
      <c r="F2199" s="591"/>
      <c r="G2199" s="591"/>
      <c r="H2199" s="590"/>
      <c r="I2199" s="466"/>
      <c r="J2199" s="465"/>
      <c r="K2199" s="894">
        <v>0.08</v>
      </c>
      <c r="L2199" s="895"/>
      <c r="M2199" s="464">
        <f>K2199*12*I2147</f>
        <v>1041.9840000000002</v>
      </c>
    </row>
    <row r="2200" spans="1:13">
      <c r="A2200" s="463" t="s">
        <v>29</v>
      </c>
      <c r="B2200" s="462"/>
      <c r="C2200" s="462"/>
      <c r="D2200" s="462"/>
      <c r="E2200" s="462"/>
      <c r="F2200" s="462"/>
      <c r="G2200" s="462"/>
      <c r="H2200" s="460"/>
      <c r="I2200" s="896" t="s">
        <v>8</v>
      </c>
      <c r="J2200" s="897"/>
      <c r="K2200" s="467"/>
      <c r="L2200" s="458"/>
      <c r="M2200" s="455"/>
    </row>
    <row r="2201" spans="1:13" ht="19.5" thickBot="1">
      <c r="A2201" s="463" t="s">
        <v>30</v>
      </c>
      <c r="B2201" s="462"/>
      <c r="C2201" s="462"/>
      <c r="D2201" s="462"/>
      <c r="E2201" s="462"/>
      <c r="F2201" s="462"/>
      <c r="G2201" s="462"/>
      <c r="H2201" s="460"/>
      <c r="I2201" s="457"/>
      <c r="J2201" s="456"/>
      <c r="K2201" s="467"/>
      <c r="L2201" s="458"/>
      <c r="M2201" s="455"/>
    </row>
    <row r="2202" spans="1:13" ht="19.5" thickBot="1">
      <c r="A2202" s="898" t="s">
        <v>104</v>
      </c>
      <c r="B2202" s="899"/>
      <c r="C2202" s="899"/>
      <c r="D2202" s="899"/>
      <c r="E2202" s="899"/>
      <c r="F2202" s="899"/>
      <c r="G2202" s="899"/>
      <c r="H2202" s="900"/>
      <c r="I2202" s="466"/>
      <c r="J2202" s="465"/>
      <c r="K2202" s="894">
        <v>6.67</v>
      </c>
      <c r="L2202" s="895"/>
      <c r="M2202" s="464">
        <f>K2202*12*I2147</f>
        <v>86875.415999999997</v>
      </c>
    </row>
    <row r="2203" spans="1:13">
      <c r="A2203" s="463" t="s">
        <v>85</v>
      </c>
      <c r="B2203" s="461"/>
      <c r="C2203" s="461"/>
      <c r="D2203" s="461"/>
      <c r="E2203" s="461"/>
      <c r="F2203" s="462"/>
      <c r="G2203" s="461"/>
      <c r="H2203" s="460"/>
      <c r="I2203" s="892" t="s">
        <v>86</v>
      </c>
      <c r="J2203" s="893"/>
      <c r="K2203" s="459"/>
      <c r="L2203" s="458"/>
      <c r="M2203" s="455"/>
    </row>
    <row r="2204" spans="1:13">
      <c r="A2204" s="463" t="s">
        <v>87</v>
      </c>
      <c r="B2204" s="461"/>
      <c r="C2204" s="461"/>
      <c r="D2204" s="461"/>
      <c r="E2204" s="461"/>
      <c r="F2204" s="462"/>
      <c r="G2204" s="461"/>
      <c r="H2204" s="460"/>
      <c r="I2204" s="892" t="s">
        <v>88</v>
      </c>
      <c r="J2204" s="893"/>
      <c r="K2204" s="459"/>
      <c r="L2204" s="458"/>
      <c r="M2204" s="455"/>
    </row>
    <row r="2205" spans="1:13">
      <c r="A2205" s="463" t="s">
        <v>89</v>
      </c>
      <c r="B2205" s="461"/>
      <c r="C2205" s="461"/>
      <c r="D2205" s="461"/>
      <c r="E2205" s="461"/>
      <c r="F2205" s="462"/>
      <c r="G2205" s="461"/>
      <c r="H2205" s="460"/>
      <c r="I2205" s="892" t="s">
        <v>90</v>
      </c>
      <c r="J2205" s="893"/>
      <c r="K2205" s="459"/>
      <c r="L2205" s="458"/>
      <c r="M2205" s="455"/>
    </row>
    <row r="2206" spans="1:13">
      <c r="A2206" s="463" t="s">
        <v>91</v>
      </c>
      <c r="B2206" s="461"/>
      <c r="C2206" s="461"/>
      <c r="D2206" s="461"/>
      <c r="E2206" s="461"/>
      <c r="F2206" s="462"/>
      <c r="G2206" s="461"/>
      <c r="H2206" s="460"/>
      <c r="I2206" s="892" t="s">
        <v>92</v>
      </c>
      <c r="J2206" s="893"/>
      <c r="K2206" s="459"/>
      <c r="L2206" s="458"/>
      <c r="M2206" s="455"/>
    </row>
    <row r="2207" spans="1:13">
      <c r="A2207" s="463" t="s">
        <v>93</v>
      </c>
      <c r="B2207" s="461"/>
      <c r="C2207" s="461"/>
      <c r="D2207" s="461"/>
      <c r="E2207" s="461"/>
      <c r="F2207" s="462"/>
      <c r="G2207" s="461"/>
      <c r="H2207" s="460"/>
      <c r="I2207" s="892" t="s">
        <v>94</v>
      </c>
      <c r="J2207" s="893"/>
      <c r="K2207" s="459"/>
      <c r="L2207" s="458"/>
      <c r="M2207" s="455"/>
    </row>
    <row r="2208" spans="1:13">
      <c r="A2208" s="463" t="s">
        <v>95</v>
      </c>
      <c r="B2208" s="461"/>
      <c r="C2208" s="461"/>
      <c r="D2208" s="461"/>
      <c r="E2208" s="461"/>
      <c r="F2208" s="462"/>
      <c r="G2208" s="461"/>
      <c r="H2208" s="460"/>
      <c r="I2208" s="457"/>
      <c r="J2208" s="456"/>
      <c r="K2208" s="459"/>
      <c r="L2208" s="458"/>
      <c r="M2208" s="455"/>
    </row>
    <row r="2209" spans="1:13">
      <c r="A2209" s="463" t="s">
        <v>96</v>
      </c>
      <c r="B2209" s="461"/>
      <c r="C2209" s="461"/>
      <c r="D2209" s="461"/>
      <c r="E2209" s="461"/>
      <c r="F2209" s="462"/>
      <c r="G2209" s="461"/>
      <c r="H2209" s="460"/>
      <c r="I2209" s="457"/>
      <c r="J2209" s="456"/>
      <c r="K2209" s="459"/>
      <c r="L2209" s="458"/>
      <c r="M2209" s="455"/>
    </row>
    <row r="2210" spans="1:13">
      <c r="A2210" s="463" t="s">
        <v>97</v>
      </c>
      <c r="B2210" s="461"/>
      <c r="C2210" s="461"/>
      <c r="D2210" s="461"/>
      <c r="E2210" s="461"/>
      <c r="F2210" s="462"/>
      <c r="G2210" s="461"/>
      <c r="H2210" s="460"/>
      <c r="I2210" s="457"/>
      <c r="J2210" s="456"/>
      <c r="K2210" s="459"/>
      <c r="L2210" s="458"/>
      <c r="M2210" s="455"/>
    </row>
    <row r="2211" spans="1:13">
      <c r="A2211" s="463" t="s">
        <v>98</v>
      </c>
      <c r="B2211" s="461"/>
      <c r="C2211" s="461"/>
      <c r="D2211" s="461"/>
      <c r="E2211" s="461"/>
      <c r="F2211" s="462"/>
      <c r="G2211" s="461"/>
      <c r="H2211" s="460"/>
      <c r="I2211" s="457"/>
      <c r="J2211" s="456"/>
      <c r="K2211" s="459"/>
      <c r="L2211" s="458"/>
      <c r="M2211" s="455"/>
    </row>
    <row r="2212" spans="1:13">
      <c r="A2212" s="463" t="s">
        <v>99</v>
      </c>
      <c r="B2212" s="461"/>
      <c r="C2212" s="461"/>
      <c r="D2212" s="461"/>
      <c r="E2212" s="461"/>
      <c r="F2212" s="462"/>
      <c r="G2212" s="461"/>
      <c r="H2212" s="460"/>
      <c r="I2212" s="457"/>
      <c r="J2212" s="456"/>
      <c r="K2212" s="459"/>
      <c r="L2212" s="458"/>
      <c r="M2212" s="455"/>
    </row>
    <row r="2213" spans="1:13" ht="19.5" thickBot="1">
      <c r="A2213" s="923" t="s">
        <v>100</v>
      </c>
      <c r="B2213" s="924"/>
      <c r="C2213" s="924"/>
      <c r="D2213" s="924"/>
      <c r="E2213" s="924"/>
      <c r="F2213" s="924"/>
      <c r="G2213" s="924"/>
      <c r="H2213" s="925"/>
      <c r="I2213" s="457"/>
      <c r="J2213" s="456"/>
      <c r="K2213" s="457"/>
      <c r="L2213" s="456"/>
      <c r="M2213" s="455"/>
    </row>
    <row r="2214" spans="1:13">
      <c r="A2214" s="454" t="s">
        <v>82</v>
      </c>
      <c r="B2214" s="453"/>
      <c r="C2214" s="453"/>
      <c r="D2214" s="453"/>
      <c r="E2214" s="453"/>
      <c r="F2214" s="453"/>
      <c r="G2214" s="453"/>
      <c r="H2214" s="453"/>
      <c r="I2214" s="896" t="s">
        <v>9</v>
      </c>
      <c r="J2214" s="897"/>
      <c r="K2214" s="452"/>
      <c r="L2214" s="451"/>
      <c r="M2214" s="450"/>
    </row>
    <row r="2215" spans="1:13" ht="19.5" thickBot="1">
      <c r="A2215" s="449" t="s">
        <v>49</v>
      </c>
      <c r="B2215" s="448"/>
      <c r="C2215" s="448"/>
      <c r="D2215" s="448"/>
      <c r="E2215" s="448"/>
      <c r="F2215" s="448"/>
      <c r="G2215" s="448"/>
      <c r="H2215" s="448"/>
      <c r="I2215" s="447"/>
      <c r="J2215" s="445"/>
      <c r="K2215" s="446"/>
      <c r="L2215" s="445"/>
      <c r="M2215" s="444"/>
    </row>
    <row r="2216" spans="1:13" ht="19.5" thickBot="1">
      <c r="A2216" s="898" t="s">
        <v>50</v>
      </c>
      <c r="B2216" s="899"/>
      <c r="C2216" s="899"/>
      <c r="D2216" s="899"/>
      <c r="E2216" s="899"/>
      <c r="F2216" s="899"/>
      <c r="G2216" s="899"/>
      <c r="H2216" s="955"/>
      <c r="I2216" s="917" t="s">
        <v>17</v>
      </c>
      <c r="J2216" s="956"/>
      <c r="K2216" s="957">
        <v>1.64</v>
      </c>
      <c r="L2216" s="958"/>
      <c r="M2216" s="437">
        <f>K2216*12*I2147</f>
        <v>21360.672000000002</v>
      </c>
    </row>
    <row r="2217" spans="1:13" ht="19.5" thickBot="1">
      <c r="A2217" s="442" t="s">
        <v>118</v>
      </c>
      <c r="B2217" s="441"/>
      <c r="C2217" s="441"/>
      <c r="D2217" s="441"/>
      <c r="E2217" s="441"/>
      <c r="F2217" s="441"/>
      <c r="G2217" s="441"/>
      <c r="H2217" s="441"/>
      <c r="I2217" s="917" t="s">
        <v>9</v>
      </c>
      <c r="J2217" s="918"/>
      <c r="K2217" s="913">
        <v>0.39</v>
      </c>
      <c r="L2217" s="914"/>
      <c r="M2217" s="437">
        <f>K2217*I2147*12</f>
        <v>5079.6720000000005</v>
      </c>
    </row>
    <row r="2218" spans="1:13" ht="19.5" thickBot="1">
      <c r="A2218" s="442" t="s">
        <v>117</v>
      </c>
      <c r="B2218" s="441"/>
      <c r="C2218" s="441"/>
      <c r="D2218" s="441"/>
      <c r="E2218" s="441"/>
      <c r="F2218" s="441"/>
      <c r="G2218" s="441"/>
      <c r="H2218" s="441"/>
      <c r="I2218" s="440"/>
      <c r="J2218" s="439"/>
      <c r="K2218" s="913">
        <v>1.29</v>
      </c>
      <c r="L2218" s="914"/>
      <c r="M2218" s="437">
        <f>K2218*I2147*12</f>
        <v>16801.992000000002</v>
      </c>
    </row>
    <row r="2219" spans="1:13" ht="19.5" thickBot="1">
      <c r="A2219" s="898" t="s">
        <v>58</v>
      </c>
      <c r="B2219" s="899"/>
      <c r="C2219" s="899"/>
      <c r="D2219" s="899"/>
      <c r="E2219" s="899"/>
      <c r="F2219" s="899"/>
      <c r="G2219" s="899"/>
      <c r="H2219" s="899"/>
      <c r="I2219" s="438"/>
      <c r="J2219" s="437"/>
      <c r="K2219" s="915">
        <f>K2148+K2158+K2173+K2202+K2216+K2218+K2217</f>
        <v>51.970000000000006</v>
      </c>
      <c r="L2219" s="916"/>
      <c r="M2219" s="437">
        <f>M2148+M2158+M2173+M2202+M2216+M2218+M2217</f>
        <v>676898.85600000003</v>
      </c>
    </row>
    <row r="2221" spans="1:13">
      <c r="A2221" s="989" t="s">
        <v>0</v>
      </c>
      <c r="B2221" s="989"/>
      <c r="C2221" s="989"/>
      <c r="D2221" s="989"/>
      <c r="E2221" s="989"/>
      <c r="F2221" s="989"/>
      <c r="G2221" s="989"/>
      <c r="H2221" s="989"/>
      <c r="I2221" s="989"/>
      <c r="J2221" s="989"/>
      <c r="K2221" s="989"/>
      <c r="L2221" s="989"/>
      <c r="M2221" s="490"/>
    </row>
    <row r="2222" spans="1:13">
      <c r="A2222" s="953" t="s">
        <v>12</v>
      </c>
      <c r="B2222" s="953"/>
      <c r="C2222" s="953"/>
      <c r="D2222" s="953"/>
      <c r="E2222" s="953"/>
      <c r="F2222" s="953"/>
      <c r="G2222" s="953"/>
      <c r="H2222" s="953"/>
      <c r="I2222" s="953"/>
      <c r="J2222" s="953"/>
      <c r="K2222" s="953"/>
      <c r="L2222" s="953"/>
      <c r="M2222" s="490"/>
    </row>
    <row r="2223" spans="1:13">
      <c r="A2223" s="524"/>
      <c r="B2223" s="524"/>
      <c r="C2223" s="524"/>
      <c r="D2223" s="524"/>
      <c r="E2223" s="524"/>
      <c r="F2223" s="524" t="s">
        <v>238</v>
      </c>
      <c r="G2223" s="524"/>
      <c r="H2223" s="524"/>
      <c r="I2223" s="524"/>
      <c r="J2223" s="524"/>
      <c r="K2223" s="524"/>
      <c r="L2223" s="524"/>
      <c r="M2223" s="490"/>
    </row>
    <row r="2224" spans="1:13">
      <c r="A2224" s="532"/>
      <c r="B2224" s="508"/>
      <c r="C2224" s="954" t="s">
        <v>15</v>
      </c>
      <c r="D2224" s="954"/>
      <c r="E2224" s="954"/>
      <c r="F2224" s="508"/>
      <c r="G2224" s="508"/>
      <c r="H2224" s="507"/>
      <c r="I2224" s="943" t="s">
        <v>1</v>
      </c>
      <c r="J2224" s="944"/>
      <c r="K2224" s="943" t="s">
        <v>2</v>
      </c>
      <c r="L2224" s="944"/>
      <c r="M2224" s="506"/>
    </row>
    <row r="2225" spans="1:13">
      <c r="A2225" s="474"/>
      <c r="B2225" s="457"/>
      <c r="C2225" s="457"/>
      <c r="D2225" s="457"/>
      <c r="E2225" s="457"/>
      <c r="F2225" s="457"/>
      <c r="G2225" s="457"/>
      <c r="H2225" s="456"/>
      <c r="I2225" s="457"/>
      <c r="J2225" s="456"/>
      <c r="K2225" s="892" t="s">
        <v>3</v>
      </c>
      <c r="L2225" s="893"/>
      <c r="M2225" s="533" t="s">
        <v>4</v>
      </c>
    </row>
    <row r="2226" spans="1:13">
      <c r="A2226" s="474"/>
      <c r="B2226" s="457"/>
      <c r="C2226" s="457"/>
      <c r="D2226" s="457"/>
      <c r="E2226" s="457"/>
      <c r="F2226" s="457"/>
      <c r="G2226" s="457"/>
      <c r="H2226" s="456"/>
      <c r="I2226" s="892" t="s">
        <v>5</v>
      </c>
      <c r="J2226" s="893"/>
      <c r="K2226" s="936" t="s">
        <v>6</v>
      </c>
      <c r="L2226" s="937"/>
      <c r="M2226" s="533" t="s">
        <v>7</v>
      </c>
    </row>
    <row r="2227" spans="1:13" ht="19.5" thickBot="1">
      <c r="A2227" s="532"/>
      <c r="B2227" s="508"/>
      <c r="C2227" s="508"/>
      <c r="D2227" s="508"/>
      <c r="E2227" s="508"/>
      <c r="F2227" s="508"/>
      <c r="G2227" s="508"/>
      <c r="H2227" s="507"/>
      <c r="I2227" s="949">
        <v>1063.4000000000001</v>
      </c>
      <c r="J2227" s="950"/>
      <c r="K2227" s="932"/>
      <c r="L2227" s="933"/>
      <c r="M2227" s="531"/>
    </row>
    <row r="2228" spans="1:13">
      <c r="A2228" s="522" t="s">
        <v>74</v>
      </c>
      <c r="B2228" s="500"/>
      <c r="C2228" s="500"/>
      <c r="D2228" s="500"/>
      <c r="E2228" s="500"/>
      <c r="F2228" s="500"/>
      <c r="G2228" s="500"/>
      <c r="H2228" s="530"/>
      <c r="I2228" s="452"/>
      <c r="J2228" s="451"/>
      <c r="K2228" s="951">
        <f>K2231+K2234</f>
        <v>6.9</v>
      </c>
      <c r="L2228" s="946"/>
      <c r="M2228" s="450">
        <f>K2228*12*I2227</f>
        <v>88049.520000000019</v>
      </c>
    </row>
    <row r="2229" spans="1:13">
      <c r="A2229" s="529" t="s">
        <v>59</v>
      </c>
      <c r="B2229" s="528"/>
      <c r="C2229" s="528"/>
      <c r="D2229" s="528"/>
      <c r="E2229" s="528"/>
      <c r="F2229" s="528"/>
      <c r="G2229" s="528"/>
      <c r="H2229" s="523"/>
      <c r="I2229" s="457"/>
      <c r="J2229" s="456"/>
      <c r="K2229" s="457"/>
      <c r="L2229" s="456"/>
      <c r="M2229" s="527"/>
    </row>
    <row r="2230" spans="1:13" ht="19.5" thickBot="1">
      <c r="A2230" s="518" t="s">
        <v>60</v>
      </c>
      <c r="B2230" s="526"/>
      <c r="C2230" s="526"/>
      <c r="D2230" s="526"/>
      <c r="E2230" s="526"/>
      <c r="F2230" s="526"/>
      <c r="G2230" s="526"/>
      <c r="H2230" s="525"/>
      <c r="I2230" s="446"/>
      <c r="J2230" s="445"/>
      <c r="K2230" s="446"/>
      <c r="L2230" s="445"/>
      <c r="M2230" s="444"/>
    </row>
    <row r="2231" spans="1:13">
      <c r="A2231" s="505" t="s">
        <v>61</v>
      </c>
      <c r="B2231" s="498"/>
      <c r="C2231" s="498"/>
      <c r="D2231" s="498"/>
      <c r="E2231" s="498"/>
      <c r="F2231" s="498"/>
      <c r="G2231" s="498"/>
      <c r="H2231" s="497"/>
      <c r="I2231" s="936" t="s">
        <v>8</v>
      </c>
      <c r="J2231" s="937"/>
      <c r="K2231" s="896">
        <v>4.13</v>
      </c>
      <c r="L2231" s="897"/>
      <c r="M2231" s="455">
        <f>K2231*12*I2227</f>
        <v>52702.104000000007</v>
      </c>
    </row>
    <row r="2232" spans="1:13">
      <c r="A2232" s="463" t="s">
        <v>68</v>
      </c>
      <c r="B2232" s="457"/>
      <c r="C2232" s="457"/>
      <c r="D2232" s="457"/>
      <c r="E2232" s="457"/>
      <c r="F2232" s="457"/>
      <c r="G2232" s="457"/>
      <c r="H2232" s="456"/>
      <c r="I2232" s="892" t="s">
        <v>57</v>
      </c>
      <c r="J2232" s="893"/>
      <c r="K2232" s="490"/>
      <c r="L2232" s="456"/>
      <c r="M2232" s="455"/>
    </row>
    <row r="2233" spans="1:13">
      <c r="A2233" s="505" t="s">
        <v>67</v>
      </c>
      <c r="B2233" s="498"/>
      <c r="C2233" s="498"/>
      <c r="D2233" s="498"/>
      <c r="E2233" s="498"/>
      <c r="F2233" s="498"/>
      <c r="G2233" s="498"/>
      <c r="H2233" s="497"/>
      <c r="I2233" s="936"/>
      <c r="J2233" s="937"/>
      <c r="K2233" s="490"/>
      <c r="L2233" s="456"/>
      <c r="M2233" s="455"/>
    </row>
    <row r="2234" spans="1:13">
      <c r="A2234" s="505" t="s">
        <v>62</v>
      </c>
      <c r="B2234" s="498"/>
      <c r="C2234" s="498"/>
      <c r="D2234" s="498"/>
      <c r="E2234" s="498"/>
      <c r="F2234" s="498"/>
      <c r="G2234" s="498"/>
      <c r="H2234" s="497"/>
      <c r="I2234" s="934" t="s">
        <v>11</v>
      </c>
      <c r="J2234" s="935"/>
      <c r="K2234" s="892">
        <v>2.77</v>
      </c>
      <c r="L2234" s="893"/>
      <c r="M2234" s="455">
        <f>K2234*12*I2227</f>
        <v>35347.416000000005</v>
      </c>
    </row>
    <row r="2235" spans="1:13">
      <c r="A2235" s="512" t="s">
        <v>35</v>
      </c>
      <c r="B2235" s="480"/>
      <c r="C2235" s="480"/>
      <c r="D2235" s="480"/>
      <c r="E2235" s="480"/>
      <c r="F2235" s="480"/>
      <c r="G2235" s="480"/>
      <c r="H2235" s="479"/>
      <c r="I2235" s="892" t="s">
        <v>57</v>
      </c>
      <c r="J2235" s="893"/>
      <c r="K2235" s="524"/>
      <c r="L2235" s="523"/>
      <c r="M2235" s="455"/>
    </row>
    <row r="2236" spans="1:13">
      <c r="A2236" s="511" t="s">
        <v>36</v>
      </c>
      <c r="B2236" s="508"/>
      <c r="C2236" s="508"/>
      <c r="D2236" s="508"/>
      <c r="E2236" s="508"/>
      <c r="F2236" s="508"/>
      <c r="G2236" s="508"/>
      <c r="H2236" s="507"/>
      <c r="I2236" s="892"/>
      <c r="J2236" s="893"/>
      <c r="K2236" s="490"/>
      <c r="L2236" s="456"/>
      <c r="M2236" s="455"/>
    </row>
    <row r="2237" spans="1:13" ht="19.5" thickBot="1">
      <c r="A2237" s="505" t="s">
        <v>37</v>
      </c>
      <c r="B2237" s="504"/>
      <c r="C2237" s="504"/>
      <c r="D2237" s="504"/>
      <c r="E2237" s="504"/>
      <c r="F2237" s="504"/>
      <c r="G2237" s="504"/>
      <c r="H2237" s="503"/>
      <c r="I2237" s="498"/>
      <c r="J2237" s="497"/>
      <c r="K2237" s="930"/>
      <c r="L2237" s="931"/>
      <c r="M2237" s="455"/>
    </row>
    <row r="2238" spans="1:13">
      <c r="A2238" s="522" t="s">
        <v>14</v>
      </c>
      <c r="B2238" s="521"/>
      <c r="C2238" s="521"/>
      <c r="D2238" s="521"/>
      <c r="E2238" s="521"/>
      <c r="F2238" s="521"/>
      <c r="G2238" s="521"/>
      <c r="H2238" s="520"/>
      <c r="I2238" s="452"/>
      <c r="J2238" s="519"/>
      <c r="K2238" s="948">
        <f>K2240+K2245+K2248</f>
        <v>5.6400000000000006</v>
      </c>
      <c r="L2238" s="946"/>
      <c r="M2238" s="450">
        <f>K2238*12*I2227</f>
        <v>71970.912000000011</v>
      </c>
    </row>
    <row r="2239" spans="1:13" ht="19.5" thickBot="1">
      <c r="A2239" s="518" t="s">
        <v>34</v>
      </c>
      <c r="B2239" s="517"/>
      <c r="C2239" s="517"/>
      <c r="D2239" s="517"/>
      <c r="E2239" s="517"/>
      <c r="F2239" s="517"/>
      <c r="G2239" s="517"/>
      <c r="H2239" s="516"/>
      <c r="I2239" s="446"/>
      <c r="J2239" s="515"/>
      <c r="K2239" s="446"/>
      <c r="L2239" s="445"/>
      <c r="M2239" s="444"/>
    </row>
    <row r="2240" spans="1:13">
      <c r="A2240" s="463" t="s">
        <v>65</v>
      </c>
      <c r="B2240" s="462"/>
      <c r="C2240" s="462"/>
      <c r="D2240" s="462"/>
      <c r="E2240" s="462"/>
      <c r="F2240" s="462"/>
      <c r="G2240" s="462"/>
      <c r="H2240" s="460"/>
      <c r="I2240" s="892" t="s">
        <v>8</v>
      </c>
      <c r="J2240" s="893"/>
      <c r="K2240" s="896">
        <v>2.83</v>
      </c>
      <c r="L2240" s="897"/>
      <c r="M2240" s="455">
        <f>K2240*12*I2227</f>
        <v>36113.064000000006</v>
      </c>
    </row>
    <row r="2241" spans="1:13">
      <c r="A2241" s="505" t="s">
        <v>66</v>
      </c>
      <c r="B2241" s="504"/>
      <c r="C2241" s="504"/>
      <c r="D2241" s="504"/>
      <c r="E2241" s="504"/>
      <c r="F2241" s="504"/>
      <c r="G2241" s="504"/>
      <c r="H2241" s="503"/>
      <c r="I2241" s="514"/>
      <c r="J2241" s="513"/>
      <c r="K2241" s="490"/>
      <c r="L2241" s="456"/>
      <c r="M2241" s="455"/>
    </row>
    <row r="2242" spans="1:13">
      <c r="A2242" s="463" t="s">
        <v>68</v>
      </c>
      <c r="B2242" s="457"/>
      <c r="C2242" s="457"/>
      <c r="D2242" s="457"/>
      <c r="E2242" s="457"/>
      <c r="F2242" s="457"/>
      <c r="G2242" s="457"/>
      <c r="H2242" s="456"/>
      <c r="I2242" s="892" t="s">
        <v>57</v>
      </c>
      <c r="J2242" s="893"/>
      <c r="K2242" s="490"/>
      <c r="L2242" s="456"/>
      <c r="M2242" s="455"/>
    </row>
    <row r="2243" spans="1:13">
      <c r="A2243" s="505" t="s">
        <v>67</v>
      </c>
      <c r="B2243" s="498"/>
      <c r="C2243" s="498"/>
      <c r="D2243" s="498"/>
      <c r="E2243" s="498"/>
      <c r="F2243" s="498"/>
      <c r="G2243" s="498"/>
      <c r="H2243" s="497"/>
      <c r="I2243" s="936"/>
      <c r="J2243" s="937"/>
      <c r="K2243" s="490"/>
      <c r="L2243" s="456"/>
      <c r="M2243" s="455"/>
    </row>
    <row r="2244" spans="1:13">
      <c r="A2244" s="512" t="s">
        <v>63</v>
      </c>
      <c r="B2244" s="480"/>
      <c r="C2244" s="479"/>
      <c r="D2244" s="457"/>
      <c r="E2244" s="457"/>
      <c r="F2244" s="457"/>
      <c r="G2244" s="457"/>
      <c r="H2244" s="456"/>
      <c r="I2244" s="892" t="s">
        <v>57</v>
      </c>
      <c r="J2244" s="893"/>
      <c r="K2244" s="490"/>
      <c r="L2244" s="456"/>
      <c r="M2244" s="455"/>
    </row>
    <row r="2245" spans="1:13">
      <c r="A2245" s="463" t="s">
        <v>64</v>
      </c>
      <c r="B2245" s="457"/>
      <c r="C2245" s="457"/>
      <c r="D2245" s="480"/>
      <c r="E2245" s="480"/>
      <c r="F2245" s="480"/>
      <c r="G2245" s="480"/>
      <c r="H2245" s="479"/>
      <c r="I2245" s="934" t="s">
        <v>11</v>
      </c>
      <c r="J2245" s="935"/>
      <c r="K2245" s="892">
        <v>1.24</v>
      </c>
      <c r="L2245" s="893"/>
      <c r="M2245" s="455">
        <f>K2245*12*I2227</f>
        <v>15823.392</v>
      </c>
    </row>
    <row r="2246" spans="1:13">
      <c r="A2246" s="511" t="s">
        <v>41</v>
      </c>
      <c r="B2246" s="510"/>
      <c r="C2246" s="510"/>
      <c r="D2246" s="510"/>
      <c r="E2246" s="510"/>
      <c r="F2246" s="510"/>
      <c r="G2246" s="510"/>
      <c r="H2246" s="509"/>
      <c r="I2246" s="943" t="s">
        <v>40</v>
      </c>
      <c r="J2246" s="944"/>
      <c r="K2246" s="490"/>
      <c r="L2246" s="456"/>
      <c r="M2246" s="455"/>
    </row>
    <row r="2247" spans="1:13">
      <c r="A2247" s="505"/>
      <c r="B2247" s="504"/>
      <c r="C2247" s="504"/>
      <c r="D2247" s="504"/>
      <c r="E2247" s="504"/>
      <c r="F2247" s="504"/>
      <c r="G2247" s="504"/>
      <c r="H2247" s="503"/>
      <c r="I2247" s="498" t="s">
        <v>42</v>
      </c>
      <c r="J2247" s="497"/>
      <c r="K2247" s="490"/>
      <c r="L2247" s="456"/>
      <c r="M2247" s="455"/>
    </row>
    <row r="2248" spans="1:13">
      <c r="A2248" s="511" t="s">
        <v>43</v>
      </c>
      <c r="B2248" s="510"/>
      <c r="C2248" s="510"/>
      <c r="D2248" s="510"/>
      <c r="E2248" s="510"/>
      <c r="F2248" s="510"/>
      <c r="G2248" s="510"/>
      <c r="H2248" s="509"/>
      <c r="I2248" s="943" t="s">
        <v>11</v>
      </c>
      <c r="J2248" s="944"/>
      <c r="K2248" s="892">
        <v>1.57</v>
      </c>
      <c r="L2248" s="893"/>
      <c r="M2248" s="455">
        <f>K2248*12*I2227</f>
        <v>20034.456000000002</v>
      </c>
    </row>
    <row r="2249" spans="1:13">
      <c r="A2249" s="505" t="s">
        <v>44</v>
      </c>
      <c r="B2249" s="504"/>
      <c r="C2249" s="504"/>
      <c r="D2249" s="504"/>
      <c r="E2249" s="504"/>
      <c r="F2249" s="504"/>
      <c r="G2249" s="504"/>
      <c r="H2249" s="503"/>
      <c r="I2249" s="498"/>
      <c r="J2249" s="497"/>
      <c r="K2249" s="490"/>
      <c r="L2249" s="456"/>
      <c r="M2249" s="455"/>
    </row>
    <row r="2250" spans="1:13">
      <c r="A2250" s="511" t="s">
        <v>45</v>
      </c>
      <c r="B2250" s="510"/>
      <c r="C2250" s="510"/>
      <c r="D2250" s="510"/>
      <c r="E2250" s="510"/>
      <c r="F2250" s="510"/>
      <c r="G2250" s="510"/>
      <c r="H2250" s="509"/>
      <c r="I2250" s="892" t="s">
        <v>57</v>
      </c>
      <c r="J2250" s="893"/>
      <c r="K2250" s="490"/>
      <c r="L2250" s="456"/>
      <c r="M2250" s="455"/>
    </row>
    <row r="2251" spans="1:13">
      <c r="A2251" s="511" t="s">
        <v>48</v>
      </c>
      <c r="B2251" s="510"/>
      <c r="C2251" s="510"/>
      <c r="D2251" s="510"/>
      <c r="E2251" s="510"/>
      <c r="F2251" s="510"/>
      <c r="G2251" s="510"/>
      <c r="H2251" s="509"/>
      <c r="I2251" s="943" t="s">
        <v>46</v>
      </c>
      <c r="J2251" s="944"/>
      <c r="K2251" s="508"/>
      <c r="L2251" s="507"/>
      <c r="M2251" s="506"/>
    </row>
    <row r="2252" spans="1:13" ht="19.5" thickBot="1">
      <c r="A2252" s="505"/>
      <c r="B2252" s="504"/>
      <c r="C2252" s="504"/>
      <c r="D2252" s="504"/>
      <c r="E2252" s="504"/>
      <c r="F2252" s="504"/>
      <c r="G2252" s="504"/>
      <c r="H2252" s="503"/>
      <c r="I2252" s="940" t="s">
        <v>47</v>
      </c>
      <c r="J2252" s="941"/>
      <c r="K2252" s="498"/>
      <c r="L2252" s="497"/>
      <c r="M2252" s="502"/>
    </row>
    <row r="2253" spans="1:13">
      <c r="A2253" s="501" t="s">
        <v>75</v>
      </c>
      <c r="B2253" s="500"/>
      <c r="C2253" s="500"/>
      <c r="D2253" s="500"/>
      <c r="E2253" s="500"/>
      <c r="F2253" s="500"/>
      <c r="G2253" s="452"/>
      <c r="H2253" s="451"/>
      <c r="I2253" s="452"/>
      <c r="J2253" s="451"/>
      <c r="K2253" s="945">
        <f>K2255+K2262+K2270+K2274+K2275+K2279</f>
        <v>36.450000000000003</v>
      </c>
      <c r="L2253" s="946"/>
      <c r="M2253" s="450">
        <f>M2255+M2262+M2270+M2274+M2275+M2279</f>
        <v>465131.16000000009</v>
      </c>
    </row>
    <row r="2254" spans="1:13" ht="19.5" thickBot="1">
      <c r="A2254" s="499"/>
      <c r="B2254" s="446"/>
      <c r="C2254" s="446"/>
      <c r="D2254" s="446"/>
      <c r="E2254" s="446"/>
      <c r="F2254" s="446"/>
      <c r="G2254" s="446"/>
      <c r="H2254" s="445"/>
      <c r="I2254" s="446"/>
      <c r="J2254" s="445"/>
      <c r="K2254" s="446"/>
      <c r="L2254" s="445"/>
      <c r="M2254" s="444"/>
    </row>
    <row r="2255" spans="1:13" ht="19.5" thickBot="1">
      <c r="A2255" s="898" t="s">
        <v>76</v>
      </c>
      <c r="B2255" s="899"/>
      <c r="C2255" s="899"/>
      <c r="D2255" s="899"/>
      <c r="E2255" s="899"/>
      <c r="F2255" s="899"/>
      <c r="G2255" s="899"/>
      <c r="H2255" s="900"/>
      <c r="I2255" s="466"/>
      <c r="J2255" s="465"/>
      <c r="K2255" s="947">
        <f>K2256+K2257+K2258+K2260+K2261</f>
        <v>9.6900000000000013</v>
      </c>
      <c r="L2255" s="942"/>
      <c r="M2255" s="464">
        <f>K2255*12*I2227</f>
        <v>123652.15200000003</v>
      </c>
    </row>
    <row r="2256" spans="1:13">
      <c r="A2256" s="505" t="s">
        <v>38</v>
      </c>
      <c r="B2256" s="504"/>
      <c r="C2256" s="504"/>
      <c r="D2256" s="504"/>
      <c r="E2256" s="504"/>
      <c r="F2256" s="504"/>
      <c r="G2256" s="504"/>
      <c r="H2256" s="503"/>
      <c r="I2256" s="936" t="s">
        <v>16</v>
      </c>
      <c r="J2256" s="937"/>
      <c r="K2256" s="896">
        <v>2.2400000000000002</v>
      </c>
      <c r="L2256" s="897"/>
      <c r="M2256" s="455">
        <f>K2256*12*I2227</f>
        <v>28584.192000000006</v>
      </c>
    </row>
    <row r="2257" spans="1:13">
      <c r="A2257" s="512" t="s">
        <v>39</v>
      </c>
      <c r="B2257" s="594"/>
      <c r="C2257" s="594"/>
      <c r="D2257" s="594"/>
      <c r="E2257" s="594"/>
      <c r="F2257" s="594"/>
      <c r="G2257" s="594"/>
      <c r="H2257" s="593"/>
      <c r="I2257" s="934" t="s">
        <v>10</v>
      </c>
      <c r="J2257" s="935"/>
      <c r="K2257" s="892">
        <v>5.28</v>
      </c>
      <c r="L2257" s="893"/>
      <c r="M2257" s="455">
        <f>K2257*12*I2227</f>
        <v>67377.024000000005</v>
      </c>
    </row>
    <row r="2258" spans="1:13">
      <c r="A2258" s="511" t="s">
        <v>31</v>
      </c>
      <c r="B2258" s="510"/>
      <c r="C2258" s="510"/>
      <c r="D2258" s="510"/>
      <c r="E2258" s="510"/>
      <c r="F2258" s="510"/>
      <c r="G2258" s="510"/>
      <c r="H2258" s="509"/>
      <c r="I2258" s="943" t="s">
        <v>11</v>
      </c>
      <c r="J2258" s="944"/>
      <c r="K2258" s="892">
        <v>0.6</v>
      </c>
      <c r="L2258" s="893"/>
      <c r="M2258" s="455">
        <f>K2258*12*I2227</f>
        <v>7656.48</v>
      </c>
    </row>
    <row r="2259" spans="1:13">
      <c r="A2259" s="596" t="s">
        <v>18</v>
      </c>
      <c r="B2259" s="498"/>
      <c r="C2259" s="498"/>
      <c r="D2259" s="498"/>
      <c r="E2259" s="504"/>
      <c r="F2259" s="504"/>
      <c r="G2259" s="504"/>
      <c r="H2259" s="503"/>
      <c r="I2259" s="498"/>
      <c r="J2259" s="497"/>
      <c r="K2259" s="457"/>
      <c r="L2259" s="456"/>
      <c r="M2259" s="455"/>
    </row>
    <row r="2260" spans="1:13">
      <c r="A2260" s="512" t="s">
        <v>32</v>
      </c>
      <c r="B2260" s="594"/>
      <c r="C2260" s="594"/>
      <c r="D2260" s="594"/>
      <c r="E2260" s="594"/>
      <c r="F2260" s="594"/>
      <c r="G2260" s="594"/>
      <c r="H2260" s="593"/>
      <c r="I2260" s="934" t="s">
        <v>8</v>
      </c>
      <c r="J2260" s="935"/>
      <c r="K2260" s="892">
        <v>0.18</v>
      </c>
      <c r="L2260" s="893"/>
      <c r="M2260" s="455">
        <f>K2260*12*I2227</f>
        <v>2296.9440000000004</v>
      </c>
    </row>
    <row r="2261" spans="1:13" ht="19.5" thickBot="1">
      <c r="A2261" s="511" t="s">
        <v>73</v>
      </c>
      <c r="B2261" s="510"/>
      <c r="C2261" s="510"/>
      <c r="D2261" s="510"/>
      <c r="E2261" s="510"/>
      <c r="F2261" s="510"/>
      <c r="G2261" s="510"/>
      <c r="H2261" s="509"/>
      <c r="I2261" s="932" t="s">
        <v>8</v>
      </c>
      <c r="J2261" s="933"/>
      <c r="K2261" s="940">
        <v>1.39</v>
      </c>
      <c r="L2261" s="941"/>
      <c r="M2261" s="455">
        <f>K2261*12*I2227</f>
        <v>17737.512000000002</v>
      </c>
    </row>
    <row r="2262" spans="1:13" ht="19.5" thickBot="1">
      <c r="A2262" s="959" t="s">
        <v>77</v>
      </c>
      <c r="B2262" s="960"/>
      <c r="C2262" s="960"/>
      <c r="D2262" s="960"/>
      <c r="E2262" s="960"/>
      <c r="F2262" s="960"/>
      <c r="G2262" s="960"/>
      <c r="H2262" s="961"/>
      <c r="I2262" s="466"/>
      <c r="J2262" s="465"/>
      <c r="K2262" s="894">
        <f>K2263+K2264+K2266+K2267+K2268+K2269</f>
        <v>2.3200000000000003</v>
      </c>
      <c r="L2262" s="942"/>
      <c r="M2262" s="464">
        <f>K2262*12*I2227</f>
        <v>29605.056000000008</v>
      </c>
    </row>
    <row r="2263" spans="1:13">
      <c r="A2263" s="595" t="s">
        <v>24</v>
      </c>
      <c r="B2263" s="498"/>
      <c r="C2263" s="498"/>
      <c r="D2263" s="498"/>
      <c r="E2263" s="498"/>
      <c r="F2263" s="504"/>
      <c r="G2263" s="504"/>
      <c r="H2263" s="503"/>
      <c r="I2263" s="493"/>
      <c r="J2263" s="456"/>
      <c r="K2263" s="896">
        <v>0.13</v>
      </c>
      <c r="L2263" s="897"/>
      <c r="M2263" s="455">
        <f>K2263*12*I2227</f>
        <v>1658.9040000000002</v>
      </c>
    </row>
    <row r="2264" spans="1:13">
      <c r="A2264" s="532" t="s">
        <v>20</v>
      </c>
      <c r="B2264" s="508"/>
      <c r="C2264" s="508"/>
      <c r="D2264" s="508"/>
      <c r="E2264" s="508"/>
      <c r="F2264" s="510"/>
      <c r="G2264" s="510"/>
      <c r="H2264" s="509"/>
      <c r="I2264" s="892" t="s">
        <v>52</v>
      </c>
      <c r="J2264" s="893"/>
      <c r="K2264" s="892">
        <v>1.1100000000000001</v>
      </c>
      <c r="L2264" s="893"/>
      <c r="M2264" s="455">
        <f>K2264*12*I2227</f>
        <v>14164.488000000001</v>
      </c>
    </row>
    <row r="2265" spans="1:13">
      <c r="A2265" s="505" t="s">
        <v>19</v>
      </c>
      <c r="B2265" s="504"/>
      <c r="C2265" s="504"/>
      <c r="D2265" s="504"/>
      <c r="E2265" s="504"/>
      <c r="F2265" s="504"/>
      <c r="G2265" s="504"/>
      <c r="H2265" s="503"/>
      <c r="I2265" s="936" t="s">
        <v>53</v>
      </c>
      <c r="J2265" s="937"/>
      <c r="K2265" s="490"/>
      <c r="L2265" s="456"/>
      <c r="M2265" s="455"/>
    </row>
    <row r="2266" spans="1:13">
      <c r="A2266" s="512" t="s">
        <v>21</v>
      </c>
      <c r="B2266" s="594"/>
      <c r="C2266" s="594"/>
      <c r="D2266" s="594"/>
      <c r="E2266" s="594"/>
      <c r="F2266" s="594"/>
      <c r="G2266" s="594"/>
      <c r="H2266" s="593"/>
      <c r="I2266" s="934" t="s">
        <v>51</v>
      </c>
      <c r="J2266" s="935"/>
      <c r="K2266" s="892">
        <v>0.68</v>
      </c>
      <c r="L2266" s="893"/>
      <c r="M2266" s="455">
        <f>K2266*12*I2227</f>
        <v>8677.344000000001</v>
      </c>
    </row>
    <row r="2267" spans="1:13">
      <c r="A2267" s="512" t="s">
        <v>22</v>
      </c>
      <c r="B2267" s="594"/>
      <c r="C2267" s="594"/>
      <c r="D2267" s="594"/>
      <c r="E2267" s="594"/>
      <c r="F2267" s="594"/>
      <c r="G2267" s="594"/>
      <c r="H2267" s="593"/>
      <c r="I2267" s="934" t="s">
        <v>69</v>
      </c>
      <c r="J2267" s="935"/>
      <c r="K2267" s="892">
        <v>0.17</v>
      </c>
      <c r="L2267" s="893"/>
      <c r="M2267" s="455">
        <f>K2267*12*I2227</f>
        <v>2169.3360000000002</v>
      </c>
    </row>
    <row r="2268" spans="1:13">
      <c r="A2268" s="511" t="s">
        <v>23</v>
      </c>
      <c r="B2268" s="510"/>
      <c r="C2268" s="510"/>
      <c r="D2268" s="510"/>
      <c r="E2268" s="510"/>
      <c r="F2268" s="510"/>
      <c r="G2268" s="510"/>
      <c r="H2268" s="509"/>
      <c r="I2268" s="934" t="s">
        <v>54</v>
      </c>
      <c r="J2268" s="935"/>
      <c r="K2268" s="930">
        <v>0.09</v>
      </c>
      <c r="L2268" s="931"/>
      <c r="M2268" s="455">
        <f>K2268*12*I2227</f>
        <v>1148.4720000000002</v>
      </c>
    </row>
    <row r="2269" spans="1:13" ht="19.5" thickBot="1">
      <c r="A2269" s="511" t="s">
        <v>71</v>
      </c>
      <c r="B2269" s="510"/>
      <c r="C2269" s="510"/>
      <c r="D2269" s="510"/>
      <c r="E2269" s="510"/>
      <c r="F2269" s="510"/>
      <c r="G2269" s="510"/>
      <c r="H2269" s="509"/>
      <c r="I2269" s="932" t="s">
        <v>72</v>
      </c>
      <c r="J2269" s="933"/>
      <c r="K2269" s="901">
        <v>0.14000000000000001</v>
      </c>
      <c r="L2269" s="902"/>
      <c r="M2269" s="489">
        <f>K2269*12*I2227</f>
        <v>1786.5120000000004</v>
      </c>
    </row>
    <row r="2270" spans="1:13" ht="19.5" thickBot="1">
      <c r="A2270" s="959" t="s">
        <v>194</v>
      </c>
      <c r="B2270" s="960"/>
      <c r="C2270" s="960"/>
      <c r="D2270" s="960"/>
      <c r="E2270" s="960"/>
      <c r="F2270" s="960"/>
      <c r="G2270" s="960"/>
      <c r="H2270" s="961"/>
      <c r="I2270" s="488"/>
      <c r="J2270" s="487"/>
      <c r="K2270" s="922">
        <f>K2271+K2272+K2273</f>
        <v>1.52</v>
      </c>
      <c r="L2270" s="895"/>
      <c r="M2270" s="464">
        <f>K2270*12*I2227</f>
        <v>19396.416000000005</v>
      </c>
    </row>
    <row r="2271" spans="1:13">
      <c r="A2271" s="505" t="s">
        <v>25</v>
      </c>
      <c r="B2271" s="504"/>
      <c r="C2271" s="504"/>
      <c r="D2271" s="504"/>
      <c r="E2271" s="504"/>
      <c r="F2271" s="504"/>
      <c r="G2271" s="504"/>
      <c r="H2271" s="503"/>
      <c r="I2271" s="926" t="s">
        <v>70</v>
      </c>
      <c r="J2271" s="927"/>
      <c r="K2271" s="928">
        <v>0.73</v>
      </c>
      <c r="L2271" s="929"/>
      <c r="M2271" s="455">
        <f>K2271*12*I2227</f>
        <v>9315.384</v>
      </c>
    </row>
    <row r="2272" spans="1:13">
      <c r="A2272" s="512" t="s">
        <v>26</v>
      </c>
      <c r="B2272" s="594"/>
      <c r="C2272" s="594"/>
      <c r="D2272" s="594"/>
      <c r="E2272" s="594"/>
      <c r="F2272" s="594"/>
      <c r="G2272" s="594"/>
      <c r="H2272" s="593"/>
      <c r="I2272" s="480" t="s">
        <v>55</v>
      </c>
      <c r="J2272" s="479"/>
      <c r="K2272" s="930">
        <v>0.64</v>
      </c>
      <c r="L2272" s="931"/>
      <c r="M2272" s="455">
        <f>K2272*12*I2227</f>
        <v>8166.9120000000003</v>
      </c>
    </row>
    <row r="2273" spans="1:13" ht="19.5" thickBot="1">
      <c r="A2273" s="511" t="s">
        <v>23</v>
      </c>
      <c r="B2273" s="510"/>
      <c r="C2273" s="510"/>
      <c r="D2273" s="510"/>
      <c r="E2273" s="510"/>
      <c r="F2273" s="510"/>
      <c r="G2273" s="510"/>
      <c r="H2273" s="509"/>
      <c r="I2273" s="932" t="s">
        <v>54</v>
      </c>
      <c r="J2273" s="933"/>
      <c r="K2273" s="901">
        <v>0.15</v>
      </c>
      <c r="L2273" s="902"/>
      <c r="M2273" s="455">
        <f>K2273*12*I2227</f>
        <v>1914.12</v>
      </c>
    </row>
    <row r="2274" spans="1:13" ht="19.5" thickBot="1">
      <c r="A2274" s="592" t="s">
        <v>193</v>
      </c>
      <c r="B2274" s="591"/>
      <c r="C2274" s="591"/>
      <c r="D2274" s="591"/>
      <c r="E2274" s="591"/>
      <c r="F2274" s="591"/>
      <c r="G2274" s="591"/>
      <c r="H2274" s="590"/>
      <c r="I2274" s="962" t="s">
        <v>56</v>
      </c>
      <c r="J2274" s="963"/>
      <c r="K2274" s="905">
        <v>19.920000000000002</v>
      </c>
      <c r="L2274" s="906"/>
      <c r="M2274" s="464">
        <f>K2274*12*I2227</f>
        <v>254195.13600000006</v>
      </c>
    </row>
    <row r="2275" spans="1:13" ht="19.5" thickBot="1">
      <c r="A2275" s="898" t="s">
        <v>154</v>
      </c>
      <c r="B2275" s="899"/>
      <c r="C2275" s="899"/>
      <c r="D2275" s="899"/>
      <c r="E2275" s="899"/>
      <c r="F2275" s="899"/>
      <c r="G2275" s="899"/>
      <c r="H2275" s="900"/>
      <c r="I2275" s="466"/>
      <c r="J2275" s="465"/>
      <c r="K2275" s="905">
        <v>2</v>
      </c>
      <c r="L2275" s="906"/>
      <c r="M2275" s="464">
        <f>K2275*12*I2227</f>
        <v>25521.600000000002</v>
      </c>
    </row>
    <row r="2276" spans="1:13">
      <c r="A2276" s="463" t="s">
        <v>33</v>
      </c>
      <c r="B2276" s="462"/>
      <c r="C2276" s="462"/>
      <c r="D2276" s="462"/>
      <c r="E2276" s="462"/>
      <c r="F2276" s="462"/>
      <c r="G2276" s="462"/>
      <c r="H2276" s="460"/>
      <c r="I2276" s="896" t="s">
        <v>13</v>
      </c>
      <c r="J2276" s="897"/>
      <c r="K2276" s="459"/>
      <c r="L2276" s="458"/>
      <c r="M2276" s="455"/>
    </row>
    <row r="2277" spans="1:13">
      <c r="A2277" s="463" t="s">
        <v>27</v>
      </c>
      <c r="B2277" s="462"/>
      <c r="C2277" s="462"/>
      <c r="D2277" s="462"/>
      <c r="E2277" s="462"/>
      <c r="F2277" s="462"/>
      <c r="G2277" s="462"/>
      <c r="H2277" s="460"/>
      <c r="I2277" s="457"/>
      <c r="J2277" s="456"/>
      <c r="K2277" s="459"/>
      <c r="L2277" s="458"/>
      <c r="M2277" s="455"/>
    </row>
    <row r="2278" spans="1:13" ht="19.5" thickBot="1">
      <c r="A2278" s="463" t="s">
        <v>28</v>
      </c>
      <c r="B2278" s="462"/>
      <c r="C2278" s="462"/>
      <c r="D2278" s="462"/>
      <c r="E2278" s="462"/>
      <c r="F2278" s="462"/>
      <c r="G2278" s="462"/>
      <c r="H2278" s="460"/>
      <c r="I2278" s="474"/>
      <c r="J2278" s="456"/>
      <c r="K2278" s="459"/>
      <c r="L2278" s="458"/>
      <c r="M2278" s="455"/>
    </row>
    <row r="2279" spans="1:13" ht="19.5" thickBot="1">
      <c r="A2279" s="592" t="s">
        <v>153</v>
      </c>
      <c r="B2279" s="591"/>
      <c r="C2279" s="591"/>
      <c r="D2279" s="591"/>
      <c r="E2279" s="591"/>
      <c r="F2279" s="591"/>
      <c r="G2279" s="591"/>
      <c r="H2279" s="590"/>
      <c r="I2279" s="466"/>
      <c r="J2279" s="465"/>
      <c r="K2279" s="894">
        <v>1</v>
      </c>
      <c r="L2279" s="895"/>
      <c r="M2279" s="464">
        <f>K2279*12*I2227</f>
        <v>12760.800000000001</v>
      </c>
    </row>
    <row r="2280" spans="1:13">
      <c r="A2280" s="463" t="s">
        <v>29</v>
      </c>
      <c r="B2280" s="462"/>
      <c r="C2280" s="462"/>
      <c r="D2280" s="462"/>
      <c r="E2280" s="462"/>
      <c r="F2280" s="462"/>
      <c r="G2280" s="462"/>
      <c r="H2280" s="460"/>
      <c r="I2280" s="896" t="s">
        <v>8</v>
      </c>
      <c r="J2280" s="897"/>
      <c r="K2280" s="467"/>
      <c r="L2280" s="458"/>
      <c r="M2280" s="455"/>
    </row>
    <row r="2281" spans="1:13" ht="19.5" thickBot="1">
      <c r="A2281" s="463" t="s">
        <v>30</v>
      </c>
      <c r="B2281" s="462"/>
      <c r="C2281" s="462"/>
      <c r="D2281" s="462"/>
      <c r="E2281" s="462"/>
      <c r="F2281" s="462"/>
      <c r="G2281" s="462"/>
      <c r="H2281" s="460"/>
      <c r="I2281" s="457"/>
      <c r="J2281" s="456"/>
      <c r="K2281" s="467"/>
      <c r="L2281" s="458"/>
      <c r="M2281" s="455"/>
    </row>
    <row r="2282" spans="1:13" ht="19.5" thickBot="1">
      <c r="A2282" s="898" t="s">
        <v>104</v>
      </c>
      <c r="B2282" s="899"/>
      <c r="C2282" s="899"/>
      <c r="D2282" s="899"/>
      <c r="E2282" s="899"/>
      <c r="F2282" s="899"/>
      <c r="G2282" s="899"/>
      <c r="H2282" s="900"/>
      <c r="I2282" s="466"/>
      <c r="J2282" s="465"/>
      <c r="K2282" s="894">
        <v>7.2</v>
      </c>
      <c r="L2282" s="895"/>
      <c r="M2282" s="464">
        <f>K2282*12*I2227</f>
        <v>91877.760000000009</v>
      </c>
    </row>
    <row r="2283" spans="1:13">
      <c r="A2283" s="463" t="s">
        <v>85</v>
      </c>
      <c r="B2283" s="461"/>
      <c r="C2283" s="461"/>
      <c r="D2283" s="461"/>
      <c r="E2283" s="461"/>
      <c r="F2283" s="462"/>
      <c r="G2283" s="461"/>
      <c r="H2283" s="460"/>
      <c r="I2283" s="892" t="s">
        <v>86</v>
      </c>
      <c r="J2283" s="893"/>
      <c r="K2283" s="459"/>
      <c r="L2283" s="458"/>
      <c r="M2283" s="455"/>
    </row>
    <row r="2284" spans="1:13">
      <c r="A2284" s="463" t="s">
        <v>87</v>
      </c>
      <c r="B2284" s="461"/>
      <c r="C2284" s="461"/>
      <c r="D2284" s="461"/>
      <c r="E2284" s="461"/>
      <c r="F2284" s="462"/>
      <c r="G2284" s="461"/>
      <c r="H2284" s="460"/>
      <c r="I2284" s="892" t="s">
        <v>88</v>
      </c>
      <c r="J2284" s="893"/>
      <c r="K2284" s="459"/>
      <c r="L2284" s="458"/>
      <c r="M2284" s="455"/>
    </row>
    <row r="2285" spans="1:13">
      <c r="A2285" s="463" t="s">
        <v>89</v>
      </c>
      <c r="B2285" s="461"/>
      <c r="C2285" s="461"/>
      <c r="D2285" s="461"/>
      <c r="E2285" s="461"/>
      <c r="F2285" s="462"/>
      <c r="G2285" s="461"/>
      <c r="H2285" s="460"/>
      <c r="I2285" s="892" t="s">
        <v>90</v>
      </c>
      <c r="J2285" s="893"/>
      <c r="K2285" s="459"/>
      <c r="L2285" s="458"/>
      <c r="M2285" s="455"/>
    </row>
    <row r="2286" spans="1:13">
      <c r="A2286" s="463" t="s">
        <v>91</v>
      </c>
      <c r="B2286" s="461"/>
      <c r="C2286" s="461"/>
      <c r="D2286" s="461"/>
      <c r="E2286" s="461"/>
      <c r="F2286" s="462"/>
      <c r="G2286" s="461"/>
      <c r="H2286" s="460"/>
      <c r="I2286" s="892" t="s">
        <v>92</v>
      </c>
      <c r="J2286" s="893"/>
      <c r="K2286" s="459"/>
      <c r="L2286" s="458"/>
      <c r="M2286" s="455"/>
    </row>
    <row r="2287" spans="1:13">
      <c r="A2287" s="463" t="s">
        <v>93</v>
      </c>
      <c r="B2287" s="461"/>
      <c r="C2287" s="461"/>
      <c r="D2287" s="461"/>
      <c r="E2287" s="461"/>
      <c r="F2287" s="462"/>
      <c r="G2287" s="461"/>
      <c r="H2287" s="460"/>
      <c r="I2287" s="892" t="s">
        <v>94</v>
      </c>
      <c r="J2287" s="893"/>
      <c r="K2287" s="459"/>
      <c r="L2287" s="458"/>
      <c r="M2287" s="455"/>
    </row>
    <row r="2288" spans="1:13">
      <c r="A2288" s="463" t="s">
        <v>95</v>
      </c>
      <c r="B2288" s="461"/>
      <c r="C2288" s="461"/>
      <c r="D2288" s="461"/>
      <c r="E2288" s="461"/>
      <c r="F2288" s="462"/>
      <c r="G2288" s="461"/>
      <c r="H2288" s="460"/>
      <c r="I2288" s="457"/>
      <c r="J2288" s="456"/>
      <c r="K2288" s="459"/>
      <c r="L2288" s="458"/>
      <c r="M2288" s="455"/>
    </row>
    <row r="2289" spans="1:13">
      <c r="A2289" s="463" t="s">
        <v>96</v>
      </c>
      <c r="B2289" s="461"/>
      <c r="C2289" s="461"/>
      <c r="D2289" s="461"/>
      <c r="E2289" s="461"/>
      <c r="F2289" s="462"/>
      <c r="G2289" s="461"/>
      <c r="H2289" s="460"/>
      <c r="I2289" s="457"/>
      <c r="J2289" s="456"/>
      <c r="K2289" s="459"/>
      <c r="L2289" s="458"/>
      <c r="M2289" s="455"/>
    </row>
    <row r="2290" spans="1:13">
      <c r="A2290" s="463" t="s">
        <v>97</v>
      </c>
      <c r="B2290" s="461"/>
      <c r="C2290" s="461"/>
      <c r="D2290" s="461"/>
      <c r="E2290" s="461"/>
      <c r="F2290" s="462"/>
      <c r="G2290" s="461"/>
      <c r="H2290" s="460"/>
      <c r="I2290" s="457"/>
      <c r="J2290" s="456"/>
      <c r="K2290" s="459"/>
      <c r="L2290" s="458"/>
      <c r="M2290" s="455"/>
    </row>
    <row r="2291" spans="1:13">
      <c r="A2291" s="463" t="s">
        <v>98</v>
      </c>
      <c r="B2291" s="461"/>
      <c r="C2291" s="461"/>
      <c r="D2291" s="461"/>
      <c r="E2291" s="461"/>
      <c r="F2291" s="462"/>
      <c r="G2291" s="461"/>
      <c r="H2291" s="460"/>
      <c r="I2291" s="457"/>
      <c r="J2291" s="456"/>
      <c r="K2291" s="459"/>
      <c r="L2291" s="458"/>
      <c r="M2291" s="455"/>
    </row>
    <row r="2292" spans="1:13">
      <c r="A2292" s="463" t="s">
        <v>99</v>
      </c>
      <c r="B2292" s="461"/>
      <c r="C2292" s="461"/>
      <c r="D2292" s="461"/>
      <c r="E2292" s="461"/>
      <c r="F2292" s="462"/>
      <c r="G2292" s="461"/>
      <c r="H2292" s="460"/>
      <c r="I2292" s="457"/>
      <c r="J2292" s="456"/>
      <c r="K2292" s="459"/>
      <c r="L2292" s="458"/>
      <c r="M2292" s="455"/>
    </row>
    <row r="2293" spans="1:13" ht="19.5" thickBot="1">
      <c r="A2293" s="923" t="s">
        <v>100</v>
      </c>
      <c r="B2293" s="924"/>
      <c r="C2293" s="924"/>
      <c r="D2293" s="924"/>
      <c r="E2293" s="924"/>
      <c r="F2293" s="924"/>
      <c r="G2293" s="924"/>
      <c r="H2293" s="925"/>
      <c r="I2293" s="457"/>
      <c r="J2293" s="456"/>
      <c r="K2293" s="457"/>
      <c r="L2293" s="456"/>
      <c r="M2293" s="455"/>
    </row>
    <row r="2294" spans="1:13">
      <c r="A2294" s="454" t="s">
        <v>82</v>
      </c>
      <c r="B2294" s="453"/>
      <c r="C2294" s="453"/>
      <c r="D2294" s="453"/>
      <c r="E2294" s="453"/>
      <c r="F2294" s="453"/>
      <c r="G2294" s="453"/>
      <c r="H2294" s="453"/>
      <c r="I2294" s="896" t="s">
        <v>9</v>
      </c>
      <c r="J2294" s="897"/>
      <c r="K2294" s="452"/>
      <c r="L2294" s="451"/>
      <c r="M2294" s="450"/>
    </row>
    <row r="2295" spans="1:13" ht="19.5" thickBot="1">
      <c r="A2295" s="449" t="s">
        <v>49</v>
      </c>
      <c r="B2295" s="448"/>
      <c r="C2295" s="448"/>
      <c r="D2295" s="448"/>
      <c r="E2295" s="448"/>
      <c r="F2295" s="448"/>
      <c r="G2295" s="448"/>
      <c r="H2295" s="448"/>
      <c r="I2295" s="447"/>
      <c r="J2295" s="445"/>
      <c r="K2295" s="446"/>
      <c r="L2295" s="445"/>
      <c r="M2295" s="444"/>
    </row>
    <row r="2296" spans="1:13" ht="19.5" thickBot="1">
      <c r="A2296" s="898" t="s">
        <v>50</v>
      </c>
      <c r="B2296" s="899"/>
      <c r="C2296" s="899"/>
      <c r="D2296" s="899"/>
      <c r="E2296" s="899"/>
      <c r="F2296" s="899"/>
      <c r="G2296" s="899"/>
      <c r="H2296" s="955"/>
      <c r="I2296" s="917" t="s">
        <v>17</v>
      </c>
      <c r="J2296" s="956"/>
      <c r="K2296" s="957">
        <v>1.64</v>
      </c>
      <c r="L2296" s="958"/>
      <c r="M2296" s="437">
        <f>K2296*12*I2227</f>
        <v>20927.712000000003</v>
      </c>
    </row>
    <row r="2297" spans="1:13" ht="19.5" thickBot="1">
      <c r="A2297" s="442" t="s">
        <v>118</v>
      </c>
      <c r="B2297" s="441"/>
      <c r="C2297" s="441"/>
      <c r="D2297" s="441"/>
      <c r="E2297" s="441"/>
      <c r="F2297" s="441"/>
      <c r="G2297" s="441"/>
      <c r="H2297" s="441"/>
      <c r="I2297" s="917" t="s">
        <v>9</v>
      </c>
      <c r="J2297" s="918"/>
      <c r="K2297" s="913">
        <v>0.4</v>
      </c>
      <c r="L2297" s="914"/>
      <c r="M2297" s="437">
        <f>K2297*I2227*12</f>
        <v>5104.3200000000006</v>
      </c>
    </row>
    <row r="2298" spans="1:13" ht="19.5" thickBot="1">
      <c r="A2298" s="442" t="s">
        <v>117</v>
      </c>
      <c r="B2298" s="441"/>
      <c r="C2298" s="441"/>
      <c r="D2298" s="441"/>
      <c r="E2298" s="441"/>
      <c r="F2298" s="441"/>
      <c r="G2298" s="441"/>
      <c r="H2298" s="441"/>
      <c r="I2298" s="440"/>
      <c r="J2298" s="439"/>
      <c r="K2298" s="913"/>
      <c r="L2298" s="914"/>
      <c r="M2298" s="437">
        <f>K2298*I2227*12</f>
        <v>0</v>
      </c>
    </row>
    <row r="2299" spans="1:13" ht="19.5" thickBot="1">
      <c r="A2299" s="898" t="s">
        <v>58</v>
      </c>
      <c r="B2299" s="899"/>
      <c r="C2299" s="899"/>
      <c r="D2299" s="899"/>
      <c r="E2299" s="899"/>
      <c r="F2299" s="899"/>
      <c r="G2299" s="899"/>
      <c r="H2299" s="899"/>
      <c r="I2299" s="438"/>
      <c r="J2299" s="437"/>
      <c r="K2299" s="915">
        <f>K2228+K2238+K2253+K2282+K2296+K2298+K2297</f>
        <v>58.230000000000004</v>
      </c>
      <c r="L2299" s="916"/>
      <c r="M2299" s="437">
        <f>M2228+M2238+M2253+M2282+M2296+M2298+M2297</f>
        <v>743061.38400000019</v>
      </c>
    </row>
    <row r="2301" spans="1:13">
      <c r="A2301" s="989" t="s">
        <v>0</v>
      </c>
      <c r="B2301" s="989"/>
      <c r="C2301" s="989"/>
      <c r="D2301" s="989"/>
      <c r="E2301" s="989"/>
      <c r="F2301" s="989"/>
      <c r="G2301" s="989"/>
      <c r="H2301" s="989"/>
      <c r="I2301" s="989"/>
      <c r="J2301" s="989"/>
      <c r="K2301" s="989"/>
      <c r="L2301" s="989"/>
      <c r="M2301" s="490"/>
    </row>
    <row r="2302" spans="1:13">
      <c r="A2302" s="953" t="s">
        <v>12</v>
      </c>
      <c r="B2302" s="953"/>
      <c r="C2302" s="953"/>
      <c r="D2302" s="953"/>
      <c r="E2302" s="953"/>
      <c r="F2302" s="953"/>
      <c r="G2302" s="953"/>
      <c r="H2302" s="953"/>
      <c r="I2302" s="953"/>
      <c r="J2302" s="953"/>
      <c r="K2302" s="953"/>
      <c r="L2302" s="953"/>
      <c r="M2302" s="490"/>
    </row>
    <row r="2303" spans="1:13">
      <c r="A2303" s="524"/>
      <c r="B2303" s="524"/>
      <c r="C2303" s="524"/>
      <c r="D2303" s="524"/>
      <c r="E2303" s="524"/>
      <c r="F2303" s="524" t="s">
        <v>237</v>
      </c>
      <c r="G2303" s="524"/>
      <c r="H2303" s="524"/>
      <c r="I2303" s="524"/>
      <c r="J2303" s="524"/>
      <c r="K2303" s="524"/>
      <c r="L2303" s="524"/>
      <c r="M2303" s="490"/>
    </row>
    <row r="2304" spans="1:13">
      <c r="A2304" s="532"/>
      <c r="B2304" s="508"/>
      <c r="C2304" s="954" t="s">
        <v>15</v>
      </c>
      <c r="D2304" s="954"/>
      <c r="E2304" s="954"/>
      <c r="F2304" s="508"/>
      <c r="G2304" s="508"/>
      <c r="H2304" s="507"/>
      <c r="I2304" s="943" t="s">
        <v>1</v>
      </c>
      <c r="J2304" s="944"/>
      <c r="K2304" s="943" t="s">
        <v>2</v>
      </c>
      <c r="L2304" s="944"/>
      <c r="M2304" s="506"/>
    </row>
    <row r="2305" spans="1:13">
      <c r="A2305" s="474"/>
      <c r="B2305" s="457"/>
      <c r="C2305" s="457"/>
      <c r="D2305" s="457"/>
      <c r="E2305" s="457"/>
      <c r="F2305" s="457"/>
      <c r="G2305" s="457"/>
      <c r="H2305" s="456"/>
      <c r="I2305" s="457"/>
      <c r="J2305" s="456"/>
      <c r="K2305" s="892" t="s">
        <v>3</v>
      </c>
      <c r="L2305" s="893"/>
      <c r="M2305" s="533" t="s">
        <v>4</v>
      </c>
    </row>
    <row r="2306" spans="1:13">
      <c r="A2306" s="474"/>
      <c r="B2306" s="457"/>
      <c r="C2306" s="457"/>
      <c r="D2306" s="457"/>
      <c r="E2306" s="457"/>
      <c r="F2306" s="457"/>
      <c r="G2306" s="457"/>
      <c r="H2306" s="456"/>
      <c r="I2306" s="892" t="s">
        <v>5</v>
      </c>
      <c r="J2306" s="893"/>
      <c r="K2306" s="936" t="s">
        <v>6</v>
      </c>
      <c r="L2306" s="937"/>
      <c r="M2306" s="533" t="s">
        <v>7</v>
      </c>
    </row>
    <row r="2307" spans="1:13" ht="19.5" thickBot="1">
      <c r="A2307" s="532"/>
      <c r="B2307" s="508"/>
      <c r="C2307" s="508"/>
      <c r="D2307" s="508"/>
      <c r="E2307" s="508"/>
      <c r="F2307" s="508"/>
      <c r="G2307" s="508"/>
      <c r="H2307" s="507"/>
      <c r="I2307" s="949">
        <v>890.9</v>
      </c>
      <c r="J2307" s="950"/>
      <c r="K2307" s="932"/>
      <c r="L2307" s="933"/>
      <c r="M2307" s="531"/>
    </row>
    <row r="2308" spans="1:13">
      <c r="A2308" s="522" t="s">
        <v>74</v>
      </c>
      <c r="B2308" s="500"/>
      <c r="C2308" s="500"/>
      <c r="D2308" s="500"/>
      <c r="E2308" s="500"/>
      <c r="F2308" s="500"/>
      <c r="G2308" s="500"/>
      <c r="H2308" s="530"/>
      <c r="I2308" s="452"/>
      <c r="J2308" s="451"/>
      <c r="K2308" s="951">
        <f>K2311+K2314</f>
        <v>6.9</v>
      </c>
      <c r="L2308" s="946"/>
      <c r="M2308" s="450">
        <f>K2308*12*I2307</f>
        <v>73766.52</v>
      </c>
    </row>
    <row r="2309" spans="1:13">
      <c r="A2309" s="529" t="s">
        <v>59</v>
      </c>
      <c r="B2309" s="528"/>
      <c r="C2309" s="528"/>
      <c r="D2309" s="528"/>
      <c r="E2309" s="528"/>
      <c r="F2309" s="528"/>
      <c r="G2309" s="528"/>
      <c r="H2309" s="523"/>
      <c r="I2309" s="457"/>
      <c r="J2309" s="456"/>
      <c r="K2309" s="457"/>
      <c r="L2309" s="456"/>
      <c r="M2309" s="527"/>
    </row>
    <row r="2310" spans="1:13" ht="19.5" thickBot="1">
      <c r="A2310" s="518" t="s">
        <v>60</v>
      </c>
      <c r="B2310" s="526"/>
      <c r="C2310" s="526"/>
      <c r="D2310" s="526"/>
      <c r="E2310" s="526"/>
      <c r="F2310" s="526"/>
      <c r="G2310" s="526"/>
      <c r="H2310" s="525"/>
      <c r="I2310" s="446"/>
      <c r="J2310" s="445"/>
      <c r="K2310" s="446"/>
      <c r="L2310" s="445"/>
      <c r="M2310" s="444"/>
    </row>
    <row r="2311" spans="1:13">
      <c r="A2311" s="505" t="s">
        <v>61</v>
      </c>
      <c r="B2311" s="498"/>
      <c r="C2311" s="498"/>
      <c r="D2311" s="498"/>
      <c r="E2311" s="498"/>
      <c r="F2311" s="498"/>
      <c r="G2311" s="498"/>
      <c r="H2311" s="497"/>
      <c r="I2311" s="936" t="s">
        <v>8</v>
      </c>
      <c r="J2311" s="937"/>
      <c r="K2311" s="896">
        <v>4.13</v>
      </c>
      <c r="L2311" s="897"/>
      <c r="M2311" s="455">
        <f>K2311*12*I2307</f>
        <v>44153.004000000001</v>
      </c>
    </row>
    <row r="2312" spans="1:13">
      <c r="A2312" s="463" t="s">
        <v>68</v>
      </c>
      <c r="B2312" s="457"/>
      <c r="C2312" s="457"/>
      <c r="D2312" s="457"/>
      <c r="E2312" s="457"/>
      <c r="F2312" s="457"/>
      <c r="G2312" s="457"/>
      <c r="H2312" s="456"/>
      <c r="I2312" s="892" t="s">
        <v>57</v>
      </c>
      <c r="J2312" s="893"/>
      <c r="K2312" s="490"/>
      <c r="L2312" s="456"/>
      <c r="M2312" s="455"/>
    </row>
    <row r="2313" spans="1:13">
      <c r="A2313" s="505" t="s">
        <v>67</v>
      </c>
      <c r="B2313" s="498"/>
      <c r="C2313" s="498"/>
      <c r="D2313" s="498"/>
      <c r="E2313" s="498"/>
      <c r="F2313" s="498"/>
      <c r="G2313" s="498"/>
      <c r="H2313" s="497"/>
      <c r="I2313" s="936"/>
      <c r="J2313" s="937"/>
      <c r="K2313" s="490"/>
      <c r="L2313" s="456"/>
      <c r="M2313" s="455"/>
    </row>
    <row r="2314" spans="1:13">
      <c r="A2314" s="505" t="s">
        <v>62</v>
      </c>
      <c r="B2314" s="498"/>
      <c r="C2314" s="498"/>
      <c r="D2314" s="498"/>
      <c r="E2314" s="498"/>
      <c r="F2314" s="498"/>
      <c r="G2314" s="498"/>
      <c r="H2314" s="497"/>
      <c r="I2314" s="934" t="s">
        <v>11</v>
      </c>
      <c r="J2314" s="935"/>
      <c r="K2314" s="892">
        <v>2.77</v>
      </c>
      <c r="L2314" s="893"/>
      <c r="M2314" s="455">
        <f>K2314*12*I2307</f>
        <v>29613.516</v>
      </c>
    </row>
    <row r="2315" spans="1:13">
      <c r="A2315" s="512" t="s">
        <v>35</v>
      </c>
      <c r="B2315" s="480"/>
      <c r="C2315" s="480"/>
      <c r="D2315" s="480"/>
      <c r="E2315" s="480"/>
      <c r="F2315" s="480"/>
      <c r="G2315" s="480"/>
      <c r="H2315" s="479"/>
      <c r="I2315" s="892" t="s">
        <v>57</v>
      </c>
      <c r="J2315" s="893"/>
      <c r="K2315" s="524"/>
      <c r="L2315" s="523"/>
      <c r="M2315" s="455"/>
    </row>
    <row r="2316" spans="1:13">
      <c r="A2316" s="511" t="s">
        <v>36</v>
      </c>
      <c r="B2316" s="508"/>
      <c r="C2316" s="508"/>
      <c r="D2316" s="508"/>
      <c r="E2316" s="508"/>
      <c r="F2316" s="508"/>
      <c r="G2316" s="508"/>
      <c r="H2316" s="507"/>
      <c r="I2316" s="892"/>
      <c r="J2316" s="893"/>
      <c r="K2316" s="490"/>
      <c r="L2316" s="456"/>
      <c r="M2316" s="455"/>
    </row>
    <row r="2317" spans="1:13" ht="19.5" thickBot="1">
      <c r="A2317" s="505" t="s">
        <v>37</v>
      </c>
      <c r="B2317" s="504"/>
      <c r="C2317" s="504"/>
      <c r="D2317" s="504"/>
      <c r="E2317" s="504"/>
      <c r="F2317" s="504"/>
      <c r="G2317" s="504"/>
      <c r="H2317" s="503"/>
      <c r="I2317" s="498"/>
      <c r="J2317" s="497"/>
      <c r="K2317" s="930"/>
      <c r="L2317" s="931"/>
      <c r="M2317" s="455"/>
    </row>
    <row r="2318" spans="1:13">
      <c r="A2318" s="522" t="s">
        <v>14</v>
      </c>
      <c r="B2318" s="521"/>
      <c r="C2318" s="521"/>
      <c r="D2318" s="521"/>
      <c r="E2318" s="521"/>
      <c r="F2318" s="521"/>
      <c r="G2318" s="521"/>
      <c r="H2318" s="520"/>
      <c r="I2318" s="452"/>
      <c r="J2318" s="519"/>
      <c r="K2318" s="948">
        <f>K2320+K2325+K2328</f>
        <v>5.6400000000000006</v>
      </c>
      <c r="L2318" s="946"/>
      <c r="M2318" s="450">
        <f>K2318*12*I2307</f>
        <v>60296.112000000001</v>
      </c>
    </row>
    <row r="2319" spans="1:13" ht="19.5" thickBot="1">
      <c r="A2319" s="518" t="s">
        <v>34</v>
      </c>
      <c r="B2319" s="517"/>
      <c r="C2319" s="517"/>
      <c r="D2319" s="517"/>
      <c r="E2319" s="517"/>
      <c r="F2319" s="517"/>
      <c r="G2319" s="517"/>
      <c r="H2319" s="516"/>
      <c r="I2319" s="446"/>
      <c r="J2319" s="515"/>
      <c r="K2319" s="446"/>
      <c r="L2319" s="445"/>
      <c r="M2319" s="444"/>
    </row>
    <row r="2320" spans="1:13">
      <c r="A2320" s="463" t="s">
        <v>65</v>
      </c>
      <c r="B2320" s="462"/>
      <c r="C2320" s="462"/>
      <c r="D2320" s="462"/>
      <c r="E2320" s="462"/>
      <c r="F2320" s="462"/>
      <c r="G2320" s="462"/>
      <c r="H2320" s="460"/>
      <c r="I2320" s="892" t="s">
        <v>8</v>
      </c>
      <c r="J2320" s="893"/>
      <c r="K2320" s="896">
        <v>2.83</v>
      </c>
      <c r="L2320" s="897"/>
      <c r="M2320" s="455">
        <f>K2320*12*I2307</f>
        <v>30254.964</v>
      </c>
    </row>
    <row r="2321" spans="1:13">
      <c r="A2321" s="505" t="s">
        <v>66</v>
      </c>
      <c r="B2321" s="504"/>
      <c r="C2321" s="504"/>
      <c r="D2321" s="504"/>
      <c r="E2321" s="504"/>
      <c r="F2321" s="504"/>
      <c r="G2321" s="504"/>
      <c r="H2321" s="503"/>
      <c r="I2321" s="514"/>
      <c r="J2321" s="513"/>
      <c r="K2321" s="490"/>
      <c r="L2321" s="456"/>
      <c r="M2321" s="455"/>
    </row>
    <row r="2322" spans="1:13">
      <c r="A2322" s="463" t="s">
        <v>68</v>
      </c>
      <c r="B2322" s="457"/>
      <c r="C2322" s="457"/>
      <c r="D2322" s="457"/>
      <c r="E2322" s="457"/>
      <c r="F2322" s="457"/>
      <c r="G2322" s="457"/>
      <c r="H2322" s="456"/>
      <c r="I2322" s="892" t="s">
        <v>57</v>
      </c>
      <c r="J2322" s="893"/>
      <c r="K2322" s="490"/>
      <c r="L2322" s="456"/>
      <c r="M2322" s="455"/>
    </row>
    <row r="2323" spans="1:13">
      <c r="A2323" s="505" t="s">
        <v>67</v>
      </c>
      <c r="B2323" s="498"/>
      <c r="C2323" s="498"/>
      <c r="D2323" s="498"/>
      <c r="E2323" s="498"/>
      <c r="F2323" s="498"/>
      <c r="G2323" s="498"/>
      <c r="H2323" s="497"/>
      <c r="I2323" s="936"/>
      <c r="J2323" s="937"/>
      <c r="K2323" s="490"/>
      <c r="L2323" s="456"/>
      <c r="M2323" s="455"/>
    </row>
    <row r="2324" spans="1:13">
      <c r="A2324" s="512" t="s">
        <v>63</v>
      </c>
      <c r="B2324" s="480"/>
      <c r="C2324" s="479"/>
      <c r="D2324" s="457"/>
      <c r="E2324" s="457"/>
      <c r="F2324" s="457"/>
      <c r="G2324" s="457"/>
      <c r="H2324" s="456"/>
      <c r="I2324" s="892" t="s">
        <v>57</v>
      </c>
      <c r="J2324" s="893"/>
      <c r="K2324" s="490"/>
      <c r="L2324" s="456"/>
      <c r="M2324" s="455"/>
    </row>
    <row r="2325" spans="1:13">
      <c r="A2325" s="463" t="s">
        <v>64</v>
      </c>
      <c r="B2325" s="457"/>
      <c r="C2325" s="457"/>
      <c r="D2325" s="480"/>
      <c r="E2325" s="480"/>
      <c r="F2325" s="480"/>
      <c r="G2325" s="480"/>
      <c r="H2325" s="479"/>
      <c r="I2325" s="934" t="s">
        <v>11</v>
      </c>
      <c r="J2325" s="935"/>
      <c r="K2325" s="892">
        <v>1.24</v>
      </c>
      <c r="L2325" s="893"/>
      <c r="M2325" s="455">
        <f>K2325*12*I2307</f>
        <v>13256.591999999999</v>
      </c>
    </row>
    <row r="2326" spans="1:13">
      <c r="A2326" s="511" t="s">
        <v>41</v>
      </c>
      <c r="B2326" s="510"/>
      <c r="C2326" s="510"/>
      <c r="D2326" s="510"/>
      <c r="E2326" s="510"/>
      <c r="F2326" s="510"/>
      <c r="G2326" s="510"/>
      <c r="H2326" s="509"/>
      <c r="I2326" s="943" t="s">
        <v>40</v>
      </c>
      <c r="J2326" s="944"/>
      <c r="K2326" s="490"/>
      <c r="L2326" s="456"/>
      <c r="M2326" s="455"/>
    </row>
    <row r="2327" spans="1:13">
      <c r="A2327" s="505"/>
      <c r="B2327" s="504"/>
      <c r="C2327" s="504"/>
      <c r="D2327" s="504"/>
      <c r="E2327" s="504"/>
      <c r="F2327" s="504"/>
      <c r="G2327" s="504"/>
      <c r="H2327" s="503"/>
      <c r="I2327" s="498" t="s">
        <v>42</v>
      </c>
      <c r="J2327" s="497"/>
      <c r="K2327" s="490"/>
      <c r="L2327" s="456"/>
      <c r="M2327" s="455"/>
    </row>
    <row r="2328" spans="1:13">
      <c r="A2328" s="511" t="s">
        <v>43</v>
      </c>
      <c r="B2328" s="510"/>
      <c r="C2328" s="510"/>
      <c r="D2328" s="510"/>
      <c r="E2328" s="510"/>
      <c r="F2328" s="510"/>
      <c r="G2328" s="510"/>
      <c r="H2328" s="509"/>
      <c r="I2328" s="943" t="s">
        <v>11</v>
      </c>
      <c r="J2328" s="944"/>
      <c r="K2328" s="892">
        <v>1.57</v>
      </c>
      <c r="L2328" s="893"/>
      <c r="M2328" s="455">
        <f>K2328*12*I2307</f>
        <v>16784.556</v>
      </c>
    </row>
    <row r="2329" spans="1:13">
      <c r="A2329" s="505" t="s">
        <v>44</v>
      </c>
      <c r="B2329" s="504"/>
      <c r="C2329" s="504"/>
      <c r="D2329" s="504"/>
      <c r="E2329" s="504"/>
      <c r="F2329" s="504"/>
      <c r="G2329" s="504"/>
      <c r="H2329" s="503"/>
      <c r="I2329" s="498"/>
      <c r="J2329" s="497"/>
      <c r="K2329" s="490"/>
      <c r="L2329" s="456"/>
      <c r="M2329" s="455"/>
    </row>
    <row r="2330" spans="1:13">
      <c r="A2330" s="511" t="s">
        <v>45</v>
      </c>
      <c r="B2330" s="510"/>
      <c r="C2330" s="510"/>
      <c r="D2330" s="510"/>
      <c r="E2330" s="510"/>
      <c r="F2330" s="510"/>
      <c r="G2330" s="510"/>
      <c r="H2330" s="509"/>
      <c r="I2330" s="892" t="s">
        <v>57</v>
      </c>
      <c r="J2330" s="893"/>
      <c r="K2330" s="490"/>
      <c r="L2330" s="456"/>
      <c r="M2330" s="455"/>
    </row>
    <row r="2331" spans="1:13">
      <c r="A2331" s="511" t="s">
        <v>48</v>
      </c>
      <c r="B2331" s="510"/>
      <c r="C2331" s="510"/>
      <c r="D2331" s="510"/>
      <c r="E2331" s="510"/>
      <c r="F2331" s="510"/>
      <c r="G2331" s="510"/>
      <c r="H2331" s="509"/>
      <c r="I2331" s="943" t="s">
        <v>46</v>
      </c>
      <c r="J2331" s="944"/>
      <c r="K2331" s="508"/>
      <c r="L2331" s="507"/>
      <c r="M2331" s="506"/>
    </row>
    <row r="2332" spans="1:13" ht="19.5" thickBot="1">
      <c r="A2332" s="505"/>
      <c r="B2332" s="504"/>
      <c r="C2332" s="504"/>
      <c r="D2332" s="504"/>
      <c r="E2332" s="504"/>
      <c r="F2332" s="504"/>
      <c r="G2332" s="504"/>
      <c r="H2332" s="503"/>
      <c r="I2332" s="940" t="s">
        <v>47</v>
      </c>
      <c r="J2332" s="941"/>
      <c r="K2332" s="498"/>
      <c r="L2332" s="497"/>
      <c r="M2332" s="502"/>
    </row>
    <row r="2333" spans="1:13">
      <c r="A2333" s="501" t="s">
        <v>75</v>
      </c>
      <c r="B2333" s="500"/>
      <c r="C2333" s="500"/>
      <c r="D2333" s="500"/>
      <c r="E2333" s="500"/>
      <c r="F2333" s="500"/>
      <c r="G2333" s="452"/>
      <c r="H2333" s="451"/>
      <c r="I2333" s="452"/>
      <c r="J2333" s="451"/>
      <c r="K2333" s="945">
        <f>K2335+K2342+K2350+K2354+K2358</f>
        <v>16.53</v>
      </c>
      <c r="L2333" s="946"/>
      <c r="M2333" s="450">
        <f>M2335+M2342+M2350+M2354+M2358</f>
        <v>176718.924</v>
      </c>
    </row>
    <row r="2334" spans="1:13" ht="19.5" thickBot="1">
      <c r="A2334" s="499"/>
      <c r="B2334" s="446"/>
      <c r="C2334" s="446"/>
      <c r="D2334" s="446"/>
      <c r="E2334" s="446"/>
      <c r="F2334" s="446"/>
      <c r="G2334" s="446"/>
      <c r="H2334" s="445"/>
      <c r="I2334" s="446"/>
      <c r="J2334" s="445"/>
      <c r="K2334" s="446"/>
      <c r="L2334" s="445"/>
      <c r="M2334" s="444"/>
    </row>
    <row r="2335" spans="1:13" ht="19.5" thickBot="1">
      <c r="A2335" s="898" t="s">
        <v>76</v>
      </c>
      <c r="B2335" s="899"/>
      <c r="C2335" s="899"/>
      <c r="D2335" s="899"/>
      <c r="E2335" s="899"/>
      <c r="F2335" s="899"/>
      <c r="G2335" s="899"/>
      <c r="H2335" s="900"/>
      <c r="I2335" s="466"/>
      <c r="J2335" s="465"/>
      <c r="K2335" s="947">
        <f>K2336+K2337+K2338+K2340+K2341</f>
        <v>9.6900000000000013</v>
      </c>
      <c r="L2335" s="942"/>
      <c r="M2335" s="464">
        <f>K2335*12*I2307</f>
        <v>103593.85200000001</v>
      </c>
    </row>
    <row r="2336" spans="1:13">
      <c r="A2336" s="505" t="s">
        <v>38</v>
      </c>
      <c r="B2336" s="504"/>
      <c r="C2336" s="504"/>
      <c r="D2336" s="504"/>
      <c r="E2336" s="504"/>
      <c r="F2336" s="504"/>
      <c r="G2336" s="504"/>
      <c r="H2336" s="503"/>
      <c r="I2336" s="936" t="s">
        <v>16</v>
      </c>
      <c r="J2336" s="937"/>
      <c r="K2336" s="896">
        <v>2.2400000000000002</v>
      </c>
      <c r="L2336" s="897"/>
      <c r="M2336" s="455">
        <f>K2336*12*I2307</f>
        <v>23947.392000000003</v>
      </c>
    </row>
    <row r="2337" spans="1:13">
      <c r="A2337" s="512" t="s">
        <v>39</v>
      </c>
      <c r="B2337" s="594"/>
      <c r="C2337" s="594"/>
      <c r="D2337" s="594"/>
      <c r="E2337" s="594"/>
      <c r="F2337" s="594"/>
      <c r="G2337" s="594"/>
      <c r="H2337" s="593"/>
      <c r="I2337" s="934" t="s">
        <v>10</v>
      </c>
      <c r="J2337" s="935"/>
      <c r="K2337" s="892">
        <v>5.28</v>
      </c>
      <c r="L2337" s="893"/>
      <c r="M2337" s="455">
        <f>K2337*12*I2307</f>
        <v>56447.423999999999</v>
      </c>
    </row>
    <row r="2338" spans="1:13">
      <c r="A2338" s="511" t="s">
        <v>31</v>
      </c>
      <c r="B2338" s="510"/>
      <c r="C2338" s="510"/>
      <c r="D2338" s="510"/>
      <c r="E2338" s="510"/>
      <c r="F2338" s="510"/>
      <c r="G2338" s="510"/>
      <c r="H2338" s="509"/>
      <c r="I2338" s="943" t="s">
        <v>11</v>
      </c>
      <c r="J2338" s="944"/>
      <c r="K2338" s="892">
        <v>0.6</v>
      </c>
      <c r="L2338" s="893"/>
      <c r="M2338" s="455">
        <f>K2338*12*I2307</f>
        <v>6414.48</v>
      </c>
    </row>
    <row r="2339" spans="1:13">
      <c r="A2339" s="596" t="s">
        <v>18</v>
      </c>
      <c r="B2339" s="498"/>
      <c r="C2339" s="498"/>
      <c r="D2339" s="498"/>
      <c r="E2339" s="504"/>
      <c r="F2339" s="504"/>
      <c r="G2339" s="504"/>
      <c r="H2339" s="503"/>
      <c r="I2339" s="498"/>
      <c r="J2339" s="497"/>
      <c r="K2339" s="457"/>
      <c r="L2339" s="456"/>
      <c r="M2339" s="455"/>
    </row>
    <row r="2340" spans="1:13">
      <c r="A2340" s="512" t="s">
        <v>32</v>
      </c>
      <c r="B2340" s="594"/>
      <c r="C2340" s="594"/>
      <c r="D2340" s="594"/>
      <c r="E2340" s="594"/>
      <c r="F2340" s="594"/>
      <c r="G2340" s="594"/>
      <c r="H2340" s="593"/>
      <c r="I2340" s="934" t="s">
        <v>8</v>
      </c>
      <c r="J2340" s="935"/>
      <c r="K2340" s="892">
        <v>0.18</v>
      </c>
      <c r="L2340" s="893"/>
      <c r="M2340" s="455">
        <f>K2340*12*I2307</f>
        <v>1924.3440000000001</v>
      </c>
    </row>
    <row r="2341" spans="1:13" ht="19.5" thickBot="1">
      <c r="A2341" s="511" t="s">
        <v>73</v>
      </c>
      <c r="B2341" s="510"/>
      <c r="C2341" s="510"/>
      <c r="D2341" s="510"/>
      <c r="E2341" s="510"/>
      <c r="F2341" s="510"/>
      <c r="G2341" s="510"/>
      <c r="H2341" s="509"/>
      <c r="I2341" s="932" t="s">
        <v>8</v>
      </c>
      <c r="J2341" s="933"/>
      <c r="K2341" s="940">
        <v>1.39</v>
      </c>
      <c r="L2341" s="941"/>
      <c r="M2341" s="455">
        <f>K2341*12*I2307</f>
        <v>14860.212</v>
      </c>
    </row>
    <row r="2342" spans="1:13" ht="19.5" thickBot="1">
      <c r="A2342" s="959" t="s">
        <v>77</v>
      </c>
      <c r="B2342" s="960"/>
      <c r="C2342" s="960"/>
      <c r="D2342" s="960"/>
      <c r="E2342" s="960"/>
      <c r="F2342" s="960"/>
      <c r="G2342" s="960"/>
      <c r="H2342" s="961"/>
      <c r="I2342" s="466"/>
      <c r="J2342" s="465"/>
      <c r="K2342" s="894">
        <f>K2343+K2344+K2346+K2347+K2348+K2349</f>
        <v>2.3200000000000003</v>
      </c>
      <c r="L2342" s="942"/>
      <c r="M2342" s="464">
        <f>K2342*12*I2307</f>
        <v>24802.656000000003</v>
      </c>
    </row>
    <row r="2343" spans="1:13">
      <c r="A2343" s="595" t="s">
        <v>24</v>
      </c>
      <c r="B2343" s="498"/>
      <c r="C2343" s="498"/>
      <c r="D2343" s="498"/>
      <c r="E2343" s="498"/>
      <c r="F2343" s="504"/>
      <c r="G2343" s="504"/>
      <c r="H2343" s="503"/>
      <c r="I2343" s="493"/>
      <c r="J2343" s="456"/>
      <c r="K2343" s="896">
        <v>0.13</v>
      </c>
      <c r="L2343" s="897"/>
      <c r="M2343" s="455">
        <f>K2343*12*I2307</f>
        <v>1389.8040000000001</v>
      </c>
    </row>
    <row r="2344" spans="1:13">
      <c r="A2344" s="532" t="s">
        <v>20</v>
      </c>
      <c r="B2344" s="508"/>
      <c r="C2344" s="508"/>
      <c r="D2344" s="508"/>
      <c r="E2344" s="508"/>
      <c r="F2344" s="510"/>
      <c r="G2344" s="510"/>
      <c r="H2344" s="509"/>
      <c r="I2344" s="892" t="s">
        <v>52</v>
      </c>
      <c r="J2344" s="893"/>
      <c r="K2344" s="892">
        <v>1.1100000000000001</v>
      </c>
      <c r="L2344" s="893"/>
      <c r="M2344" s="455">
        <f>K2344*12*I2307</f>
        <v>11866.788</v>
      </c>
    </row>
    <row r="2345" spans="1:13">
      <c r="A2345" s="505" t="s">
        <v>19</v>
      </c>
      <c r="B2345" s="504"/>
      <c r="C2345" s="504"/>
      <c r="D2345" s="504"/>
      <c r="E2345" s="504"/>
      <c r="F2345" s="504"/>
      <c r="G2345" s="504"/>
      <c r="H2345" s="503"/>
      <c r="I2345" s="936" t="s">
        <v>53</v>
      </c>
      <c r="J2345" s="937"/>
      <c r="K2345" s="490"/>
      <c r="L2345" s="456"/>
      <c r="M2345" s="455"/>
    </row>
    <row r="2346" spans="1:13">
      <c r="A2346" s="512" t="s">
        <v>21</v>
      </c>
      <c r="B2346" s="594"/>
      <c r="C2346" s="594"/>
      <c r="D2346" s="594"/>
      <c r="E2346" s="594"/>
      <c r="F2346" s="594"/>
      <c r="G2346" s="594"/>
      <c r="H2346" s="593"/>
      <c r="I2346" s="934" t="s">
        <v>51</v>
      </c>
      <c r="J2346" s="935"/>
      <c r="K2346" s="892">
        <v>0.68</v>
      </c>
      <c r="L2346" s="893"/>
      <c r="M2346" s="455">
        <f>K2346*12*I2307</f>
        <v>7269.7439999999997</v>
      </c>
    </row>
    <row r="2347" spans="1:13">
      <c r="A2347" s="512" t="s">
        <v>22</v>
      </c>
      <c r="B2347" s="594"/>
      <c r="C2347" s="594"/>
      <c r="D2347" s="594"/>
      <c r="E2347" s="594"/>
      <c r="F2347" s="594"/>
      <c r="G2347" s="594"/>
      <c r="H2347" s="593"/>
      <c r="I2347" s="934" t="s">
        <v>69</v>
      </c>
      <c r="J2347" s="935"/>
      <c r="K2347" s="892">
        <v>0.17</v>
      </c>
      <c r="L2347" s="893"/>
      <c r="M2347" s="455">
        <f>K2347*12*I2307</f>
        <v>1817.4359999999999</v>
      </c>
    </row>
    <row r="2348" spans="1:13">
      <c r="A2348" s="511" t="s">
        <v>23</v>
      </c>
      <c r="B2348" s="510"/>
      <c r="C2348" s="510"/>
      <c r="D2348" s="510"/>
      <c r="E2348" s="510"/>
      <c r="F2348" s="510"/>
      <c r="G2348" s="510"/>
      <c r="H2348" s="509"/>
      <c r="I2348" s="934" t="s">
        <v>54</v>
      </c>
      <c r="J2348" s="935"/>
      <c r="K2348" s="930">
        <v>0.09</v>
      </c>
      <c r="L2348" s="931"/>
      <c r="M2348" s="455">
        <f>K2348*12*I2307</f>
        <v>962.17200000000003</v>
      </c>
    </row>
    <row r="2349" spans="1:13" ht="19.5" thickBot="1">
      <c r="A2349" s="511" t="s">
        <v>71</v>
      </c>
      <c r="B2349" s="510"/>
      <c r="C2349" s="510"/>
      <c r="D2349" s="510"/>
      <c r="E2349" s="510"/>
      <c r="F2349" s="510"/>
      <c r="G2349" s="510"/>
      <c r="H2349" s="509"/>
      <c r="I2349" s="932" t="s">
        <v>72</v>
      </c>
      <c r="J2349" s="933"/>
      <c r="K2349" s="901">
        <v>0.14000000000000001</v>
      </c>
      <c r="L2349" s="902"/>
      <c r="M2349" s="489">
        <f>K2349*12*I2307</f>
        <v>1496.7120000000002</v>
      </c>
    </row>
    <row r="2350" spans="1:13" ht="19.5" thickBot="1">
      <c r="A2350" s="959" t="s">
        <v>194</v>
      </c>
      <c r="B2350" s="960"/>
      <c r="C2350" s="960"/>
      <c r="D2350" s="960"/>
      <c r="E2350" s="960"/>
      <c r="F2350" s="960"/>
      <c r="G2350" s="960"/>
      <c r="H2350" s="961"/>
      <c r="I2350" s="488"/>
      <c r="J2350" s="487"/>
      <c r="K2350" s="922">
        <f>K2351+K2352+K2353</f>
        <v>1.52</v>
      </c>
      <c r="L2350" s="895"/>
      <c r="M2350" s="464">
        <f>K2350*12*I2307</f>
        <v>16250.016000000001</v>
      </c>
    </row>
    <row r="2351" spans="1:13">
      <c r="A2351" s="505" t="s">
        <v>25</v>
      </c>
      <c r="B2351" s="504"/>
      <c r="C2351" s="504"/>
      <c r="D2351" s="504"/>
      <c r="E2351" s="504"/>
      <c r="F2351" s="504"/>
      <c r="G2351" s="504"/>
      <c r="H2351" s="503"/>
      <c r="I2351" s="926" t="s">
        <v>70</v>
      </c>
      <c r="J2351" s="927"/>
      <c r="K2351" s="928">
        <v>0.73</v>
      </c>
      <c r="L2351" s="929"/>
      <c r="M2351" s="455">
        <f>K2351*12*I2307</f>
        <v>7804.2839999999997</v>
      </c>
    </row>
    <row r="2352" spans="1:13">
      <c r="A2352" s="512" t="s">
        <v>26</v>
      </c>
      <c r="B2352" s="594"/>
      <c r="C2352" s="594"/>
      <c r="D2352" s="594"/>
      <c r="E2352" s="594"/>
      <c r="F2352" s="594"/>
      <c r="G2352" s="594"/>
      <c r="H2352" s="593"/>
      <c r="I2352" s="480" t="s">
        <v>55</v>
      </c>
      <c r="J2352" s="479"/>
      <c r="K2352" s="930">
        <v>0.64</v>
      </c>
      <c r="L2352" s="931"/>
      <c r="M2352" s="455">
        <f>K2352*12*I2307</f>
        <v>6842.1119999999992</v>
      </c>
    </row>
    <row r="2353" spans="1:13" ht="19.5" thickBot="1">
      <c r="A2353" s="511" t="s">
        <v>23</v>
      </c>
      <c r="B2353" s="510"/>
      <c r="C2353" s="510"/>
      <c r="D2353" s="510"/>
      <c r="E2353" s="510"/>
      <c r="F2353" s="510"/>
      <c r="G2353" s="510"/>
      <c r="H2353" s="509"/>
      <c r="I2353" s="932" t="s">
        <v>54</v>
      </c>
      <c r="J2353" s="933"/>
      <c r="K2353" s="901">
        <v>0.15</v>
      </c>
      <c r="L2353" s="902"/>
      <c r="M2353" s="455">
        <f>K2353*12*I2307</f>
        <v>1603.62</v>
      </c>
    </row>
    <row r="2354" spans="1:13" ht="19.5" thickBot="1">
      <c r="A2354" s="898" t="s">
        <v>80</v>
      </c>
      <c r="B2354" s="899"/>
      <c r="C2354" s="899"/>
      <c r="D2354" s="899"/>
      <c r="E2354" s="899"/>
      <c r="F2354" s="899"/>
      <c r="G2354" s="899"/>
      <c r="H2354" s="900"/>
      <c r="I2354" s="466"/>
      <c r="J2354" s="465"/>
      <c r="K2354" s="894">
        <v>2</v>
      </c>
      <c r="L2354" s="895"/>
      <c r="M2354" s="464">
        <f>K2354*12*I2307</f>
        <v>21381.599999999999</v>
      </c>
    </row>
    <row r="2355" spans="1:13">
      <c r="A2355" s="463" t="s">
        <v>33</v>
      </c>
      <c r="B2355" s="462"/>
      <c r="C2355" s="462"/>
      <c r="D2355" s="462"/>
      <c r="E2355" s="462"/>
      <c r="F2355" s="462"/>
      <c r="G2355" s="462"/>
      <c r="H2355" s="460"/>
      <c r="I2355" s="896" t="s">
        <v>13</v>
      </c>
      <c r="J2355" s="897"/>
      <c r="K2355" s="459"/>
      <c r="L2355" s="458"/>
      <c r="M2355" s="455"/>
    </row>
    <row r="2356" spans="1:13">
      <c r="A2356" s="463" t="s">
        <v>27</v>
      </c>
      <c r="B2356" s="462"/>
      <c r="C2356" s="462"/>
      <c r="D2356" s="462"/>
      <c r="E2356" s="462"/>
      <c r="F2356" s="462"/>
      <c r="G2356" s="462"/>
      <c r="H2356" s="460"/>
      <c r="I2356" s="457"/>
      <c r="J2356" s="456"/>
      <c r="K2356" s="459"/>
      <c r="L2356" s="458"/>
      <c r="M2356" s="455"/>
    </row>
    <row r="2357" spans="1:13" ht="19.5" thickBot="1">
      <c r="A2357" s="463" t="s">
        <v>28</v>
      </c>
      <c r="B2357" s="462"/>
      <c r="C2357" s="462"/>
      <c r="D2357" s="462"/>
      <c r="E2357" s="462"/>
      <c r="F2357" s="462"/>
      <c r="G2357" s="462"/>
      <c r="H2357" s="460"/>
      <c r="I2357" s="474"/>
      <c r="J2357" s="456"/>
      <c r="K2357" s="459"/>
      <c r="L2357" s="458"/>
      <c r="M2357" s="455"/>
    </row>
    <row r="2358" spans="1:13" ht="19.5" thickBot="1">
      <c r="A2358" s="592" t="s">
        <v>81</v>
      </c>
      <c r="B2358" s="591"/>
      <c r="C2358" s="591"/>
      <c r="D2358" s="591"/>
      <c r="E2358" s="591"/>
      <c r="F2358" s="591"/>
      <c r="G2358" s="591"/>
      <c r="H2358" s="590"/>
      <c r="I2358" s="466"/>
      <c r="J2358" s="465"/>
      <c r="K2358" s="894">
        <v>1</v>
      </c>
      <c r="L2358" s="895"/>
      <c r="M2358" s="464">
        <f>K2358*12*I2307</f>
        <v>10690.8</v>
      </c>
    </row>
    <row r="2359" spans="1:13">
      <c r="A2359" s="463" t="s">
        <v>29</v>
      </c>
      <c r="B2359" s="462"/>
      <c r="C2359" s="462"/>
      <c r="D2359" s="462"/>
      <c r="E2359" s="462"/>
      <c r="F2359" s="462"/>
      <c r="G2359" s="462"/>
      <c r="H2359" s="460"/>
      <c r="I2359" s="896" t="s">
        <v>8</v>
      </c>
      <c r="J2359" s="897"/>
      <c r="K2359" s="467"/>
      <c r="L2359" s="458"/>
      <c r="M2359" s="455"/>
    </row>
    <row r="2360" spans="1:13" ht="19.5" thickBot="1">
      <c r="A2360" s="463" t="s">
        <v>30</v>
      </c>
      <c r="B2360" s="462"/>
      <c r="C2360" s="462"/>
      <c r="D2360" s="462"/>
      <c r="E2360" s="462"/>
      <c r="F2360" s="462"/>
      <c r="G2360" s="462"/>
      <c r="H2360" s="460"/>
      <c r="I2360" s="457"/>
      <c r="J2360" s="456"/>
      <c r="K2360" s="467"/>
      <c r="L2360" s="458"/>
      <c r="M2360" s="455"/>
    </row>
    <row r="2361" spans="1:13" ht="19.5" thickBot="1">
      <c r="A2361" s="898" t="s">
        <v>104</v>
      </c>
      <c r="B2361" s="899"/>
      <c r="C2361" s="899"/>
      <c r="D2361" s="899"/>
      <c r="E2361" s="899"/>
      <c r="F2361" s="899"/>
      <c r="G2361" s="899"/>
      <c r="H2361" s="900"/>
      <c r="I2361" s="466"/>
      <c r="J2361" s="465"/>
      <c r="K2361" s="894">
        <v>6.67</v>
      </c>
      <c r="L2361" s="895"/>
      <c r="M2361" s="464">
        <f>K2361*12*I2307</f>
        <v>71307.635999999984</v>
      </c>
    </row>
    <row r="2362" spans="1:13">
      <c r="A2362" s="463" t="s">
        <v>85</v>
      </c>
      <c r="B2362" s="461"/>
      <c r="C2362" s="461"/>
      <c r="D2362" s="461"/>
      <c r="E2362" s="461"/>
      <c r="F2362" s="462"/>
      <c r="G2362" s="461"/>
      <c r="H2362" s="460"/>
      <c r="I2362" s="892" t="s">
        <v>86</v>
      </c>
      <c r="J2362" s="893"/>
      <c r="K2362" s="459"/>
      <c r="L2362" s="458"/>
      <c r="M2362" s="455"/>
    </row>
    <row r="2363" spans="1:13">
      <c r="A2363" s="463" t="s">
        <v>87</v>
      </c>
      <c r="B2363" s="461"/>
      <c r="C2363" s="461"/>
      <c r="D2363" s="461"/>
      <c r="E2363" s="461"/>
      <c r="F2363" s="462"/>
      <c r="G2363" s="461"/>
      <c r="H2363" s="460"/>
      <c r="I2363" s="892" t="s">
        <v>88</v>
      </c>
      <c r="J2363" s="893"/>
      <c r="K2363" s="459"/>
      <c r="L2363" s="458"/>
      <c r="M2363" s="455"/>
    </row>
    <row r="2364" spans="1:13">
      <c r="A2364" s="463" t="s">
        <v>89</v>
      </c>
      <c r="B2364" s="461"/>
      <c r="C2364" s="461"/>
      <c r="D2364" s="461"/>
      <c r="E2364" s="461"/>
      <c r="F2364" s="462"/>
      <c r="G2364" s="461"/>
      <c r="H2364" s="460"/>
      <c r="I2364" s="892" t="s">
        <v>90</v>
      </c>
      <c r="J2364" s="893"/>
      <c r="K2364" s="459"/>
      <c r="L2364" s="458"/>
      <c r="M2364" s="455"/>
    </row>
    <row r="2365" spans="1:13">
      <c r="A2365" s="463" t="s">
        <v>91</v>
      </c>
      <c r="B2365" s="461"/>
      <c r="C2365" s="461"/>
      <c r="D2365" s="461"/>
      <c r="E2365" s="461"/>
      <c r="F2365" s="462"/>
      <c r="G2365" s="461"/>
      <c r="H2365" s="460"/>
      <c r="I2365" s="892" t="s">
        <v>92</v>
      </c>
      <c r="J2365" s="893"/>
      <c r="K2365" s="459"/>
      <c r="L2365" s="458"/>
      <c r="M2365" s="455"/>
    </row>
    <row r="2366" spans="1:13">
      <c r="A2366" s="463" t="s">
        <v>93</v>
      </c>
      <c r="B2366" s="461"/>
      <c r="C2366" s="461"/>
      <c r="D2366" s="461"/>
      <c r="E2366" s="461"/>
      <c r="F2366" s="462"/>
      <c r="G2366" s="461"/>
      <c r="H2366" s="460"/>
      <c r="I2366" s="892" t="s">
        <v>94</v>
      </c>
      <c r="J2366" s="893"/>
      <c r="K2366" s="459"/>
      <c r="L2366" s="458"/>
      <c r="M2366" s="455"/>
    </row>
    <row r="2367" spans="1:13">
      <c r="A2367" s="463" t="s">
        <v>95</v>
      </c>
      <c r="B2367" s="461"/>
      <c r="C2367" s="461"/>
      <c r="D2367" s="461"/>
      <c r="E2367" s="461"/>
      <c r="F2367" s="462"/>
      <c r="G2367" s="461"/>
      <c r="H2367" s="460"/>
      <c r="I2367" s="457"/>
      <c r="J2367" s="456"/>
      <c r="K2367" s="459"/>
      <c r="L2367" s="458"/>
      <c r="M2367" s="455"/>
    </row>
    <row r="2368" spans="1:13">
      <c r="A2368" s="463" t="s">
        <v>96</v>
      </c>
      <c r="B2368" s="461"/>
      <c r="C2368" s="461"/>
      <c r="D2368" s="461"/>
      <c r="E2368" s="461"/>
      <c r="F2368" s="462"/>
      <c r="G2368" s="461"/>
      <c r="H2368" s="460"/>
      <c r="I2368" s="457"/>
      <c r="J2368" s="456"/>
      <c r="K2368" s="459"/>
      <c r="L2368" s="458"/>
      <c r="M2368" s="455"/>
    </row>
    <row r="2369" spans="1:13">
      <c r="A2369" s="463" t="s">
        <v>97</v>
      </c>
      <c r="B2369" s="461"/>
      <c r="C2369" s="461"/>
      <c r="D2369" s="461"/>
      <c r="E2369" s="461"/>
      <c r="F2369" s="462"/>
      <c r="G2369" s="461"/>
      <c r="H2369" s="460"/>
      <c r="I2369" s="457"/>
      <c r="J2369" s="456"/>
      <c r="K2369" s="459"/>
      <c r="L2369" s="458"/>
      <c r="M2369" s="455"/>
    </row>
    <row r="2370" spans="1:13">
      <c r="A2370" s="463" t="s">
        <v>98</v>
      </c>
      <c r="B2370" s="461"/>
      <c r="C2370" s="461"/>
      <c r="D2370" s="461"/>
      <c r="E2370" s="461"/>
      <c r="F2370" s="462"/>
      <c r="G2370" s="461"/>
      <c r="H2370" s="460"/>
      <c r="I2370" s="457"/>
      <c r="J2370" s="456"/>
      <c r="K2370" s="459"/>
      <c r="L2370" s="458"/>
      <c r="M2370" s="455"/>
    </row>
    <row r="2371" spans="1:13">
      <c r="A2371" s="463" t="s">
        <v>99</v>
      </c>
      <c r="B2371" s="461"/>
      <c r="C2371" s="461"/>
      <c r="D2371" s="461"/>
      <c r="E2371" s="461"/>
      <c r="F2371" s="462"/>
      <c r="G2371" s="461"/>
      <c r="H2371" s="460"/>
      <c r="I2371" s="457"/>
      <c r="J2371" s="456"/>
      <c r="K2371" s="459"/>
      <c r="L2371" s="458"/>
      <c r="M2371" s="455"/>
    </row>
    <row r="2372" spans="1:13" ht="19.5" thickBot="1">
      <c r="A2372" s="923" t="s">
        <v>100</v>
      </c>
      <c r="B2372" s="924"/>
      <c r="C2372" s="924"/>
      <c r="D2372" s="924"/>
      <c r="E2372" s="924"/>
      <c r="F2372" s="924"/>
      <c r="G2372" s="924"/>
      <c r="H2372" s="925"/>
      <c r="I2372" s="457"/>
      <c r="J2372" s="456"/>
      <c r="K2372" s="457"/>
      <c r="L2372" s="456"/>
      <c r="M2372" s="455"/>
    </row>
    <row r="2373" spans="1:13">
      <c r="A2373" s="454" t="s">
        <v>82</v>
      </c>
      <c r="B2373" s="453"/>
      <c r="C2373" s="453"/>
      <c r="D2373" s="453"/>
      <c r="E2373" s="453"/>
      <c r="F2373" s="453"/>
      <c r="G2373" s="453"/>
      <c r="H2373" s="453"/>
      <c r="I2373" s="896" t="s">
        <v>9</v>
      </c>
      <c r="J2373" s="897"/>
      <c r="K2373" s="452"/>
      <c r="L2373" s="451"/>
      <c r="M2373" s="450"/>
    </row>
    <row r="2374" spans="1:13" ht="19.5" thickBot="1">
      <c r="A2374" s="449" t="s">
        <v>49</v>
      </c>
      <c r="B2374" s="448"/>
      <c r="C2374" s="448"/>
      <c r="D2374" s="448"/>
      <c r="E2374" s="448"/>
      <c r="F2374" s="448"/>
      <c r="G2374" s="448"/>
      <c r="H2374" s="448"/>
      <c r="I2374" s="447"/>
      <c r="J2374" s="445"/>
      <c r="K2374" s="446"/>
      <c r="L2374" s="445"/>
      <c r="M2374" s="444"/>
    </row>
    <row r="2375" spans="1:13" ht="19.5" thickBot="1">
      <c r="A2375" s="898" t="s">
        <v>50</v>
      </c>
      <c r="B2375" s="899"/>
      <c r="C2375" s="899"/>
      <c r="D2375" s="899"/>
      <c r="E2375" s="899"/>
      <c r="F2375" s="899"/>
      <c r="G2375" s="899"/>
      <c r="H2375" s="955"/>
      <c r="I2375" s="917" t="s">
        <v>17</v>
      </c>
      <c r="J2375" s="956"/>
      <c r="K2375" s="957">
        <v>1.64</v>
      </c>
      <c r="L2375" s="958"/>
      <c r="M2375" s="437">
        <f>K2375*12*I2307</f>
        <v>17532.912</v>
      </c>
    </row>
    <row r="2376" spans="1:13" ht="19.5" thickBot="1">
      <c r="A2376" s="442" t="s">
        <v>118</v>
      </c>
      <c r="B2376" s="441"/>
      <c r="C2376" s="441"/>
      <c r="D2376" s="441"/>
      <c r="E2376" s="441"/>
      <c r="F2376" s="441"/>
      <c r="G2376" s="441"/>
      <c r="H2376" s="441"/>
      <c r="I2376" s="917" t="s">
        <v>9</v>
      </c>
      <c r="J2376" s="918"/>
      <c r="K2376" s="913">
        <v>0.48</v>
      </c>
      <c r="L2376" s="914"/>
      <c r="M2376" s="437">
        <f>K2376*I2307*12</f>
        <v>5131.5839999999989</v>
      </c>
    </row>
    <row r="2377" spans="1:13" ht="19.5" thickBot="1">
      <c r="A2377" s="442" t="s">
        <v>117</v>
      </c>
      <c r="B2377" s="441"/>
      <c r="C2377" s="441"/>
      <c r="D2377" s="441"/>
      <c r="E2377" s="441"/>
      <c r="F2377" s="441"/>
      <c r="G2377" s="441"/>
      <c r="H2377" s="441"/>
      <c r="I2377" s="440"/>
      <c r="J2377" s="439"/>
      <c r="K2377" s="913"/>
      <c r="L2377" s="914"/>
      <c r="M2377" s="437">
        <f>K2377*I2307*12</f>
        <v>0</v>
      </c>
    </row>
    <row r="2378" spans="1:13" ht="19.5" thickBot="1">
      <c r="A2378" s="898" t="s">
        <v>58</v>
      </c>
      <c r="B2378" s="899"/>
      <c r="C2378" s="899"/>
      <c r="D2378" s="899"/>
      <c r="E2378" s="899"/>
      <c r="F2378" s="899"/>
      <c r="G2378" s="899"/>
      <c r="H2378" s="899"/>
      <c r="I2378" s="438"/>
      <c r="J2378" s="437"/>
      <c r="K2378" s="915">
        <f>K2376+K2377+K2375+K2361+K2333+K2318+K2308</f>
        <v>37.86</v>
      </c>
      <c r="L2378" s="916"/>
      <c r="M2378" s="437">
        <f>M2308+M2318+M2333+M2361+M2375+M2377+M2376</f>
        <v>404753.68799999997</v>
      </c>
    </row>
    <row r="2380" spans="1:13">
      <c r="A2380" s="989" t="s">
        <v>0</v>
      </c>
      <c r="B2380" s="989"/>
      <c r="C2380" s="989"/>
      <c r="D2380" s="989"/>
      <c r="E2380" s="989"/>
      <c r="F2380" s="989"/>
      <c r="G2380" s="989"/>
      <c r="H2380" s="989"/>
      <c r="I2380" s="989"/>
      <c r="J2380" s="989"/>
      <c r="K2380" s="989"/>
      <c r="L2380" s="989"/>
      <c r="M2380" s="490"/>
    </row>
    <row r="2381" spans="1:13">
      <c r="A2381" s="953" t="s">
        <v>12</v>
      </c>
      <c r="B2381" s="953"/>
      <c r="C2381" s="953"/>
      <c r="D2381" s="953"/>
      <c r="E2381" s="953"/>
      <c r="F2381" s="953"/>
      <c r="G2381" s="953"/>
      <c r="H2381" s="953"/>
      <c r="I2381" s="953"/>
      <c r="J2381" s="953"/>
      <c r="K2381" s="953"/>
      <c r="L2381" s="953"/>
      <c r="M2381" s="490"/>
    </row>
    <row r="2382" spans="1:13">
      <c r="A2382" s="524"/>
      <c r="B2382" s="524"/>
      <c r="C2382" s="524"/>
      <c r="D2382" s="524"/>
      <c r="E2382" s="524"/>
      <c r="F2382" s="524" t="s">
        <v>236</v>
      </c>
      <c r="G2382" s="524"/>
      <c r="H2382" s="524"/>
      <c r="I2382" s="524"/>
      <c r="J2382" s="524"/>
      <c r="K2382" s="524"/>
      <c r="L2382" s="524"/>
      <c r="M2382" s="490"/>
    </row>
    <row r="2383" spans="1:13">
      <c r="A2383" s="532"/>
      <c r="B2383" s="508"/>
      <c r="C2383" s="954" t="s">
        <v>15</v>
      </c>
      <c r="D2383" s="954"/>
      <c r="E2383" s="954"/>
      <c r="F2383" s="508"/>
      <c r="G2383" s="508"/>
      <c r="H2383" s="507"/>
      <c r="I2383" s="943" t="s">
        <v>1</v>
      </c>
      <c r="J2383" s="944"/>
      <c r="K2383" s="943" t="s">
        <v>2</v>
      </c>
      <c r="L2383" s="944"/>
      <c r="M2383" s="506"/>
    </row>
    <row r="2384" spans="1:13">
      <c r="A2384" s="474"/>
      <c r="B2384" s="457"/>
      <c r="C2384" s="457"/>
      <c r="D2384" s="457"/>
      <c r="E2384" s="457"/>
      <c r="F2384" s="457"/>
      <c r="G2384" s="457"/>
      <c r="H2384" s="456"/>
      <c r="I2384" s="457"/>
      <c r="J2384" s="456"/>
      <c r="K2384" s="892" t="s">
        <v>3</v>
      </c>
      <c r="L2384" s="893"/>
      <c r="M2384" s="533" t="s">
        <v>4</v>
      </c>
    </row>
    <row r="2385" spans="1:13">
      <c r="A2385" s="474"/>
      <c r="B2385" s="457"/>
      <c r="C2385" s="457"/>
      <c r="D2385" s="457"/>
      <c r="E2385" s="457"/>
      <c r="F2385" s="457"/>
      <c r="G2385" s="457"/>
      <c r="H2385" s="456"/>
      <c r="I2385" s="892" t="s">
        <v>5</v>
      </c>
      <c r="J2385" s="893"/>
      <c r="K2385" s="936" t="s">
        <v>6</v>
      </c>
      <c r="L2385" s="937"/>
      <c r="M2385" s="533" t="s">
        <v>7</v>
      </c>
    </row>
    <row r="2386" spans="1:13" ht="19.5" thickBot="1">
      <c r="A2386" s="532"/>
      <c r="B2386" s="508"/>
      <c r="C2386" s="508"/>
      <c r="D2386" s="508"/>
      <c r="E2386" s="508"/>
      <c r="F2386" s="508"/>
      <c r="G2386" s="508"/>
      <c r="H2386" s="507"/>
      <c r="I2386" s="949">
        <v>881.9</v>
      </c>
      <c r="J2386" s="950"/>
      <c r="K2386" s="932"/>
      <c r="L2386" s="933"/>
      <c r="M2386" s="531"/>
    </row>
    <row r="2387" spans="1:13">
      <c r="A2387" s="522" t="s">
        <v>74</v>
      </c>
      <c r="B2387" s="500"/>
      <c r="C2387" s="500"/>
      <c r="D2387" s="500"/>
      <c r="E2387" s="500"/>
      <c r="F2387" s="500"/>
      <c r="G2387" s="500"/>
      <c r="H2387" s="530"/>
      <c r="I2387" s="452"/>
      <c r="J2387" s="451"/>
      <c r="K2387" s="951">
        <f>K2390+K2393</f>
        <v>6.9</v>
      </c>
      <c r="L2387" s="946"/>
      <c r="M2387" s="450">
        <f>K2387*12*I2386</f>
        <v>73021.320000000007</v>
      </c>
    </row>
    <row r="2388" spans="1:13">
      <c r="A2388" s="529" t="s">
        <v>59</v>
      </c>
      <c r="B2388" s="528"/>
      <c r="C2388" s="528"/>
      <c r="D2388" s="528"/>
      <c r="E2388" s="528"/>
      <c r="F2388" s="528"/>
      <c r="G2388" s="528"/>
      <c r="H2388" s="523"/>
      <c r="I2388" s="457"/>
      <c r="J2388" s="456"/>
      <c r="K2388" s="457"/>
      <c r="L2388" s="456"/>
      <c r="M2388" s="527"/>
    </row>
    <row r="2389" spans="1:13" ht="19.5" thickBot="1">
      <c r="A2389" s="518" t="s">
        <v>60</v>
      </c>
      <c r="B2389" s="526"/>
      <c r="C2389" s="526"/>
      <c r="D2389" s="526"/>
      <c r="E2389" s="526"/>
      <c r="F2389" s="526"/>
      <c r="G2389" s="526"/>
      <c r="H2389" s="525"/>
      <c r="I2389" s="446"/>
      <c r="J2389" s="445"/>
      <c r="K2389" s="446"/>
      <c r="L2389" s="445"/>
      <c r="M2389" s="444"/>
    </row>
    <row r="2390" spans="1:13">
      <c r="A2390" s="505" t="s">
        <v>61</v>
      </c>
      <c r="B2390" s="498"/>
      <c r="C2390" s="498"/>
      <c r="D2390" s="498"/>
      <c r="E2390" s="498"/>
      <c r="F2390" s="498"/>
      <c r="G2390" s="498"/>
      <c r="H2390" s="497"/>
      <c r="I2390" s="936" t="s">
        <v>8</v>
      </c>
      <c r="J2390" s="937"/>
      <c r="K2390" s="896">
        <v>4.13</v>
      </c>
      <c r="L2390" s="897"/>
      <c r="M2390" s="455">
        <f>K2390*12*I2386</f>
        <v>43706.964</v>
      </c>
    </row>
    <row r="2391" spans="1:13">
      <c r="A2391" s="463" t="s">
        <v>68</v>
      </c>
      <c r="B2391" s="457"/>
      <c r="C2391" s="457"/>
      <c r="D2391" s="457"/>
      <c r="E2391" s="457"/>
      <c r="F2391" s="457"/>
      <c r="G2391" s="457"/>
      <c r="H2391" s="456"/>
      <c r="I2391" s="892" t="s">
        <v>57</v>
      </c>
      <c r="J2391" s="893"/>
      <c r="K2391" s="490"/>
      <c r="L2391" s="456"/>
      <c r="M2391" s="455"/>
    </row>
    <row r="2392" spans="1:13">
      <c r="A2392" s="505" t="s">
        <v>67</v>
      </c>
      <c r="B2392" s="498"/>
      <c r="C2392" s="498"/>
      <c r="D2392" s="498"/>
      <c r="E2392" s="498"/>
      <c r="F2392" s="498"/>
      <c r="G2392" s="498"/>
      <c r="H2392" s="497"/>
      <c r="I2392" s="936"/>
      <c r="J2392" s="937"/>
      <c r="K2392" s="490"/>
      <c r="L2392" s="456"/>
      <c r="M2392" s="455"/>
    </row>
    <row r="2393" spans="1:13">
      <c r="A2393" s="505" t="s">
        <v>62</v>
      </c>
      <c r="B2393" s="498"/>
      <c r="C2393" s="498"/>
      <c r="D2393" s="498"/>
      <c r="E2393" s="498"/>
      <c r="F2393" s="498"/>
      <c r="G2393" s="498"/>
      <c r="H2393" s="497"/>
      <c r="I2393" s="934" t="s">
        <v>11</v>
      </c>
      <c r="J2393" s="935"/>
      <c r="K2393" s="892">
        <v>2.77</v>
      </c>
      <c r="L2393" s="893"/>
      <c r="M2393" s="455">
        <f>K2393*12*I2386</f>
        <v>29314.356</v>
      </c>
    </row>
    <row r="2394" spans="1:13">
      <c r="A2394" s="512" t="s">
        <v>35</v>
      </c>
      <c r="B2394" s="480"/>
      <c r="C2394" s="480"/>
      <c r="D2394" s="480"/>
      <c r="E2394" s="480"/>
      <c r="F2394" s="480"/>
      <c r="G2394" s="480"/>
      <c r="H2394" s="479"/>
      <c r="I2394" s="892" t="s">
        <v>57</v>
      </c>
      <c r="J2394" s="893"/>
      <c r="K2394" s="524"/>
      <c r="L2394" s="523"/>
      <c r="M2394" s="455"/>
    </row>
    <row r="2395" spans="1:13">
      <c r="A2395" s="511" t="s">
        <v>36</v>
      </c>
      <c r="B2395" s="508"/>
      <c r="C2395" s="508"/>
      <c r="D2395" s="508"/>
      <c r="E2395" s="508"/>
      <c r="F2395" s="508"/>
      <c r="G2395" s="508"/>
      <c r="H2395" s="507"/>
      <c r="I2395" s="892"/>
      <c r="J2395" s="893"/>
      <c r="K2395" s="490"/>
      <c r="L2395" s="456"/>
      <c r="M2395" s="455"/>
    </row>
    <row r="2396" spans="1:13" ht="19.5" thickBot="1">
      <c r="A2396" s="505" t="s">
        <v>37</v>
      </c>
      <c r="B2396" s="504"/>
      <c r="C2396" s="504"/>
      <c r="D2396" s="504"/>
      <c r="E2396" s="504"/>
      <c r="F2396" s="504"/>
      <c r="G2396" s="504"/>
      <c r="H2396" s="503"/>
      <c r="I2396" s="498"/>
      <c r="J2396" s="497"/>
      <c r="K2396" s="930"/>
      <c r="L2396" s="931"/>
      <c r="M2396" s="455"/>
    </row>
    <row r="2397" spans="1:13">
      <c r="A2397" s="522" t="s">
        <v>14</v>
      </c>
      <c r="B2397" s="521"/>
      <c r="C2397" s="521"/>
      <c r="D2397" s="521"/>
      <c r="E2397" s="521"/>
      <c r="F2397" s="521"/>
      <c r="G2397" s="521"/>
      <c r="H2397" s="520"/>
      <c r="I2397" s="452"/>
      <c r="J2397" s="519"/>
      <c r="K2397" s="948">
        <f>K2399+K2404+K2407</f>
        <v>5.6400000000000006</v>
      </c>
      <c r="L2397" s="946"/>
      <c r="M2397" s="450">
        <f>K2397*12*I2386</f>
        <v>59686.992000000006</v>
      </c>
    </row>
    <row r="2398" spans="1:13" ht="19.5" thickBot="1">
      <c r="A2398" s="518" t="s">
        <v>34</v>
      </c>
      <c r="B2398" s="517"/>
      <c r="C2398" s="517"/>
      <c r="D2398" s="517"/>
      <c r="E2398" s="517"/>
      <c r="F2398" s="517"/>
      <c r="G2398" s="517"/>
      <c r="H2398" s="516"/>
      <c r="I2398" s="446"/>
      <c r="J2398" s="515"/>
      <c r="K2398" s="446"/>
      <c r="L2398" s="445"/>
      <c r="M2398" s="444"/>
    </row>
    <row r="2399" spans="1:13">
      <c r="A2399" s="463" t="s">
        <v>65</v>
      </c>
      <c r="B2399" s="462"/>
      <c r="C2399" s="462"/>
      <c r="D2399" s="462"/>
      <c r="E2399" s="462"/>
      <c r="F2399" s="462"/>
      <c r="G2399" s="462"/>
      <c r="H2399" s="460"/>
      <c r="I2399" s="892" t="s">
        <v>8</v>
      </c>
      <c r="J2399" s="893"/>
      <c r="K2399" s="896">
        <v>2.83</v>
      </c>
      <c r="L2399" s="897"/>
      <c r="M2399" s="455">
        <f>K2399*12*I2386</f>
        <v>29949.324000000001</v>
      </c>
    </row>
    <row r="2400" spans="1:13">
      <c r="A2400" s="505" t="s">
        <v>66</v>
      </c>
      <c r="B2400" s="504"/>
      <c r="C2400" s="504"/>
      <c r="D2400" s="504"/>
      <c r="E2400" s="504"/>
      <c r="F2400" s="504"/>
      <c r="G2400" s="504"/>
      <c r="H2400" s="503"/>
      <c r="I2400" s="514"/>
      <c r="J2400" s="513"/>
      <c r="K2400" s="490"/>
      <c r="L2400" s="456"/>
      <c r="M2400" s="455"/>
    </row>
    <row r="2401" spans="1:13">
      <c r="A2401" s="463" t="s">
        <v>68</v>
      </c>
      <c r="B2401" s="457"/>
      <c r="C2401" s="457"/>
      <c r="D2401" s="457"/>
      <c r="E2401" s="457"/>
      <c r="F2401" s="457"/>
      <c r="G2401" s="457"/>
      <c r="H2401" s="456"/>
      <c r="I2401" s="892" t="s">
        <v>57</v>
      </c>
      <c r="J2401" s="893"/>
      <c r="K2401" s="490"/>
      <c r="L2401" s="456"/>
      <c r="M2401" s="455"/>
    </row>
    <row r="2402" spans="1:13">
      <c r="A2402" s="505" t="s">
        <v>67</v>
      </c>
      <c r="B2402" s="498"/>
      <c r="C2402" s="498"/>
      <c r="D2402" s="498"/>
      <c r="E2402" s="498"/>
      <c r="F2402" s="498"/>
      <c r="G2402" s="498"/>
      <c r="H2402" s="497"/>
      <c r="I2402" s="936"/>
      <c r="J2402" s="937"/>
      <c r="K2402" s="490"/>
      <c r="L2402" s="456"/>
      <c r="M2402" s="455"/>
    </row>
    <row r="2403" spans="1:13">
      <c r="A2403" s="512" t="s">
        <v>63</v>
      </c>
      <c r="B2403" s="480"/>
      <c r="C2403" s="479"/>
      <c r="D2403" s="457"/>
      <c r="E2403" s="457"/>
      <c r="F2403" s="457"/>
      <c r="G2403" s="457"/>
      <c r="H2403" s="456"/>
      <c r="I2403" s="892" t="s">
        <v>57</v>
      </c>
      <c r="J2403" s="893"/>
      <c r="K2403" s="490"/>
      <c r="L2403" s="456"/>
      <c r="M2403" s="455"/>
    </row>
    <row r="2404" spans="1:13">
      <c r="A2404" s="463" t="s">
        <v>64</v>
      </c>
      <c r="B2404" s="457"/>
      <c r="C2404" s="457"/>
      <c r="D2404" s="480"/>
      <c r="E2404" s="480"/>
      <c r="F2404" s="480"/>
      <c r="G2404" s="480"/>
      <c r="H2404" s="479"/>
      <c r="I2404" s="934" t="s">
        <v>11</v>
      </c>
      <c r="J2404" s="935"/>
      <c r="K2404" s="892">
        <v>1.24</v>
      </c>
      <c r="L2404" s="893"/>
      <c r="M2404" s="455">
        <f>K2404*12*I2386</f>
        <v>13122.671999999999</v>
      </c>
    </row>
    <row r="2405" spans="1:13">
      <c r="A2405" s="511" t="s">
        <v>41</v>
      </c>
      <c r="B2405" s="510"/>
      <c r="C2405" s="510"/>
      <c r="D2405" s="510"/>
      <c r="E2405" s="510"/>
      <c r="F2405" s="510"/>
      <c r="G2405" s="510"/>
      <c r="H2405" s="509"/>
      <c r="I2405" s="943" t="s">
        <v>40</v>
      </c>
      <c r="J2405" s="944"/>
      <c r="K2405" s="490"/>
      <c r="L2405" s="456"/>
      <c r="M2405" s="455"/>
    </row>
    <row r="2406" spans="1:13">
      <c r="A2406" s="505"/>
      <c r="B2406" s="504"/>
      <c r="C2406" s="504"/>
      <c r="D2406" s="504"/>
      <c r="E2406" s="504"/>
      <c r="F2406" s="504"/>
      <c r="G2406" s="504"/>
      <c r="H2406" s="503"/>
      <c r="I2406" s="498" t="s">
        <v>42</v>
      </c>
      <c r="J2406" s="497"/>
      <c r="K2406" s="490"/>
      <c r="L2406" s="456"/>
      <c r="M2406" s="455"/>
    </row>
    <row r="2407" spans="1:13">
      <c r="A2407" s="511" t="s">
        <v>43</v>
      </c>
      <c r="B2407" s="510"/>
      <c r="C2407" s="510"/>
      <c r="D2407" s="510"/>
      <c r="E2407" s="510"/>
      <c r="F2407" s="510"/>
      <c r="G2407" s="510"/>
      <c r="H2407" s="509"/>
      <c r="I2407" s="943" t="s">
        <v>11</v>
      </c>
      <c r="J2407" s="944"/>
      <c r="K2407" s="892">
        <v>1.57</v>
      </c>
      <c r="L2407" s="893"/>
      <c r="M2407" s="455">
        <f>K2407*12*I2386</f>
        <v>16614.995999999999</v>
      </c>
    </row>
    <row r="2408" spans="1:13">
      <c r="A2408" s="505" t="s">
        <v>44</v>
      </c>
      <c r="B2408" s="504"/>
      <c r="C2408" s="504"/>
      <c r="D2408" s="504"/>
      <c r="E2408" s="504"/>
      <c r="F2408" s="504"/>
      <c r="G2408" s="504"/>
      <c r="H2408" s="503"/>
      <c r="I2408" s="498"/>
      <c r="J2408" s="497"/>
      <c r="K2408" s="490"/>
      <c r="L2408" s="456"/>
      <c r="M2408" s="455"/>
    </row>
    <row r="2409" spans="1:13">
      <c r="A2409" s="511" t="s">
        <v>45</v>
      </c>
      <c r="B2409" s="510"/>
      <c r="C2409" s="510"/>
      <c r="D2409" s="510"/>
      <c r="E2409" s="510"/>
      <c r="F2409" s="510"/>
      <c r="G2409" s="510"/>
      <c r="H2409" s="509"/>
      <c r="I2409" s="892" t="s">
        <v>57</v>
      </c>
      <c r="J2409" s="893"/>
      <c r="K2409" s="490"/>
      <c r="L2409" s="456"/>
      <c r="M2409" s="455"/>
    </row>
    <row r="2410" spans="1:13">
      <c r="A2410" s="511" t="s">
        <v>48</v>
      </c>
      <c r="B2410" s="510"/>
      <c r="C2410" s="510"/>
      <c r="D2410" s="510"/>
      <c r="E2410" s="510"/>
      <c r="F2410" s="510"/>
      <c r="G2410" s="510"/>
      <c r="H2410" s="509"/>
      <c r="I2410" s="943" t="s">
        <v>46</v>
      </c>
      <c r="J2410" s="944"/>
      <c r="K2410" s="508"/>
      <c r="L2410" s="507"/>
      <c r="M2410" s="506"/>
    </row>
    <row r="2411" spans="1:13" ht="19.5" thickBot="1">
      <c r="A2411" s="505"/>
      <c r="B2411" s="504"/>
      <c r="C2411" s="504"/>
      <c r="D2411" s="504"/>
      <c r="E2411" s="504"/>
      <c r="F2411" s="504"/>
      <c r="G2411" s="504"/>
      <c r="H2411" s="503"/>
      <c r="I2411" s="940" t="s">
        <v>47</v>
      </c>
      <c r="J2411" s="941"/>
      <c r="K2411" s="498"/>
      <c r="L2411" s="497"/>
      <c r="M2411" s="502"/>
    </row>
    <row r="2412" spans="1:13">
      <c r="A2412" s="501" t="s">
        <v>75</v>
      </c>
      <c r="B2412" s="500"/>
      <c r="C2412" s="500"/>
      <c r="D2412" s="500"/>
      <c r="E2412" s="500"/>
      <c r="F2412" s="500"/>
      <c r="G2412" s="452"/>
      <c r="H2412" s="451"/>
      <c r="I2412" s="452"/>
      <c r="J2412" s="451"/>
      <c r="K2412" s="945">
        <f>K2414+K2421+K2429+K2433+K2434+K2438</f>
        <v>41.69</v>
      </c>
      <c r="L2412" s="946"/>
      <c r="M2412" s="450">
        <f>M2414+M2421+M2429+M2433+M2434+M2438</f>
        <v>441196.93200000003</v>
      </c>
    </row>
    <row r="2413" spans="1:13" ht="19.5" thickBot="1">
      <c r="A2413" s="499"/>
      <c r="B2413" s="446"/>
      <c r="C2413" s="446"/>
      <c r="D2413" s="446"/>
      <c r="E2413" s="446"/>
      <c r="F2413" s="446"/>
      <c r="G2413" s="446"/>
      <c r="H2413" s="445"/>
      <c r="I2413" s="446"/>
      <c r="J2413" s="445"/>
      <c r="K2413" s="446"/>
      <c r="L2413" s="445"/>
      <c r="M2413" s="444"/>
    </row>
    <row r="2414" spans="1:13" ht="19.5" thickBot="1">
      <c r="A2414" s="898" t="s">
        <v>76</v>
      </c>
      <c r="B2414" s="899"/>
      <c r="C2414" s="899"/>
      <c r="D2414" s="899"/>
      <c r="E2414" s="899"/>
      <c r="F2414" s="899"/>
      <c r="G2414" s="899"/>
      <c r="H2414" s="900"/>
      <c r="I2414" s="466"/>
      <c r="J2414" s="465"/>
      <c r="K2414" s="947">
        <f>K2415+K2416+K2417+K2419+K2420</f>
        <v>9.6900000000000013</v>
      </c>
      <c r="L2414" s="942"/>
      <c r="M2414" s="464">
        <f>K2414*12*I2386</f>
        <v>102547.33200000001</v>
      </c>
    </row>
    <row r="2415" spans="1:13">
      <c r="A2415" s="505" t="s">
        <v>38</v>
      </c>
      <c r="B2415" s="504"/>
      <c r="C2415" s="504"/>
      <c r="D2415" s="504"/>
      <c r="E2415" s="504"/>
      <c r="F2415" s="504"/>
      <c r="G2415" s="504"/>
      <c r="H2415" s="503"/>
      <c r="I2415" s="936" t="s">
        <v>16</v>
      </c>
      <c r="J2415" s="937"/>
      <c r="K2415" s="896">
        <v>2.2400000000000002</v>
      </c>
      <c r="L2415" s="897"/>
      <c r="M2415" s="455">
        <f>K2415*12*I2386</f>
        <v>23705.472000000002</v>
      </c>
    </row>
    <row r="2416" spans="1:13">
      <c r="A2416" s="512" t="s">
        <v>39</v>
      </c>
      <c r="B2416" s="594"/>
      <c r="C2416" s="594"/>
      <c r="D2416" s="594"/>
      <c r="E2416" s="594"/>
      <c r="F2416" s="594"/>
      <c r="G2416" s="594"/>
      <c r="H2416" s="593"/>
      <c r="I2416" s="934" t="s">
        <v>10</v>
      </c>
      <c r="J2416" s="935"/>
      <c r="K2416" s="892">
        <v>5.28</v>
      </c>
      <c r="L2416" s="893"/>
      <c r="M2416" s="455">
        <f>K2416*12*I2386</f>
        <v>55877.184000000001</v>
      </c>
    </row>
    <row r="2417" spans="1:13">
      <c r="A2417" s="511" t="s">
        <v>31</v>
      </c>
      <c r="B2417" s="510"/>
      <c r="C2417" s="510"/>
      <c r="D2417" s="510"/>
      <c r="E2417" s="510"/>
      <c r="F2417" s="510"/>
      <c r="G2417" s="510"/>
      <c r="H2417" s="509"/>
      <c r="I2417" s="943" t="s">
        <v>11</v>
      </c>
      <c r="J2417" s="944"/>
      <c r="K2417" s="892">
        <v>0.6</v>
      </c>
      <c r="L2417" s="893"/>
      <c r="M2417" s="455">
        <f>K2417*12*I2386</f>
        <v>6349.6799999999994</v>
      </c>
    </row>
    <row r="2418" spans="1:13">
      <c r="A2418" s="596" t="s">
        <v>18</v>
      </c>
      <c r="B2418" s="498"/>
      <c r="C2418" s="498"/>
      <c r="D2418" s="498"/>
      <c r="E2418" s="504"/>
      <c r="F2418" s="504"/>
      <c r="G2418" s="504"/>
      <c r="H2418" s="503"/>
      <c r="I2418" s="498"/>
      <c r="J2418" s="497"/>
      <c r="K2418" s="457"/>
      <c r="L2418" s="456"/>
      <c r="M2418" s="455"/>
    </row>
    <row r="2419" spans="1:13">
      <c r="A2419" s="512" t="s">
        <v>32</v>
      </c>
      <c r="B2419" s="594"/>
      <c r="C2419" s="594"/>
      <c r="D2419" s="594"/>
      <c r="E2419" s="594"/>
      <c r="F2419" s="594"/>
      <c r="G2419" s="594"/>
      <c r="H2419" s="593"/>
      <c r="I2419" s="934" t="s">
        <v>8</v>
      </c>
      <c r="J2419" s="935"/>
      <c r="K2419" s="892">
        <v>0.18</v>
      </c>
      <c r="L2419" s="893"/>
      <c r="M2419" s="455">
        <f>K2419*12*I2386</f>
        <v>1904.904</v>
      </c>
    </row>
    <row r="2420" spans="1:13" ht="19.5" thickBot="1">
      <c r="A2420" s="511" t="s">
        <v>73</v>
      </c>
      <c r="B2420" s="510"/>
      <c r="C2420" s="510"/>
      <c r="D2420" s="510"/>
      <c r="E2420" s="510"/>
      <c r="F2420" s="510"/>
      <c r="G2420" s="510"/>
      <c r="H2420" s="509"/>
      <c r="I2420" s="932" t="s">
        <v>8</v>
      </c>
      <c r="J2420" s="933"/>
      <c r="K2420" s="940">
        <v>1.39</v>
      </c>
      <c r="L2420" s="941"/>
      <c r="M2420" s="455">
        <f>K2420*12*I2386</f>
        <v>14710.091999999999</v>
      </c>
    </row>
    <row r="2421" spans="1:13" ht="19.5" thickBot="1">
      <c r="A2421" s="959" t="s">
        <v>77</v>
      </c>
      <c r="B2421" s="960"/>
      <c r="C2421" s="960"/>
      <c r="D2421" s="960"/>
      <c r="E2421" s="960"/>
      <c r="F2421" s="960"/>
      <c r="G2421" s="960"/>
      <c r="H2421" s="961"/>
      <c r="I2421" s="466"/>
      <c r="J2421" s="465"/>
      <c r="K2421" s="894">
        <f>K2422+K2423+K2425+K2426+K2427+K2428</f>
        <v>2.3200000000000003</v>
      </c>
      <c r="L2421" s="942"/>
      <c r="M2421" s="464">
        <f>K2421*12*I2386</f>
        <v>24552.096000000001</v>
      </c>
    </row>
    <row r="2422" spans="1:13">
      <c r="A2422" s="595" t="s">
        <v>24</v>
      </c>
      <c r="B2422" s="498"/>
      <c r="C2422" s="498"/>
      <c r="D2422" s="498"/>
      <c r="E2422" s="498"/>
      <c r="F2422" s="504"/>
      <c r="G2422" s="504"/>
      <c r="H2422" s="503"/>
      <c r="I2422" s="493"/>
      <c r="J2422" s="456"/>
      <c r="K2422" s="896">
        <v>0.13</v>
      </c>
      <c r="L2422" s="897"/>
      <c r="M2422" s="455">
        <f>K2422*12*I2386</f>
        <v>1375.7640000000001</v>
      </c>
    </row>
    <row r="2423" spans="1:13">
      <c r="A2423" s="532" t="s">
        <v>20</v>
      </c>
      <c r="B2423" s="508"/>
      <c r="C2423" s="508"/>
      <c r="D2423" s="508"/>
      <c r="E2423" s="508"/>
      <c r="F2423" s="510"/>
      <c r="G2423" s="510"/>
      <c r="H2423" s="509"/>
      <c r="I2423" s="892" t="s">
        <v>52</v>
      </c>
      <c r="J2423" s="893"/>
      <c r="K2423" s="892">
        <v>1.1100000000000001</v>
      </c>
      <c r="L2423" s="893"/>
      <c r="M2423" s="455">
        <f>K2423*12*I2386</f>
        <v>11746.907999999999</v>
      </c>
    </row>
    <row r="2424" spans="1:13">
      <c r="A2424" s="505" t="s">
        <v>19</v>
      </c>
      <c r="B2424" s="504"/>
      <c r="C2424" s="504"/>
      <c r="D2424" s="504"/>
      <c r="E2424" s="504"/>
      <c r="F2424" s="504"/>
      <c r="G2424" s="504"/>
      <c r="H2424" s="503"/>
      <c r="I2424" s="936" t="s">
        <v>53</v>
      </c>
      <c r="J2424" s="937"/>
      <c r="K2424" s="490"/>
      <c r="L2424" s="456"/>
      <c r="M2424" s="455"/>
    </row>
    <row r="2425" spans="1:13">
      <c r="A2425" s="512" t="s">
        <v>21</v>
      </c>
      <c r="B2425" s="594"/>
      <c r="C2425" s="594"/>
      <c r="D2425" s="594"/>
      <c r="E2425" s="594"/>
      <c r="F2425" s="594"/>
      <c r="G2425" s="594"/>
      <c r="H2425" s="593"/>
      <c r="I2425" s="934" t="s">
        <v>51</v>
      </c>
      <c r="J2425" s="935"/>
      <c r="K2425" s="892">
        <v>0.68</v>
      </c>
      <c r="L2425" s="893"/>
      <c r="M2425" s="455">
        <f>K2425*12*I2386</f>
        <v>7196.3040000000001</v>
      </c>
    </row>
    <row r="2426" spans="1:13">
      <c r="A2426" s="512" t="s">
        <v>22</v>
      </c>
      <c r="B2426" s="594"/>
      <c r="C2426" s="594"/>
      <c r="D2426" s="594"/>
      <c r="E2426" s="594"/>
      <c r="F2426" s="594"/>
      <c r="G2426" s="594"/>
      <c r="H2426" s="593"/>
      <c r="I2426" s="934" t="s">
        <v>69</v>
      </c>
      <c r="J2426" s="935"/>
      <c r="K2426" s="892">
        <v>0.17</v>
      </c>
      <c r="L2426" s="893"/>
      <c r="M2426" s="455">
        <f>K2426*12*I2386</f>
        <v>1799.076</v>
      </c>
    </row>
    <row r="2427" spans="1:13">
      <c r="A2427" s="511" t="s">
        <v>23</v>
      </c>
      <c r="B2427" s="510"/>
      <c r="C2427" s="510"/>
      <c r="D2427" s="510"/>
      <c r="E2427" s="510"/>
      <c r="F2427" s="510"/>
      <c r="G2427" s="510"/>
      <c r="H2427" s="509"/>
      <c r="I2427" s="934" t="s">
        <v>54</v>
      </c>
      <c r="J2427" s="935"/>
      <c r="K2427" s="930">
        <v>0.09</v>
      </c>
      <c r="L2427" s="931"/>
      <c r="M2427" s="455">
        <f>K2427*12*I2386</f>
        <v>952.452</v>
      </c>
    </row>
    <row r="2428" spans="1:13" ht="19.5" thickBot="1">
      <c r="A2428" s="511" t="s">
        <v>71</v>
      </c>
      <c r="B2428" s="510"/>
      <c r="C2428" s="510"/>
      <c r="D2428" s="510"/>
      <c r="E2428" s="510"/>
      <c r="F2428" s="510"/>
      <c r="G2428" s="510"/>
      <c r="H2428" s="509"/>
      <c r="I2428" s="932" t="s">
        <v>72</v>
      </c>
      <c r="J2428" s="933"/>
      <c r="K2428" s="901">
        <v>0.14000000000000001</v>
      </c>
      <c r="L2428" s="902"/>
      <c r="M2428" s="489">
        <f>K2428*12*I2386</f>
        <v>1481.5920000000001</v>
      </c>
    </row>
    <row r="2429" spans="1:13" ht="19.5" thickBot="1">
      <c r="A2429" s="959" t="s">
        <v>194</v>
      </c>
      <c r="B2429" s="960"/>
      <c r="C2429" s="960"/>
      <c r="D2429" s="960"/>
      <c r="E2429" s="960"/>
      <c r="F2429" s="960"/>
      <c r="G2429" s="960"/>
      <c r="H2429" s="961"/>
      <c r="I2429" s="488"/>
      <c r="J2429" s="487"/>
      <c r="K2429" s="922">
        <f>K2430+K2431+K2432</f>
        <v>1.52</v>
      </c>
      <c r="L2429" s="895"/>
      <c r="M2429" s="464">
        <f>K2429*12*I2386</f>
        <v>16085.856000000002</v>
      </c>
    </row>
    <row r="2430" spans="1:13">
      <c r="A2430" s="505" t="s">
        <v>25</v>
      </c>
      <c r="B2430" s="504"/>
      <c r="C2430" s="504"/>
      <c r="D2430" s="504"/>
      <c r="E2430" s="504"/>
      <c r="F2430" s="504"/>
      <c r="G2430" s="504"/>
      <c r="H2430" s="503"/>
      <c r="I2430" s="926" t="s">
        <v>70</v>
      </c>
      <c r="J2430" s="927"/>
      <c r="K2430" s="928">
        <v>0.73</v>
      </c>
      <c r="L2430" s="929"/>
      <c r="M2430" s="455">
        <f>K2430*12*I2386</f>
        <v>7725.4439999999995</v>
      </c>
    </row>
    <row r="2431" spans="1:13">
      <c r="A2431" s="512" t="s">
        <v>26</v>
      </c>
      <c r="B2431" s="594"/>
      <c r="C2431" s="594"/>
      <c r="D2431" s="594"/>
      <c r="E2431" s="594"/>
      <c r="F2431" s="594"/>
      <c r="G2431" s="594"/>
      <c r="H2431" s="593"/>
      <c r="I2431" s="480" t="s">
        <v>55</v>
      </c>
      <c r="J2431" s="479"/>
      <c r="K2431" s="930">
        <v>0.64</v>
      </c>
      <c r="L2431" s="931"/>
      <c r="M2431" s="455">
        <f>K2431*12*I2386</f>
        <v>6772.9919999999993</v>
      </c>
    </row>
    <row r="2432" spans="1:13" ht="19.5" thickBot="1">
      <c r="A2432" s="511" t="s">
        <v>23</v>
      </c>
      <c r="B2432" s="510"/>
      <c r="C2432" s="510"/>
      <c r="D2432" s="510"/>
      <c r="E2432" s="510"/>
      <c r="F2432" s="510"/>
      <c r="G2432" s="510"/>
      <c r="H2432" s="509"/>
      <c r="I2432" s="932" t="s">
        <v>54</v>
      </c>
      <c r="J2432" s="933"/>
      <c r="K2432" s="901">
        <v>0.15</v>
      </c>
      <c r="L2432" s="902"/>
      <c r="M2432" s="455">
        <f>K2432*12*I2386</f>
        <v>1587.4199999999998</v>
      </c>
    </row>
    <row r="2433" spans="1:13" ht="19.5" thickBot="1">
      <c r="A2433" s="592" t="s">
        <v>193</v>
      </c>
      <c r="B2433" s="591"/>
      <c r="C2433" s="591"/>
      <c r="D2433" s="591"/>
      <c r="E2433" s="591"/>
      <c r="F2433" s="591"/>
      <c r="G2433" s="591"/>
      <c r="H2433" s="590"/>
      <c r="I2433" s="962" t="s">
        <v>56</v>
      </c>
      <c r="J2433" s="963"/>
      <c r="K2433" s="964">
        <v>26.28</v>
      </c>
      <c r="L2433" s="965"/>
      <c r="M2433" s="464">
        <f>K2433*12*I2386</f>
        <v>278115.984</v>
      </c>
    </row>
    <row r="2434" spans="1:13" ht="19.5" thickBot="1">
      <c r="A2434" s="898" t="s">
        <v>154</v>
      </c>
      <c r="B2434" s="899"/>
      <c r="C2434" s="899"/>
      <c r="D2434" s="899"/>
      <c r="E2434" s="899"/>
      <c r="F2434" s="899"/>
      <c r="G2434" s="899"/>
      <c r="H2434" s="900"/>
      <c r="I2434" s="466"/>
      <c r="J2434" s="465"/>
      <c r="K2434" s="894">
        <v>1.8</v>
      </c>
      <c r="L2434" s="895"/>
      <c r="M2434" s="464">
        <f>K2434*12*I2386</f>
        <v>19049.04</v>
      </c>
    </row>
    <row r="2435" spans="1:13">
      <c r="A2435" s="463" t="s">
        <v>33</v>
      </c>
      <c r="B2435" s="462"/>
      <c r="C2435" s="462"/>
      <c r="D2435" s="462"/>
      <c r="E2435" s="462"/>
      <c r="F2435" s="462"/>
      <c r="G2435" s="462"/>
      <c r="H2435" s="460"/>
      <c r="I2435" s="896" t="s">
        <v>13</v>
      </c>
      <c r="J2435" s="897"/>
      <c r="K2435" s="459"/>
      <c r="L2435" s="458"/>
      <c r="M2435" s="455"/>
    </row>
    <row r="2436" spans="1:13">
      <c r="A2436" s="463" t="s">
        <v>27</v>
      </c>
      <c r="B2436" s="462"/>
      <c r="C2436" s="462"/>
      <c r="D2436" s="462"/>
      <c r="E2436" s="462"/>
      <c r="F2436" s="462"/>
      <c r="G2436" s="462"/>
      <c r="H2436" s="460"/>
      <c r="I2436" s="457"/>
      <c r="J2436" s="456"/>
      <c r="K2436" s="459"/>
      <c r="L2436" s="458"/>
      <c r="M2436" s="455"/>
    </row>
    <row r="2437" spans="1:13" ht="19.5" thickBot="1">
      <c r="A2437" s="463" t="s">
        <v>28</v>
      </c>
      <c r="B2437" s="462"/>
      <c r="C2437" s="462"/>
      <c r="D2437" s="462"/>
      <c r="E2437" s="462"/>
      <c r="F2437" s="462"/>
      <c r="G2437" s="462"/>
      <c r="H2437" s="460"/>
      <c r="I2437" s="474"/>
      <c r="J2437" s="456"/>
      <c r="K2437" s="459"/>
      <c r="L2437" s="458"/>
      <c r="M2437" s="455"/>
    </row>
    <row r="2438" spans="1:13" ht="19.5" thickBot="1">
      <c r="A2438" s="592" t="s">
        <v>153</v>
      </c>
      <c r="B2438" s="591"/>
      <c r="C2438" s="591"/>
      <c r="D2438" s="591"/>
      <c r="E2438" s="591"/>
      <c r="F2438" s="591"/>
      <c r="G2438" s="591"/>
      <c r="H2438" s="590"/>
      <c r="I2438" s="466"/>
      <c r="J2438" s="465"/>
      <c r="K2438" s="894">
        <v>0.08</v>
      </c>
      <c r="L2438" s="895"/>
      <c r="M2438" s="464">
        <f>K2438*12*I2386</f>
        <v>846.62399999999991</v>
      </c>
    </row>
    <row r="2439" spans="1:13">
      <c r="A2439" s="463" t="s">
        <v>29</v>
      </c>
      <c r="B2439" s="462"/>
      <c r="C2439" s="462"/>
      <c r="D2439" s="462"/>
      <c r="E2439" s="462"/>
      <c r="F2439" s="462"/>
      <c r="G2439" s="462"/>
      <c r="H2439" s="460"/>
      <c r="I2439" s="896" t="s">
        <v>8</v>
      </c>
      <c r="J2439" s="897"/>
      <c r="K2439" s="467"/>
      <c r="L2439" s="458"/>
      <c r="M2439" s="455"/>
    </row>
    <row r="2440" spans="1:13" ht="19.5" thickBot="1">
      <c r="A2440" s="463" t="s">
        <v>30</v>
      </c>
      <c r="B2440" s="462"/>
      <c r="C2440" s="462"/>
      <c r="D2440" s="462"/>
      <c r="E2440" s="462"/>
      <c r="F2440" s="462"/>
      <c r="G2440" s="462"/>
      <c r="H2440" s="460"/>
      <c r="I2440" s="457"/>
      <c r="J2440" s="456"/>
      <c r="K2440" s="467"/>
      <c r="L2440" s="458"/>
      <c r="M2440" s="455"/>
    </row>
    <row r="2441" spans="1:13" ht="19.5" thickBot="1">
      <c r="A2441" s="898" t="s">
        <v>104</v>
      </c>
      <c r="B2441" s="899"/>
      <c r="C2441" s="899"/>
      <c r="D2441" s="899"/>
      <c r="E2441" s="899"/>
      <c r="F2441" s="899"/>
      <c r="G2441" s="899"/>
      <c r="H2441" s="900"/>
      <c r="I2441" s="466"/>
      <c r="J2441" s="465"/>
      <c r="K2441" s="894">
        <v>6.67</v>
      </c>
      <c r="L2441" s="895"/>
      <c r="M2441" s="464">
        <f>K2441*12*I2386</f>
        <v>70587.275999999998</v>
      </c>
    </row>
    <row r="2442" spans="1:13">
      <c r="A2442" s="463" t="s">
        <v>85</v>
      </c>
      <c r="B2442" s="461"/>
      <c r="C2442" s="461"/>
      <c r="D2442" s="461"/>
      <c r="E2442" s="461"/>
      <c r="F2442" s="462"/>
      <c r="G2442" s="461"/>
      <c r="H2442" s="460"/>
      <c r="I2442" s="892" t="s">
        <v>86</v>
      </c>
      <c r="J2442" s="893"/>
      <c r="K2442" s="459"/>
      <c r="L2442" s="458"/>
      <c r="M2442" s="455"/>
    </row>
    <row r="2443" spans="1:13">
      <c r="A2443" s="463" t="s">
        <v>87</v>
      </c>
      <c r="B2443" s="461"/>
      <c r="C2443" s="461"/>
      <c r="D2443" s="461"/>
      <c r="E2443" s="461"/>
      <c r="F2443" s="462"/>
      <c r="G2443" s="461"/>
      <c r="H2443" s="460"/>
      <c r="I2443" s="892" t="s">
        <v>88</v>
      </c>
      <c r="J2443" s="893"/>
      <c r="K2443" s="459"/>
      <c r="L2443" s="458"/>
      <c r="M2443" s="455"/>
    </row>
    <row r="2444" spans="1:13">
      <c r="A2444" s="463" t="s">
        <v>89</v>
      </c>
      <c r="B2444" s="461"/>
      <c r="C2444" s="461"/>
      <c r="D2444" s="461"/>
      <c r="E2444" s="461"/>
      <c r="F2444" s="462"/>
      <c r="G2444" s="461"/>
      <c r="H2444" s="460"/>
      <c r="I2444" s="892" t="s">
        <v>90</v>
      </c>
      <c r="J2444" s="893"/>
      <c r="K2444" s="459"/>
      <c r="L2444" s="458"/>
      <c r="M2444" s="455"/>
    </row>
    <row r="2445" spans="1:13">
      <c r="A2445" s="463" t="s">
        <v>91</v>
      </c>
      <c r="B2445" s="461"/>
      <c r="C2445" s="461"/>
      <c r="D2445" s="461"/>
      <c r="E2445" s="461"/>
      <c r="F2445" s="462"/>
      <c r="G2445" s="461"/>
      <c r="H2445" s="460"/>
      <c r="I2445" s="892" t="s">
        <v>92</v>
      </c>
      <c r="J2445" s="893"/>
      <c r="K2445" s="459"/>
      <c r="L2445" s="458"/>
      <c r="M2445" s="455"/>
    </row>
    <row r="2446" spans="1:13">
      <c r="A2446" s="463" t="s">
        <v>93</v>
      </c>
      <c r="B2446" s="461"/>
      <c r="C2446" s="461"/>
      <c r="D2446" s="461"/>
      <c r="E2446" s="461"/>
      <c r="F2446" s="462"/>
      <c r="G2446" s="461"/>
      <c r="H2446" s="460"/>
      <c r="I2446" s="892" t="s">
        <v>94</v>
      </c>
      <c r="J2446" s="893"/>
      <c r="K2446" s="459"/>
      <c r="L2446" s="458"/>
      <c r="M2446" s="455"/>
    </row>
    <row r="2447" spans="1:13">
      <c r="A2447" s="463" t="s">
        <v>95</v>
      </c>
      <c r="B2447" s="461"/>
      <c r="C2447" s="461"/>
      <c r="D2447" s="461"/>
      <c r="E2447" s="461"/>
      <c r="F2447" s="462"/>
      <c r="G2447" s="461"/>
      <c r="H2447" s="460"/>
      <c r="I2447" s="457"/>
      <c r="J2447" s="456"/>
      <c r="K2447" s="459"/>
      <c r="L2447" s="458"/>
      <c r="M2447" s="455"/>
    </row>
    <row r="2448" spans="1:13">
      <c r="A2448" s="463" t="s">
        <v>96</v>
      </c>
      <c r="B2448" s="461"/>
      <c r="C2448" s="461"/>
      <c r="D2448" s="461"/>
      <c r="E2448" s="461"/>
      <c r="F2448" s="462"/>
      <c r="G2448" s="461"/>
      <c r="H2448" s="460"/>
      <c r="I2448" s="457"/>
      <c r="J2448" s="456"/>
      <c r="K2448" s="459"/>
      <c r="L2448" s="458"/>
      <c r="M2448" s="455"/>
    </row>
    <row r="2449" spans="1:13">
      <c r="A2449" s="463" t="s">
        <v>97</v>
      </c>
      <c r="B2449" s="461"/>
      <c r="C2449" s="461"/>
      <c r="D2449" s="461"/>
      <c r="E2449" s="461"/>
      <c r="F2449" s="462"/>
      <c r="G2449" s="461"/>
      <c r="H2449" s="460"/>
      <c r="I2449" s="457"/>
      <c r="J2449" s="456"/>
      <c r="K2449" s="459"/>
      <c r="L2449" s="458"/>
      <c r="M2449" s="455"/>
    </row>
    <row r="2450" spans="1:13">
      <c r="A2450" s="463" t="s">
        <v>98</v>
      </c>
      <c r="B2450" s="461"/>
      <c r="C2450" s="461"/>
      <c r="D2450" s="461"/>
      <c r="E2450" s="461"/>
      <c r="F2450" s="462"/>
      <c r="G2450" s="461"/>
      <c r="H2450" s="460"/>
      <c r="I2450" s="457"/>
      <c r="J2450" s="456"/>
      <c r="K2450" s="459"/>
      <c r="L2450" s="458"/>
      <c r="M2450" s="455"/>
    </row>
    <row r="2451" spans="1:13">
      <c r="A2451" s="463" t="s">
        <v>99</v>
      </c>
      <c r="B2451" s="461"/>
      <c r="C2451" s="461"/>
      <c r="D2451" s="461"/>
      <c r="E2451" s="461"/>
      <c r="F2451" s="462"/>
      <c r="G2451" s="461"/>
      <c r="H2451" s="460"/>
      <c r="I2451" s="457"/>
      <c r="J2451" s="456"/>
      <c r="K2451" s="459"/>
      <c r="L2451" s="458"/>
      <c r="M2451" s="455"/>
    </row>
    <row r="2452" spans="1:13" ht="19.5" thickBot="1">
      <c r="A2452" s="923" t="s">
        <v>100</v>
      </c>
      <c r="B2452" s="924"/>
      <c r="C2452" s="924"/>
      <c r="D2452" s="924"/>
      <c r="E2452" s="924"/>
      <c r="F2452" s="924"/>
      <c r="G2452" s="924"/>
      <c r="H2452" s="925"/>
      <c r="I2452" s="457"/>
      <c r="J2452" s="456"/>
      <c r="K2452" s="457"/>
      <c r="L2452" s="456"/>
      <c r="M2452" s="455"/>
    </row>
    <row r="2453" spans="1:13">
      <c r="A2453" s="454" t="s">
        <v>82</v>
      </c>
      <c r="B2453" s="453"/>
      <c r="C2453" s="453"/>
      <c r="D2453" s="453"/>
      <c r="E2453" s="453"/>
      <c r="F2453" s="453"/>
      <c r="G2453" s="453"/>
      <c r="H2453" s="453"/>
      <c r="I2453" s="896" t="s">
        <v>9</v>
      </c>
      <c r="J2453" s="897"/>
      <c r="K2453" s="452"/>
      <c r="L2453" s="451"/>
      <c r="M2453" s="450"/>
    </row>
    <row r="2454" spans="1:13" ht="19.5" thickBot="1">
      <c r="A2454" s="449" t="s">
        <v>49</v>
      </c>
      <c r="B2454" s="448"/>
      <c r="C2454" s="448"/>
      <c r="D2454" s="448"/>
      <c r="E2454" s="448"/>
      <c r="F2454" s="448"/>
      <c r="G2454" s="448"/>
      <c r="H2454" s="448"/>
      <c r="I2454" s="447"/>
      <c r="J2454" s="445"/>
      <c r="K2454" s="446"/>
      <c r="L2454" s="445"/>
      <c r="M2454" s="444"/>
    </row>
    <row r="2455" spans="1:13" ht="19.5" thickBot="1">
      <c r="A2455" s="898" t="s">
        <v>50</v>
      </c>
      <c r="B2455" s="899"/>
      <c r="C2455" s="899"/>
      <c r="D2455" s="899"/>
      <c r="E2455" s="899"/>
      <c r="F2455" s="899"/>
      <c r="G2455" s="899"/>
      <c r="H2455" s="955"/>
      <c r="I2455" s="917" t="s">
        <v>17</v>
      </c>
      <c r="J2455" s="956"/>
      <c r="K2455" s="957">
        <v>1.64</v>
      </c>
      <c r="L2455" s="958"/>
      <c r="M2455" s="437">
        <f>K2455*12*I2386</f>
        <v>17355.791999999998</v>
      </c>
    </row>
    <row r="2456" spans="1:13" ht="19.5" thickBot="1">
      <c r="A2456" s="442" t="s">
        <v>118</v>
      </c>
      <c r="B2456" s="441"/>
      <c r="C2456" s="441"/>
      <c r="D2456" s="441"/>
      <c r="E2456" s="441"/>
      <c r="F2456" s="441"/>
      <c r="G2456" s="441"/>
      <c r="H2456" s="441"/>
      <c r="I2456" s="917" t="s">
        <v>9</v>
      </c>
      <c r="J2456" s="918"/>
      <c r="K2456" s="913">
        <v>0.49</v>
      </c>
      <c r="L2456" s="914"/>
      <c r="M2456" s="437">
        <f>K2456*I2386*12</f>
        <v>5185.5720000000001</v>
      </c>
    </row>
    <row r="2457" spans="1:13" ht="19.5" thickBot="1">
      <c r="A2457" s="442" t="s">
        <v>117</v>
      </c>
      <c r="B2457" s="441"/>
      <c r="C2457" s="441"/>
      <c r="D2457" s="441"/>
      <c r="E2457" s="441"/>
      <c r="F2457" s="441"/>
      <c r="G2457" s="441"/>
      <c r="H2457" s="441"/>
      <c r="I2457" s="440"/>
      <c r="J2457" s="439"/>
      <c r="K2457" s="913"/>
      <c r="L2457" s="914"/>
      <c r="M2457" s="437">
        <f>K2457*I2386*12</f>
        <v>0</v>
      </c>
    </row>
    <row r="2458" spans="1:13" ht="19.5" thickBot="1">
      <c r="A2458" s="898" t="s">
        <v>58</v>
      </c>
      <c r="B2458" s="899"/>
      <c r="C2458" s="899"/>
      <c r="D2458" s="899"/>
      <c r="E2458" s="899"/>
      <c r="F2458" s="899"/>
      <c r="G2458" s="899"/>
      <c r="H2458" s="899"/>
      <c r="I2458" s="438"/>
      <c r="J2458" s="437"/>
      <c r="K2458" s="915">
        <f>K2387+K2397+K2412+K2441+K2455+K2457+K2456</f>
        <v>63.03</v>
      </c>
      <c r="L2458" s="916"/>
      <c r="M2458" s="437">
        <f>M2387+M2397+M2412+M2441+M2455+M2457+M2456</f>
        <v>667033.88400000008</v>
      </c>
    </row>
    <row r="2460" spans="1:13">
      <c r="A2460" s="989" t="s">
        <v>0</v>
      </c>
      <c r="B2460" s="989"/>
      <c r="C2460" s="989"/>
      <c r="D2460" s="989"/>
      <c r="E2460" s="989"/>
      <c r="F2460" s="989"/>
      <c r="G2460" s="989"/>
      <c r="H2460" s="989"/>
      <c r="I2460" s="989"/>
      <c r="J2460" s="989"/>
      <c r="K2460" s="989"/>
      <c r="L2460" s="989"/>
      <c r="M2460" s="490"/>
    </row>
    <row r="2461" spans="1:13">
      <c r="A2461" s="953" t="s">
        <v>12</v>
      </c>
      <c r="B2461" s="953"/>
      <c r="C2461" s="953"/>
      <c r="D2461" s="953"/>
      <c r="E2461" s="953"/>
      <c r="F2461" s="953"/>
      <c r="G2461" s="953"/>
      <c r="H2461" s="953"/>
      <c r="I2461" s="953"/>
      <c r="J2461" s="953"/>
      <c r="K2461" s="953"/>
      <c r="L2461" s="953"/>
      <c r="M2461" s="490"/>
    </row>
    <row r="2462" spans="1:13">
      <c r="A2462" s="524"/>
      <c r="B2462" s="524"/>
      <c r="C2462" s="524"/>
      <c r="D2462" s="524"/>
      <c r="E2462" s="524"/>
      <c r="F2462" s="524" t="s">
        <v>235</v>
      </c>
      <c r="G2462" s="524"/>
      <c r="H2462" s="524"/>
      <c r="I2462" s="524"/>
      <c r="J2462" s="524"/>
      <c r="K2462" s="524"/>
      <c r="L2462" s="524"/>
      <c r="M2462" s="490"/>
    </row>
    <row r="2463" spans="1:13">
      <c r="A2463" s="532"/>
      <c r="B2463" s="508"/>
      <c r="C2463" s="954" t="s">
        <v>15</v>
      </c>
      <c r="D2463" s="954"/>
      <c r="E2463" s="954"/>
      <c r="F2463" s="508"/>
      <c r="G2463" s="508"/>
      <c r="H2463" s="507"/>
      <c r="I2463" s="943" t="s">
        <v>1</v>
      </c>
      <c r="J2463" s="944"/>
      <c r="K2463" s="943" t="s">
        <v>2</v>
      </c>
      <c r="L2463" s="944"/>
      <c r="M2463" s="506"/>
    </row>
    <row r="2464" spans="1:13">
      <c r="A2464" s="474"/>
      <c r="B2464" s="457"/>
      <c r="C2464" s="457"/>
      <c r="D2464" s="457"/>
      <c r="E2464" s="457"/>
      <c r="F2464" s="457"/>
      <c r="G2464" s="457"/>
      <c r="H2464" s="456"/>
      <c r="I2464" s="457"/>
      <c r="J2464" s="456"/>
      <c r="K2464" s="892" t="s">
        <v>3</v>
      </c>
      <c r="L2464" s="893"/>
      <c r="M2464" s="533" t="s">
        <v>4</v>
      </c>
    </row>
    <row r="2465" spans="1:13">
      <c r="A2465" s="474"/>
      <c r="B2465" s="457"/>
      <c r="C2465" s="457"/>
      <c r="D2465" s="457"/>
      <c r="E2465" s="457"/>
      <c r="F2465" s="457"/>
      <c r="G2465" s="457"/>
      <c r="H2465" s="456"/>
      <c r="I2465" s="892" t="s">
        <v>5</v>
      </c>
      <c r="J2465" s="893"/>
      <c r="K2465" s="936" t="s">
        <v>6</v>
      </c>
      <c r="L2465" s="937"/>
      <c r="M2465" s="533" t="s">
        <v>7</v>
      </c>
    </row>
    <row r="2466" spans="1:13" ht="19.5" thickBot="1">
      <c r="A2466" s="532"/>
      <c r="B2466" s="508"/>
      <c r="C2466" s="508"/>
      <c r="D2466" s="508"/>
      <c r="E2466" s="508"/>
      <c r="F2466" s="508"/>
      <c r="G2466" s="508"/>
      <c r="H2466" s="507"/>
      <c r="I2466" s="949">
        <v>1285.4000000000001</v>
      </c>
      <c r="J2466" s="950"/>
      <c r="K2466" s="932"/>
      <c r="L2466" s="933"/>
      <c r="M2466" s="531"/>
    </row>
    <row r="2467" spans="1:13">
      <c r="A2467" s="522" t="s">
        <v>74</v>
      </c>
      <c r="B2467" s="500"/>
      <c r="C2467" s="500"/>
      <c r="D2467" s="500"/>
      <c r="E2467" s="500"/>
      <c r="F2467" s="500"/>
      <c r="G2467" s="500"/>
      <c r="H2467" s="530"/>
      <c r="I2467" s="452"/>
      <c r="J2467" s="451"/>
      <c r="K2467" s="951">
        <f>K2470+K2473</f>
        <v>6.9</v>
      </c>
      <c r="L2467" s="946"/>
      <c r="M2467" s="450">
        <f>K2467*12*I2466</f>
        <v>106431.12000000002</v>
      </c>
    </row>
    <row r="2468" spans="1:13">
      <c r="A2468" s="529" t="s">
        <v>59</v>
      </c>
      <c r="B2468" s="528"/>
      <c r="C2468" s="528"/>
      <c r="D2468" s="528"/>
      <c r="E2468" s="528"/>
      <c r="F2468" s="528"/>
      <c r="G2468" s="528"/>
      <c r="H2468" s="523"/>
      <c r="I2468" s="457"/>
      <c r="J2468" s="456"/>
      <c r="K2468" s="457"/>
      <c r="L2468" s="456"/>
      <c r="M2468" s="527"/>
    </row>
    <row r="2469" spans="1:13" ht="19.5" thickBot="1">
      <c r="A2469" s="518" t="s">
        <v>60</v>
      </c>
      <c r="B2469" s="526"/>
      <c r="C2469" s="526"/>
      <c r="D2469" s="526"/>
      <c r="E2469" s="526"/>
      <c r="F2469" s="526"/>
      <c r="G2469" s="526"/>
      <c r="H2469" s="525"/>
      <c r="I2469" s="446"/>
      <c r="J2469" s="445"/>
      <c r="K2469" s="446"/>
      <c r="L2469" s="445"/>
      <c r="M2469" s="444"/>
    </row>
    <row r="2470" spans="1:13">
      <c r="A2470" s="505" t="s">
        <v>61</v>
      </c>
      <c r="B2470" s="498"/>
      <c r="C2470" s="498"/>
      <c r="D2470" s="498"/>
      <c r="E2470" s="498"/>
      <c r="F2470" s="498"/>
      <c r="G2470" s="498"/>
      <c r="H2470" s="497"/>
      <c r="I2470" s="936" t="s">
        <v>8</v>
      </c>
      <c r="J2470" s="937"/>
      <c r="K2470" s="896">
        <v>4.13</v>
      </c>
      <c r="L2470" s="897"/>
      <c r="M2470" s="455">
        <f>K2470*12*I2466</f>
        <v>63704.424000000006</v>
      </c>
    </row>
    <row r="2471" spans="1:13">
      <c r="A2471" s="463" t="s">
        <v>68</v>
      </c>
      <c r="B2471" s="457"/>
      <c r="C2471" s="457"/>
      <c r="D2471" s="457"/>
      <c r="E2471" s="457"/>
      <c r="F2471" s="457"/>
      <c r="G2471" s="457"/>
      <c r="H2471" s="456"/>
      <c r="I2471" s="892" t="s">
        <v>57</v>
      </c>
      <c r="J2471" s="893"/>
      <c r="K2471" s="490"/>
      <c r="L2471" s="456"/>
      <c r="M2471" s="455"/>
    </row>
    <row r="2472" spans="1:13">
      <c r="A2472" s="505" t="s">
        <v>67</v>
      </c>
      <c r="B2472" s="498"/>
      <c r="C2472" s="498"/>
      <c r="D2472" s="498"/>
      <c r="E2472" s="498"/>
      <c r="F2472" s="498"/>
      <c r="G2472" s="498"/>
      <c r="H2472" s="497"/>
      <c r="I2472" s="936"/>
      <c r="J2472" s="937"/>
      <c r="K2472" s="490"/>
      <c r="L2472" s="456"/>
      <c r="M2472" s="455"/>
    </row>
    <row r="2473" spans="1:13">
      <c r="A2473" s="505" t="s">
        <v>62</v>
      </c>
      <c r="B2473" s="498"/>
      <c r="C2473" s="498"/>
      <c r="D2473" s="498"/>
      <c r="E2473" s="498"/>
      <c r="F2473" s="498"/>
      <c r="G2473" s="498"/>
      <c r="H2473" s="497"/>
      <c r="I2473" s="934" t="s">
        <v>11</v>
      </c>
      <c r="J2473" s="935"/>
      <c r="K2473" s="892">
        <v>2.77</v>
      </c>
      <c r="L2473" s="893"/>
      <c r="M2473" s="455">
        <f>K2473*12*I2466</f>
        <v>42726.696000000004</v>
      </c>
    </row>
    <row r="2474" spans="1:13">
      <c r="A2474" s="512" t="s">
        <v>35</v>
      </c>
      <c r="B2474" s="480"/>
      <c r="C2474" s="480"/>
      <c r="D2474" s="480"/>
      <c r="E2474" s="480"/>
      <c r="F2474" s="480"/>
      <c r="G2474" s="480"/>
      <c r="H2474" s="479"/>
      <c r="I2474" s="892" t="s">
        <v>57</v>
      </c>
      <c r="J2474" s="893"/>
      <c r="K2474" s="524"/>
      <c r="L2474" s="523"/>
      <c r="M2474" s="455"/>
    </row>
    <row r="2475" spans="1:13">
      <c r="A2475" s="511" t="s">
        <v>36</v>
      </c>
      <c r="B2475" s="508"/>
      <c r="C2475" s="508"/>
      <c r="D2475" s="508"/>
      <c r="E2475" s="508"/>
      <c r="F2475" s="508"/>
      <c r="G2475" s="508"/>
      <c r="H2475" s="507"/>
      <c r="I2475" s="892"/>
      <c r="J2475" s="893"/>
      <c r="K2475" s="490"/>
      <c r="L2475" s="456"/>
      <c r="M2475" s="455"/>
    </row>
    <row r="2476" spans="1:13" ht="19.5" thickBot="1">
      <c r="A2476" s="505" t="s">
        <v>37</v>
      </c>
      <c r="B2476" s="504"/>
      <c r="C2476" s="504"/>
      <c r="D2476" s="504"/>
      <c r="E2476" s="504"/>
      <c r="F2476" s="504"/>
      <c r="G2476" s="504"/>
      <c r="H2476" s="503"/>
      <c r="I2476" s="498"/>
      <c r="J2476" s="497"/>
      <c r="K2476" s="930"/>
      <c r="L2476" s="931"/>
      <c r="M2476" s="455"/>
    </row>
    <row r="2477" spans="1:13">
      <c r="A2477" s="522" t="s">
        <v>14</v>
      </c>
      <c r="B2477" s="521"/>
      <c r="C2477" s="521"/>
      <c r="D2477" s="521"/>
      <c r="E2477" s="521"/>
      <c r="F2477" s="521"/>
      <c r="G2477" s="521"/>
      <c r="H2477" s="520"/>
      <c r="I2477" s="452"/>
      <c r="J2477" s="519"/>
      <c r="K2477" s="948">
        <f>K2479+K2484+K2487</f>
        <v>5.6400000000000006</v>
      </c>
      <c r="L2477" s="946"/>
      <c r="M2477" s="450">
        <f>K2477*12*I2466</f>
        <v>86995.872000000018</v>
      </c>
    </row>
    <row r="2478" spans="1:13" ht="19.5" thickBot="1">
      <c r="A2478" s="518" t="s">
        <v>34</v>
      </c>
      <c r="B2478" s="517"/>
      <c r="C2478" s="517"/>
      <c r="D2478" s="517"/>
      <c r="E2478" s="517"/>
      <c r="F2478" s="517"/>
      <c r="G2478" s="517"/>
      <c r="H2478" s="516"/>
      <c r="I2478" s="446"/>
      <c r="J2478" s="515"/>
      <c r="K2478" s="446"/>
      <c r="L2478" s="445"/>
      <c r="M2478" s="444"/>
    </row>
    <row r="2479" spans="1:13">
      <c r="A2479" s="463" t="s">
        <v>65</v>
      </c>
      <c r="B2479" s="462"/>
      <c r="C2479" s="462"/>
      <c r="D2479" s="462"/>
      <c r="E2479" s="462"/>
      <c r="F2479" s="462"/>
      <c r="G2479" s="462"/>
      <c r="H2479" s="460"/>
      <c r="I2479" s="892" t="s">
        <v>8</v>
      </c>
      <c r="J2479" s="893"/>
      <c r="K2479" s="896">
        <v>2.83</v>
      </c>
      <c r="L2479" s="897"/>
      <c r="M2479" s="455">
        <f>K2479*12*I2466</f>
        <v>43652.184000000001</v>
      </c>
    </row>
    <row r="2480" spans="1:13">
      <c r="A2480" s="505" t="s">
        <v>66</v>
      </c>
      <c r="B2480" s="504"/>
      <c r="C2480" s="504"/>
      <c r="D2480" s="504"/>
      <c r="E2480" s="504"/>
      <c r="F2480" s="504"/>
      <c r="G2480" s="504"/>
      <c r="H2480" s="503"/>
      <c r="I2480" s="514"/>
      <c r="J2480" s="513"/>
      <c r="K2480" s="490"/>
      <c r="L2480" s="456"/>
      <c r="M2480" s="455"/>
    </row>
    <row r="2481" spans="1:13">
      <c r="A2481" s="463" t="s">
        <v>68</v>
      </c>
      <c r="B2481" s="457"/>
      <c r="C2481" s="457"/>
      <c r="D2481" s="457"/>
      <c r="E2481" s="457"/>
      <c r="F2481" s="457"/>
      <c r="G2481" s="457"/>
      <c r="H2481" s="456"/>
      <c r="I2481" s="892" t="s">
        <v>57</v>
      </c>
      <c r="J2481" s="893"/>
      <c r="K2481" s="490"/>
      <c r="L2481" s="456"/>
      <c r="M2481" s="455"/>
    </row>
    <row r="2482" spans="1:13">
      <c r="A2482" s="505" t="s">
        <v>67</v>
      </c>
      <c r="B2482" s="498"/>
      <c r="C2482" s="498"/>
      <c r="D2482" s="498"/>
      <c r="E2482" s="498"/>
      <c r="F2482" s="498"/>
      <c r="G2482" s="498"/>
      <c r="H2482" s="497"/>
      <c r="I2482" s="936"/>
      <c r="J2482" s="937"/>
      <c r="K2482" s="490"/>
      <c r="L2482" s="456"/>
      <c r="M2482" s="455"/>
    </row>
    <row r="2483" spans="1:13">
      <c r="A2483" s="512" t="s">
        <v>63</v>
      </c>
      <c r="B2483" s="480"/>
      <c r="C2483" s="479"/>
      <c r="D2483" s="457"/>
      <c r="E2483" s="457"/>
      <c r="F2483" s="457"/>
      <c r="G2483" s="457"/>
      <c r="H2483" s="456"/>
      <c r="I2483" s="892" t="s">
        <v>57</v>
      </c>
      <c r="J2483" s="893"/>
      <c r="K2483" s="490"/>
      <c r="L2483" s="456"/>
      <c r="M2483" s="455"/>
    </row>
    <row r="2484" spans="1:13">
      <c r="A2484" s="463" t="s">
        <v>64</v>
      </c>
      <c r="B2484" s="457"/>
      <c r="C2484" s="457"/>
      <c r="D2484" s="480"/>
      <c r="E2484" s="480"/>
      <c r="F2484" s="480"/>
      <c r="G2484" s="480"/>
      <c r="H2484" s="479"/>
      <c r="I2484" s="934" t="s">
        <v>11</v>
      </c>
      <c r="J2484" s="935"/>
      <c r="K2484" s="892">
        <v>1.24</v>
      </c>
      <c r="L2484" s="893"/>
      <c r="M2484" s="455">
        <f>K2484*12*I2466</f>
        <v>19126.752</v>
      </c>
    </row>
    <row r="2485" spans="1:13">
      <c r="A2485" s="511" t="s">
        <v>41</v>
      </c>
      <c r="B2485" s="510"/>
      <c r="C2485" s="510"/>
      <c r="D2485" s="510"/>
      <c r="E2485" s="510"/>
      <c r="F2485" s="510"/>
      <c r="G2485" s="510"/>
      <c r="H2485" s="509"/>
      <c r="I2485" s="943" t="s">
        <v>40</v>
      </c>
      <c r="J2485" s="944"/>
      <c r="K2485" s="490"/>
      <c r="L2485" s="456"/>
      <c r="M2485" s="455"/>
    </row>
    <row r="2486" spans="1:13">
      <c r="A2486" s="505"/>
      <c r="B2486" s="504"/>
      <c r="C2486" s="504"/>
      <c r="D2486" s="504"/>
      <c r="E2486" s="504"/>
      <c r="F2486" s="504"/>
      <c r="G2486" s="504"/>
      <c r="H2486" s="503"/>
      <c r="I2486" s="498" t="s">
        <v>42</v>
      </c>
      <c r="J2486" s="497"/>
      <c r="K2486" s="490"/>
      <c r="L2486" s="456"/>
      <c r="M2486" s="455"/>
    </row>
    <row r="2487" spans="1:13">
      <c r="A2487" s="511" t="s">
        <v>43</v>
      </c>
      <c r="B2487" s="510"/>
      <c r="C2487" s="510"/>
      <c r="D2487" s="510"/>
      <c r="E2487" s="510"/>
      <c r="F2487" s="510"/>
      <c r="G2487" s="510"/>
      <c r="H2487" s="509"/>
      <c r="I2487" s="943" t="s">
        <v>11</v>
      </c>
      <c r="J2487" s="944"/>
      <c r="K2487" s="892">
        <v>1.57</v>
      </c>
      <c r="L2487" s="893"/>
      <c r="M2487" s="455">
        <f>K2487*12*I2466</f>
        <v>24216.936000000002</v>
      </c>
    </row>
    <row r="2488" spans="1:13">
      <c r="A2488" s="505" t="s">
        <v>44</v>
      </c>
      <c r="B2488" s="504"/>
      <c r="C2488" s="504"/>
      <c r="D2488" s="504"/>
      <c r="E2488" s="504"/>
      <c r="F2488" s="504"/>
      <c r="G2488" s="504"/>
      <c r="H2488" s="503"/>
      <c r="I2488" s="498"/>
      <c r="J2488" s="497"/>
      <c r="K2488" s="490"/>
      <c r="L2488" s="456"/>
      <c r="M2488" s="455"/>
    </row>
    <row r="2489" spans="1:13">
      <c r="A2489" s="511" t="s">
        <v>45</v>
      </c>
      <c r="B2489" s="510"/>
      <c r="C2489" s="510"/>
      <c r="D2489" s="510"/>
      <c r="E2489" s="510"/>
      <c r="F2489" s="510"/>
      <c r="G2489" s="510"/>
      <c r="H2489" s="509"/>
      <c r="I2489" s="892" t="s">
        <v>57</v>
      </c>
      <c r="J2489" s="893"/>
      <c r="K2489" s="490"/>
      <c r="L2489" s="456"/>
      <c r="M2489" s="455"/>
    </row>
    <row r="2490" spans="1:13">
      <c r="A2490" s="511" t="s">
        <v>48</v>
      </c>
      <c r="B2490" s="510"/>
      <c r="C2490" s="510"/>
      <c r="D2490" s="510"/>
      <c r="E2490" s="510"/>
      <c r="F2490" s="510"/>
      <c r="G2490" s="510"/>
      <c r="H2490" s="509"/>
      <c r="I2490" s="943" t="s">
        <v>46</v>
      </c>
      <c r="J2490" s="944"/>
      <c r="K2490" s="508"/>
      <c r="L2490" s="507"/>
      <c r="M2490" s="506"/>
    </row>
    <row r="2491" spans="1:13" ht="19.5" thickBot="1">
      <c r="A2491" s="505"/>
      <c r="B2491" s="504"/>
      <c r="C2491" s="504"/>
      <c r="D2491" s="504"/>
      <c r="E2491" s="504"/>
      <c r="F2491" s="504"/>
      <c r="G2491" s="504"/>
      <c r="H2491" s="503"/>
      <c r="I2491" s="940" t="s">
        <v>47</v>
      </c>
      <c r="J2491" s="941"/>
      <c r="K2491" s="498"/>
      <c r="L2491" s="497"/>
      <c r="M2491" s="502"/>
    </row>
    <row r="2492" spans="1:13">
      <c r="A2492" s="501" t="s">
        <v>75</v>
      </c>
      <c r="B2492" s="500"/>
      <c r="C2492" s="500"/>
      <c r="D2492" s="500"/>
      <c r="E2492" s="500"/>
      <c r="F2492" s="500"/>
      <c r="G2492" s="452"/>
      <c r="H2492" s="451"/>
      <c r="I2492" s="452"/>
      <c r="J2492" s="451"/>
      <c r="K2492" s="945">
        <f>K2494+K2501+K2509+K2513+K2517</f>
        <v>15.330000000000002</v>
      </c>
      <c r="L2492" s="946"/>
      <c r="M2492" s="450">
        <f>M2494+M2501+M2509+M2513+M2517</f>
        <v>236462.18400000007</v>
      </c>
    </row>
    <row r="2493" spans="1:13" ht="19.5" thickBot="1">
      <c r="A2493" s="499"/>
      <c r="B2493" s="446"/>
      <c r="C2493" s="446"/>
      <c r="D2493" s="446"/>
      <c r="E2493" s="446"/>
      <c r="F2493" s="446"/>
      <c r="G2493" s="446"/>
      <c r="H2493" s="445"/>
      <c r="I2493" s="446"/>
      <c r="J2493" s="445"/>
      <c r="K2493" s="446"/>
      <c r="L2493" s="445"/>
      <c r="M2493" s="444"/>
    </row>
    <row r="2494" spans="1:13" ht="19.5" thickBot="1">
      <c r="A2494" s="898" t="s">
        <v>76</v>
      </c>
      <c r="B2494" s="899"/>
      <c r="C2494" s="899"/>
      <c r="D2494" s="899"/>
      <c r="E2494" s="899"/>
      <c r="F2494" s="899"/>
      <c r="G2494" s="899"/>
      <c r="H2494" s="900"/>
      <c r="I2494" s="466"/>
      <c r="J2494" s="465"/>
      <c r="K2494" s="947">
        <f>K2495+K2496+K2497+K2499+K2500</f>
        <v>9.6100000000000012</v>
      </c>
      <c r="L2494" s="942"/>
      <c r="M2494" s="464">
        <f>K2494*12*I2466</f>
        <v>148232.32800000004</v>
      </c>
    </row>
    <row r="2495" spans="1:13">
      <c r="A2495" s="505" t="s">
        <v>38</v>
      </c>
      <c r="B2495" s="504"/>
      <c r="C2495" s="504"/>
      <c r="D2495" s="504"/>
      <c r="E2495" s="504"/>
      <c r="F2495" s="504"/>
      <c r="G2495" s="504"/>
      <c r="H2495" s="503"/>
      <c r="I2495" s="936" t="s">
        <v>16</v>
      </c>
      <c r="J2495" s="937"/>
      <c r="K2495" s="896">
        <v>2.2400000000000002</v>
      </c>
      <c r="L2495" s="897"/>
      <c r="M2495" s="455">
        <f>K2495*12*I2466</f>
        <v>34551.552000000003</v>
      </c>
    </row>
    <row r="2496" spans="1:13">
      <c r="A2496" s="512" t="s">
        <v>39</v>
      </c>
      <c r="B2496" s="594"/>
      <c r="C2496" s="594"/>
      <c r="D2496" s="594"/>
      <c r="E2496" s="594"/>
      <c r="F2496" s="594"/>
      <c r="G2496" s="594"/>
      <c r="H2496" s="593"/>
      <c r="I2496" s="934" t="s">
        <v>10</v>
      </c>
      <c r="J2496" s="935"/>
      <c r="K2496" s="892">
        <v>5.2</v>
      </c>
      <c r="L2496" s="893"/>
      <c r="M2496" s="455">
        <f>K2496*12*I2466</f>
        <v>80208.960000000006</v>
      </c>
    </row>
    <row r="2497" spans="1:13">
      <c r="A2497" s="511" t="s">
        <v>31</v>
      </c>
      <c r="B2497" s="510"/>
      <c r="C2497" s="510"/>
      <c r="D2497" s="510"/>
      <c r="E2497" s="510"/>
      <c r="F2497" s="510"/>
      <c r="G2497" s="510"/>
      <c r="H2497" s="509"/>
      <c r="I2497" s="943" t="s">
        <v>11</v>
      </c>
      <c r="J2497" s="944"/>
      <c r="K2497" s="892">
        <v>0.6</v>
      </c>
      <c r="L2497" s="893"/>
      <c r="M2497" s="455">
        <f>K2497*12*I2466</f>
        <v>9254.8799999999992</v>
      </c>
    </row>
    <row r="2498" spans="1:13">
      <c r="A2498" s="596" t="s">
        <v>18</v>
      </c>
      <c r="B2498" s="498"/>
      <c r="C2498" s="498"/>
      <c r="D2498" s="498"/>
      <c r="E2498" s="504"/>
      <c r="F2498" s="504"/>
      <c r="G2498" s="504"/>
      <c r="H2498" s="503"/>
      <c r="I2498" s="498"/>
      <c r="J2498" s="497"/>
      <c r="K2498" s="457"/>
      <c r="L2498" s="456"/>
      <c r="M2498" s="455"/>
    </row>
    <row r="2499" spans="1:13">
      <c r="A2499" s="512" t="s">
        <v>32</v>
      </c>
      <c r="B2499" s="594"/>
      <c r="C2499" s="594"/>
      <c r="D2499" s="594"/>
      <c r="E2499" s="594"/>
      <c r="F2499" s="594"/>
      <c r="G2499" s="594"/>
      <c r="H2499" s="593"/>
      <c r="I2499" s="934" t="s">
        <v>8</v>
      </c>
      <c r="J2499" s="935"/>
      <c r="K2499" s="892">
        <v>0.18</v>
      </c>
      <c r="L2499" s="893"/>
      <c r="M2499" s="455">
        <f>K2499*12*I2466</f>
        <v>2776.4640000000004</v>
      </c>
    </row>
    <row r="2500" spans="1:13" ht="19.5" thickBot="1">
      <c r="A2500" s="511" t="s">
        <v>73</v>
      </c>
      <c r="B2500" s="510"/>
      <c r="C2500" s="510"/>
      <c r="D2500" s="510"/>
      <c r="E2500" s="510"/>
      <c r="F2500" s="510"/>
      <c r="G2500" s="510"/>
      <c r="H2500" s="509"/>
      <c r="I2500" s="932" t="s">
        <v>8</v>
      </c>
      <c r="J2500" s="933"/>
      <c r="K2500" s="940">
        <v>1.39</v>
      </c>
      <c r="L2500" s="941"/>
      <c r="M2500" s="455">
        <f>K2500*12*I2466</f>
        <v>21440.472000000002</v>
      </c>
    </row>
    <row r="2501" spans="1:13" ht="19.5" thickBot="1">
      <c r="A2501" s="959" t="s">
        <v>77</v>
      </c>
      <c r="B2501" s="960"/>
      <c r="C2501" s="960"/>
      <c r="D2501" s="960"/>
      <c r="E2501" s="960"/>
      <c r="F2501" s="960"/>
      <c r="G2501" s="960"/>
      <c r="H2501" s="961"/>
      <c r="I2501" s="466"/>
      <c r="J2501" s="465"/>
      <c r="K2501" s="894">
        <f>K2502+K2503+K2505+K2506+K2507+K2508</f>
        <v>2.3200000000000003</v>
      </c>
      <c r="L2501" s="942"/>
      <c r="M2501" s="464">
        <f>K2501*12*I2466</f>
        <v>35785.536000000007</v>
      </c>
    </row>
    <row r="2502" spans="1:13">
      <c r="A2502" s="595" t="s">
        <v>24</v>
      </c>
      <c r="B2502" s="498"/>
      <c r="C2502" s="498"/>
      <c r="D2502" s="498"/>
      <c r="E2502" s="498"/>
      <c r="F2502" s="504"/>
      <c r="G2502" s="504"/>
      <c r="H2502" s="503"/>
      <c r="I2502" s="493"/>
      <c r="J2502" s="456"/>
      <c r="K2502" s="896">
        <v>0.13</v>
      </c>
      <c r="L2502" s="897"/>
      <c r="M2502" s="455">
        <f>K2502*12*I2466</f>
        <v>2005.2240000000002</v>
      </c>
    </row>
    <row r="2503" spans="1:13">
      <c r="A2503" s="532" t="s">
        <v>20</v>
      </c>
      <c r="B2503" s="508"/>
      <c r="C2503" s="508"/>
      <c r="D2503" s="508"/>
      <c r="E2503" s="508"/>
      <c r="F2503" s="510"/>
      <c r="G2503" s="510"/>
      <c r="H2503" s="509"/>
      <c r="I2503" s="892" t="s">
        <v>52</v>
      </c>
      <c r="J2503" s="893"/>
      <c r="K2503" s="892">
        <v>1.1100000000000001</v>
      </c>
      <c r="L2503" s="893"/>
      <c r="M2503" s="455">
        <f>K2503*12*I2466</f>
        <v>17121.528000000002</v>
      </c>
    </row>
    <row r="2504" spans="1:13">
      <c r="A2504" s="505" t="s">
        <v>19</v>
      </c>
      <c r="B2504" s="504"/>
      <c r="C2504" s="504"/>
      <c r="D2504" s="504"/>
      <c r="E2504" s="504"/>
      <c r="F2504" s="504"/>
      <c r="G2504" s="504"/>
      <c r="H2504" s="503"/>
      <c r="I2504" s="936" t="s">
        <v>53</v>
      </c>
      <c r="J2504" s="937"/>
      <c r="K2504" s="490"/>
      <c r="L2504" s="456"/>
      <c r="M2504" s="455"/>
    </row>
    <row r="2505" spans="1:13">
      <c r="A2505" s="512" t="s">
        <v>21</v>
      </c>
      <c r="B2505" s="594"/>
      <c r="C2505" s="594"/>
      <c r="D2505" s="594"/>
      <c r="E2505" s="594"/>
      <c r="F2505" s="594"/>
      <c r="G2505" s="594"/>
      <c r="H2505" s="593"/>
      <c r="I2505" s="934" t="s">
        <v>51</v>
      </c>
      <c r="J2505" s="935"/>
      <c r="K2505" s="892">
        <v>0.68</v>
      </c>
      <c r="L2505" s="893"/>
      <c r="M2505" s="455">
        <f>K2505*12*I2466</f>
        <v>10488.864000000001</v>
      </c>
    </row>
    <row r="2506" spans="1:13">
      <c r="A2506" s="512" t="s">
        <v>22</v>
      </c>
      <c r="B2506" s="594"/>
      <c r="C2506" s="594"/>
      <c r="D2506" s="594"/>
      <c r="E2506" s="594"/>
      <c r="F2506" s="594"/>
      <c r="G2506" s="594"/>
      <c r="H2506" s="593"/>
      <c r="I2506" s="934" t="s">
        <v>69</v>
      </c>
      <c r="J2506" s="935"/>
      <c r="K2506" s="892">
        <v>0.17</v>
      </c>
      <c r="L2506" s="893"/>
      <c r="M2506" s="455">
        <f>K2506*12*I2466</f>
        <v>2622.2160000000003</v>
      </c>
    </row>
    <row r="2507" spans="1:13">
      <c r="A2507" s="511" t="s">
        <v>23</v>
      </c>
      <c r="B2507" s="510"/>
      <c r="C2507" s="510"/>
      <c r="D2507" s="510"/>
      <c r="E2507" s="510"/>
      <c r="F2507" s="510"/>
      <c r="G2507" s="510"/>
      <c r="H2507" s="509"/>
      <c r="I2507" s="934" t="s">
        <v>54</v>
      </c>
      <c r="J2507" s="935"/>
      <c r="K2507" s="930">
        <v>0.09</v>
      </c>
      <c r="L2507" s="931"/>
      <c r="M2507" s="455">
        <f>K2507*12*I2466</f>
        <v>1388.2320000000002</v>
      </c>
    </row>
    <row r="2508" spans="1:13" ht="19.5" thickBot="1">
      <c r="A2508" s="511" t="s">
        <v>71</v>
      </c>
      <c r="B2508" s="510"/>
      <c r="C2508" s="510"/>
      <c r="D2508" s="510"/>
      <c r="E2508" s="510"/>
      <c r="F2508" s="510"/>
      <c r="G2508" s="510"/>
      <c r="H2508" s="509"/>
      <c r="I2508" s="932" t="s">
        <v>72</v>
      </c>
      <c r="J2508" s="933"/>
      <c r="K2508" s="901">
        <v>0.14000000000000001</v>
      </c>
      <c r="L2508" s="902"/>
      <c r="M2508" s="489">
        <f>K2508*12*I2466</f>
        <v>2159.4720000000002</v>
      </c>
    </row>
    <row r="2509" spans="1:13" ht="19.5" thickBot="1">
      <c r="A2509" s="959" t="s">
        <v>194</v>
      </c>
      <c r="B2509" s="960"/>
      <c r="C2509" s="960"/>
      <c r="D2509" s="960"/>
      <c r="E2509" s="960"/>
      <c r="F2509" s="960"/>
      <c r="G2509" s="960"/>
      <c r="H2509" s="961"/>
      <c r="I2509" s="488"/>
      <c r="J2509" s="487"/>
      <c r="K2509" s="922">
        <f>K2510+K2511+K2512</f>
        <v>1.52</v>
      </c>
      <c r="L2509" s="895"/>
      <c r="M2509" s="464">
        <f>K2509*12*I2466</f>
        <v>23445.696000000004</v>
      </c>
    </row>
    <row r="2510" spans="1:13">
      <c r="A2510" s="505" t="s">
        <v>25</v>
      </c>
      <c r="B2510" s="504"/>
      <c r="C2510" s="504"/>
      <c r="D2510" s="504"/>
      <c r="E2510" s="504"/>
      <c r="F2510" s="504"/>
      <c r="G2510" s="504"/>
      <c r="H2510" s="503"/>
      <c r="I2510" s="926" t="s">
        <v>70</v>
      </c>
      <c r="J2510" s="927"/>
      <c r="K2510" s="928">
        <v>0.73</v>
      </c>
      <c r="L2510" s="929"/>
      <c r="M2510" s="455">
        <f>K2510*12*I2466</f>
        <v>11260.104000000001</v>
      </c>
    </row>
    <row r="2511" spans="1:13">
      <c r="A2511" s="512" t="s">
        <v>26</v>
      </c>
      <c r="B2511" s="594"/>
      <c r="C2511" s="594"/>
      <c r="D2511" s="594"/>
      <c r="E2511" s="594"/>
      <c r="F2511" s="594"/>
      <c r="G2511" s="594"/>
      <c r="H2511" s="593"/>
      <c r="I2511" s="480" t="s">
        <v>55</v>
      </c>
      <c r="J2511" s="479"/>
      <c r="K2511" s="930">
        <v>0.64</v>
      </c>
      <c r="L2511" s="931"/>
      <c r="M2511" s="455">
        <f>K2511*12*I2466</f>
        <v>9871.8720000000012</v>
      </c>
    </row>
    <row r="2512" spans="1:13" ht="19.5" thickBot="1">
      <c r="A2512" s="511" t="s">
        <v>23</v>
      </c>
      <c r="B2512" s="510"/>
      <c r="C2512" s="510"/>
      <c r="D2512" s="510"/>
      <c r="E2512" s="510"/>
      <c r="F2512" s="510"/>
      <c r="G2512" s="510"/>
      <c r="H2512" s="509"/>
      <c r="I2512" s="932" t="s">
        <v>54</v>
      </c>
      <c r="J2512" s="933"/>
      <c r="K2512" s="901">
        <v>0.15</v>
      </c>
      <c r="L2512" s="902"/>
      <c r="M2512" s="455">
        <f>K2512*12*I2466</f>
        <v>2313.7199999999998</v>
      </c>
    </row>
    <row r="2513" spans="1:13" ht="19.5" thickBot="1">
      <c r="A2513" s="898" t="s">
        <v>80</v>
      </c>
      <c r="B2513" s="899"/>
      <c r="C2513" s="899"/>
      <c r="D2513" s="899"/>
      <c r="E2513" s="899"/>
      <c r="F2513" s="899"/>
      <c r="G2513" s="899"/>
      <c r="H2513" s="900"/>
      <c r="I2513" s="466"/>
      <c r="J2513" s="465"/>
      <c r="K2513" s="894">
        <v>1.8</v>
      </c>
      <c r="L2513" s="895"/>
      <c r="M2513" s="464">
        <f>K2513*12*I2466</f>
        <v>27764.640000000003</v>
      </c>
    </row>
    <row r="2514" spans="1:13">
      <c r="A2514" s="463" t="s">
        <v>33</v>
      </c>
      <c r="B2514" s="462"/>
      <c r="C2514" s="462"/>
      <c r="D2514" s="462"/>
      <c r="E2514" s="462"/>
      <c r="F2514" s="462"/>
      <c r="G2514" s="462"/>
      <c r="H2514" s="460"/>
      <c r="I2514" s="896" t="s">
        <v>13</v>
      </c>
      <c r="J2514" s="897"/>
      <c r="K2514" s="459"/>
      <c r="L2514" s="458"/>
      <c r="M2514" s="455"/>
    </row>
    <row r="2515" spans="1:13">
      <c r="A2515" s="463" t="s">
        <v>27</v>
      </c>
      <c r="B2515" s="462"/>
      <c r="C2515" s="462"/>
      <c r="D2515" s="462"/>
      <c r="E2515" s="462"/>
      <c r="F2515" s="462"/>
      <c r="G2515" s="462"/>
      <c r="H2515" s="460"/>
      <c r="I2515" s="457"/>
      <c r="J2515" s="456"/>
      <c r="K2515" s="459"/>
      <c r="L2515" s="458"/>
      <c r="M2515" s="455"/>
    </row>
    <row r="2516" spans="1:13" ht="19.5" thickBot="1">
      <c r="A2516" s="463" t="s">
        <v>28</v>
      </c>
      <c r="B2516" s="462"/>
      <c r="C2516" s="462"/>
      <c r="D2516" s="462"/>
      <c r="E2516" s="462"/>
      <c r="F2516" s="462"/>
      <c r="G2516" s="462"/>
      <c r="H2516" s="460"/>
      <c r="I2516" s="474"/>
      <c r="J2516" s="456"/>
      <c r="K2516" s="459"/>
      <c r="L2516" s="458"/>
      <c r="M2516" s="455"/>
    </row>
    <row r="2517" spans="1:13" ht="19.5" thickBot="1">
      <c r="A2517" s="592" t="s">
        <v>81</v>
      </c>
      <c r="B2517" s="591"/>
      <c r="C2517" s="591"/>
      <c r="D2517" s="591"/>
      <c r="E2517" s="591"/>
      <c r="F2517" s="591"/>
      <c r="G2517" s="591"/>
      <c r="H2517" s="590"/>
      <c r="I2517" s="466"/>
      <c r="J2517" s="465"/>
      <c r="K2517" s="894">
        <v>0.08</v>
      </c>
      <c r="L2517" s="895"/>
      <c r="M2517" s="464">
        <f>K2517*12*I2466</f>
        <v>1233.9840000000002</v>
      </c>
    </row>
    <row r="2518" spans="1:13">
      <c r="A2518" s="463" t="s">
        <v>29</v>
      </c>
      <c r="B2518" s="462"/>
      <c r="C2518" s="462"/>
      <c r="D2518" s="462"/>
      <c r="E2518" s="462"/>
      <c r="F2518" s="462"/>
      <c r="G2518" s="462"/>
      <c r="H2518" s="460"/>
      <c r="I2518" s="896" t="s">
        <v>8</v>
      </c>
      <c r="J2518" s="897"/>
      <c r="K2518" s="467"/>
      <c r="L2518" s="458"/>
      <c r="M2518" s="455"/>
    </row>
    <row r="2519" spans="1:13" ht="19.5" thickBot="1">
      <c r="A2519" s="463" t="s">
        <v>30</v>
      </c>
      <c r="B2519" s="462"/>
      <c r="C2519" s="462"/>
      <c r="D2519" s="462"/>
      <c r="E2519" s="462"/>
      <c r="F2519" s="462"/>
      <c r="G2519" s="462"/>
      <c r="H2519" s="460"/>
      <c r="I2519" s="457"/>
      <c r="J2519" s="456"/>
      <c r="K2519" s="467"/>
      <c r="L2519" s="458"/>
      <c r="M2519" s="455"/>
    </row>
    <row r="2520" spans="1:13" ht="19.5" thickBot="1">
      <c r="A2520" s="898" t="s">
        <v>104</v>
      </c>
      <c r="B2520" s="899"/>
      <c r="C2520" s="899"/>
      <c r="D2520" s="899"/>
      <c r="E2520" s="899"/>
      <c r="F2520" s="899"/>
      <c r="G2520" s="899"/>
      <c r="H2520" s="900"/>
      <c r="I2520" s="466"/>
      <c r="J2520" s="465"/>
      <c r="K2520" s="894">
        <v>6.67</v>
      </c>
      <c r="L2520" s="895"/>
      <c r="M2520" s="464">
        <f>K2520*12*I2466</f>
        <v>102883.416</v>
      </c>
    </row>
    <row r="2521" spans="1:13">
      <c r="A2521" s="463" t="s">
        <v>85</v>
      </c>
      <c r="B2521" s="461"/>
      <c r="C2521" s="461"/>
      <c r="D2521" s="461"/>
      <c r="E2521" s="461"/>
      <c r="F2521" s="462"/>
      <c r="G2521" s="461"/>
      <c r="H2521" s="460"/>
      <c r="I2521" s="892" t="s">
        <v>86</v>
      </c>
      <c r="J2521" s="893"/>
      <c r="K2521" s="459"/>
      <c r="L2521" s="458"/>
      <c r="M2521" s="455"/>
    </row>
    <row r="2522" spans="1:13">
      <c r="A2522" s="463" t="s">
        <v>87</v>
      </c>
      <c r="B2522" s="461"/>
      <c r="C2522" s="461"/>
      <c r="D2522" s="461"/>
      <c r="E2522" s="461"/>
      <c r="F2522" s="462"/>
      <c r="G2522" s="461"/>
      <c r="H2522" s="460"/>
      <c r="I2522" s="892" t="s">
        <v>88</v>
      </c>
      <c r="J2522" s="893"/>
      <c r="K2522" s="459"/>
      <c r="L2522" s="458"/>
      <c r="M2522" s="455"/>
    </row>
    <row r="2523" spans="1:13">
      <c r="A2523" s="463" t="s">
        <v>89</v>
      </c>
      <c r="B2523" s="461"/>
      <c r="C2523" s="461"/>
      <c r="D2523" s="461"/>
      <c r="E2523" s="461"/>
      <c r="F2523" s="462"/>
      <c r="G2523" s="461"/>
      <c r="H2523" s="460"/>
      <c r="I2523" s="892" t="s">
        <v>90</v>
      </c>
      <c r="J2523" s="893"/>
      <c r="K2523" s="459"/>
      <c r="L2523" s="458"/>
      <c r="M2523" s="455"/>
    </row>
    <row r="2524" spans="1:13">
      <c r="A2524" s="463" t="s">
        <v>91</v>
      </c>
      <c r="B2524" s="461"/>
      <c r="C2524" s="461"/>
      <c r="D2524" s="461"/>
      <c r="E2524" s="461"/>
      <c r="F2524" s="462"/>
      <c r="G2524" s="461"/>
      <c r="H2524" s="460"/>
      <c r="I2524" s="892" t="s">
        <v>92</v>
      </c>
      <c r="J2524" s="893"/>
      <c r="K2524" s="459"/>
      <c r="L2524" s="458"/>
      <c r="M2524" s="455"/>
    </row>
    <row r="2525" spans="1:13">
      <c r="A2525" s="463" t="s">
        <v>93</v>
      </c>
      <c r="B2525" s="461"/>
      <c r="C2525" s="461"/>
      <c r="D2525" s="461"/>
      <c r="E2525" s="461"/>
      <c r="F2525" s="462"/>
      <c r="G2525" s="461"/>
      <c r="H2525" s="460"/>
      <c r="I2525" s="892" t="s">
        <v>94</v>
      </c>
      <c r="J2525" s="893"/>
      <c r="K2525" s="459"/>
      <c r="L2525" s="458"/>
      <c r="M2525" s="455"/>
    </row>
    <row r="2526" spans="1:13">
      <c r="A2526" s="463" t="s">
        <v>95</v>
      </c>
      <c r="B2526" s="461"/>
      <c r="C2526" s="461"/>
      <c r="D2526" s="461"/>
      <c r="E2526" s="461"/>
      <c r="F2526" s="462"/>
      <c r="G2526" s="461"/>
      <c r="H2526" s="460"/>
      <c r="I2526" s="457"/>
      <c r="J2526" s="456"/>
      <c r="K2526" s="459"/>
      <c r="L2526" s="458"/>
      <c r="M2526" s="455"/>
    </row>
    <row r="2527" spans="1:13">
      <c r="A2527" s="463" t="s">
        <v>96</v>
      </c>
      <c r="B2527" s="461"/>
      <c r="C2527" s="461"/>
      <c r="D2527" s="461"/>
      <c r="E2527" s="461"/>
      <c r="F2527" s="462"/>
      <c r="G2527" s="461"/>
      <c r="H2527" s="460"/>
      <c r="I2527" s="457"/>
      <c r="J2527" s="456"/>
      <c r="K2527" s="459"/>
      <c r="L2527" s="458"/>
      <c r="M2527" s="455"/>
    </row>
    <row r="2528" spans="1:13">
      <c r="A2528" s="463" t="s">
        <v>97</v>
      </c>
      <c r="B2528" s="461"/>
      <c r="C2528" s="461"/>
      <c r="D2528" s="461"/>
      <c r="E2528" s="461"/>
      <c r="F2528" s="462"/>
      <c r="G2528" s="461"/>
      <c r="H2528" s="460"/>
      <c r="I2528" s="457"/>
      <c r="J2528" s="456"/>
      <c r="K2528" s="459"/>
      <c r="L2528" s="458"/>
      <c r="M2528" s="455"/>
    </row>
    <row r="2529" spans="1:13">
      <c r="A2529" s="463" t="s">
        <v>98</v>
      </c>
      <c r="B2529" s="461"/>
      <c r="C2529" s="461"/>
      <c r="D2529" s="461"/>
      <c r="E2529" s="461"/>
      <c r="F2529" s="462"/>
      <c r="G2529" s="461"/>
      <c r="H2529" s="460"/>
      <c r="I2529" s="457"/>
      <c r="J2529" s="456"/>
      <c r="K2529" s="459"/>
      <c r="L2529" s="458"/>
      <c r="M2529" s="455"/>
    </row>
    <row r="2530" spans="1:13">
      <c r="A2530" s="463" t="s">
        <v>99</v>
      </c>
      <c r="B2530" s="461"/>
      <c r="C2530" s="461"/>
      <c r="D2530" s="461"/>
      <c r="E2530" s="461"/>
      <c r="F2530" s="462"/>
      <c r="G2530" s="461"/>
      <c r="H2530" s="460"/>
      <c r="I2530" s="457"/>
      <c r="J2530" s="456"/>
      <c r="K2530" s="459"/>
      <c r="L2530" s="458"/>
      <c r="M2530" s="455"/>
    </row>
    <row r="2531" spans="1:13" ht="19.5" thickBot="1">
      <c r="A2531" s="923" t="s">
        <v>100</v>
      </c>
      <c r="B2531" s="924"/>
      <c r="C2531" s="924"/>
      <c r="D2531" s="924"/>
      <c r="E2531" s="924"/>
      <c r="F2531" s="924"/>
      <c r="G2531" s="924"/>
      <c r="H2531" s="925"/>
      <c r="I2531" s="457"/>
      <c r="J2531" s="456"/>
      <c r="K2531" s="457"/>
      <c r="L2531" s="456"/>
      <c r="M2531" s="455"/>
    </row>
    <row r="2532" spans="1:13">
      <c r="A2532" s="454" t="s">
        <v>82</v>
      </c>
      <c r="B2532" s="453"/>
      <c r="C2532" s="453"/>
      <c r="D2532" s="453"/>
      <c r="E2532" s="453"/>
      <c r="F2532" s="453"/>
      <c r="G2532" s="453"/>
      <c r="H2532" s="453"/>
      <c r="I2532" s="896" t="s">
        <v>9</v>
      </c>
      <c r="J2532" s="897"/>
      <c r="K2532" s="452"/>
      <c r="L2532" s="451"/>
      <c r="M2532" s="450"/>
    </row>
    <row r="2533" spans="1:13" ht="19.5" thickBot="1">
      <c r="A2533" s="449" t="s">
        <v>49</v>
      </c>
      <c r="B2533" s="448"/>
      <c r="C2533" s="448"/>
      <c r="D2533" s="448"/>
      <c r="E2533" s="448"/>
      <c r="F2533" s="448"/>
      <c r="G2533" s="448"/>
      <c r="H2533" s="448"/>
      <c r="I2533" s="447"/>
      <c r="J2533" s="445"/>
      <c r="K2533" s="446"/>
      <c r="L2533" s="445"/>
      <c r="M2533" s="444"/>
    </row>
    <row r="2534" spans="1:13" ht="19.5" thickBot="1">
      <c r="A2534" s="898" t="s">
        <v>50</v>
      </c>
      <c r="B2534" s="899"/>
      <c r="C2534" s="899"/>
      <c r="D2534" s="899"/>
      <c r="E2534" s="899"/>
      <c r="F2534" s="899"/>
      <c r="G2534" s="899"/>
      <c r="H2534" s="955"/>
      <c r="I2534" s="917" t="s">
        <v>17</v>
      </c>
      <c r="J2534" s="956"/>
      <c r="K2534" s="957">
        <v>1.64</v>
      </c>
      <c r="L2534" s="958"/>
      <c r="M2534" s="437">
        <f>K2534*12*I2466</f>
        <v>25296.672000000002</v>
      </c>
    </row>
    <row r="2535" spans="1:13" ht="19.5" thickBot="1">
      <c r="A2535" s="442" t="s">
        <v>118</v>
      </c>
      <c r="B2535" s="441"/>
      <c r="C2535" s="441"/>
      <c r="D2535" s="441"/>
      <c r="E2535" s="441"/>
      <c r="F2535" s="441"/>
      <c r="G2535" s="441"/>
      <c r="H2535" s="441"/>
      <c r="I2535" s="917" t="s">
        <v>9</v>
      </c>
      <c r="J2535" s="918"/>
      <c r="K2535" s="913">
        <v>0.33</v>
      </c>
      <c r="L2535" s="914"/>
      <c r="M2535" s="437">
        <f>K2535*I2466*12</f>
        <v>5090.1840000000011</v>
      </c>
    </row>
    <row r="2536" spans="1:13" ht="19.5" thickBot="1">
      <c r="A2536" s="442" t="s">
        <v>117</v>
      </c>
      <c r="B2536" s="441"/>
      <c r="C2536" s="441"/>
      <c r="D2536" s="441"/>
      <c r="E2536" s="441"/>
      <c r="F2536" s="441"/>
      <c r="G2536" s="441"/>
      <c r="H2536" s="441"/>
      <c r="I2536" s="440"/>
      <c r="J2536" s="439"/>
      <c r="K2536" s="913"/>
      <c r="L2536" s="914"/>
      <c r="M2536" s="437">
        <f>K2536*I1987*12</f>
        <v>0</v>
      </c>
    </row>
    <row r="2537" spans="1:13" ht="19.5" thickBot="1">
      <c r="A2537" s="898" t="s">
        <v>58</v>
      </c>
      <c r="B2537" s="899"/>
      <c r="C2537" s="899"/>
      <c r="D2537" s="899"/>
      <c r="E2537" s="899"/>
      <c r="F2537" s="899"/>
      <c r="G2537" s="899"/>
      <c r="H2537" s="899"/>
      <c r="I2537" s="438"/>
      <c r="J2537" s="437"/>
      <c r="K2537" s="915">
        <f>K2467+K2477+K2492+K2520+K2534+K2536+K2535</f>
        <v>36.510000000000005</v>
      </c>
      <c r="L2537" s="916"/>
      <c r="M2537" s="437">
        <f>M2467+M2477+M2492+M2520+M2534+M2536+M2535</f>
        <v>563159.44800000009</v>
      </c>
    </row>
    <row r="2539" spans="1:13">
      <c r="A2539" s="989" t="s">
        <v>0</v>
      </c>
      <c r="B2539" s="989"/>
      <c r="C2539" s="989"/>
      <c r="D2539" s="989"/>
      <c r="E2539" s="989"/>
      <c r="F2539" s="989"/>
      <c r="G2539" s="989"/>
      <c r="H2539" s="989"/>
      <c r="I2539" s="989"/>
      <c r="J2539" s="989"/>
      <c r="K2539" s="989"/>
      <c r="L2539" s="989"/>
      <c r="M2539" s="490"/>
    </row>
    <row r="2540" spans="1:13">
      <c r="A2540" s="953" t="s">
        <v>12</v>
      </c>
      <c r="B2540" s="953"/>
      <c r="C2540" s="953"/>
      <c r="D2540" s="953"/>
      <c r="E2540" s="953"/>
      <c r="F2540" s="953"/>
      <c r="G2540" s="953"/>
      <c r="H2540" s="953"/>
      <c r="I2540" s="953"/>
      <c r="J2540" s="953"/>
      <c r="K2540" s="953"/>
      <c r="L2540" s="953"/>
      <c r="M2540" s="490"/>
    </row>
    <row r="2541" spans="1:13">
      <c r="A2541" s="524"/>
      <c r="B2541" s="524"/>
      <c r="C2541" s="524"/>
      <c r="D2541" s="524"/>
      <c r="E2541" s="524"/>
      <c r="F2541" s="524" t="s">
        <v>234</v>
      </c>
      <c r="G2541" s="524"/>
      <c r="H2541" s="524"/>
      <c r="I2541" s="524"/>
      <c r="J2541" s="524"/>
      <c r="K2541" s="524"/>
      <c r="L2541" s="524"/>
      <c r="M2541" s="490"/>
    </row>
    <row r="2542" spans="1:13">
      <c r="A2542" s="532"/>
      <c r="B2542" s="508"/>
      <c r="C2542" s="954" t="s">
        <v>15</v>
      </c>
      <c r="D2542" s="954"/>
      <c r="E2542" s="954"/>
      <c r="F2542" s="508"/>
      <c r="G2542" s="508"/>
      <c r="H2542" s="507"/>
      <c r="I2542" s="943" t="s">
        <v>1</v>
      </c>
      <c r="J2542" s="944"/>
      <c r="K2542" s="943" t="s">
        <v>2</v>
      </c>
      <c r="L2542" s="944"/>
      <c r="M2542" s="506"/>
    </row>
    <row r="2543" spans="1:13">
      <c r="A2543" s="474"/>
      <c r="B2543" s="457"/>
      <c r="C2543" s="457"/>
      <c r="D2543" s="457"/>
      <c r="E2543" s="457"/>
      <c r="F2543" s="457"/>
      <c r="G2543" s="457"/>
      <c r="H2543" s="456"/>
      <c r="I2543" s="457"/>
      <c r="J2543" s="456"/>
      <c r="K2543" s="892" t="s">
        <v>3</v>
      </c>
      <c r="L2543" s="893"/>
      <c r="M2543" s="533" t="s">
        <v>4</v>
      </c>
    </row>
    <row r="2544" spans="1:13">
      <c r="A2544" s="474"/>
      <c r="B2544" s="457"/>
      <c r="C2544" s="457"/>
      <c r="D2544" s="457"/>
      <c r="E2544" s="457"/>
      <c r="F2544" s="457"/>
      <c r="G2544" s="457"/>
      <c r="H2544" s="456"/>
      <c r="I2544" s="892" t="s">
        <v>5</v>
      </c>
      <c r="J2544" s="893"/>
      <c r="K2544" s="936" t="s">
        <v>6</v>
      </c>
      <c r="L2544" s="937"/>
      <c r="M2544" s="533" t="s">
        <v>7</v>
      </c>
    </row>
    <row r="2545" spans="1:13" ht="19.5" thickBot="1">
      <c r="A2545" s="532"/>
      <c r="B2545" s="508"/>
      <c r="C2545" s="508"/>
      <c r="D2545" s="508"/>
      <c r="E2545" s="508"/>
      <c r="F2545" s="508"/>
      <c r="G2545" s="508"/>
      <c r="H2545" s="507"/>
      <c r="I2545" s="949">
        <v>390.9</v>
      </c>
      <c r="J2545" s="950"/>
      <c r="K2545" s="932"/>
      <c r="L2545" s="933"/>
      <c r="M2545" s="531"/>
    </row>
    <row r="2546" spans="1:13">
      <c r="A2546" s="522" t="s">
        <v>74</v>
      </c>
      <c r="B2546" s="500"/>
      <c r="C2546" s="500"/>
      <c r="D2546" s="500"/>
      <c r="E2546" s="500"/>
      <c r="F2546" s="500"/>
      <c r="G2546" s="500"/>
      <c r="H2546" s="530"/>
      <c r="I2546" s="452"/>
      <c r="J2546" s="451"/>
      <c r="K2546" s="951">
        <f>K2549+K2552</f>
        <v>6.9</v>
      </c>
      <c r="L2546" s="946"/>
      <c r="M2546" s="450">
        <f>K2546*12*I2545</f>
        <v>32366.520000000004</v>
      </c>
    </row>
    <row r="2547" spans="1:13">
      <c r="A2547" s="529" t="s">
        <v>59</v>
      </c>
      <c r="B2547" s="528"/>
      <c r="C2547" s="528"/>
      <c r="D2547" s="528"/>
      <c r="E2547" s="528"/>
      <c r="F2547" s="528"/>
      <c r="G2547" s="528"/>
      <c r="H2547" s="523"/>
      <c r="I2547" s="457"/>
      <c r="J2547" s="456"/>
      <c r="K2547" s="457"/>
      <c r="L2547" s="456"/>
      <c r="M2547" s="527"/>
    </row>
    <row r="2548" spans="1:13" ht="19.5" thickBot="1">
      <c r="A2548" s="518" t="s">
        <v>60</v>
      </c>
      <c r="B2548" s="526"/>
      <c r="C2548" s="526"/>
      <c r="D2548" s="526"/>
      <c r="E2548" s="526"/>
      <c r="F2548" s="526"/>
      <c r="G2548" s="526"/>
      <c r="H2548" s="525"/>
      <c r="I2548" s="446"/>
      <c r="J2548" s="445"/>
      <c r="K2548" s="446"/>
      <c r="L2548" s="445"/>
      <c r="M2548" s="444"/>
    </row>
    <row r="2549" spans="1:13">
      <c r="A2549" s="505" t="s">
        <v>61</v>
      </c>
      <c r="B2549" s="498"/>
      <c r="C2549" s="498"/>
      <c r="D2549" s="498"/>
      <c r="E2549" s="498"/>
      <c r="F2549" s="498"/>
      <c r="G2549" s="498"/>
      <c r="H2549" s="497"/>
      <c r="I2549" s="936" t="s">
        <v>8</v>
      </c>
      <c r="J2549" s="937"/>
      <c r="K2549" s="896">
        <v>4.13</v>
      </c>
      <c r="L2549" s="897"/>
      <c r="M2549" s="455">
        <f>K2549*12*I2545</f>
        <v>19373.004000000001</v>
      </c>
    </row>
    <row r="2550" spans="1:13">
      <c r="A2550" s="463" t="s">
        <v>68</v>
      </c>
      <c r="B2550" s="457"/>
      <c r="C2550" s="457"/>
      <c r="D2550" s="457"/>
      <c r="E2550" s="457"/>
      <c r="F2550" s="457"/>
      <c r="G2550" s="457"/>
      <c r="H2550" s="456"/>
      <c r="I2550" s="892" t="s">
        <v>57</v>
      </c>
      <c r="J2550" s="893"/>
      <c r="K2550" s="490"/>
      <c r="L2550" s="456"/>
      <c r="M2550" s="455"/>
    </row>
    <row r="2551" spans="1:13">
      <c r="A2551" s="505" t="s">
        <v>67</v>
      </c>
      <c r="B2551" s="498"/>
      <c r="C2551" s="498"/>
      <c r="D2551" s="498"/>
      <c r="E2551" s="498"/>
      <c r="F2551" s="498"/>
      <c r="G2551" s="498"/>
      <c r="H2551" s="497"/>
      <c r="I2551" s="936"/>
      <c r="J2551" s="937"/>
      <c r="K2551" s="490"/>
      <c r="L2551" s="456"/>
      <c r="M2551" s="455"/>
    </row>
    <row r="2552" spans="1:13">
      <c r="A2552" s="505" t="s">
        <v>62</v>
      </c>
      <c r="B2552" s="498"/>
      <c r="C2552" s="498"/>
      <c r="D2552" s="498"/>
      <c r="E2552" s="498"/>
      <c r="F2552" s="498"/>
      <c r="G2552" s="498"/>
      <c r="H2552" s="497"/>
      <c r="I2552" s="934" t="s">
        <v>11</v>
      </c>
      <c r="J2552" s="935"/>
      <c r="K2552" s="892">
        <v>2.77</v>
      </c>
      <c r="L2552" s="893"/>
      <c r="M2552" s="455">
        <f>K2552*12*I2545</f>
        <v>12993.516</v>
      </c>
    </row>
    <row r="2553" spans="1:13">
      <c r="A2553" s="512" t="s">
        <v>35</v>
      </c>
      <c r="B2553" s="480"/>
      <c r="C2553" s="480"/>
      <c r="D2553" s="480"/>
      <c r="E2553" s="480"/>
      <c r="F2553" s="480"/>
      <c r="G2553" s="480"/>
      <c r="H2553" s="479"/>
      <c r="I2553" s="892" t="s">
        <v>57</v>
      </c>
      <c r="J2553" s="893"/>
      <c r="K2553" s="524"/>
      <c r="L2553" s="523"/>
      <c r="M2553" s="455"/>
    </row>
    <row r="2554" spans="1:13">
      <c r="A2554" s="511" t="s">
        <v>36</v>
      </c>
      <c r="B2554" s="508"/>
      <c r="C2554" s="508"/>
      <c r="D2554" s="508"/>
      <c r="E2554" s="508"/>
      <c r="F2554" s="508"/>
      <c r="G2554" s="508"/>
      <c r="H2554" s="507"/>
      <c r="I2554" s="892"/>
      <c r="J2554" s="893"/>
      <c r="K2554" s="490"/>
      <c r="L2554" s="456"/>
      <c r="M2554" s="455"/>
    </row>
    <row r="2555" spans="1:13" ht="19.5" thickBot="1">
      <c r="A2555" s="505" t="s">
        <v>37</v>
      </c>
      <c r="B2555" s="504"/>
      <c r="C2555" s="504"/>
      <c r="D2555" s="504"/>
      <c r="E2555" s="504"/>
      <c r="F2555" s="504"/>
      <c r="G2555" s="504"/>
      <c r="H2555" s="503"/>
      <c r="I2555" s="498"/>
      <c r="J2555" s="497"/>
      <c r="K2555" s="930"/>
      <c r="L2555" s="931"/>
      <c r="M2555" s="455"/>
    </row>
    <row r="2556" spans="1:13">
      <c r="A2556" s="522" t="s">
        <v>14</v>
      </c>
      <c r="B2556" s="521"/>
      <c r="C2556" s="521"/>
      <c r="D2556" s="521"/>
      <c r="E2556" s="521"/>
      <c r="F2556" s="521"/>
      <c r="G2556" s="521"/>
      <c r="H2556" s="520"/>
      <c r="I2556" s="452"/>
      <c r="J2556" s="519"/>
      <c r="K2556" s="948">
        <f>K2558+K2563+K2566</f>
        <v>5.7700000000000005</v>
      </c>
      <c r="L2556" s="946"/>
      <c r="M2556" s="450">
        <f>K2556*12*I2545</f>
        <v>27065.916000000001</v>
      </c>
    </row>
    <row r="2557" spans="1:13" ht="19.5" thickBot="1">
      <c r="A2557" s="518" t="s">
        <v>34</v>
      </c>
      <c r="B2557" s="517"/>
      <c r="C2557" s="517"/>
      <c r="D2557" s="517"/>
      <c r="E2557" s="517"/>
      <c r="F2557" s="517"/>
      <c r="G2557" s="517"/>
      <c r="H2557" s="516"/>
      <c r="I2557" s="446"/>
      <c r="J2557" s="515"/>
      <c r="K2557" s="446"/>
      <c r="L2557" s="445"/>
      <c r="M2557" s="444"/>
    </row>
    <row r="2558" spans="1:13">
      <c r="A2558" s="463" t="s">
        <v>65</v>
      </c>
      <c r="B2558" s="462"/>
      <c r="C2558" s="462"/>
      <c r="D2558" s="462"/>
      <c r="E2558" s="462"/>
      <c r="F2558" s="462"/>
      <c r="G2558" s="462"/>
      <c r="H2558" s="460"/>
      <c r="I2558" s="892" t="s">
        <v>8</v>
      </c>
      <c r="J2558" s="893"/>
      <c r="K2558" s="896">
        <v>2.9</v>
      </c>
      <c r="L2558" s="897"/>
      <c r="M2558" s="455">
        <f>K2558*12*I2545</f>
        <v>13603.319999999998</v>
      </c>
    </row>
    <row r="2559" spans="1:13">
      <c r="A2559" s="505" t="s">
        <v>66</v>
      </c>
      <c r="B2559" s="504"/>
      <c r="C2559" s="504"/>
      <c r="D2559" s="504"/>
      <c r="E2559" s="504"/>
      <c r="F2559" s="504"/>
      <c r="G2559" s="504"/>
      <c r="H2559" s="503"/>
      <c r="I2559" s="514"/>
      <c r="J2559" s="513"/>
      <c r="K2559" s="490"/>
      <c r="L2559" s="456"/>
      <c r="M2559" s="455"/>
    </row>
    <row r="2560" spans="1:13">
      <c r="A2560" s="463" t="s">
        <v>68</v>
      </c>
      <c r="B2560" s="457"/>
      <c r="C2560" s="457"/>
      <c r="D2560" s="457"/>
      <c r="E2560" s="457"/>
      <c r="F2560" s="457"/>
      <c r="G2560" s="457"/>
      <c r="H2560" s="456"/>
      <c r="I2560" s="892" t="s">
        <v>57</v>
      </c>
      <c r="J2560" s="893"/>
      <c r="K2560" s="490"/>
      <c r="L2560" s="456"/>
      <c r="M2560" s="455"/>
    </row>
    <row r="2561" spans="1:13">
      <c r="A2561" s="505" t="s">
        <v>67</v>
      </c>
      <c r="B2561" s="498"/>
      <c r="C2561" s="498"/>
      <c r="D2561" s="498"/>
      <c r="E2561" s="498"/>
      <c r="F2561" s="498"/>
      <c r="G2561" s="498"/>
      <c r="H2561" s="497"/>
      <c r="I2561" s="936"/>
      <c r="J2561" s="937"/>
      <c r="K2561" s="490"/>
      <c r="L2561" s="456"/>
      <c r="M2561" s="455"/>
    </row>
    <row r="2562" spans="1:13">
      <c r="A2562" s="512" t="s">
        <v>63</v>
      </c>
      <c r="B2562" s="480"/>
      <c r="C2562" s="479"/>
      <c r="D2562" s="457"/>
      <c r="E2562" s="457"/>
      <c r="F2562" s="457"/>
      <c r="G2562" s="457"/>
      <c r="H2562" s="456"/>
      <c r="I2562" s="892" t="s">
        <v>57</v>
      </c>
      <c r="J2562" s="893"/>
      <c r="K2562" s="490"/>
      <c r="L2562" s="456"/>
      <c r="M2562" s="455"/>
    </row>
    <row r="2563" spans="1:13">
      <c r="A2563" s="463" t="s">
        <v>64</v>
      </c>
      <c r="B2563" s="457"/>
      <c r="C2563" s="457"/>
      <c r="D2563" s="480"/>
      <c r="E2563" s="480"/>
      <c r="F2563" s="480"/>
      <c r="G2563" s="480"/>
      <c r="H2563" s="479"/>
      <c r="I2563" s="934" t="s">
        <v>11</v>
      </c>
      <c r="J2563" s="935"/>
      <c r="K2563" s="892">
        <v>1.3</v>
      </c>
      <c r="L2563" s="893"/>
      <c r="M2563" s="455">
        <f>K2563*12*I2545</f>
        <v>6098.04</v>
      </c>
    </row>
    <row r="2564" spans="1:13">
      <c r="A2564" s="511" t="s">
        <v>41</v>
      </c>
      <c r="B2564" s="510"/>
      <c r="C2564" s="510"/>
      <c r="D2564" s="510"/>
      <c r="E2564" s="510"/>
      <c r="F2564" s="510"/>
      <c r="G2564" s="510"/>
      <c r="H2564" s="509"/>
      <c r="I2564" s="943" t="s">
        <v>40</v>
      </c>
      <c r="J2564" s="944"/>
      <c r="K2564" s="490"/>
      <c r="L2564" s="456"/>
      <c r="M2564" s="455"/>
    </row>
    <row r="2565" spans="1:13">
      <c r="A2565" s="505"/>
      <c r="B2565" s="504"/>
      <c r="C2565" s="504"/>
      <c r="D2565" s="504"/>
      <c r="E2565" s="504"/>
      <c r="F2565" s="504"/>
      <c r="G2565" s="504"/>
      <c r="H2565" s="503"/>
      <c r="I2565" s="498" t="s">
        <v>42</v>
      </c>
      <c r="J2565" s="497"/>
      <c r="K2565" s="490"/>
      <c r="L2565" s="456"/>
      <c r="M2565" s="455"/>
    </row>
    <row r="2566" spans="1:13">
      <c r="A2566" s="511" t="s">
        <v>43</v>
      </c>
      <c r="B2566" s="510"/>
      <c r="C2566" s="510"/>
      <c r="D2566" s="510"/>
      <c r="E2566" s="510"/>
      <c r="F2566" s="510"/>
      <c r="G2566" s="510"/>
      <c r="H2566" s="509"/>
      <c r="I2566" s="943" t="s">
        <v>11</v>
      </c>
      <c r="J2566" s="944"/>
      <c r="K2566" s="892">
        <v>1.57</v>
      </c>
      <c r="L2566" s="893"/>
      <c r="M2566" s="455">
        <f>K2566*12*I2545</f>
        <v>7364.5559999999996</v>
      </c>
    </row>
    <row r="2567" spans="1:13">
      <c r="A2567" s="505" t="s">
        <v>44</v>
      </c>
      <c r="B2567" s="504"/>
      <c r="C2567" s="504"/>
      <c r="D2567" s="504"/>
      <c r="E2567" s="504"/>
      <c r="F2567" s="504"/>
      <c r="G2567" s="504"/>
      <c r="H2567" s="503"/>
      <c r="I2567" s="498"/>
      <c r="J2567" s="497"/>
      <c r="K2567" s="490"/>
      <c r="L2567" s="456"/>
      <c r="M2567" s="455"/>
    </row>
    <row r="2568" spans="1:13">
      <c r="A2568" s="511" t="s">
        <v>45</v>
      </c>
      <c r="B2568" s="510"/>
      <c r="C2568" s="510"/>
      <c r="D2568" s="510"/>
      <c r="E2568" s="510"/>
      <c r="F2568" s="510"/>
      <c r="G2568" s="510"/>
      <c r="H2568" s="509"/>
      <c r="I2568" s="892" t="s">
        <v>57</v>
      </c>
      <c r="J2568" s="893"/>
      <c r="K2568" s="490"/>
      <c r="L2568" s="456"/>
      <c r="M2568" s="455"/>
    </row>
    <row r="2569" spans="1:13">
      <c r="A2569" s="511" t="s">
        <v>48</v>
      </c>
      <c r="B2569" s="510"/>
      <c r="C2569" s="510"/>
      <c r="D2569" s="510"/>
      <c r="E2569" s="510"/>
      <c r="F2569" s="510"/>
      <c r="G2569" s="510"/>
      <c r="H2569" s="509"/>
      <c r="I2569" s="943" t="s">
        <v>46</v>
      </c>
      <c r="J2569" s="944"/>
      <c r="K2569" s="508"/>
      <c r="L2569" s="507"/>
      <c r="M2569" s="506"/>
    </row>
    <row r="2570" spans="1:13" ht="19.5" thickBot="1">
      <c r="A2570" s="505"/>
      <c r="B2570" s="504"/>
      <c r="C2570" s="504"/>
      <c r="D2570" s="504"/>
      <c r="E2570" s="504"/>
      <c r="F2570" s="504"/>
      <c r="G2570" s="504"/>
      <c r="H2570" s="503"/>
      <c r="I2570" s="940" t="s">
        <v>47</v>
      </c>
      <c r="J2570" s="941"/>
      <c r="K2570" s="498"/>
      <c r="L2570" s="497"/>
      <c r="M2570" s="502"/>
    </row>
    <row r="2571" spans="1:13">
      <c r="A2571" s="501" t="s">
        <v>75</v>
      </c>
      <c r="B2571" s="500"/>
      <c r="C2571" s="500"/>
      <c r="D2571" s="500"/>
      <c r="E2571" s="500"/>
      <c r="F2571" s="500"/>
      <c r="G2571" s="452"/>
      <c r="H2571" s="451"/>
      <c r="I2571" s="452"/>
      <c r="J2571" s="451"/>
      <c r="K2571" s="945">
        <f>K2573+K2580+K2588+K2592+K2593+K2597</f>
        <v>35.07</v>
      </c>
      <c r="L2571" s="946"/>
      <c r="M2571" s="450">
        <f>M2573+M2580+M2588+M2592+M2593+M2597</f>
        <v>164506.356</v>
      </c>
    </row>
    <row r="2572" spans="1:13" ht="19.5" thickBot="1">
      <c r="A2572" s="499"/>
      <c r="B2572" s="446"/>
      <c r="C2572" s="446"/>
      <c r="D2572" s="446"/>
      <c r="E2572" s="446"/>
      <c r="F2572" s="446"/>
      <c r="G2572" s="446"/>
      <c r="H2572" s="445"/>
      <c r="I2572" s="446"/>
      <c r="J2572" s="445"/>
      <c r="K2572" s="446"/>
      <c r="L2572" s="445"/>
      <c r="M2572" s="444"/>
    </row>
    <row r="2573" spans="1:13" ht="19.5" thickBot="1">
      <c r="A2573" s="898" t="s">
        <v>76</v>
      </c>
      <c r="B2573" s="899"/>
      <c r="C2573" s="899"/>
      <c r="D2573" s="899"/>
      <c r="E2573" s="899"/>
      <c r="F2573" s="899"/>
      <c r="G2573" s="899"/>
      <c r="H2573" s="900"/>
      <c r="I2573" s="466"/>
      <c r="J2573" s="465"/>
      <c r="K2573" s="947">
        <f>K2574+K2575+K2576+K2578+K2579</f>
        <v>9.6900000000000013</v>
      </c>
      <c r="L2573" s="942"/>
      <c r="M2573" s="464">
        <f>K2573*12*I2545</f>
        <v>45453.852000000006</v>
      </c>
    </row>
    <row r="2574" spans="1:13">
      <c r="A2574" s="505" t="s">
        <v>38</v>
      </c>
      <c r="B2574" s="504"/>
      <c r="C2574" s="504"/>
      <c r="D2574" s="504"/>
      <c r="E2574" s="504"/>
      <c r="F2574" s="504"/>
      <c r="G2574" s="504"/>
      <c r="H2574" s="503"/>
      <c r="I2574" s="936" t="s">
        <v>16</v>
      </c>
      <c r="J2574" s="937"/>
      <c r="K2574" s="896">
        <v>2.2400000000000002</v>
      </c>
      <c r="L2574" s="897"/>
      <c r="M2574" s="455">
        <f>K2574*12*I2545</f>
        <v>10507.392</v>
      </c>
    </row>
    <row r="2575" spans="1:13">
      <c r="A2575" s="512" t="s">
        <v>39</v>
      </c>
      <c r="B2575" s="594"/>
      <c r="C2575" s="594"/>
      <c r="D2575" s="594"/>
      <c r="E2575" s="594"/>
      <c r="F2575" s="594"/>
      <c r="G2575" s="594"/>
      <c r="H2575" s="593"/>
      <c r="I2575" s="934" t="s">
        <v>10</v>
      </c>
      <c r="J2575" s="935"/>
      <c r="K2575" s="892">
        <v>5.28</v>
      </c>
      <c r="L2575" s="893"/>
      <c r="M2575" s="455">
        <f>K2575*12*I2545</f>
        <v>24767.423999999999</v>
      </c>
    </row>
    <row r="2576" spans="1:13">
      <c r="A2576" s="511" t="s">
        <v>31</v>
      </c>
      <c r="B2576" s="510"/>
      <c r="C2576" s="510"/>
      <c r="D2576" s="510"/>
      <c r="E2576" s="510"/>
      <c r="F2576" s="510"/>
      <c r="G2576" s="510"/>
      <c r="H2576" s="509"/>
      <c r="I2576" s="943" t="s">
        <v>11</v>
      </c>
      <c r="J2576" s="944"/>
      <c r="K2576" s="892">
        <v>0.6</v>
      </c>
      <c r="L2576" s="893"/>
      <c r="M2576" s="455">
        <f>K2576*12*I2545</f>
        <v>2814.4799999999996</v>
      </c>
    </row>
    <row r="2577" spans="1:13">
      <c r="A2577" s="596" t="s">
        <v>18</v>
      </c>
      <c r="B2577" s="498"/>
      <c r="C2577" s="498"/>
      <c r="D2577" s="498"/>
      <c r="E2577" s="504"/>
      <c r="F2577" s="504"/>
      <c r="G2577" s="504"/>
      <c r="H2577" s="503"/>
      <c r="I2577" s="498"/>
      <c r="J2577" s="497"/>
      <c r="K2577" s="457"/>
      <c r="L2577" s="456"/>
      <c r="M2577" s="455"/>
    </row>
    <row r="2578" spans="1:13">
      <c r="A2578" s="512" t="s">
        <v>32</v>
      </c>
      <c r="B2578" s="594"/>
      <c r="C2578" s="594"/>
      <c r="D2578" s="594"/>
      <c r="E2578" s="594"/>
      <c r="F2578" s="594"/>
      <c r="G2578" s="594"/>
      <c r="H2578" s="593"/>
      <c r="I2578" s="934" t="s">
        <v>8</v>
      </c>
      <c r="J2578" s="935"/>
      <c r="K2578" s="892">
        <v>0.18</v>
      </c>
      <c r="L2578" s="893"/>
      <c r="M2578" s="455">
        <f>K2578*12*I2545</f>
        <v>844.34400000000005</v>
      </c>
    </row>
    <row r="2579" spans="1:13" ht="19.5" thickBot="1">
      <c r="A2579" s="511" t="s">
        <v>73</v>
      </c>
      <c r="B2579" s="510"/>
      <c r="C2579" s="510"/>
      <c r="D2579" s="510"/>
      <c r="E2579" s="510"/>
      <c r="F2579" s="510"/>
      <c r="G2579" s="510"/>
      <c r="H2579" s="509"/>
      <c r="I2579" s="932" t="s">
        <v>8</v>
      </c>
      <c r="J2579" s="933"/>
      <c r="K2579" s="940">
        <v>1.39</v>
      </c>
      <c r="L2579" s="941"/>
      <c r="M2579" s="455">
        <f>K2579*12*I2545</f>
        <v>6520.2119999999995</v>
      </c>
    </row>
    <row r="2580" spans="1:13" ht="19.5" thickBot="1">
      <c r="A2580" s="959" t="s">
        <v>77</v>
      </c>
      <c r="B2580" s="960"/>
      <c r="C2580" s="960"/>
      <c r="D2580" s="960"/>
      <c r="E2580" s="960"/>
      <c r="F2580" s="960"/>
      <c r="G2580" s="960"/>
      <c r="H2580" s="961"/>
      <c r="I2580" s="466"/>
      <c r="J2580" s="465"/>
      <c r="K2580" s="894">
        <f>K2581+K2582+K2584+K2585+K2586+K2587</f>
        <v>2.3200000000000003</v>
      </c>
      <c r="L2580" s="942"/>
      <c r="M2580" s="464">
        <f>K2580*12*I2545</f>
        <v>10882.656000000001</v>
      </c>
    </row>
    <row r="2581" spans="1:13">
      <c r="A2581" s="595" t="s">
        <v>24</v>
      </c>
      <c r="B2581" s="498"/>
      <c r="C2581" s="498"/>
      <c r="D2581" s="498"/>
      <c r="E2581" s="498"/>
      <c r="F2581" s="504"/>
      <c r="G2581" s="504"/>
      <c r="H2581" s="503"/>
      <c r="I2581" s="493"/>
      <c r="J2581" s="456"/>
      <c r="K2581" s="896">
        <v>0.13</v>
      </c>
      <c r="L2581" s="897"/>
      <c r="M2581" s="455">
        <f>K2581*12*I2545</f>
        <v>609.80399999999997</v>
      </c>
    </row>
    <row r="2582" spans="1:13">
      <c r="A2582" s="532" t="s">
        <v>20</v>
      </c>
      <c r="B2582" s="508"/>
      <c r="C2582" s="508"/>
      <c r="D2582" s="508"/>
      <c r="E2582" s="508"/>
      <c r="F2582" s="510"/>
      <c r="G2582" s="510"/>
      <c r="H2582" s="509"/>
      <c r="I2582" s="892" t="s">
        <v>52</v>
      </c>
      <c r="J2582" s="893"/>
      <c r="K2582" s="892">
        <v>1.1100000000000001</v>
      </c>
      <c r="L2582" s="893"/>
      <c r="M2582" s="455">
        <f>K2582*12*I2545</f>
        <v>5206.7879999999996</v>
      </c>
    </row>
    <row r="2583" spans="1:13">
      <c r="A2583" s="505" t="s">
        <v>19</v>
      </c>
      <c r="B2583" s="504"/>
      <c r="C2583" s="504"/>
      <c r="D2583" s="504"/>
      <c r="E2583" s="504"/>
      <c r="F2583" s="504"/>
      <c r="G2583" s="504"/>
      <c r="H2583" s="503"/>
      <c r="I2583" s="936" t="s">
        <v>53</v>
      </c>
      <c r="J2583" s="937"/>
      <c r="K2583" s="490"/>
      <c r="L2583" s="456"/>
      <c r="M2583" s="455"/>
    </row>
    <row r="2584" spans="1:13">
      <c r="A2584" s="512" t="s">
        <v>21</v>
      </c>
      <c r="B2584" s="594"/>
      <c r="C2584" s="594"/>
      <c r="D2584" s="594"/>
      <c r="E2584" s="594"/>
      <c r="F2584" s="594"/>
      <c r="G2584" s="594"/>
      <c r="H2584" s="593"/>
      <c r="I2584" s="934" t="s">
        <v>51</v>
      </c>
      <c r="J2584" s="935"/>
      <c r="K2584" s="892">
        <v>0.68</v>
      </c>
      <c r="L2584" s="893"/>
      <c r="M2584" s="455">
        <f>K2584*12*I2545</f>
        <v>3189.7439999999997</v>
      </c>
    </row>
    <row r="2585" spans="1:13">
      <c r="A2585" s="512" t="s">
        <v>22</v>
      </c>
      <c r="B2585" s="594"/>
      <c r="C2585" s="594"/>
      <c r="D2585" s="594"/>
      <c r="E2585" s="594"/>
      <c r="F2585" s="594"/>
      <c r="G2585" s="594"/>
      <c r="H2585" s="593"/>
      <c r="I2585" s="934" t="s">
        <v>69</v>
      </c>
      <c r="J2585" s="935"/>
      <c r="K2585" s="892">
        <v>0.17</v>
      </c>
      <c r="L2585" s="893"/>
      <c r="M2585" s="455">
        <f>K2585*12*I2545</f>
        <v>797.43599999999992</v>
      </c>
    </row>
    <row r="2586" spans="1:13">
      <c r="A2586" s="511" t="s">
        <v>23</v>
      </c>
      <c r="B2586" s="510"/>
      <c r="C2586" s="510"/>
      <c r="D2586" s="510"/>
      <c r="E2586" s="510"/>
      <c r="F2586" s="510"/>
      <c r="G2586" s="510"/>
      <c r="H2586" s="509"/>
      <c r="I2586" s="934" t="s">
        <v>54</v>
      </c>
      <c r="J2586" s="935"/>
      <c r="K2586" s="930">
        <v>0.09</v>
      </c>
      <c r="L2586" s="931"/>
      <c r="M2586" s="455">
        <f>K2586*12*I2545</f>
        <v>422.17200000000003</v>
      </c>
    </row>
    <row r="2587" spans="1:13" ht="19.5" thickBot="1">
      <c r="A2587" s="511" t="s">
        <v>71</v>
      </c>
      <c r="B2587" s="510"/>
      <c r="C2587" s="510"/>
      <c r="D2587" s="510"/>
      <c r="E2587" s="510"/>
      <c r="F2587" s="510"/>
      <c r="G2587" s="510"/>
      <c r="H2587" s="509"/>
      <c r="I2587" s="932" t="s">
        <v>72</v>
      </c>
      <c r="J2587" s="933"/>
      <c r="K2587" s="901">
        <v>0.14000000000000001</v>
      </c>
      <c r="L2587" s="902"/>
      <c r="M2587" s="489">
        <f>K2587*12*I2545</f>
        <v>656.71199999999999</v>
      </c>
    </row>
    <row r="2588" spans="1:13" ht="19.5" thickBot="1">
      <c r="A2588" s="959" t="s">
        <v>194</v>
      </c>
      <c r="B2588" s="960"/>
      <c r="C2588" s="960"/>
      <c r="D2588" s="960"/>
      <c r="E2588" s="960"/>
      <c r="F2588" s="960"/>
      <c r="G2588" s="960"/>
      <c r="H2588" s="961"/>
      <c r="I2588" s="488"/>
      <c r="J2588" s="487"/>
      <c r="K2588" s="922">
        <f>K2589+K2590+K2591</f>
        <v>1.52</v>
      </c>
      <c r="L2588" s="895"/>
      <c r="M2588" s="464">
        <f>K2588*12*I2545</f>
        <v>7130.0160000000005</v>
      </c>
    </row>
    <row r="2589" spans="1:13">
      <c r="A2589" s="505" t="s">
        <v>25</v>
      </c>
      <c r="B2589" s="504"/>
      <c r="C2589" s="504"/>
      <c r="D2589" s="504"/>
      <c r="E2589" s="504"/>
      <c r="F2589" s="504"/>
      <c r="G2589" s="504"/>
      <c r="H2589" s="503"/>
      <c r="I2589" s="926" t="s">
        <v>70</v>
      </c>
      <c r="J2589" s="927"/>
      <c r="K2589" s="928">
        <v>0.73</v>
      </c>
      <c r="L2589" s="929"/>
      <c r="M2589" s="455">
        <f>K2589*12*I2545</f>
        <v>3424.2839999999997</v>
      </c>
    </row>
    <row r="2590" spans="1:13">
      <c r="A2590" s="512" t="s">
        <v>26</v>
      </c>
      <c r="B2590" s="594"/>
      <c r="C2590" s="594"/>
      <c r="D2590" s="594"/>
      <c r="E2590" s="594"/>
      <c r="F2590" s="594"/>
      <c r="G2590" s="594"/>
      <c r="H2590" s="593"/>
      <c r="I2590" s="480" t="s">
        <v>55</v>
      </c>
      <c r="J2590" s="479"/>
      <c r="K2590" s="930">
        <v>0.64</v>
      </c>
      <c r="L2590" s="931"/>
      <c r="M2590" s="455">
        <f>K2590*12*I2545</f>
        <v>3002.1119999999996</v>
      </c>
    </row>
    <row r="2591" spans="1:13" ht="19.5" thickBot="1">
      <c r="A2591" s="511" t="s">
        <v>23</v>
      </c>
      <c r="B2591" s="510"/>
      <c r="C2591" s="510"/>
      <c r="D2591" s="510"/>
      <c r="E2591" s="510"/>
      <c r="F2591" s="510"/>
      <c r="G2591" s="510"/>
      <c r="H2591" s="509"/>
      <c r="I2591" s="932" t="s">
        <v>54</v>
      </c>
      <c r="J2591" s="933"/>
      <c r="K2591" s="901">
        <v>0.15</v>
      </c>
      <c r="L2591" s="902"/>
      <c r="M2591" s="455">
        <f>K2591*12*I2545</f>
        <v>703.61999999999989</v>
      </c>
    </row>
    <row r="2592" spans="1:13" ht="19.5" thickBot="1">
      <c r="A2592" s="592" t="s">
        <v>193</v>
      </c>
      <c r="B2592" s="591"/>
      <c r="C2592" s="591"/>
      <c r="D2592" s="591"/>
      <c r="E2592" s="591"/>
      <c r="F2592" s="591"/>
      <c r="G2592" s="591"/>
      <c r="H2592" s="590"/>
      <c r="I2592" s="962" t="s">
        <v>56</v>
      </c>
      <c r="J2592" s="963"/>
      <c r="K2592" s="964">
        <v>18.54</v>
      </c>
      <c r="L2592" s="965"/>
      <c r="M2592" s="464">
        <f>K2592*12*I2545</f>
        <v>86967.431999999986</v>
      </c>
    </row>
    <row r="2593" spans="1:13" ht="19.5" thickBot="1">
      <c r="A2593" s="898" t="s">
        <v>233</v>
      </c>
      <c r="B2593" s="899"/>
      <c r="C2593" s="899"/>
      <c r="D2593" s="899"/>
      <c r="E2593" s="899"/>
      <c r="F2593" s="899"/>
      <c r="G2593" s="899"/>
      <c r="H2593" s="900"/>
      <c r="I2593" s="466"/>
      <c r="J2593" s="465"/>
      <c r="K2593" s="894">
        <v>2</v>
      </c>
      <c r="L2593" s="895"/>
      <c r="M2593" s="464">
        <f>K2593*12*I2545</f>
        <v>9381.5999999999985</v>
      </c>
    </row>
    <row r="2594" spans="1:13">
      <c r="A2594" s="463" t="s">
        <v>33</v>
      </c>
      <c r="B2594" s="462"/>
      <c r="C2594" s="462"/>
      <c r="D2594" s="462"/>
      <c r="E2594" s="462"/>
      <c r="F2594" s="462"/>
      <c r="G2594" s="462"/>
      <c r="H2594" s="460"/>
      <c r="I2594" s="896" t="s">
        <v>13</v>
      </c>
      <c r="J2594" s="897"/>
      <c r="K2594" s="459"/>
      <c r="L2594" s="458"/>
      <c r="M2594" s="455"/>
    </row>
    <row r="2595" spans="1:13">
      <c r="A2595" s="463" t="s">
        <v>27</v>
      </c>
      <c r="B2595" s="462"/>
      <c r="C2595" s="462"/>
      <c r="D2595" s="462"/>
      <c r="E2595" s="462"/>
      <c r="F2595" s="462"/>
      <c r="G2595" s="462"/>
      <c r="H2595" s="460"/>
      <c r="I2595" s="457"/>
      <c r="J2595" s="456"/>
      <c r="K2595" s="459"/>
      <c r="L2595" s="458"/>
      <c r="M2595" s="455"/>
    </row>
    <row r="2596" spans="1:13" ht="19.5" thickBot="1">
      <c r="A2596" s="463" t="s">
        <v>28</v>
      </c>
      <c r="B2596" s="462"/>
      <c r="C2596" s="462"/>
      <c r="D2596" s="462"/>
      <c r="E2596" s="462"/>
      <c r="F2596" s="462"/>
      <c r="G2596" s="462"/>
      <c r="H2596" s="460"/>
      <c r="I2596" s="474"/>
      <c r="J2596" s="456"/>
      <c r="K2596" s="459"/>
      <c r="L2596" s="458"/>
      <c r="M2596" s="455"/>
    </row>
    <row r="2597" spans="1:13" ht="19.5" thickBot="1">
      <c r="A2597" s="592" t="s">
        <v>153</v>
      </c>
      <c r="B2597" s="591"/>
      <c r="C2597" s="591"/>
      <c r="D2597" s="591"/>
      <c r="E2597" s="591"/>
      <c r="F2597" s="591"/>
      <c r="G2597" s="591"/>
      <c r="H2597" s="590"/>
      <c r="I2597" s="466"/>
      <c r="J2597" s="465"/>
      <c r="K2597" s="894">
        <v>1</v>
      </c>
      <c r="L2597" s="895"/>
      <c r="M2597" s="464">
        <f>K2597*12*I2545</f>
        <v>4690.7999999999993</v>
      </c>
    </row>
    <row r="2598" spans="1:13">
      <c r="A2598" s="463" t="s">
        <v>29</v>
      </c>
      <c r="B2598" s="462"/>
      <c r="C2598" s="462"/>
      <c r="D2598" s="462"/>
      <c r="E2598" s="462"/>
      <c r="F2598" s="462"/>
      <c r="G2598" s="462"/>
      <c r="H2598" s="460"/>
      <c r="I2598" s="896" t="s">
        <v>8</v>
      </c>
      <c r="J2598" s="897"/>
      <c r="K2598" s="467"/>
      <c r="L2598" s="458"/>
      <c r="M2598" s="455"/>
    </row>
    <row r="2599" spans="1:13" ht="19.5" thickBot="1">
      <c r="A2599" s="463" t="s">
        <v>30</v>
      </c>
      <c r="B2599" s="462"/>
      <c r="C2599" s="462"/>
      <c r="D2599" s="462"/>
      <c r="E2599" s="462"/>
      <c r="F2599" s="462"/>
      <c r="G2599" s="462"/>
      <c r="H2599" s="460"/>
      <c r="I2599" s="457"/>
      <c r="J2599" s="456"/>
      <c r="K2599" s="467"/>
      <c r="L2599" s="458"/>
      <c r="M2599" s="455"/>
    </row>
    <row r="2600" spans="1:13" ht="19.5" thickBot="1">
      <c r="A2600" s="898" t="s">
        <v>104</v>
      </c>
      <c r="B2600" s="899"/>
      <c r="C2600" s="899"/>
      <c r="D2600" s="899"/>
      <c r="E2600" s="899"/>
      <c r="F2600" s="899"/>
      <c r="G2600" s="899"/>
      <c r="H2600" s="900"/>
      <c r="I2600" s="466"/>
      <c r="J2600" s="465"/>
      <c r="K2600" s="894">
        <v>7.2</v>
      </c>
      <c r="L2600" s="895"/>
      <c r="M2600" s="464">
        <f>K2600*12*I2545</f>
        <v>33773.760000000002</v>
      </c>
    </row>
    <row r="2601" spans="1:13">
      <c r="A2601" s="463" t="s">
        <v>85</v>
      </c>
      <c r="B2601" s="461"/>
      <c r="C2601" s="461"/>
      <c r="D2601" s="461"/>
      <c r="E2601" s="461"/>
      <c r="F2601" s="462"/>
      <c r="G2601" s="461"/>
      <c r="H2601" s="460"/>
      <c r="I2601" s="892" t="s">
        <v>86</v>
      </c>
      <c r="J2601" s="893"/>
      <c r="K2601" s="459"/>
      <c r="L2601" s="458"/>
      <c r="M2601" s="455"/>
    </row>
    <row r="2602" spans="1:13">
      <c r="A2602" s="463" t="s">
        <v>87</v>
      </c>
      <c r="B2602" s="461"/>
      <c r="C2602" s="461"/>
      <c r="D2602" s="461"/>
      <c r="E2602" s="461"/>
      <c r="F2602" s="462"/>
      <c r="G2602" s="461"/>
      <c r="H2602" s="460"/>
      <c r="I2602" s="892" t="s">
        <v>88</v>
      </c>
      <c r="J2602" s="893"/>
      <c r="K2602" s="459"/>
      <c r="L2602" s="458"/>
      <c r="M2602" s="455"/>
    </row>
    <row r="2603" spans="1:13">
      <c r="A2603" s="463" t="s">
        <v>89</v>
      </c>
      <c r="B2603" s="461"/>
      <c r="C2603" s="461"/>
      <c r="D2603" s="461"/>
      <c r="E2603" s="461"/>
      <c r="F2603" s="462"/>
      <c r="G2603" s="461"/>
      <c r="H2603" s="460"/>
      <c r="I2603" s="892" t="s">
        <v>90</v>
      </c>
      <c r="J2603" s="893"/>
      <c r="K2603" s="459"/>
      <c r="L2603" s="458"/>
      <c r="M2603" s="455"/>
    </row>
    <row r="2604" spans="1:13">
      <c r="A2604" s="463" t="s">
        <v>91</v>
      </c>
      <c r="B2604" s="461"/>
      <c r="C2604" s="461"/>
      <c r="D2604" s="461"/>
      <c r="E2604" s="461"/>
      <c r="F2604" s="462"/>
      <c r="G2604" s="461"/>
      <c r="H2604" s="460"/>
      <c r="I2604" s="892" t="s">
        <v>92</v>
      </c>
      <c r="J2604" s="893"/>
      <c r="K2604" s="459"/>
      <c r="L2604" s="458"/>
      <c r="M2604" s="455"/>
    </row>
    <row r="2605" spans="1:13">
      <c r="A2605" s="463" t="s">
        <v>93</v>
      </c>
      <c r="B2605" s="461"/>
      <c r="C2605" s="461"/>
      <c r="D2605" s="461"/>
      <c r="E2605" s="461"/>
      <c r="F2605" s="462"/>
      <c r="G2605" s="461"/>
      <c r="H2605" s="460"/>
      <c r="I2605" s="892" t="s">
        <v>94</v>
      </c>
      <c r="J2605" s="893"/>
      <c r="K2605" s="459"/>
      <c r="L2605" s="458"/>
      <c r="M2605" s="455"/>
    </row>
    <row r="2606" spans="1:13">
      <c r="A2606" s="463" t="s">
        <v>95</v>
      </c>
      <c r="B2606" s="461"/>
      <c r="C2606" s="461"/>
      <c r="D2606" s="461"/>
      <c r="E2606" s="461"/>
      <c r="F2606" s="462"/>
      <c r="G2606" s="461"/>
      <c r="H2606" s="460"/>
      <c r="I2606" s="457"/>
      <c r="J2606" s="456"/>
      <c r="K2606" s="459"/>
      <c r="L2606" s="458"/>
      <c r="M2606" s="455"/>
    </row>
    <row r="2607" spans="1:13">
      <c r="A2607" s="463" t="s">
        <v>96</v>
      </c>
      <c r="B2607" s="461"/>
      <c r="C2607" s="461"/>
      <c r="D2607" s="461"/>
      <c r="E2607" s="461"/>
      <c r="F2607" s="462"/>
      <c r="G2607" s="461"/>
      <c r="H2607" s="460"/>
      <c r="I2607" s="457"/>
      <c r="J2607" s="456"/>
      <c r="K2607" s="459"/>
      <c r="L2607" s="458"/>
      <c r="M2607" s="455"/>
    </row>
    <row r="2608" spans="1:13">
      <c r="A2608" s="463" t="s">
        <v>97</v>
      </c>
      <c r="B2608" s="461"/>
      <c r="C2608" s="461"/>
      <c r="D2608" s="461"/>
      <c r="E2608" s="461"/>
      <c r="F2608" s="462"/>
      <c r="G2608" s="461"/>
      <c r="H2608" s="460"/>
      <c r="I2608" s="457"/>
      <c r="J2608" s="456"/>
      <c r="K2608" s="459"/>
      <c r="L2608" s="458"/>
      <c r="M2608" s="455"/>
    </row>
    <row r="2609" spans="1:13">
      <c r="A2609" s="463" t="s">
        <v>98</v>
      </c>
      <c r="B2609" s="461"/>
      <c r="C2609" s="461"/>
      <c r="D2609" s="461"/>
      <c r="E2609" s="461"/>
      <c r="F2609" s="462"/>
      <c r="G2609" s="461"/>
      <c r="H2609" s="460"/>
      <c r="I2609" s="457"/>
      <c r="J2609" s="456"/>
      <c r="K2609" s="459"/>
      <c r="L2609" s="458"/>
      <c r="M2609" s="455"/>
    </row>
    <row r="2610" spans="1:13">
      <c r="A2610" s="463" t="s">
        <v>99</v>
      </c>
      <c r="B2610" s="461"/>
      <c r="C2610" s="461"/>
      <c r="D2610" s="461"/>
      <c r="E2610" s="461"/>
      <c r="F2610" s="462"/>
      <c r="G2610" s="461"/>
      <c r="H2610" s="460"/>
      <c r="I2610" s="457"/>
      <c r="J2610" s="456"/>
      <c r="K2610" s="459"/>
      <c r="L2610" s="458"/>
      <c r="M2610" s="455"/>
    </row>
    <row r="2611" spans="1:13" ht="19.5" thickBot="1">
      <c r="A2611" s="923" t="s">
        <v>100</v>
      </c>
      <c r="B2611" s="924"/>
      <c r="C2611" s="924"/>
      <c r="D2611" s="924"/>
      <c r="E2611" s="924"/>
      <c r="F2611" s="924"/>
      <c r="G2611" s="924"/>
      <c r="H2611" s="925"/>
      <c r="I2611" s="457"/>
      <c r="J2611" s="456"/>
      <c r="K2611" s="457"/>
      <c r="L2611" s="456"/>
      <c r="M2611" s="455"/>
    </row>
    <row r="2612" spans="1:13">
      <c r="A2612" s="454" t="s">
        <v>82</v>
      </c>
      <c r="B2612" s="453"/>
      <c r="C2612" s="453"/>
      <c r="D2612" s="453"/>
      <c r="E2612" s="453"/>
      <c r="F2612" s="453"/>
      <c r="G2612" s="453"/>
      <c r="H2612" s="453"/>
      <c r="I2612" s="896" t="s">
        <v>9</v>
      </c>
      <c r="J2612" s="897"/>
      <c r="K2612" s="452"/>
      <c r="L2612" s="451"/>
      <c r="M2612" s="450"/>
    </row>
    <row r="2613" spans="1:13" ht="19.5" thickBot="1">
      <c r="A2613" s="449" t="s">
        <v>49</v>
      </c>
      <c r="B2613" s="448"/>
      <c r="C2613" s="448"/>
      <c r="D2613" s="448"/>
      <c r="E2613" s="448"/>
      <c r="F2613" s="448"/>
      <c r="G2613" s="448"/>
      <c r="H2613" s="448"/>
      <c r="I2613" s="447"/>
      <c r="J2613" s="445"/>
      <c r="K2613" s="446"/>
      <c r="L2613" s="445"/>
      <c r="M2613" s="444"/>
    </row>
    <row r="2614" spans="1:13" ht="19.5" thickBot="1">
      <c r="A2614" s="898" t="s">
        <v>50</v>
      </c>
      <c r="B2614" s="899"/>
      <c r="C2614" s="899"/>
      <c r="D2614" s="899"/>
      <c r="E2614" s="899"/>
      <c r="F2614" s="899"/>
      <c r="G2614" s="899"/>
      <c r="H2614" s="955"/>
      <c r="I2614" s="917" t="s">
        <v>17</v>
      </c>
      <c r="J2614" s="956"/>
      <c r="K2614" s="957">
        <v>1.64</v>
      </c>
      <c r="L2614" s="958"/>
      <c r="M2614" s="437">
        <f>K2614*12*I2545</f>
        <v>7692.9119999999994</v>
      </c>
    </row>
    <row r="2615" spans="1:13" ht="19.5" thickBot="1">
      <c r="A2615" s="442" t="s">
        <v>118</v>
      </c>
      <c r="B2615" s="441"/>
      <c r="C2615" s="441"/>
      <c r="D2615" s="441"/>
      <c r="E2615" s="441"/>
      <c r="F2615" s="441"/>
      <c r="G2615" s="441"/>
      <c r="H2615" s="441"/>
      <c r="I2615" s="917" t="s">
        <v>9</v>
      </c>
      <c r="J2615" s="918"/>
      <c r="K2615" s="913">
        <v>0.44</v>
      </c>
      <c r="L2615" s="914"/>
      <c r="M2615" s="437">
        <f>K2615*I2545*12</f>
        <v>2063.9519999999998</v>
      </c>
    </row>
    <row r="2616" spans="1:13" ht="19.5" thickBot="1">
      <c r="A2616" s="442" t="s">
        <v>117</v>
      </c>
      <c r="B2616" s="441"/>
      <c r="C2616" s="441"/>
      <c r="D2616" s="441"/>
      <c r="E2616" s="441"/>
      <c r="F2616" s="441"/>
      <c r="G2616" s="441"/>
      <c r="H2616" s="441"/>
      <c r="I2616" s="440"/>
      <c r="J2616" s="439"/>
      <c r="K2616" s="913"/>
      <c r="L2616" s="914"/>
      <c r="M2616" s="437">
        <f>K2616*I2545*12</f>
        <v>0</v>
      </c>
    </row>
    <row r="2617" spans="1:13" ht="19.5" thickBot="1">
      <c r="A2617" s="898" t="s">
        <v>58</v>
      </c>
      <c r="B2617" s="899"/>
      <c r="C2617" s="899"/>
      <c r="D2617" s="899"/>
      <c r="E2617" s="899"/>
      <c r="F2617" s="899"/>
      <c r="G2617" s="899"/>
      <c r="H2617" s="899"/>
      <c r="I2617" s="438"/>
      <c r="J2617" s="437"/>
      <c r="K2617" s="915">
        <f>K2546+K2556+K2571+K2600+K2614+K2616+K2615</f>
        <v>57.02</v>
      </c>
      <c r="L2617" s="916"/>
      <c r="M2617" s="437">
        <f>M2546+M2556+M2571+M2600+M2614+M2616+M2615</f>
        <v>267469.41600000003</v>
      </c>
    </row>
    <row r="2619" spans="1:13">
      <c r="A2619" s="989" t="s">
        <v>0</v>
      </c>
      <c r="B2619" s="989"/>
      <c r="C2619" s="989"/>
      <c r="D2619" s="989"/>
      <c r="E2619" s="989"/>
      <c r="F2619" s="989"/>
      <c r="G2619" s="989"/>
      <c r="H2619" s="989"/>
      <c r="I2619" s="989"/>
      <c r="J2619" s="989"/>
      <c r="K2619" s="989"/>
      <c r="L2619" s="989"/>
      <c r="M2619" s="490"/>
    </row>
    <row r="2620" spans="1:13">
      <c r="A2620" s="953" t="s">
        <v>12</v>
      </c>
      <c r="B2620" s="953"/>
      <c r="C2620" s="953"/>
      <c r="D2620" s="953"/>
      <c r="E2620" s="953"/>
      <c r="F2620" s="953"/>
      <c r="G2620" s="953"/>
      <c r="H2620" s="953"/>
      <c r="I2620" s="953"/>
      <c r="J2620" s="953"/>
      <c r="K2620" s="953"/>
      <c r="L2620" s="953"/>
      <c r="M2620" s="490"/>
    </row>
    <row r="2621" spans="1:13">
      <c r="A2621" s="524"/>
      <c r="B2621" s="524"/>
      <c r="C2621" s="524"/>
      <c r="D2621" s="524"/>
      <c r="E2621" s="524"/>
      <c r="F2621" s="524" t="s">
        <v>232</v>
      </c>
      <c r="G2621" s="524"/>
      <c r="H2621" s="524"/>
      <c r="I2621" s="524"/>
      <c r="J2621" s="524"/>
      <c r="K2621" s="524"/>
      <c r="L2621" s="524"/>
      <c r="M2621" s="490"/>
    </row>
    <row r="2622" spans="1:13">
      <c r="A2622" s="532"/>
      <c r="B2622" s="508"/>
      <c r="C2622" s="954" t="s">
        <v>15</v>
      </c>
      <c r="D2622" s="954"/>
      <c r="E2622" s="954"/>
      <c r="F2622" s="508"/>
      <c r="G2622" s="508"/>
      <c r="H2622" s="507"/>
      <c r="I2622" s="943" t="s">
        <v>1</v>
      </c>
      <c r="J2622" s="944"/>
      <c r="K2622" s="943" t="s">
        <v>2</v>
      </c>
      <c r="L2622" s="944"/>
      <c r="M2622" s="506"/>
    </row>
    <row r="2623" spans="1:13">
      <c r="A2623" s="474"/>
      <c r="B2623" s="457"/>
      <c r="C2623" s="457"/>
      <c r="D2623" s="457"/>
      <c r="E2623" s="457"/>
      <c r="F2623" s="457"/>
      <c r="G2623" s="457"/>
      <c r="H2623" s="456"/>
      <c r="I2623" s="457"/>
      <c r="J2623" s="456"/>
      <c r="K2623" s="892" t="s">
        <v>3</v>
      </c>
      <c r="L2623" s="893"/>
      <c r="M2623" s="533" t="s">
        <v>4</v>
      </c>
    </row>
    <row r="2624" spans="1:13">
      <c r="A2624" s="474"/>
      <c r="B2624" s="457"/>
      <c r="C2624" s="457"/>
      <c r="D2624" s="457"/>
      <c r="E2624" s="457"/>
      <c r="F2624" s="457"/>
      <c r="G2624" s="457"/>
      <c r="H2624" s="456"/>
      <c r="I2624" s="892" t="s">
        <v>5</v>
      </c>
      <c r="J2624" s="893"/>
      <c r="K2624" s="936" t="s">
        <v>6</v>
      </c>
      <c r="L2624" s="937"/>
      <c r="M2624" s="533" t="s">
        <v>7</v>
      </c>
    </row>
    <row r="2625" spans="1:13" ht="19.5" thickBot="1">
      <c r="A2625" s="532"/>
      <c r="B2625" s="508"/>
      <c r="C2625" s="508"/>
      <c r="D2625" s="508"/>
      <c r="E2625" s="508"/>
      <c r="F2625" s="508"/>
      <c r="G2625" s="508"/>
      <c r="H2625" s="507"/>
      <c r="I2625" s="949">
        <v>627.79999999999995</v>
      </c>
      <c r="J2625" s="950"/>
      <c r="K2625" s="932"/>
      <c r="L2625" s="933"/>
      <c r="M2625" s="531"/>
    </row>
    <row r="2626" spans="1:13">
      <c r="A2626" s="522" t="s">
        <v>74</v>
      </c>
      <c r="B2626" s="500"/>
      <c r="C2626" s="500"/>
      <c r="D2626" s="500"/>
      <c r="E2626" s="500"/>
      <c r="F2626" s="500"/>
      <c r="G2626" s="500"/>
      <c r="H2626" s="530"/>
      <c r="I2626" s="452"/>
      <c r="J2626" s="451"/>
      <c r="K2626" s="951">
        <f>K2629+K2632</f>
        <v>6.9</v>
      </c>
      <c r="L2626" s="946"/>
      <c r="M2626" s="450">
        <f>K2626*12*I2625</f>
        <v>51981.840000000004</v>
      </c>
    </row>
    <row r="2627" spans="1:13">
      <c r="A2627" s="529" t="s">
        <v>59</v>
      </c>
      <c r="B2627" s="528"/>
      <c r="C2627" s="528"/>
      <c r="D2627" s="528"/>
      <c r="E2627" s="528"/>
      <c r="F2627" s="528"/>
      <c r="G2627" s="528"/>
      <c r="H2627" s="523"/>
      <c r="I2627" s="457"/>
      <c r="J2627" s="456"/>
      <c r="K2627" s="457"/>
      <c r="L2627" s="456"/>
      <c r="M2627" s="527"/>
    </row>
    <row r="2628" spans="1:13" ht="19.5" thickBot="1">
      <c r="A2628" s="518" t="s">
        <v>60</v>
      </c>
      <c r="B2628" s="526"/>
      <c r="C2628" s="526"/>
      <c r="D2628" s="526"/>
      <c r="E2628" s="526"/>
      <c r="F2628" s="526"/>
      <c r="G2628" s="526"/>
      <c r="H2628" s="525"/>
      <c r="I2628" s="446"/>
      <c r="J2628" s="445"/>
      <c r="K2628" s="446"/>
      <c r="L2628" s="445"/>
      <c r="M2628" s="444"/>
    </row>
    <row r="2629" spans="1:13">
      <c r="A2629" s="505" t="s">
        <v>61</v>
      </c>
      <c r="B2629" s="498"/>
      <c r="C2629" s="498"/>
      <c r="D2629" s="498"/>
      <c r="E2629" s="498"/>
      <c r="F2629" s="498"/>
      <c r="G2629" s="498"/>
      <c r="H2629" s="497"/>
      <c r="I2629" s="936" t="s">
        <v>8</v>
      </c>
      <c r="J2629" s="937"/>
      <c r="K2629" s="896">
        <v>4.13</v>
      </c>
      <c r="L2629" s="897"/>
      <c r="M2629" s="455">
        <f>K2629*12*I2625</f>
        <v>31113.768</v>
      </c>
    </row>
    <row r="2630" spans="1:13">
      <c r="A2630" s="463" t="s">
        <v>68</v>
      </c>
      <c r="B2630" s="457"/>
      <c r="C2630" s="457"/>
      <c r="D2630" s="457"/>
      <c r="E2630" s="457"/>
      <c r="F2630" s="457"/>
      <c r="G2630" s="457"/>
      <c r="H2630" s="456"/>
      <c r="I2630" s="892" t="s">
        <v>57</v>
      </c>
      <c r="J2630" s="893"/>
      <c r="K2630" s="490"/>
      <c r="L2630" s="456"/>
      <c r="M2630" s="455"/>
    </row>
    <row r="2631" spans="1:13">
      <c r="A2631" s="505" t="s">
        <v>67</v>
      </c>
      <c r="B2631" s="498"/>
      <c r="C2631" s="498"/>
      <c r="D2631" s="498"/>
      <c r="E2631" s="498"/>
      <c r="F2631" s="498"/>
      <c r="G2631" s="498"/>
      <c r="H2631" s="497"/>
      <c r="I2631" s="936"/>
      <c r="J2631" s="937"/>
      <c r="K2631" s="490"/>
      <c r="L2631" s="456"/>
      <c r="M2631" s="455"/>
    </row>
    <row r="2632" spans="1:13">
      <c r="A2632" s="505" t="s">
        <v>62</v>
      </c>
      <c r="B2632" s="498"/>
      <c r="C2632" s="498"/>
      <c r="D2632" s="498"/>
      <c r="E2632" s="498"/>
      <c r="F2632" s="498"/>
      <c r="G2632" s="498"/>
      <c r="H2632" s="497"/>
      <c r="I2632" s="934" t="s">
        <v>11</v>
      </c>
      <c r="J2632" s="935"/>
      <c r="K2632" s="892">
        <v>2.77</v>
      </c>
      <c r="L2632" s="893"/>
      <c r="M2632" s="455">
        <f>K2632*12*I2625</f>
        <v>20868.072</v>
      </c>
    </row>
    <row r="2633" spans="1:13">
      <c r="A2633" s="512" t="s">
        <v>35</v>
      </c>
      <c r="B2633" s="480"/>
      <c r="C2633" s="480"/>
      <c r="D2633" s="480"/>
      <c r="E2633" s="480"/>
      <c r="F2633" s="480"/>
      <c r="G2633" s="480"/>
      <c r="H2633" s="479"/>
      <c r="I2633" s="892" t="s">
        <v>57</v>
      </c>
      <c r="J2633" s="893"/>
      <c r="K2633" s="524"/>
      <c r="L2633" s="523"/>
      <c r="M2633" s="455"/>
    </row>
    <row r="2634" spans="1:13">
      <c r="A2634" s="511" t="s">
        <v>36</v>
      </c>
      <c r="B2634" s="508"/>
      <c r="C2634" s="508"/>
      <c r="D2634" s="508"/>
      <c r="E2634" s="508"/>
      <c r="F2634" s="508"/>
      <c r="G2634" s="508"/>
      <c r="H2634" s="507"/>
      <c r="I2634" s="892"/>
      <c r="J2634" s="893"/>
      <c r="K2634" s="490"/>
      <c r="L2634" s="456"/>
      <c r="M2634" s="455"/>
    </row>
    <row r="2635" spans="1:13" ht="19.5" thickBot="1">
      <c r="A2635" s="505" t="s">
        <v>37</v>
      </c>
      <c r="B2635" s="504"/>
      <c r="C2635" s="504"/>
      <c r="D2635" s="504"/>
      <c r="E2635" s="504"/>
      <c r="F2635" s="504"/>
      <c r="G2635" s="504"/>
      <c r="H2635" s="503"/>
      <c r="I2635" s="498"/>
      <c r="J2635" s="497"/>
      <c r="K2635" s="930"/>
      <c r="L2635" s="931"/>
      <c r="M2635" s="455"/>
    </row>
    <row r="2636" spans="1:13">
      <c r="A2636" s="522" t="s">
        <v>14</v>
      </c>
      <c r="B2636" s="521"/>
      <c r="C2636" s="521"/>
      <c r="D2636" s="521"/>
      <c r="E2636" s="521"/>
      <c r="F2636" s="521"/>
      <c r="G2636" s="521"/>
      <c r="H2636" s="520"/>
      <c r="I2636" s="452"/>
      <c r="J2636" s="519"/>
      <c r="K2636" s="948">
        <f>K2638+K2643+K2646</f>
        <v>5.6400000000000006</v>
      </c>
      <c r="L2636" s="946"/>
      <c r="M2636" s="450">
        <f>K2636*12*I2625</f>
        <v>42489.504000000001</v>
      </c>
    </row>
    <row r="2637" spans="1:13" ht="19.5" thickBot="1">
      <c r="A2637" s="518" t="s">
        <v>34</v>
      </c>
      <c r="B2637" s="517"/>
      <c r="C2637" s="517"/>
      <c r="D2637" s="517"/>
      <c r="E2637" s="517"/>
      <c r="F2637" s="517"/>
      <c r="G2637" s="517"/>
      <c r="H2637" s="516"/>
      <c r="I2637" s="446"/>
      <c r="J2637" s="515"/>
      <c r="K2637" s="446"/>
      <c r="L2637" s="445"/>
      <c r="M2637" s="444"/>
    </row>
    <row r="2638" spans="1:13">
      <c r="A2638" s="463" t="s">
        <v>65</v>
      </c>
      <c r="B2638" s="462"/>
      <c r="C2638" s="462"/>
      <c r="D2638" s="462"/>
      <c r="E2638" s="462"/>
      <c r="F2638" s="462"/>
      <c r="G2638" s="462"/>
      <c r="H2638" s="460"/>
      <c r="I2638" s="892" t="s">
        <v>8</v>
      </c>
      <c r="J2638" s="893"/>
      <c r="K2638" s="896">
        <v>2.83</v>
      </c>
      <c r="L2638" s="897"/>
      <c r="M2638" s="455">
        <f>K2638*12*I2625</f>
        <v>21320.088</v>
      </c>
    </row>
    <row r="2639" spans="1:13">
      <c r="A2639" s="505" t="s">
        <v>66</v>
      </c>
      <c r="B2639" s="504"/>
      <c r="C2639" s="504"/>
      <c r="D2639" s="504"/>
      <c r="E2639" s="504"/>
      <c r="F2639" s="504"/>
      <c r="G2639" s="504"/>
      <c r="H2639" s="503"/>
      <c r="I2639" s="514"/>
      <c r="J2639" s="513"/>
      <c r="K2639" s="490"/>
      <c r="L2639" s="456"/>
      <c r="M2639" s="455"/>
    </row>
    <row r="2640" spans="1:13">
      <c r="A2640" s="463" t="s">
        <v>68</v>
      </c>
      <c r="B2640" s="457"/>
      <c r="C2640" s="457"/>
      <c r="D2640" s="457"/>
      <c r="E2640" s="457"/>
      <c r="F2640" s="457"/>
      <c r="G2640" s="457"/>
      <c r="H2640" s="456"/>
      <c r="I2640" s="892" t="s">
        <v>57</v>
      </c>
      <c r="J2640" s="893"/>
      <c r="K2640" s="490"/>
      <c r="L2640" s="456"/>
      <c r="M2640" s="455"/>
    </row>
    <row r="2641" spans="1:13">
      <c r="A2641" s="505" t="s">
        <v>67</v>
      </c>
      <c r="B2641" s="498"/>
      <c r="C2641" s="498"/>
      <c r="D2641" s="498"/>
      <c r="E2641" s="498"/>
      <c r="F2641" s="498"/>
      <c r="G2641" s="498"/>
      <c r="H2641" s="497"/>
      <c r="I2641" s="936"/>
      <c r="J2641" s="937"/>
      <c r="K2641" s="490"/>
      <c r="L2641" s="456"/>
      <c r="M2641" s="455"/>
    </row>
    <row r="2642" spans="1:13">
      <c r="A2642" s="512" t="s">
        <v>63</v>
      </c>
      <c r="B2642" s="480"/>
      <c r="C2642" s="479"/>
      <c r="D2642" s="457"/>
      <c r="E2642" s="457"/>
      <c r="F2642" s="457"/>
      <c r="G2642" s="457"/>
      <c r="H2642" s="456"/>
      <c r="I2642" s="892" t="s">
        <v>57</v>
      </c>
      <c r="J2642" s="893"/>
      <c r="K2642" s="490"/>
      <c r="L2642" s="456"/>
      <c r="M2642" s="455"/>
    </row>
    <row r="2643" spans="1:13">
      <c r="A2643" s="463" t="s">
        <v>64</v>
      </c>
      <c r="B2643" s="457"/>
      <c r="C2643" s="457"/>
      <c r="D2643" s="480"/>
      <c r="E2643" s="480"/>
      <c r="F2643" s="480"/>
      <c r="G2643" s="480"/>
      <c r="H2643" s="479"/>
      <c r="I2643" s="934" t="s">
        <v>11</v>
      </c>
      <c r="J2643" s="935"/>
      <c r="K2643" s="892">
        <v>1.24</v>
      </c>
      <c r="L2643" s="893"/>
      <c r="M2643" s="455">
        <f>K2643*12*I2625</f>
        <v>9341.6639999999989</v>
      </c>
    </row>
    <row r="2644" spans="1:13">
      <c r="A2644" s="511" t="s">
        <v>41</v>
      </c>
      <c r="B2644" s="510"/>
      <c r="C2644" s="510"/>
      <c r="D2644" s="510"/>
      <c r="E2644" s="510"/>
      <c r="F2644" s="510"/>
      <c r="G2644" s="510"/>
      <c r="H2644" s="509"/>
      <c r="I2644" s="943" t="s">
        <v>40</v>
      </c>
      <c r="J2644" s="944"/>
      <c r="K2644" s="490"/>
      <c r="L2644" s="456"/>
      <c r="M2644" s="455"/>
    </row>
    <row r="2645" spans="1:13">
      <c r="A2645" s="505"/>
      <c r="B2645" s="504"/>
      <c r="C2645" s="504"/>
      <c r="D2645" s="504"/>
      <c r="E2645" s="504"/>
      <c r="F2645" s="504"/>
      <c r="G2645" s="504"/>
      <c r="H2645" s="503"/>
      <c r="I2645" s="498" t="s">
        <v>42</v>
      </c>
      <c r="J2645" s="497"/>
      <c r="K2645" s="490"/>
      <c r="L2645" s="456"/>
      <c r="M2645" s="455"/>
    </row>
    <row r="2646" spans="1:13">
      <c r="A2646" s="511" t="s">
        <v>43</v>
      </c>
      <c r="B2646" s="510"/>
      <c r="C2646" s="510"/>
      <c r="D2646" s="510"/>
      <c r="E2646" s="510"/>
      <c r="F2646" s="510"/>
      <c r="G2646" s="510"/>
      <c r="H2646" s="509"/>
      <c r="I2646" s="943" t="s">
        <v>11</v>
      </c>
      <c r="J2646" s="944"/>
      <c r="K2646" s="892">
        <v>1.57</v>
      </c>
      <c r="L2646" s="893"/>
      <c r="M2646" s="455">
        <f>K2646*12*I2625</f>
        <v>11827.751999999999</v>
      </c>
    </row>
    <row r="2647" spans="1:13">
      <c r="A2647" s="505" t="s">
        <v>44</v>
      </c>
      <c r="B2647" s="504"/>
      <c r="C2647" s="504"/>
      <c r="D2647" s="504"/>
      <c r="E2647" s="504"/>
      <c r="F2647" s="504"/>
      <c r="G2647" s="504"/>
      <c r="H2647" s="503"/>
      <c r="I2647" s="498"/>
      <c r="J2647" s="497"/>
      <c r="K2647" s="490"/>
      <c r="L2647" s="456"/>
      <c r="M2647" s="455"/>
    </row>
    <row r="2648" spans="1:13">
      <c r="A2648" s="511" t="s">
        <v>45</v>
      </c>
      <c r="B2648" s="510"/>
      <c r="C2648" s="510"/>
      <c r="D2648" s="510"/>
      <c r="E2648" s="510"/>
      <c r="F2648" s="510"/>
      <c r="G2648" s="510"/>
      <c r="H2648" s="509"/>
      <c r="I2648" s="892" t="s">
        <v>57</v>
      </c>
      <c r="J2648" s="893"/>
      <c r="K2648" s="490"/>
      <c r="L2648" s="456"/>
      <c r="M2648" s="455"/>
    </row>
    <row r="2649" spans="1:13">
      <c r="A2649" s="511" t="s">
        <v>48</v>
      </c>
      <c r="B2649" s="510"/>
      <c r="C2649" s="510"/>
      <c r="D2649" s="510"/>
      <c r="E2649" s="510"/>
      <c r="F2649" s="510"/>
      <c r="G2649" s="510"/>
      <c r="H2649" s="509"/>
      <c r="I2649" s="943" t="s">
        <v>46</v>
      </c>
      <c r="J2649" s="944"/>
      <c r="K2649" s="508"/>
      <c r="L2649" s="507"/>
      <c r="M2649" s="506"/>
    </row>
    <row r="2650" spans="1:13" ht="19.5" thickBot="1">
      <c r="A2650" s="505"/>
      <c r="B2650" s="504"/>
      <c r="C2650" s="504"/>
      <c r="D2650" s="504"/>
      <c r="E2650" s="504"/>
      <c r="F2650" s="504"/>
      <c r="G2650" s="504"/>
      <c r="H2650" s="503"/>
      <c r="I2650" s="940" t="s">
        <v>47</v>
      </c>
      <c r="J2650" s="941"/>
      <c r="K2650" s="498"/>
      <c r="L2650" s="497"/>
      <c r="M2650" s="502"/>
    </row>
    <row r="2651" spans="1:13">
      <c r="A2651" s="501" t="s">
        <v>75</v>
      </c>
      <c r="B2651" s="500"/>
      <c r="C2651" s="500"/>
      <c r="D2651" s="500"/>
      <c r="E2651" s="500"/>
      <c r="F2651" s="500"/>
      <c r="G2651" s="452"/>
      <c r="H2651" s="451"/>
      <c r="I2651" s="452"/>
      <c r="J2651" s="451"/>
      <c r="K2651" s="945">
        <f>K2653+K2660+K2668+K2672+K2676</f>
        <v>15.330000000000002</v>
      </c>
      <c r="L2651" s="946"/>
      <c r="M2651" s="450">
        <f>M2653+M2660+M2668+M2672+M2676</f>
        <v>115490.088</v>
      </c>
    </row>
    <row r="2652" spans="1:13" ht="19.5" thickBot="1">
      <c r="A2652" s="499"/>
      <c r="B2652" s="446"/>
      <c r="C2652" s="446"/>
      <c r="D2652" s="446"/>
      <c r="E2652" s="446"/>
      <c r="F2652" s="446"/>
      <c r="G2652" s="446"/>
      <c r="H2652" s="445"/>
      <c r="I2652" s="446"/>
      <c r="J2652" s="445"/>
      <c r="K2652" s="446"/>
      <c r="L2652" s="445"/>
      <c r="M2652" s="444"/>
    </row>
    <row r="2653" spans="1:13" ht="19.5" thickBot="1">
      <c r="A2653" s="898" t="s">
        <v>76</v>
      </c>
      <c r="B2653" s="899"/>
      <c r="C2653" s="899"/>
      <c r="D2653" s="899"/>
      <c r="E2653" s="899"/>
      <c r="F2653" s="899"/>
      <c r="G2653" s="899"/>
      <c r="H2653" s="900"/>
      <c r="I2653" s="466"/>
      <c r="J2653" s="465"/>
      <c r="K2653" s="947">
        <f>K2654+K2655+K2656+K2658+K2659</f>
        <v>9.6100000000000012</v>
      </c>
      <c r="L2653" s="942"/>
      <c r="M2653" s="464">
        <f>K2653*12*I2625</f>
        <v>72397.896000000008</v>
      </c>
    </row>
    <row r="2654" spans="1:13">
      <c r="A2654" s="505" t="s">
        <v>38</v>
      </c>
      <c r="B2654" s="504"/>
      <c r="C2654" s="504"/>
      <c r="D2654" s="504"/>
      <c r="E2654" s="504"/>
      <c r="F2654" s="504"/>
      <c r="G2654" s="504"/>
      <c r="H2654" s="503"/>
      <c r="I2654" s="936" t="s">
        <v>16</v>
      </c>
      <c r="J2654" s="937"/>
      <c r="K2654" s="896">
        <v>2.2400000000000002</v>
      </c>
      <c r="L2654" s="897"/>
      <c r="M2654" s="455">
        <f>K2654*12*I2625</f>
        <v>16875.263999999999</v>
      </c>
    </row>
    <row r="2655" spans="1:13">
      <c r="A2655" s="512" t="s">
        <v>39</v>
      </c>
      <c r="B2655" s="594"/>
      <c r="C2655" s="594"/>
      <c r="D2655" s="594"/>
      <c r="E2655" s="594"/>
      <c r="F2655" s="594"/>
      <c r="G2655" s="594"/>
      <c r="H2655" s="593"/>
      <c r="I2655" s="934" t="s">
        <v>10</v>
      </c>
      <c r="J2655" s="935"/>
      <c r="K2655" s="892">
        <v>5.2</v>
      </c>
      <c r="L2655" s="893"/>
      <c r="M2655" s="455">
        <f>K2655*12*I2625</f>
        <v>39174.720000000001</v>
      </c>
    </row>
    <row r="2656" spans="1:13">
      <c r="A2656" s="511" t="s">
        <v>31</v>
      </c>
      <c r="B2656" s="510"/>
      <c r="C2656" s="510"/>
      <c r="D2656" s="510"/>
      <c r="E2656" s="510"/>
      <c r="F2656" s="510"/>
      <c r="G2656" s="510"/>
      <c r="H2656" s="509"/>
      <c r="I2656" s="943" t="s">
        <v>11</v>
      </c>
      <c r="J2656" s="944"/>
      <c r="K2656" s="892">
        <v>0.6</v>
      </c>
      <c r="L2656" s="893"/>
      <c r="M2656" s="455">
        <f>K2656*12*I2625</f>
        <v>4520.1599999999989</v>
      </c>
    </row>
    <row r="2657" spans="1:13">
      <c r="A2657" s="596" t="s">
        <v>18</v>
      </c>
      <c r="B2657" s="498"/>
      <c r="C2657" s="498"/>
      <c r="D2657" s="498"/>
      <c r="E2657" s="504"/>
      <c r="F2657" s="504"/>
      <c r="G2657" s="504"/>
      <c r="H2657" s="503"/>
      <c r="I2657" s="498"/>
      <c r="J2657" s="497"/>
      <c r="K2657" s="457"/>
      <c r="L2657" s="456"/>
      <c r="M2657" s="455"/>
    </row>
    <row r="2658" spans="1:13">
      <c r="A2658" s="512" t="s">
        <v>32</v>
      </c>
      <c r="B2658" s="594"/>
      <c r="C2658" s="594"/>
      <c r="D2658" s="594"/>
      <c r="E2658" s="594"/>
      <c r="F2658" s="594"/>
      <c r="G2658" s="594"/>
      <c r="H2658" s="593"/>
      <c r="I2658" s="934" t="s">
        <v>8</v>
      </c>
      <c r="J2658" s="935"/>
      <c r="K2658" s="892">
        <v>0.18</v>
      </c>
      <c r="L2658" s="893"/>
      <c r="M2658" s="455">
        <f>K2658*12*I2625</f>
        <v>1356.048</v>
      </c>
    </row>
    <row r="2659" spans="1:13" ht="19.5" thickBot="1">
      <c r="A2659" s="511" t="s">
        <v>73</v>
      </c>
      <c r="B2659" s="510"/>
      <c r="C2659" s="510"/>
      <c r="D2659" s="510"/>
      <c r="E2659" s="510"/>
      <c r="F2659" s="510"/>
      <c r="G2659" s="510"/>
      <c r="H2659" s="509"/>
      <c r="I2659" s="932" t="s">
        <v>8</v>
      </c>
      <c r="J2659" s="933"/>
      <c r="K2659" s="940">
        <v>1.39</v>
      </c>
      <c r="L2659" s="941"/>
      <c r="M2659" s="455">
        <f>K2659*12*I2625</f>
        <v>10471.704</v>
      </c>
    </row>
    <row r="2660" spans="1:13" ht="19.5" thickBot="1">
      <c r="A2660" s="959" t="s">
        <v>77</v>
      </c>
      <c r="B2660" s="960"/>
      <c r="C2660" s="960"/>
      <c r="D2660" s="960"/>
      <c r="E2660" s="960"/>
      <c r="F2660" s="960"/>
      <c r="G2660" s="960"/>
      <c r="H2660" s="961"/>
      <c r="I2660" s="466"/>
      <c r="J2660" s="465"/>
      <c r="K2660" s="894">
        <f>K2661+K2662+K2664+K2665+K2666+K2667</f>
        <v>2.3200000000000003</v>
      </c>
      <c r="L2660" s="942"/>
      <c r="M2660" s="464">
        <f>K2660*12*I2625</f>
        <v>17477.952000000001</v>
      </c>
    </row>
    <row r="2661" spans="1:13">
      <c r="A2661" s="595" t="s">
        <v>24</v>
      </c>
      <c r="B2661" s="498"/>
      <c r="C2661" s="498"/>
      <c r="D2661" s="498"/>
      <c r="E2661" s="498"/>
      <c r="F2661" s="504"/>
      <c r="G2661" s="504"/>
      <c r="H2661" s="503"/>
      <c r="I2661" s="493"/>
      <c r="J2661" s="456"/>
      <c r="K2661" s="896">
        <v>0.13</v>
      </c>
      <c r="L2661" s="897"/>
      <c r="M2661" s="455">
        <f>K2661*12*I2625</f>
        <v>979.36799999999994</v>
      </c>
    </row>
    <row r="2662" spans="1:13">
      <c r="A2662" s="532" t="s">
        <v>20</v>
      </c>
      <c r="B2662" s="508"/>
      <c r="C2662" s="508"/>
      <c r="D2662" s="508"/>
      <c r="E2662" s="508"/>
      <c r="F2662" s="510"/>
      <c r="G2662" s="510"/>
      <c r="H2662" s="509"/>
      <c r="I2662" s="892" t="s">
        <v>52</v>
      </c>
      <c r="J2662" s="893"/>
      <c r="K2662" s="892">
        <v>1.1100000000000001</v>
      </c>
      <c r="L2662" s="893"/>
      <c r="M2662" s="455">
        <f>K2662*12*I2625</f>
        <v>8362.2960000000003</v>
      </c>
    </row>
    <row r="2663" spans="1:13">
      <c r="A2663" s="505" t="s">
        <v>19</v>
      </c>
      <c r="B2663" s="504"/>
      <c r="C2663" s="504"/>
      <c r="D2663" s="504"/>
      <c r="E2663" s="504"/>
      <c r="F2663" s="504"/>
      <c r="G2663" s="504"/>
      <c r="H2663" s="503"/>
      <c r="I2663" s="936" t="s">
        <v>53</v>
      </c>
      <c r="J2663" s="937"/>
      <c r="K2663" s="490"/>
      <c r="L2663" s="456"/>
      <c r="M2663" s="455"/>
    </row>
    <row r="2664" spans="1:13">
      <c r="A2664" s="512" t="s">
        <v>21</v>
      </c>
      <c r="B2664" s="594"/>
      <c r="C2664" s="594"/>
      <c r="D2664" s="594"/>
      <c r="E2664" s="594"/>
      <c r="F2664" s="594"/>
      <c r="G2664" s="594"/>
      <c r="H2664" s="593"/>
      <c r="I2664" s="934" t="s">
        <v>51</v>
      </c>
      <c r="J2664" s="935"/>
      <c r="K2664" s="892">
        <v>0.68</v>
      </c>
      <c r="L2664" s="893"/>
      <c r="M2664" s="455">
        <f>K2664*12*I2625</f>
        <v>5122.848</v>
      </c>
    </row>
    <row r="2665" spans="1:13">
      <c r="A2665" s="512" t="s">
        <v>22</v>
      </c>
      <c r="B2665" s="594"/>
      <c r="C2665" s="594"/>
      <c r="D2665" s="594"/>
      <c r="E2665" s="594"/>
      <c r="F2665" s="594"/>
      <c r="G2665" s="594"/>
      <c r="H2665" s="593"/>
      <c r="I2665" s="934" t="s">
        <v>69</v>
      </c>
      <c r="J2665" s="935"/>
      <c r="K2665" s="892">
        <v>0.17</v>
      </c>
      <c r="L2665" s="893"/>
      <c r="M2665" s="455">
        <f>K2665*12*I2625</f>
        <v>1280.712</v>
      </c>
    </row>
    <row r="2666" spans="1:13">
      <c r="A2666" s="511" t="s">
        <v>23</v>
      </c>
      <c r="B2666" s="510"/>
      <c r="C2666" s="510"/>
      <c r="D2666" s="510"/>
      <c r="E2666" s="510"/>
      <c r="F2666" s="510"/>
      <c r="G2666" s="510"/>
      <c r="H2666" s="509"/>
      <c r="I2666" s="934" t="s">
        <v>54</v>
      </c>
      <c r="J2666" s="935"/>
      <c r="K2666" s="930">
        <v>0.09</v>
      </c>
      <c r="L2666" s="931"/>
      <c r="M2666" s="455">
        <f>K2666*12*I2625</f>
        <v>678.024</v>
      </c>
    </row>
    <row r="2667" spans="1:13" ht="19.5" thickBot="1">
      <c r="A2667" s="511" t="s">
        <v>71</v>
      </c>
      <c r="B2667" s="510"/>
      <c r="C2667" s="510"/>
      <c r="D2667" s="510"/>
      <c r="E2667" s="510"/>
      <c r="F2667" s="510"/>
      <c r="G2667" s="510"/>
      <c r="H2667" s="509"/>
      <c r="I2667" s="932" t="s">
        <v>72</v>
      </c>
      <c r="J2667" s="933"/>
      <c r="K2667" s="901">
        <v>0.14000000000000001</v>
      </c>
      <c r="L2667" s="902"/>
      <c r="M2667" s="489">
        <f>K2667*12*I2625</f>
        <v>1054.704</v>
      </c>
    </row>
    <row r="2668" spans="1:13" ht="19.5" thickBot="1">
      <c r="A2668" s="959" t="s">
        <v>194</v>
      </c>
      <c r="B2668" s="960"/>
      <c r="C2668" s="960"/>
      <c r="D2668" s="960"/>
      <c r="E2668" s="960"/>
      <c r="F2668" s="960"/>
      <c r="G2668" s="960"/>
      <c r="H2668" s="961"/>
      <c r="I2668" s="488"/>
      <c r="J2668" s="487"/>
      <c r="K2668" s="922">
        <f>K2669+K2670+K2671</f>
        <v>1.52</v>
      </c>
      <c r="L2668" s="895"/>
      <c r="M2668" s="464">
        <f>K2668*12*I2625</f>
        <v>11451.072</v>
      </c>
    </row>
    <row r="2669" spans="1:13">
      <c r="A2669" s="505" t="s">
        <v>25</v>
      </c>
      <c r="B2669" s="504"/>
      <c r="C2669" s="504"/>
      <c r="D2669" s="504"/>
      <c r="E2669" s="504"/>
      <c r="F2669" s="504"/>
      <c r="G2669" s="504"/>
      <c r="H2669" s="503"/>
      <c r="I2669" s="926" t="s">
        <v>70</v>
      </c>
      <c r="J2669" s="927"/>
      <c r="K2669" s="928">
        <v>0.73</v>
      </c>
      <c r="L2669" s="929"/>
      <c r="M2669" s="455">
        <f>K2669*12*I2625</f>
        <v>5499.5279999999993</v>
      </c>
    </row>
    <row r="2670" spans="1:13">
      <c r="A2670" s="512" t="s">
        <v>26</v>
      </c>
      <c r="B2670" s="594"/>
      <c r="C2670" s="594"/>
      <c r="D2670" s="594"/>
      <c r="E2670" s="594"/>
      <c r="F2670" s="594"/>
      <c r="G2670" s="594"/>
      <c r="H2670" s="593"/>
      <c r="I2670" s="480" t="s">
        <v>55</v>
      </c>
      <c r="J2670" s="479"/>
      <c r="K2670" s="930">
        <v>0.64</v>
      </c>
      <c r="L2670" s="931"/>
      <c r="M2670" s="455">
        <f>K2670*12*I2625</f>
        <v>4821.5039999999999</v>
      </c>
    </row>
    <row r="2671" spans="1:13" ht="19.5" thickBot="1">
      <c r="A2671" s="511" t="s">
        <v>23</v>
      </c>
      <c r="B2671" s="510"/>
      <c r="C2671" s="510"/>
      <c r="D2671" s="510"/>
      <c r="E2671" s="510"/>
      <c r="F2671" s="510"/>
      <c r="G2671" s="510"/>
      <c r="H2671" s="509"/>
      <c r="I2671" s="932" t="s">
        <v>54</v>
      </c>
      <c r="J2671" s="933"/>
      <c r="K2671" s="901">
        <v>0.15</v>
      </c>
      <c r="L2671" s="902"/>
      <c r="M2671" s="455">
        <f>K2671*12*I2625</f>
        <v>1130.0399999999997</v>
      </c>
    </row>
    <row r="2672" spans="1:13" ht="19.5" thickBot="1">
      <c r="A2672" s="898" t="s">
        <v>80</v>
      </c>
      <c r="B2672" s="899"/>
      <c r="C2672" s="899"/>
      <c r="D2672" s="899"/>
      <c r="E2672" s="899"/>
      <c r="F2672" s="899"/>
      <c r="G2672" s="899"/>
      <c r="H2672" s="900"/>
      <c r="I2672" s="466"/>
      <c r="J2672" s="465"/>
      <c r="K2672" s="894">
        <v>1.8</v>
      </c>
      <c r="L2672" s="895"/>
      <c r="M2672" s="464">
        <f>K2672*12*I2625</f>
        <v>13560.48</v>
      </c>
    </row>
    <row r="2673" spans="1:13">
      <c r="A2673" s="463" t="s">
        <v>33</v>
      </c>
      <c r="B2673" s="462"/>
      <c r="C2673" s="462"/>
      <c r="D2673" s="462"/>
      <c r="E2673" s="462"/>
      <c r="F2673" s="462"/>
      <c r="G2673" s="462"/>
      <c r="H2673" s="460"/>
      <c r="I2673" s="896" t="s">
        <v>13</v>
      </c>
      <c r="J2673" s="897"/>
      <c r="K2673" s="459"/>
      <c r="L2673" s="458"/>
      <c r="M2673" s="455"/>
    </row>
    <row r="2674" spans="1:13">
      <c r="A2674" s="463" t="s">
        <v>27</v>
      </c>
      <c r="B2674" s="462"/>
      <c r="C2674" s="462"/>
      <c r="D2674" s="462"/>
      <c r="E2674" s="462"/>
      <c r="F2674" s="462"/>
      <c r="G2674" s="462"/>
      <c r="H2674" s="460"/>
      <c r="I2674" s="457"/>
      <c r="J2674" s="456"/>
      <c r="K2674" s="459"/>
      <c r="L2674" s="458"/>
      <c r="M2674" s="455"/>
    </row>
    <row r="2675" spans="1:13" ht="19.5" thickBot="1">
      <c r="A2675" s="463" t="s">
        <v>28</v>
      </c>
      <c r="B2675" s="462"/>
      <c r="C2675" s="462"/>
      <c r="D2675" s="462"/>
      <c r="E2675" s="462"/>
      <c r="F2675" s="462"/>
      <c r="G2675" s="462"/>
      <c r="H2675" s="460"/>
      <c r="I2675" s="474"/>
      <c r="J2675" s="456"/>
      <c r="K2675" s="459"/>
      <c r="L2675" s="458"/>
      <c r="M2675" s="455"/>
    </row>
    <row r="2676" spans="1:13" ht="19.5" thickBot="1">
      <c r="A2676" s="592" t="s">
        <v>81</v>
      </c>
      <c r="B2676" s="591"/>
      <c r="C2676" s="591"/>
      <c r="D2676" s="591"/>
      <c r="E2676" s="591"/>
      <c r="F2676" s="591"/>
      <c r="G2676" s="591"/>
      <c r="H2676" s="590"/>
      <c r="I2676" s="466"/>
      <c r="J2676" s="465"/>
      <c r="K2676" s="894">
        <v>0.08</v>
      </c>
      <c r="L2676" s="895"/>
      <c r="M2676" s="464">
        <f>K2676*12*I2625</f>
        <v>602.68799999999999</v>
      </c>
    </row>
    <row r="2677" spans="1:13">
      <c r="A2677" s="463" t="s">
        <v>29</v>
      </c>
      <c r="B2677" s="462"/>
      <c r="C2677" s="462"/>
      <c r="D2677" s="462"/>
      <c r="E2677" s="462"/>
      <c r="F2677" s="462"/>
      <c r="G2677" s="462"/>
      <c r="H2677" s="460"/>
      <c r="I2677" s="896" t="s">
        <v>8</v>
      </c>
      <c r="J2677" s="897"/>
      <c r="K2677" s="467"/>
      <c r="L2677" s="458"/>
      <c r="M2677" s="455"/>
    </row>
    <row r="2678" spans="1:13" ht="19.5" thickBot="1">
      <c r="A2678" s="463" t="s">
        <v>30</v>
      </c>
      <c r="B2678" s="462"/>
      <c r="C2678" s="462"/>
      <c r="D2678" s="462"/>
      <c r="E2678" s="462"/>
      <c r="F2678" s="462"/>
      <c r="G2678" s="462"/>
      <c r="H2678" s="460"/>
      <c r="I2678" s="457"/>
      <c r="J2678" s="456"/>
      <c r="K2678" s="467"/>
      <c r="L2678" s="458"/>
      <c r="M2678" s="455"/>
    </row>
    <row r="2679" spans="1:13" ht="19.5" thickBot="1">
      <c r="A2679" s="898" t="s">
        <v>104</v>
      </c>
      <c r="B2679" s="899"/>
      <c r="C2679" s="899"/>
      <c r="D2679" s="899"/>
      <c r="E2679" s="899"/>
      <c r="F2679" s="899"/>
      <c r="G2679" s="899"/>
      <c r="H2679" s="900"/>
      <c r="I2679" s="466"/>
      <c r="J2679" s="465"/>
      <c r="K2679" s="894">
        <v>6.67</v>
      </c>
      <c r="L2679" s="895"/>
      <c r="M2679" s="464">
        <f>K2679*12*I2625</f>
        <v>50249.111999999994</v>
      </c>
    </row>
    <row r="2680" spans="1:13">
      <c r="A2680" s="463" t="s">
        <v>85</v>
      </c>
      <c r="B2680" s="461"/>
      <c r="C2680" s="461"/>
      <c r="D2680" s="461"/>
      <c r="E2680" s="461"/>
      <c r="F2680" s="462"/>
      <c r="G2680" s="461"/>
      <c r="H2680" s="460"/>
      <c r="I2680" s="892" t="s">
        <v>86</v>
      </c>
      <c r="J2680" s="893"/>
      <c r="K2680" s="459"/>
      <c r="L2680" s="458"/>
      <c r="M2680" s="455"/>
    </row>
    <row r="2681" spans="1:13">
      <c r="A2681" s="463" t="s">
        <v>87</v>
      </c>
      <c r="B2681" s="461"/>
      <c r="C2681" s="461"/>
      <c r="D2681" s="461"/>
      <c r="E2681" s="461"/>
      <c r="F2681" s="462"/>
      <c r="G2681" s="461"/>
      <c r="H2681" s="460"/>
      <c r="I2681" s="892" t="s">
        <v>88</v>
      </c>
      <c r="J2681" s="893"/>
      <c r="K2681" s="459"/>
      <c r="L2681" s="458"/>
      <c r="M2681" s="455"/>
    </row>
    <row r="2682" spans="1:13">
      <c r="A2682" s="463" t="s">
        <v>89</v>
      </c>
      <c r="B2682" s="461"/>
      <c r="C2682" s="461"/>
      <c r="D2682" s="461"/>
      <c r="E2682" s="461"/>
      <c r="F2682" s="462"/>
      <c r="G2682" s="461"/>
      <c r="H2682" s="460"/>
      <c r="I2682" s="892" t="s">
        <v>90</v>
      </c>
      <c r="J2682" s="893"/>
      <c r="K2682" s="459"/>
      <c r="L2682" s="458"/>
      <c r="M2682" s="455"/>
    </row>
    <row r="2683" spans="1:13">
      <c r="A2683" s="463" t="s">
        <v>91</v>
      </c>
      <c r="B2683" s="461"/>
      <c r="C2683" s="461"/>
      <c r="D2683" s="461"/>
      <c r="E2683" s="461"/>
      <c r="F2683" s="462"/>
      <c r="G2683" s="461"/>
      <c r="H2683" s="460"/>
      <c r="I2683" s="892" t="s">
        <v>92</v>
      </c>
      <c r="J2683" s="893"/>
      <c r="K2683" s="459"/>
      <c r="L2683" s="458"/>
      <c r="M2683" s="455"/>
    </row>
    <row r="2684" spans="1:13">
      <c r="A2684" s="463" t="s">
        <v>93</v>
      </c>
      <c r="B2684" s="461"/>
      <c r="C2684" s="461"/>
      <c r="D2684" s="461"/>
      <c r="E2684" s="461"/>
      <c r="F2684" s="462"/>
      <c r="G2684" s="461"/>
      <c r="H2684" s="460"/>
      <c r="I2684" s="892" t="s">
        <v>94</v>
      </c>
      <c r="J2684" s="893"/>
      <c r="K2684" s="459"/>
      <c r="L2684" s="458"/>
      <c r="M2684" s="455"/>
    </row>
    <row r="2685" spans="1:13">
      <c r="A2685" s="463" t="s">
        <v>95</v>
      </c>
      <c r="B2685" s="461"/>
      <c r="C2685" s="461"/>
      <c r="D2685" s="461"/>
      <c r="E2685" s="461"/>
      <c r="F2685" s="462"/>
      <c r="G2685" s="461"/>
      <c r="H2685" s="460"/>
      <c r="I2685" s="457"/>
      <c r="J2685" s="456"/>
      <c r="K2685" s="459"/>
      <c r="L2685" s="458"/>
      <c r="M2685" s="455"/>
    </row>
    <row r="2686" spans="1:13">
      <c r="A2686" s="463" t="s">
        <v>96</v>
      </c>
      <c r="B2686" s="461"/>
      <c r="C2686" s="461"/>
      <c r="D2686" s="461"/>
      <c r="E2686" s="461"/>
      <c r="F2686" s="462"/>
      <c r="G2686" s="461"/>
      <c r="H2686" s="460"/>
      <c r="I2686" s="457"/>
      <c r="J2686" s="456"/>
      <c r="K2686" s="459"/>
      <c r="L2686" s="458"/>
      <c r="M2686" s="455"/>
    </row>
    <row r="2687" spans="1:13">
      <c r="A2687" s="463" t="s">
        <v>97</v>
      </c>
      <c r="B2687" s="461"/>
      <c r="C2687" s="461"/>
      <c r="D2687" s="461"/>
      <c r="E2687" s="461"/>
      <c r="F2687" s="462"/>
      <c r="G2687" s="461"/>
      <c r="H2687" s="460"/>
      <c r="I2687" s="457"/>
      <c r="J2687" s="456"/>
      <c r="K2687" s="459"/>
      <c r="L2687" s="458"/>
      <c r="M2687" s="455"/>
    </row>
    <row r="2688" spans="1:13">
      <c r="A2688" s="463" t="s">
        <v>98</v>
      </c>
      <c r="B2688" s="461"/>
      <c r="C2688" s="461"/>
      <c r="D2688" s="461"/>
      <c r="E2688" s="461"/>
      <c r="F2688" s="462"/>
      <c r="G2688" s="461"/>
      <c r="H2688" s="460"/>
      <c r="I2688" s="457"/>
      <c r="J2688" s="456"/>
      <c r="K2688" s="459"/>
      <c r="L2688" s="458"/>
      <c r="M2688" s="455"/>
    </row>
    <row r="2689" spans="1:13">
      <c r="A2689" s="463" t="s">
        <v>99</v>
      </c>
      <c r="B2689" s="461"/>
      <c r="C2689" s="461"/>
      <c r="D2689" s="461"/>
      <c r="E2689" s="461"/>
      <c r="F2689" s="462"/>
      <c r="G2689" s="461"/>
      <c r="H2689" s="460"/>
      <c r="I2689" s="457"/>
      <c r="J2689" s="456"/>
      <c r="K2689" s="459"/>
      <c r="L2689" s="458"/>
      <c r="M2689" s="455"/>
    </row>
    <row r="2690" spans="1:13" ht="19.5" thickBot="1">
      <c r="A2690" s="923" t="s">
        <v>100</v>
      </c>
      <c r="B2690" s="924"/>
      <c r="C2690" s="924"/>
      <c r="D2690" s="924"/>
      <c r="E2690" s="924"/>
      <c r="F2690" s="924"/>
      <c r="G2690" s="924"/>
      <c r="H2690" s="925"/>
      <c r="I2690" s="457"/>
      <c r="J2690" s="456"/>
      <c r="K2690" s="457"/>
      <c r="L2690" s="456"/>
      <c r="M2690" s="455"/>
    </row>
    <row r="2691" spans="1:13">
      <c r="A2691" s="454" t="s">
        <v>82</v>
      </c>
      <c r="B2691" s="453"/>
      <c r="C2691" s="453"/>
      <c r="D2691" s="453"/>
      <c r="E2691" s="453"/>
      <c r="F2691" s="453"/>
      <c r="G2691" s="453"/>
      <c r="H2691" s="453"/>
      <c r="I2691" s="896" t="s">
        <v>9</v>
      </c>
      <c r="J2691" s="897"/>
      <c r="K2691" s="452"/>
      <c r="L2691" s="451"/>
      <c r="M2691" s="450"/>
    </row>
    <row r="2692" spans="1:13" ht="19.5" thickBot="1">
      <c r="A2692" s="449" t="s">
        <v>49</v>
      </c>
      <c r="B2692" s="448"/>
      <c r="C2692" s="448"/>
      <c r="D2692" s="448"/>
      <c r="E2692" s="448"/>
      <c r="F2692" s="448"/>
      <c r="G2692" s="448"/>
      <c r="H2692" s="448"/>
      <c r="I2692" s="447"/>
      <c r="J2692" s="445"/>
      <c r="K2692" s="446"/>
      <c r="L2692" s="445"/>
      <c r="M2692" s="444"/>
    </row>
    <row r="2693" spans="1:13" ht="19.5" thickBot="1">
      <c r="A2693" s="898" t="s">
        <v>50</v>
      </c>
      <c r="B2693" s="899"/>
      <c r="C2693" s="899"/>
      <c r="D2693" s="899"/>
      <c r="E2693" s="899"/>
      <c r="F2693" s="899"/>
      <c r="G2693" s="899"/>
      <c r="H2693" s="955"/>
      <c r="I2693" s="917" t="s">
        <v>17</v>
      </c>
      <c r="J2693" s="956"/>
      <c r="K2693" s="957">
        <v>1.64</v>
      </c>
      <c r="L2693" s="958"/>
      <c r="M2693" s="437">
        <f>K2693*12*I2625</f>
        <v>12355.103999999999</v>
      </c>
    </row>
    <row r="2694" spans="1:13" ht="19.5" thickBot="1">
      <c r="A2694" s="442" t="s">
        <v>118</v>
      </c>
      <c r="B2694" s="441"/>
      <c r="C2694" s="441"/>
      <c r="D2694" s="441"/>
      <c r="E2694" s="441"/>
      <c r="F2694" s="441"/>
      <c r="G2694" s="441"/>
      <c r="H2694" s="441"/>
      <c r="I2694" s="917" t="s">
        <v>9</v>
      </c>
      <c r="J2694" s="918"/>
      <c r="K2694" s="913">
        <v>0.27</v>
      </c>
      <c r="L2694" s="914"/>
      <c r="M2694" s="437">
        <f>K2694*I2625*12</f>
        <v>2034.0720000000001</v>
      </c>
    </row>
    <row r="2695" spans="1:13" ht="19.5" thickBot="1">
      <c r="A2695" s="442" t="s">
        <v>117</v>
      </c>
      <c r="B2695" s="441"/>
      <c r="C2695" s="441"/>
      <c r="D2695" s="441"/>
      <c r="E2695" s="441"/>
      <c r="F2695" s="441"/>
      <c r="G2695" s="441"/>
      <c r="H2695" s="441"/>
      <c r="I2695" s="440"/>
      <c r="J2695" s="439"/>
      <c r="K2695" s="913">
        <v>2.23</v>
      </c>
      <c r="L2695" s="914"/>
      <c r="M2695" s="437">
        <f>K2695*I2625*12</f>
        <v>16799.928</v>
      </c>
    </row>
    <row r="2696" spans="1:13" ht="19.5" thickBot="1">
      <c r="A2696" s="898" t="s">
        <v>58</v>
      </c>
      <c r="B2696" s="899"/>
      <c r="C2696" s="899"/>
      <c r="D2696" s="899"/>
      <c r="E2696" s="899"/>
      <c r="F2696" s="899"/>
      <c r="G2696" s="899"/>
      <c r="H2696" s="899"/>
      <c r="I2696" s="438"/>
      <c r="J2696" s="437"/>
      <c r="K2696" s="915">
        <f>K2626+K2636+K2651+K2679+K2693+K2695+K2694</f>
        <v>38.680000000000007</v>
      </c>
      <c r="L2696" s="916"/>
      <c r="M2696" s="437">
        <f>M2626+M2636+M2651+M2679+M2693+M2695+M2694</f>
        <v>291399.64800000004</v>
      </c>
    </row>
    <row r="2698" spans="1:13">
      <c r="A2698" s="989" t="s">
        <v>0</v>
      </c>
      <c r="B2698" s="989"/>
      <c r="C2698" s="989"/>
      <c r="D2698" s="989"/>
      <c r="E2698" s="989"/>
      <c r="F2698" s="989"/>
      <c r="G2698" s="989"/>
      <c r="H2698" s="989"/>
      <c r="I2698" s="989"/>
      <c r="J2698" s="989"/>
      <c r="K2698" s="989"/>
      <c r="L2698" s="989"/>
      <c r="M2698" s="490"/>
    </row>
    <row r="2699" spans="1:13">
      <c r="A2699" s="953" t="s">
        <v>12</v>
      </c>
      <c r="B2699" s="953"/>
      <c r="C2699" s="953"/>
      <c r="D2699" s="953"/>
      <c r="E2699" s="953"/>
      <c r="F2699" s="953"/>
      <c r="G2699" s="953"/>
      <c r="H2699" s="953"/>
      <c r="I2699" s="953"/>
      <c r="J2699" s="953"/>
      <c r="K2699" s="953"/>
      <c r="L2699" s="953"/>
      <c r="M2699" s="490"/>
    </row>
    <row r="2700" spans="1:13">
      <c r="A2700" s="524"/>
      <c r="B2700" s="524"/>
      <c r="C2700" s="524"/>
      <c r="D2700" s="524"/>
      <c r="E2700" s="524"/>
      <c r="F2700" s="524" t="s">
        <v>231</v>
      </c>
      <c r="G2700" s="524"/>
      <c r="H2700" s="524"/>
      <c r="I2700" s="524"/>
      <c r="J2700" s="524"/>
      <c r="K2700" s="524"/>
      <c r="L2700" s="524"/>
      <c r="M2700" s="490"/>
    </row>
    <row r="2701" spans="1:13">
      <c r="A2701" s="532"/>
      <c r="B2701" s="508"/>
      <c r="C2701" s="954" t="s">
        <v>15</v>
      </c>
      <c r="D2701" s="954"/>
      <c r="E2701" s="954"/>
      <c r="F2701" s="508"/>
      <c r="G2701" s="508"/>
      <c r="H2701" s="507"/>
      <c r="I2701" s="943" t="s">
        <v>1</v>
      </c>
      <c r="J2701" s="944"/>
      <c r="K2701" s="943" t="s">
        <v>2</v>
      </c>
      <c r="L2701" s="944"/>
      <c r="M2701" s="506"/>
    </row>
    <row r="2702" spans="1:13">
      <c r="A2702" s="474"/>
      <c r="B2702" s="457"/>
      <c r="C2702" s="457"/>
      <c r="D2702" s="457"/>
      <c r="E2702" s="457"/>
      <c r="F2702" s="457"/>
      <c r="G2702" s="457"/>
      <c r="H2702" s="456"/>
      <c r="I2702" s="457"/>
      <c r="J2702" s="456"/>
      <c r="K2702" s="892" t="s">
        <v>3</v>
      </c>
      <c r="L2702" s="893"/>
      <c r="M2702" s="533" t="s">
        <v>4</v>
      </c>
    </row>
    <row r="2703" spans="1:13">
      <c r="A2703" s="474"/>
      <c r="B2703" s="457"/>
      <c r="C2703" s="457"/>
      <c r="D2703" s="457"/>
      <c r="E2703" s="457"/>
      <c r="F2703" s="457"/>
      <c r="G2703" s="457"/>
      <c r="H2703" s="456"/>
      <c r="I2703" s="892" t="s">
        <v>5</v>
      </c>
      <c r="J2703" s="893"/>
      <c r="K2703" s="936" t="s">
        <v>6</v>
      </c>
      <c r="L2703" s="937"/>
      <c r="M2703" s="533" t="s">
        <v>7</v>
      </c>
    </row>
    <row r="2704" spans="1:13" ht="19.5" thickBot="1">
      <c r="A2704" s="532"/>
      <c r="B2704" s="508"/>
      <c r="C2704" s="508"/>
      <c r="D2704" s="508"/>
      <c r="E2704" s="508"/>
      <c r="F2704" s="508"/>
      <c r="G2704" s="508"/>
      <c r="H2704" s="507"/>
      <c r="I2704" s="949">
        <v>600.70000000000005</v>
      </c>
      <c r="J2704" s="950"/>
      <c r="K2704" s="932"/>
      <c r="L2704" s="933"/>
      <c r="M2704" s="531"/>
    </row>
    <row r="2705" spans="1:13">
      <c r="A2705" s="522" t="s">
        <v>74</v>
      </c>
      <c r="B2705" s="500"/>
      <c r="C2705" s="500"/>
      <c r="D2705" s="500"/>
      <c r="E2705" s="500"/>
      <c r="F2705" s="500"/>
      <c r="G2705" s="500"/>
      <c r="H2705" s="530"/>
      <c r="I2705" s="452"/>
      <c r="J2705" s="451"/>
      <c r="K2705" s="951">
        <f>K2708+K2711</f>
        <v>6.9</v>
      </c>
      <c r="L2705" s="946"/>
      <c r="M2705" s="450">
        <f>K2705*12*I2704</f>
        <v>49737.960000000014</v>
      </c>
    </row>
    <row r="2706" spans="1:13">
      <c r="A2706" s="529" t="s">
        <v>59</v>
      </c>
      <c r="B2706" s="528"/>
      <c r="C2706" s="528"/>
      <c r="D2706" s="528"/>
      <c r="E2706" s="528"/>
      <c r="F2706" s="528"/>
      <c r="G2706" s="528"/>
      <c r="H2706" s="523"/>
      <c r="I2706" s="457"/>
      <c r="J2706" s="456"/>
      <c r="K2706" s="457"/>
      <c r="L2706" s="456"/>
      <c r="M2706" s="527"/>
    </row>
    <row r="2707" spans="1:13" ht="19.5" thickBot="1">
      <c r="A2707" s="518" t="s">
        <v>60</v>
      </c>
      <c r="B2707" s="526"/>
      <c r="C2707" s="526"/>
      <c r="D2707" s="526"/>
      <c r="E2707" s="526"/>
      <c r="F2707" s="526"/>
      <c r="G2707" s="526"/>
      <c r="H2707" s="525"/>
      <c r="I2707" s="446"/>
      <c r="J2707" s="445"/>
      <c r="K2707" s="446"/>
      <c r="L2707" s="445"/>
      <c r="M2707" s="444"/>
    </row>
    <row r="2708" spans="1:13">
      <c r="A2708" s="505" t="s">
        <v>61</v>
      </c>
      <c r="B2708" s="498"/>
      <c r="C2708" s="498"/>
      <c r="D2708" s="498"/>
      <c r="E2708" s="498"/>
      <c r="F2708" s="498"/>
      <c r="G2708" s="498"/>
      <c r="H2708" s="497"/>
      <c r="I2708" s="936" t="s">
        <v>8</v>
      </c>
      <c r="J2708" s="937"/>
      <c r="K2708" s="896">
        <v>4.13</v>
      </c>
      <c r="L2708" s="897"/>
      <c r="M2708" s="455">
        <f>K2708*12*I2704</f>
        <v>29770.692000000003</v>
      </c>
    </row>
    <row r="2709" spans="1:13">
      <c r="A2709" s="463" t="s">
        <v>68</v>
      </c>
      <c r="B2709" s="457"/>
      <c r="C2709" s="457"/>
      <c r="D2709" s="457"/>
      <c r="E2709" s="457"/>
      <c r="F2709" s="457"/>
      <c r="G2709" s="457"/>
      <c r="H2709" s="456"/>
      <c r="I2709" s="892" t="s">
        <v>57</v>
      </c>
      <c r="J2709" s="893"/>
      <c r="K2709" s="490"/>
      <c r="L2709" s="456"/>
      <c r="M2709" s="455"/>
    </row>
    <row r="2710" spans="1:13">
      <c r="A2710" s="505" t="s">
        <v>67</v>
      </c>
      <c r="B2710" s="498"/>
      <c r="C2710" s="498"/>
      <c r="D2710" s="498"/>
      <c r="E2710" s="498"/>
      <c r="F2710" s="498"/>
      <c r="G2710" s="498"/>
      <c r="H2710" s="497"/>
      <c r="I2710" s="936"/>
      <c r="J2710" s="937"/>
      <c r="K2710" s="490"/>
      <c r="L2710" s="456"/>
      <c r="M2710" s="455"/>
    </row>
    <row r="2711" spans="1:13">
      <c r="A2711" s="505" t="s">
        <v>62</v>
      </c>
      <c r="B2711" s="498"/>
      <c r="C2711" s="498"/>
      <c r="D2711" s="498"/>
      <c r="E2711" s="498"/>
      <c r="F2711" s="498"/>
      <c r="G2711" s="498"/>
      <c r="H2711" s="497"/>
      <c r="I2711" s="934" t="s">
        <v>11</v>
      </c>
      <c r="J2711" s="935"/>
      <c r="K2711" s="892">
        <v>2.77</v>
      </c>
      <c r="L2711" s="893"/>
      <c r="M2711" s="455">
        <f>K2711*12*I2704</f>
        <v>19967.268000000004</v>
      </c>
    </row>
    <row r="2712" spans="1:13">
      <c r="A2712" s="512" t="s">
        <v>35</v>
      </c>
      <c r="B2712" s="480"/>
      <c r="C2712" s="480"/>
      <c r="D2712" s="480"/>
      <c r="E2712" s="480"/>
      <c r="F2712" s="480"/>
      <c r="G2712" s="480"/>
      <c r="H2712" s="479"/>
      <c r="I2712" s="892" t="s">
        <v>57</v>
      </c>
      <c r="J2712" s="893"/>
      <c r="K2712" s="524"/>
      <c r="L2712" s="523"/>
      <c r="M2712" s="455"/>
    </row>
    <row r="2713" spans="1:13">
      <c r="A2713" s="511" t="s">
        <v>36</v>
      </c>
      <c r="B2713" s="508"/>
      <c r="C2713" s="508"/>
      <c r="D2713" s="508"/>
      <c r="E2713" s="508"/>
      <c r="F2713" s="508"/>
      <c r="G2713" s="508"/>
      <c r="H2713" s="507"/>
      <c r="I2713" s="892"/>
      <c r="J2713" s="893"/>
      <c r="K2713" s="490"/>
      <c r="L2713" s="456"/>
      <c r="M2713" s="455"/>
    </row>
    <row r="2714" spans="1:13" ht="19.5" thickBot="1">
      <c r="A2714" s="505" t="s">
        <v>37</v>
      </c>
      <c r="B2714" s="504"/>
      <c r="C2714" s="504"/>
      <c r="D2714" s="504"/>
      <c r="E2714" s="504"/>
      <c r="F2714" s="504"/>
      <c r="G2714" s="504"/>
      <c r="H2714" s="503"/>
      <c r="I2714" s="498"/>
      <c r="J2714" s="497"/>
      <c r="K2714" s="930"/>
      <c r="L2714" s="931"/>
      <c r="M2714" s="455"/>
    </row>
    <row r="2715" spans="1:13">
      <c r="A2715" s="522" t="s">
        <v>14</v>
      </c>
      <c r="B2715" s="521"/>
      <c r="C2715" s="521"/>
      <c r="D2715" s="521"/>
      <c r="E2715" s="521"/>
      <c r="F2715" s="521"/>
      <c r="G2715" s="521"/>
      <c r="H2715" s="520"/>
      <c r="I2715" s="452"/>
      <c r="J2715" s="519"/>
      <c r="K2715" s="948">
        <f>K2717+K2722+K2725</f>
        <v>5.6400000000000006</v>
      </c>
      <c r="L2715" s="946"/>
      <c r="M2715" s="450">
        <f>K2715*12*I2704</f>
        <v>40655.376000000004</v>
      </c>
    </row>
    <row r="2716" spans="1:13" ht="19.5" thickBot="1">
      <c r="A2716" s="518" t="s">
        <v>34</v>
      </c>
      <c r="B2716" s="517"/>
      <c r="C2716" s="517"/>
      <c r="D2716" s="517"/>
      <c r="E2716" s="517"/>
      <c r="F2716" s="517"/>
      <c r="G2716" s="517"/>
      <c r="H2716" s="516"/>
      <c r="I2716" s="446"/>
      <c r="J2716" s="515"/>
      <c r="K2716" s="446"/>
      <c r="L2716" s="445"/>
      <c r="M2716" s="444"/>
    </row>
    <row r="2717" spans="1:13">
      <c r="A2717" s="463" t="s">
        <v>65</v>
      </c>
      <c r="B2717" s="462"/>
      <c r="C2717" s="462"/>
      <c r="D2717" s="462"/>
      <c r="E2717" s="462"/>
      <c r="F2717" s="462"/>
      <c r="G2717" s="462"/>
      <c r="H2717" s="460"/>
      <c r="I2717" s="892" t="s">
        <v>8</v>
      </c>
      <c r="J2717" s="893"/>
      <c r="K2717" s="896">
        <v>2.83</v>
      </c>
      <c r="L2717" s="897"/>
      <c r="M2717" s="455">
        <f>K2717*12*I2704</f>
        <v>20399.772000000001</v>
      </c>
    </row>
    <row r="2718" spans="1:13">
      <c r="A2718" s="505" t="s">
        <v>66</v>
      </c>
      <c r="B2718" s="504"/>
      <c r="C2718" s="504"/>
      <c r="D2718" s="504"/>
      <c r="E2718" s="504"/>
      <c r="F2718" s="504"/>
      <c r="G2718" s="504"/>
      <c r="H2718" s="503"/>
      <c r="I2718" s="514"/>
      <c r="J2718" s="513"/>
      <c r="K2718" s="490"/>
      <c r="L2718" s="456"/>
      <c r="M2718" s="455"/>
    </row>
    <row r="2719" spans="1:13">
      <c r="A2719" s="463" t="s">
        <v>68</v>
      </c>
      <c r="B2719" s="457"/>
      <c r="C2719" s="457"/>
      <c r="D2719" s="457"/>
      <c r="E2719" s="457"/>
      <c r="F2719" s="457"/>
      <c r="G2719" s="457"/>
      <c r="H2719" s="456"/>
      <c r="I2719" s="892" t="s">
        <v>57</v>
      </c>
      <c r="J2719" s="893"/>
      <c r="K2719" s="490"/>
      <c r="L2719" s="456"/>
      <c r="M2719" s="455"/>
    </row>
    <row r="2720" spans="1:13">
      <c r="A2720" s="505" t="s">
        <v>67</v>
      </c>
      <c r="B2720" s="498"/>
      <c r="C2720" s="498"/>
      <c r="D2720" s="498"/>
      <c r="E2720" s="498"/>
      <c r="F2720" s="498"/>
      <c r="G2720" s="498"/>
      <c r="H2720" s="497"/>
      <c r="I2720" s="936"/>
      <c r="J2720" s="937"/>
      <c r="K2720" s="490"/>
      <c r="L2720" s="456"/>
      <c r="M2720" s="455"/>
    </row>
    <row r="2721" spans="1:13">
      <c r="A2721" s="512" t="s">
        <v>63</v>
      </c>
      <c r="B2721" s="480"/>
      <c r="C2721" s="479"/>
      <c r="D2721" s="457"/>
      <c r="E2721" s="457"/>
      <c r="F2721" s="457"/>
      <c r="G2721" s="457"/>
      <c r="H2721" s="456"/>
      <c r="I2721" s="892" t="s">
        <v>57</v>
      </c>
      <c r="J2721" s="893"/>
      <c r="K2721" s="490"/>
      <c r="L2721" s="456"/>
      <c r="M2721" s="455"/>
    </row>
    <row r="2722" spans="1:13">
      <c r="A2722" s="463" t="s">
        <v>64</v>
      </c>
      <c r="B2722" s="457"/>
      <c r="C2722" s="457"/>
      <c r="D2722" s="480"/>
      <c r="E2722" s="480"/>
      <c r="F2722" s="480"/>
      <c r="G2722" s="480"/>
      <c r="H2722" s="479"/>
      <c r="I2722" s="934" t="s">
        <v>11</v>
      </c>
      <c r="J2722" s="935"/>
      <c r="K2722" s="892">
        <v>1.24</v>
      </c>
      <c r="L2722" s="893"/>
      <c r="M2722" s="455">
        <f>K2722*12*I2704</f>
        <v>8938.4159999999993</v>
      </c>
    </row>
    <row r="2723" spans="1:13">
      <c r="A2723" s="511" t="s">
        <v>41</v>
      </c>
      <c r="B2723" s="510"/>
      <c r="C2723" s="510"/>
      <c r="D2723" s="510"/>
      <c r="E2723" s="510"/>
      <c r="F2723" s="510"/>
      <c r="G2723" s="510"/>
      <c r="H2723" s="509"/>
      <c r="I2723" s="943" t="s">
        <v>40</v>
      </c>
      <c r="J2723" s="944"/>
      <c r="K2723" s="490"/>
      <c r="L2723" s="456"/>
      <c r="M2723" s="455"/>
    </row>
    <row r="2724" spans="1:13">
      <c r="A2724" s="505"/>
      <c r="B2724" s="504"/>
      <c r="C2724" s="504"/>
      <c r="D2724" s="504"/>
      <c r="E2724" s="504"/>
      <c r="F2724" s="504"/>
      <c r="G2724" s="504"/>
      <c r="H2724" s="503"/>
      <c r="I2724" s="498" t="s">
        <v>42</v>
      </c>
      <c r="J2724" s="497"/>
      <c r="K2724" s="490"/>
      <c r="L2724" s="456"/>
      <c r="M2724" s="455"/>
    </row>
    <row r="2725" spans="1:13">
      <c r="A2725" s="511" t="s">
        <v>43</v>
      </c>
      <c r="B2725" s="510"/>
      <c r="C2725" s="510"/>
      <c r="D2725" s="510"/>
      <c r="E2725" s="510"/>
      <c r="F2725" s="510"/>
      <c r="G2725" s="510"/>
      <c r="H2725" s="509"/>
      <c r="I2725" s="943" t="s">
        <v>11</v>
      </c>
      <c r="J2725" s="944"/>
      <c r="K2725" s="892">
        <v>1.57</v>
      </c>
      <c r="L2725" s="893"/>
      <c r="M2725" s="455">
        <f>K2725*12*I2704</f>
        <v>11317.188</v>
      </c>
    </row>
    <row r="2726" spans="1:13">
      <c r="A2726" s="505" t="s">
        <v>44</v>
      </c>
      <c r="B2726" s="504"/>
      <c r="C2726" s="504"/>
      <c r="D2726" s="504"/>
      <c r="E2726" s="504"/>
      <c r="F2726" s="504"/>
      <c r="G2726" s="504"/>
      <c r="H2726" s="503"/>
      <c r="I2726" s="498"/>
      <c r="J2726" s="497"/>
      <c r="K2726" s="490"/>
      <c r="L2726" s="456"/>
      <c r="M2726" s="455"/>
    </row>
    <row r="2727" spans="1:13">
      <c r="A2727" s="511" t="s">
        <v>45</v>
      </c>
      <c r="B2727" s="510"/>
      <c r="C2727" s="510"/>
      <c r="D2727" s="510"/>
      <c r="E2727" s="510"/>
      <c r="F2727" s="510"/>
      <c r="G2727" s="510"/>
      <c r="H2727" s="509"/>
      <c r="I2727" s="892" t="s">
        <v>57</v>
      </c>
      <c r="J2727" s="893"/>
      <c r="K2727" s="490"/>
      <c r="L2727" s="456"/>
      <c r="M2727" s="455"/>
    </row>
    <row r="2728" spans="1:13">
      <c r="A2728" s="511" t="s">
        <v>48</v>
      </c>
      <c r="B2728" s="510"/>
      <c r="C2728" s="510"/>
      <c r="D2728" s="510"/>
      <c r="E2728" s="510"/>
      <c r="F2728" s="510"/>
      <c r="G2728" s="510"/>
      <c r="H2728" s="509"/>
      <c r="I2728" s="943" t="s">
        <v>46</v>
      </c>
      <c r="J2728" s="944"/>
      <c r="K2728" s="508"/>
      <c r="L2728" s="507"/>
      <c r="M2728" s="506"/>
    </row>
    <row r="2729" spans="1:13" ht="19.5" thickBot="1">
      <c r="A2729" s="505"/>
      <c r="B2729" s="504"/>
      <c r="C2729" s="504"/>
      <c r="D2729" s="504"/>
      <c r="E2729" s="504"/>
      <c r="F2729" s="504"/>
      <c r="G2729" s="504"/>
      <c r="H2729" s="503"/>
      <c r="I2729" s="940" t="s">
        <v>47</v>
      </c>
      <c r="J2729" s="941"/>
      <c r="K2729" s="498"/>
      <c r="L2729" s="497"/>
      <c r="M2729" s="502"/>
    </row>
    <row r="2730" spans="1:13">
      <c r="A2730" s="501" t="s">
        <v>75</v>
      </c>
      <c r="B2730" s="500"/>
      <c r="C2730" s="500"/>
      <c r="D2730" s="500"/>
      <c r="E2730" s="500"/>
      <c r="F2730" s="500"/>
      <c r="G2730" s="452"/>
      <c r="H2730" s="451"/>
      <c r="I2730" s="452"/>
      <c r="J2730" s="451"/>
      <c r="K2730" s="945">
        <f>K2732+K2739+K2747+K2751+K2755</f>
        <v>15.330000000000002</v>
      </c>
      <c r="L2730" s="946"/>
      <c r="M2730" s="450">
        <f>M2732+M2739+M2747+M2751+M2755</f>
        <v>110504.77200000004</v>
      </c>
    </row>
    <row r="2731" spans="1:13" ht="19.5" thickBot="1">
      <c r="A2731" s="499"/>
      <c r="B2731" s="446"/>
      <c r="C2731" s="446"/>
      <c r="D2731" s="446"/>
      <c r="E2731" s="446"/>
      <c r="F2731" s="446"/>
      <c r="G2731" s="446"/>
      <c r="H2731" s="445"/>
      <c r="I2731" s="446"/>
      <c r="J2731" s="445"/>
      <c r="K2731" s="446"/>
      <c r="L2731" s="445"/>
      <c r="M2731" s="444"/>
    </row>
    <row r="2732" spans="1:13" ht="19.5" thickBot="1">
      <c r="A2732" s="898" t="s">
        <v>76</v>
      </c>
      <c r="B2732" s="899"/>
      <c r="C2732" s="899"/>
      <c r="D2732" s="899"/>
      <c r="E2732" s="899"/>
      <c r="F2732" s="899"/>
      <c r="G2732" s="899"/>
      <c r="H2732" s="900"/>
      <c r="I2732" s="466"/>
      <c r="J2732" s="465"/>
      <c r="K2732" s="947">
        <f>K2733+K2734+K2735+K2737+K2738</f>
        <v>9.6100000000000012</v>
      </c>
      <c r="L2732" s="942"/>
      <c r="M2732" s="464">
        <f>K2732*12*I2704</f>
        <v>69272.724000000017</v>
      </c>
    </row>
    <row r="2733" spans="1:13">
      <c r="A2733" s="505" t="s">
        <v>38</v>
      </c>
      <c r="B2733" s="504"/>
      <c r="C2733" s="504"/>
      <c r="D2733" s="504"/>
      <c r="E2733" s="504"/>
      <c r="F2733" s="504"/>
      <c r="G2733" s="504"/>
      <c r="H2733" s="503"/>
      <c r="I2733" s="936" t="s">
        <v>16</v>
      </c>
      <c r="J2733" s="937"/>
      <c r="K2733" s="896">
        <v>2.2400000000000002</v>
      </c>
      <c r="L2733" s="897"/>
      <c r="M2733" s="455">
        <f>K2733*12*I2704</f>
        <v>16146.816000000003</v>
      </c>
    </row>
    <row r="2734" spans="1:13">
      <c r="A2734" s="512" t="s">
        <v>39</v>
      </c>
      <c r="B2734" s="594"/>
      <c r="C2734" s="594"/>
      <c r="D2734" s="594"/>
      <c r="E2734" s="594"/>
      <c r="F2734" s="594"/>
      <c r="G2734" s="594"/>
      <c r="H2734" s="593"/>
      <c r="I2734" s="934" t="s">
        <v>10</v>
      </c>
      <c r="J2734" s="935"/>
      <c r="K2734" s="892">
        <v>5.2</v>
      </c>
      <c r="L2734" s="893"/>
      <c r="M2734" s="455">
        <f>K2734*12*I2704</f>
        <v>37483.680000000008</v>
      </c>
    </row>
    <row r="2735" spans="1:13">
      <c r="A2735" s="511" t="s">
        <v>31</v>
      </c>
      <c r="B2735" s="510"/>
      <c r="C2735" s="510"/>
      <c r="D2735" s="510"/>
      <c r="E2735" s="510"/>
      <c r="F2735" s="510"/>
      <c r="G2735" s="510"/>
      <c r="H2735" s="509"/>
      <c r="I2735" s="943" t="s">
        <v>11</v>
      </c>
      <c r="J2735" s="944"/>
      <c r="K2735" s="892">
        <v>0.6</v>
      </c>
      <c r="L2735" s="893"/>
      <c r="M2735" s="455">
        <f>K2735*12*I2704</f>
        <v>4325.04</v>
      </c>
    </row>
    <row r="2736" spans="1:13">
      <c r="A2736" s="596" t="s">
        <v>18</v>
      </c>
      <c r="B2736" s="498"/>
      <c r="C2736" s="498"/>
      <c r="D2736" s="498"/>
      <c r="E2736" s="504"/>
      <c r="F2736" s="504"/>
      <c r="G2736" s="504"/>
      <c r="H2736" s="503"/>
      <c r="I2736" s="498"/>
      <c r="J2736" s="497"/>
      <c r="K2736" s="457"/>
      <c r="L2736" s="456"/>
      <c r="M2736" s="455"/>
    </row>
    <row r="2737" spans="1:13">
      <c r="A2737" s="512" t="s">
        <v>32</v>
      </c>
      <c r="B2737" s="594"/>
      <c r="C2737" s="594"/>
      <c r="D2737" s="594"/>
      <c r="E2737" s="594"/>
      <c r="F2737" s="594"/>
      <c r="G2737" s="594"/>
      <c r="H2737" s="593"/>
      <c r="I2737" s="934" t="s">
        <v>8</v>
      </c>
      <c r="J2737" s="935"/>
      <c r="K2737" s="892">
        <v>0.18</v>
      </c>
      <c r="L2737" s="893"/>
      <c r="M2737" s="455">
        <f>K2737*12*I2704</f>
        <v>1297.5120000000002</v>
      </c>
    </row>
    <row r="2738" spans="1:13" ht="19.5" thickBot="1">
      <c r="A2738" s="511" t="s">
        <v>73</v>
      </c>
      <c r="B2738" s="510"/>
      <c r="C2738" s="510"/>
      <c r="D2738" s="510"/>
      <c r="E2738" s="510"/>
      <c r="F2738" s="510"/>
      <c r="G2738" s="510"/>
      <c r="H2738" s="509"/>
      <c r="I2738" s="932" t="s">
        <v>8</v>
      </c>
      <c r="J2738" s="933"/>
      <c r="K2738" s="940">
        <v>1.39</v>
      </c>
      <c r="L2738" s="941"/>
      <c r="M2738" s="455">
        <f>K2738*12*I2704</f>
        <v>10019.676000000001</v>
      </c>
    </row>
    <row r="2739" spans="1:13" ht="19.5" thickBot="1">
      <c r="A2739" s="959" t="s">
        <v>77</v>
      </c>
      <c r="B2739" s="960"/>
      <c r="C2739" s="960"/>
      <c r="D2739" s="960"/>
      <c r="E2739" s="960"/>
      <c r="F2739" s="960"/>
      <c r="G2739" s="960"/>
      <c r="H2739" s="961"/>
      <c r="I2739" s="466"/>
      <c r="J2739" s="465"/>
      <c r="K2739" s="894">
        <f>K2740+K2741+K2743+K2744+K2745+K2746</f>
        <v>2.3200000000000003</v>
      </c>
      <c r="L2739" s="942"/>
      <c r="M2739" s="464">
        <f>K2739*12*I2704</f>
        <v>16723.488000000005</v>
      </c>
    </row>
    <row r="2740" spans="1:13">
      <c r="A2740" s="595" t="s">
        <v>24</v>
      </c>
      <c r="B2740" s="498"/>
      <c r="C2740" s="498"/>
      <c r="D2740" s="498"/>
      <c r="E2740" s="498"/>
      <c r="F2740" s="504"/>
      <c r="G2740" s="504"/>
      <c r="H2740" s="503"/>
      <c r="I2740" s="493"/>
      <c r="J2740" s="456"/>
      <c r="K2740" s="896">
        <v>0.13</v>
      </c>
      <c r="L2740" s="897"/>
      <c r="M2740" s="455">
        <f>K2740*12*I2704</f>
        <v>937.0920000000001</v>
      </c>
    </row>
    <row r="2741" spans="1:13">
      <c r="A2741" s="532" t="s">
        <v>20</v>
      </c>
      <c r="B2741" s="508"/>
      <c r="C2741" s="508"/>
      <c r="D2741" s="508"/>
      <c r="E2741" s="508"/>
      <c r="F2741" s="510"/>
      <c r="G2741" s="510"/>
      <c r="H2741" s="509"/>
      <c r="I2741" s="892" t="s">
        <v>52</v>
      </c>
      <c r="J2741" s="893"/>
      <c r="K2741" s="892">
        <v>1.1100000000000001</v>
      </c>
      <c r="L2741" s="893"/>
      <c r="M2741" s="455">
        <f>K2741*12*I2704</f>
        <v>8001.3240000000005</v>
      </c>
    </row>
    <row r="2742" spans="1:13">
      <c r="A2742" s="505" t="s">
        <v>19</v>
      </c>
      <c r="B2742" s="504"/>
      <c r="C2742" s="504"/>
      <c r="D2742" s="504"/>
      <c r="E2742" s="504"/>
      <c r="F2742" s="504"/>
      <c r="G2742" s="504"/>
      <c r="H2742" s="503"/>
      <c r="I2742" s="936" t="s">
        <v>53</v>
      </c>
      <c r="J2742" s="937"/>
      <c r="K2742" s="490"/>
      <c r="L2742" s="456"/>
      <c r="M2742" s="455"/>
    </row>
    <row r="2743" spans="1:13">
      <c r="A2743" s="512" t="s">
        <v>21</v>
      </c>
      <c r="B2743" s="594"/>
      <c r="C2743" s="594"/>
      <c r="D2743" s="594"/>
      <c r="E2743" s="594"/>
      <c r="F2743" s="594"/>
      <c r="G2743" s="594"/>
      <c r="H2743" s="593"/>
      <c r="I2743" s="934" t="s">
        <v>51</v>
      </c>
      <c r="J2743" s="935"/>
      <c r="K2743" s="892">
        <v>0.68</v>
      </c>
      <c r="L2743" s="893"/>
      <c r="M2743" s="455">
        <f>K2743*12*I2704</f>
        <v>4901.7120000000004</v>
      </c>
    </row>
    <row r="2744" spans="1:13">
      <c r="A2744" s="512" t="s">
        <v>22</v>
      </c>
      <c r="B2744" s="594"/>
      <c r="C2744" s="594"/>
      <c r="D2744" s="594"/>
      <c r="E2744" s="594"/>
      <c r="F2744" s="594"/>
      <c r="G2744" s="594"/>
      <c r="H2744" s="593"/>
      <c r="I2744" s="934" t="s">
        <v>69</v>
      </c>
      <c r="J2744" s="935"/>
      <c r="K2744" s="892">
        <v>0.17</v>
      </c>
      <c r="L2744" s="893"/>
      <c r="M2744" s="455">
        <f>K2744*12*I2704</f>
        <v>1225.4280000000001</v>
      </c>
    </row>
    <row r="2745" spans="1:13">
      <c r="A2745" s="511" t="s">
        <v>23</v>
      </c>
      <c r="B2745" s="510"/>
      <c r="C2745" s="510"/>
      <c r="D2745" s="510"/>
      <c r="E2745" s="510"/>
      <c r="F2745" s="510"/>
      <c r="G2745" s="510"/>
      <c r="H2745" s="509"/>
      <c r="I2745" s="934" t="s">
        <v>54</v>
      </c>
      <c r="J2745" s="935"/>
      <c r="K2745" s="930">
        <v>0.09</v>
      </c>
      <c r="L2745" s="931"/>
      <c r="M2745" s="455">
        <f>K2745*12*I2704</f>
        <v>648.75600000000009</v>
      </c>
    </row>
    <row r="2746" spans="1:13" ht="19.5" thickBot="1">
      <c r="A2746" s="511" t="s">
        <v>71</v>
      </c>
      <c r="B2746" s="510"/>
      <c r="C2746" s="510"/>
      <c r="D2746" s="510"/>
      <c r="E2746" s="510"/>
      <c r="F2746" s="510"/>
      <c r="G2746" s="510"/>
      <c r="H2746" s="509"/>
      <c r="I2746" s="932" t="s">
        <v>72</v>
      </c>
      <c r="J2746" s="933"/>
      <c r="K2746" s="901">
        <v>0.14000000000000001</v>
      </c>
      <c r="L2746" s="902"/>
      <c r="M2746" s="489">
        <f>K2746*12*I2704</f>
        <v>1009.1760000000002</v>
      </c>
    </row>
    <row r="2747" spans="1:13" ht="19.5" thickBot="1">
      <c r="A2747" s="959" t="s">
        <v>194</v>
      </c>
      <c r="B2747" s="960"/>
      <c r="C2747" s="960"/>
      <c r="D2747" s="960"/>
      <c r="E2747" s="960"/>
      <c r="F2747" s="960"/>
      <c r="G2747" s="960"/>
      <c r="H2747" s="961"/>
      <c r="I2747" s="488"/>
      <c r="J2747" s="487"/>
      <c r="K2747" s="922">
        <f>K2748+K2749+K2750</f>
        <v>1.52</v>
      </c>
      <c r="L2747" s="895"/>
      <c r="M2747" s="464">
        <f>K2747*12*I2704</f>
        <v>10956.768000000002</v>
      </c>
    </row>
    <row r="2748" spans="1:13">
      <c r="A2748" s="505" t="s">
        <v>25</v>
      </c>
      <c r="B2748" s="504"/>
      <c r="C2748" s="504"/>
      <c r="D2748" s="504"/>
      <c r="E2748" s="504"/>
      <c r="F2748" s="504"/>
      <c r="G2748" s="504"/>
      <c r="H2748" s="503"/>
      <c r="I2748" s="926" t="s">
        <v>70</v>
      </c>
      <c r="J2748" s="927"/>
      <c r="K2748" s="928">
        <v>0.73</v>
      </c>
      <c r="L2748" s="929"/>
      <c r="M2748" s="455">
        <f>K2748*12*I2704</f>
        <v>5262.1320000000005</v>
      </c>
    </row>
    <row r="2749" spans="1:13">
      <c r="A2749" s="512" t="s">
        <v>26</v>
      </c>
      <c r="B2749" s="594"/>
      <c r="C2749" s="594"/>
      <c r="D2749" s="594"/>
      <c r="E2749" s="594"/>
      <c r="F2749" s="594"/>
      <c r="G2749" s="594"/>
      <c r="H2749" s="593"/>
      <c r="I2749" s="480" t="s">
        <v>55</v>
      </c>
      <c r="J2749" s="479"/>
      <c r="K2749" s="930">
        <v>0.64</v>
      </c>
      <c r="L2749" s="931"/>
      <c r="M2749" s="455">
        <f>K2749*12*I2704</f>
        <v>4613.3760000000002</v>
      </c>
    </row>
    <row r="2750" spans="1:13" ht="19.5" thickBot="1">
      <c r="A2750" s="511" t="s">
        <v>23</v>
      </c>
      <c r="B2750" s="510"/>
      <c r="C2750" s="510"/>
      <c r="D2750" s="510"/>
      <c r="E2750" s="510"/>
      <c r="F2750" s="510"/>
      <c r="G2750" s="510"/>
      <c r="H2750" s="509"/>
      <c r="I2750" s="932" t="s">
        <v>54</v>
      </c>
      <c r="J2750" s="933"/>
      <c r="K2750" s="901">
        <v>0.15</v>
      </c>
      <c r="L2750" s="902"/>
      <c r="M2750" s="455">
        <f>K2750*12*I2704</f>
        <v>1081.26</v>
      </c>
    </row>
    <row r="2751" spans="1:13" ht="19.5" thickBot="1">
      <c r="A2751" s="898" t="s">
        <v>80</v>
      </c>
      <c r="B2751" s="899"/>
      <c r="C2751" s="899"/>
      <c r="D2751" s="899"/>
      <c r="E2751" s="899"/>
      <c r="F2751" s="899"/>
      <c r="G2751" s="899"/>
      <c r="H2751" s="900"/>
      <c r="I2751" s="466"/>
      <c r="J2751" s="465"/>
      <c r="K2751" s="894">
        <v>1.8</v>
      </c>
      <c r="L2751" s="895"/>
      <c r="M2751" s="464">
        <f>K2751*12*I2704</f>
        <v>12975.120000000003</v>
      </c>
    </row>
    <row r="2752" spans="1:13">
      <c r="A2752" s="463" t="s">
        <v>33</v>
      </c>
      <c r="B2752" s="462"/>
      <c r="C2752" s="462"/>
      <c r="D2752" s="462"/>
      <c r="E2752" s="462"/>
      <c r="F2752" s="462"/>
      <c r="G2752" s="462"/>
      <c r="H2752" s="460"/>
      <c r="I2752" s="896" t="s">
        <v>13</v>
      </c>
      <c r="J2752" s="897"/>
      <c r="K2752" s="459"/>
      <c r="L2752" s="458"/>
      <c r="M2752" s="455"/>
    </row>
    <row r="2753" spans="1:13">
      <c r="A2753" s="463" t="s">
        <v>27</v>
      </c>
      <c r="B2753" s="462"/>
      <c r="C2753" s="462"/>
      <c r="D2753" s="462"/>
      <c r="E2753" s="462"/>
      <c r="F2753" s="462"/>
      <c r="G2753" s="462"/>
      <c r="H2753" s="460"/>
      <c r="I2753" s="457"/>
      <c r="J2753" s="456"/>
      <c r="K2753" s="459"/>
      <c r="L2753" s="458"/>
      <c r="M2753" s="455"/>
    </row>
    <row r="2754" spans="1:13" ht="19.5" thickBot="1">
      <c r="A2754" s="463" t="s">
        <v>28</v>
      </c>
      <c r="B2754" s="462"/>
      <c r="C2754" s="462"/>
      <c r="D2754" s="462"/>
      <c r="E2754" s="462"/>
      <c r="F2754" s="462"/>
      <c r="G2754" s="462"/>
      <c r="H2754" s="460"/>
      <c r="I2754" s="474"/>
      <c r="J2754" s="456"/>
      <c r="K2754" s="459"/>
      <c r="L2754" s="458"/>
      <c r="M2754" s="455"/>
    </row>
    <row r="2755" spans="1:13" ht="19.5" thickBot="1">
      <c r="A2755" s="592" t="s">
        <v>81</v>
      </c>
      <c r="B2755" s="591"/>
      <c r="C2755" s="591"/>
      <c r="D2755" s="591"/>
      <c r="E2755" s="591"/>
      <c r="F2755" s="591"/>
      <c r="G2755" s="591"/>
      <c r="H2755" s="590"/>
      <c r="I2755" s="466"/>
      <c r="J2755" s="465"/>
      <c r="K2755" s="894">
        <v>0.08</v>
      </c>
      <c r="L2755" s="895"/>
      <c r="M2755" s="464">
        <f>K2755*12*I2704</f>
        <v>576.67200000000003</v>
      </c>
    </row>
    <row r="2756" spans="1:13">
      <c r="A2756" s="463" t="s">
        <v>29</v>
      </c>
      <c r="B2756" s="462"/>
      <c r="C2756" s="462"/>
      <c r="D2756" s="462"/>
      <c r="E2756" s="462"/>
      <c r="F2756" s="462"/>
      <c r="G2756" s="462"/>
      <c r="H2756" s="460"/>
      <c r="I2756" s="896" t="s">
        <v>8</v>
      </c>
      <c r="J2756" s="897"/>
      <c r="K2756" s="467"/>
      <c r="L2756" s="458"/>
      <c r="M2756" s="455"/>
    </row>
    <row r="2757" spans="1:13" ht="19.5" thickBot="1">
      <c r="A2757" s="463" t="s">
        <v>30</v>
      </c>
      <c r="B2757" s="462"/>
      <c r="C2757" s="462"/>
      <c r="D2757" s="462"/>
      <c r="E2757" s="462"/>
      <c r="F2757" s="462"/>
      <c r="G2757" s="462"/>
      <c r="H2757" s="460"/>
      <c r="I2757" s="457"/>
      <c r="J2757" s="456"/>
      <c r="K2757" s="467"/>
      <c r="L2757" s="458"/>
      <c r="M2757" s="455"/>
    </row>
    <row r="2758" spans="1:13" ht="19.5" thickBot="1">
      <c r="A2758" s="898" t="s">
        <v>104</v>
      </c>
      <c r="B2758" s="899"/>
      <c r="C2758" s="899"/>
      <c r="D2758" s="899"/>
      <c r="E2758" s="899"/>
      <c r="F2758" s="899"/>
      <c r="G2758" s="899"/>
      <c r="H2758" s="900"/>
      <c r="I2758" s="466"/>
      <c r="J2758" s="465"/>
      <c r="K2758" s="894">
        <v>6.67</v>
      </c>
      <c r="L2758" s="895"/>
      <c r="M2758" s="464">
        <f>K2758*12*I2704</f>
        <v>48080.027999999998</v>
      </c>
    </row>
    <row r="2759" spans="1:13">
      <c r="A2759" s="463" t="s">
        <v>85</v>
      </c>
      <c r="B2759" s="461"/>
      <c r="C2759" s="461"/>
      <c r="D2759" s="461"/>
      <c r="E2759" s="461"/>
      <c r="F2759" s="462"/>
      <c r="G2759" s="461"/>
      <c r="H2759" s="460"/>
      <c r="I2759" s="892" t="s">
        <v>86</v>
      </c>
      <c r="J2759" s="893"/>
      <c r="K2759" s="459"/>
      <c r="L2759" s="458"/>
      <c r="M2759" s="455"/>
    </row>
    <row r="2760" spans="1:13">
      <c r="A2760" s="463" t="s">
        <v>87</v>
      </c>
      <c r="B2760" s="461"/>
      <c r="C2760" s="461"/>
      <c r="D2760" s="461"/>
      <c r="E2760" s="461"/>
      <c r="F2760" s="462"/>
      <c r="G2760" s="461"/>
      <c r="H2760" s="460"/>
      <c r="I2760" s="892" t="s">
        <v>88</v>
      </c>
      <c r="J2760" s="893"/>
      <c r="K2760" s="459"/>
      <c r="L2760" s="458"/>
      <c r="M2760" s="455"/>
    </row>
    <row r="2761" spans="1:13">
      <c r="A2761" s="463" t="s">
        <v>89</v>
      </c>
      <c r="B2761" s="461"/>
      <c r="C2761" s="461"/>
      <c r="D2761" s="461"/>
      <c r="E2761" s="461"/>
      <c r="F2761" s="462"/>
      <c r="G2761" s="461"/>
      <c r="H2761" s="460"/>
      <c r="I2761" s="892" t="s">
        <v>90</v>
      </c>
      <c r="J2761" s="893"/>
      <c r="K2761" s="459"/>
      <c r="L2761" s="458"/>
      <c r="M2761" s="455"/>
    </row>
    <row r="2762" spans="1:13">
      <c r="A2762" s="463" t="s">
        <v>91</v>
      </c>
      <c r="B2762" s="461"/>
      <c r="C2762" s="461"/>
      <c r="D2762" s="461"/>
      <c r="E2762" s="461"/>
      <c r="F2762" s="462"/>
      <c r="G2762" s="461"/>
      <c r="H2762" s="460"/>
      <c r="I2762" s="892" t="s">
        <v>92</v>
      </c>
      <c r="J2762" s="893"/>
      <c r="K2762" s="459"/>
      <c r="L2762" s="458"/>
      <c r="M2762" s="455"/>
    </row>
    <row r="2763" spans="1:13">
      <c r="A2763" s="463" t="s">
        <v>93</v>
      </c>
      <c r="B2763" s="461"/>
      <c r="C2763" s="461"/>
      <c r="D2763" s="461"/>
      <c r="E2763" s="461"/>
      <c r="F2763" s="462"/>
      <c r="G2763" s="461"/>
      <c r="H2763" s="460"/>
      <c r="I2763" s="892" t="s">
        <v>94</v>
      </c>
      <c r="J2763" s="893"/>
      <c r="K2763" s="459"/>
      <c r="L2763" s="458"/>
      <c r="M2763" s="455"/>
    </row>
    <row r="2764" spans="1:13">
      <c r="A2764" s="463" t="s">
        <v>95</v>
      </c>
      <c r="B2764" s="461"/>
      <c r="C2764" s="461"/>
      <c r="D2764" s="461"/>
      <c r="E2764" s="461"/>
      <c r="F2764" s="462"/>
      <c r="G2764" s="461"/>
      <c r="H2764" s="460"/>
      <c r="I2764" s="457"/>
      <c r="J2764" s="456"/>
      <c r="K2764" s="459"/>
      <c r="L2764" s="458"/>
      <c r="M2764" s="455"/>
    </row>
    <row r="2765" spans="1:13">
      <c r="A2765" s="463" t="s">
        <v>96</v>
      </c>
      <c r="B2765" s="461"/>
      <c r="C2765" s="461"/>
      <c r="D2765" s="461"/>
      <c r="E2765" s="461"/>
      <c r="F2765" s="462"/>
      <c r="G2765" s="461"/>
      <c r="H2765" s="460"/>
      <c r="I2765" s="457"/>
      <c r="J2765" s="456"/>
      <c r="K2765" s="459"/>
      <c r="L2765" s="458"/>
      <c r="M2765" s="455"/>
    </row>
    <row r="2766" spans="1:13">
      <c r="A2766" s="463" t="s">
        <v>97</v>
      </c>
      <c r="B2766" s="461"/>
      <c r="C2766" s="461"/>
      <c r="D2766" s="461"/>
      <c r="E2766" s="461"/>
      <c r="F2766" s="462"/>
      <c r="G2766" s="461"/>
      <c r="H2766" s="460"/>
      <c r="I2766" s="457"/>
      <c r="J2766" s="456"/>
      <c r="K2766" s="459"/>
      <c r="L2766" s="458"/>
      <c r="M2766" s="455"/>
    </row>
    <row r="2767" spans="1:13">
      <c r="A2767" s="463" t="s">
        <v>98</v>
      </c>
      <c r="B2767" s="461"/>
      <c r="C2767" s="461"/>
      <c r="D2767" s="461"/>
      <c r="E2767" s="461"/>
      <c r="F2767" s="462"/>
      <c r="G2767" s="461"/>
      <c r="H2767" s="460"/>
      <c r="I2767" s="457"/>
      <c r="J2767" s="456"/>
      <c r="K2767" s="459"/>
      <c r="L2767" s="458"/>
      <c r="M2767" s="455"/>
    </row>
    <row r="2768" spans="1:13">
      <c r="A2768" s="463" t="s">
        <v>99</v>
      </c>
      <c r="B2768" s="461"/>
      <c r="C2768" s="461"/>
      <c r="D2768" s="461"/>
      <c r="E2768" s="461"/>
      <c r="F2768" s="462"/>
      <c r="G2768" s="461"/>
      <c r="H2768" s="460"/>
      <c r="I2768" s="457"/>
      <c r="J2768" s="456"/>
      <c r="K2768" s="459"/>
      <c r="L2768" s="458"/>
      <c r="M2768" s="455"/>
    </row>
    <row r="2769" spans="1:13" ht="19.5" thickBot="1">
      <c r="A2769" s="923" t="s">
        <v>100</v>
      </c>
      <c r="B2769" s="924"/>
      <c r="C2769" s="924"/>
      <c r="D2769" s="924"/>
      <c r="E2769" s="924"/>
      <c r="F2769" s="924"/>
      <c r="G2769" s="924"/>
      <c r="H2769" s="925"/>
      <c r="I2769" s="457"/>
      <c r="J2769" s="456"/>
      <c r="K2769" s="457"/>
      <c r="L2769" s="456"/>
      <c r="M2769" s="455"/>
    </row>
    <row r="2770" spans="1:13">
      <c r="A2770" s="454" t="s">
        <v>82</v>
      </c>
      <c r="B2770" s="453"/>
      <c r="C2770" s="453"/>
      <c r="D2770" s="453"/>
      <c r="E2770" s="453"/>
      <c r="F2770" s="453"/>
      <c r="G2770" s="453"/>
      <c r="H2770" s="453"/>
      <c r="I2770" s="896" t="s">
        <v>9</v>
      </c>
      <c r="J2770" s="897"/>
      <c r="K2770" s="452"/>
      <c r="L2770" s="451"/>
      <c r="M2770" s="450"/>
    </row>
    <row r="2771" spans="1:13" ht="19.5" thickBot="1">
      <c r="A2771" s="449" t="s">
        <v>49</v>
      </c>
      <c r="B2771" s="448"/>
      <c r="C2771" s="448"/>
      <c r="D2771" s="448"/>
      <c r="E2771" s="448"/>
      <c r="F2771" s="448"/>
      <c r="G2771" s="448"/>
      <c r="H2771" s="448"/>
      <c r="I2771" s="447"/>
      <c r="J2771" s="445"/>
      <c r="K2771" s="446"/>
      <c r="L2771" s="445"/>
      <c r="M2771" s="444"/>
    </row>
    <row r="2772" spans="1:13" ht="19.5" thickBot="1">
      <c r="A2772" s="898" t="s">
        <v>50</v>
      </c>
      <c r="B2772" s="899"/>
      <c r="C2772" s="899"/>
      <c r="D2772" s="899"/>
      <c r="E2772" s="899"/>
      <c r="F2772" s="899"/>
      <c r="G2772" s="899"/>
      <c r="H2772" s="955"/>
      <c r="I2772" s="917" t="s">
        <v>17</v>
      </c>
      <c r="J2772" s="956"/>
      <c r="K2772" s="957">
        <v>1.64</v>
      </c>
      <c r="L2772" s="958"/>
      <c r="M2772" s="437">
        <f>K2772*12*I2704</f>
        <v>11821.776</v>
      </c>
    </row>
    <row r="2773" spans="1:13" ht="19.5" thickBot="1">
      <c r="A2773" s="442" t="s">
        <v>118</v>
      </c>
      <c r="B2773" s="441"/>
      <c r="C2773" s="441"/>
      <c r="D2773" s="441"/>
      <c r="E2773" s="441"/>
      <c r="F2773" s="441"/>
      <c r="G2773" s="441"/>
      <c r="H2773" s="441"/>
      <c r="I2773" s="917" t="s">
        <v>9</v>
      </c>
      <c r="J2773" s="918"/>
      <c r="K2773" s="913">
        <v>0.28000000000000003</v>
      </c>
      <c r="L2773" s="914"/>
      <c r="M2773" s="437">
        <f>K2773*12*I2704</f>
        <v>2018.3520000000003</v>
      </c>
    </row>
    <row r="2774" spans="1:13" ht="19.5" thickBot="1">
      <c r="A2774" s="442" t="s">
        <v>117</v>
      </c>
      <c r="B2774" s="441"/>
      <c r="C2774" s="441"/>
      <c r="D2774" s="441"/>
      <c r="E2774" s="441"/>
      <c r="F2774" s="441"/>
      <c r="G2774" s="441"/>
      <c r="H2774" s="441"/>
      <c r="I2774" s="440"/>
      <c r="J2774" s="439"/>
      <c r="K2774" s="913">
        <v>2.3199999999999998</v>
      </c>
      <c r="L2774" s="914"/>
      <c r="M2774" s="437">
        <f>K2774*12*I2704</f>
        <v>16723.487999999998</v>
      </c>
    </row>
    <row r="2775" spans="1:13" ht="19.5" thickBot="1">
      <c r="A2775" s="898" t="s">
        <v>58</v>
      </c>
      <c r="B2775" s="899"/>
      <c r="C2775" s="899"/>
      <c r="D2775" s="899"/>
      <c r="E2775" s="899"/>
      <c r="F2775" s="899"/>
      <c r="G2775" s="899"/>
      <c r="H2775" s="899"/>
      <c r="I2775" s="438"/>
      <c r="J2775" s="437"/>
      <c r="K2775" s="915">
        <f>K2705+K2715+K2730+K2758+K2772+K2774+K2773</f>
        <v>38.780000000000008</v>
      </c>
      <c r="L2775" s="916"/>
      <c r="M2775" s="437">
        <f>M2705+M2715+M2730+M2758+M2772+M2774+M2773</f>
        <v>279541.75200000009</v>
      </c>
    </row>
    <row r="2777" spans="1:13">
      <c r="A2777" s="989" t="s">
        <v>0</v>
      </c>
      <c r="B2777" s="989"/>
      <c r="C2777" s="989"/>
      <c r="D2777" s="989"/>
      <c r="E2777" s="989"/>
      <c r="F2777" s="989"/>
      <c r="G2777" s="989"/>
      <c r="H2777" s="989"/>
      <c r="I2777" s="989"/>
      <c r="J2777" s="989"/>
      <c r="K2777" s="989"/>
      <c r="L2777" s="989"/>
      <c r="M2777" s="490"/>
    </row>
    <row r="2778" spans="1:13">
      <c r="A2778" s="953" t="s">
        <v>12</v>
      </c>
      <c r="B2778" s="953"/>
      <c r="C2778" s="953"/>
      <c r="D2778" s="953"/>
      <c r="E2778" s="953"/>
      <c r="F2778" s="953"/>
      <c r="G2778" s="953"/>
      <c r="H2778" s="953"/>
      <c r="I2778" s="953"/>
      <c r="J2778" s="953"/>
      <c r="K2778" s="953"/>
      <c r="L2778" s="953"/>
      <c r="M2778" s="490"/>
    </row>
    <row r="2779" spans="1:13">
      <c r="A2779" s="524"/>
      <c r="B2779" s="524"/>
      <c r="C2779" s="524"/>
      <c r="D2779" s="524"/>
      <c r="E2779" s="524"/>
      <c r="F2779" s="524" t="s">
        <v>230</v>
      </c>
      <c r="G2779" s="524"/>
      <c r="H2779" s="524"/>
      <c r="I2779" s="524"/>
      <c r="J2779" s="524"/>
      <c r="K2779" s="524"/>
      <c r="L2779" s="524"/>
      <c r="M2779" s="490"/>
    </row>
    <row r="2780" spans="1:13">
      <c r="A2780" s="532"/>
      <c r="B2780" s="508"/>
      <c r="C2780" s="954" t="s">
        <v>15</v>
      </c>
      <c r="D2780" s="954"/>
      <c r="E2780" s="954"/>
      <c r="F2780" s="508"/>
      <c r="G2780" s="508"/>
      <c r="H2780" s="507"/>
      <c r="I2780" s="943" t="s">
        <v>1</v>
      </c>
      <c r="J2780" s="944"/>
      <c r="K2780" s="943" t="s">
        <v>2</v>
      </c>
      <c r="L2780" s="944"/>
      <c r="M2780" s="506"/>
    </row>
    <row r="2781" spans="1:13">
      <c r="A2781" s="474"/>
      <c r="B2781" s="457"/>
      <c r="C2781" s="457"/>
      <c r="D2781" s="457"/>
      <c r="E2781" s="457"/>
      <c r="F2781" s="457"/>
      <c r="G2781" s="457"/>
      <c r="H2781" s="456"/>
      <c r="I2781" s="457"/>
      <c r="J2781" s="456"/>
      <c r="K2781" s="892" t="s">
        <v>3</v>
      </c>
      <c r="L2781" s="893"/>
      <c r="M2781" s="533" t="s">
        <v>4</v>
      </c>
    </row>
    <row r="2782" spans="1:13">
      <c r="A2782" s="474"/>
      <c r="B2782" s="457"/>
      <c r="C2782" s="457"/>
      <c r="D2782" s="457"/>
      <c r="E2782" s="457"/>
      <c r="F2782" s="457"/>
      <c r="G2782" s="457"/>
      <c r="H2782" s="456"/>
      <c r="I2782" s="892" t="s">
        <v>5</v>
      </c>
      <c r="J2782" s="893"/>
      <c r="K2782" s="936" t="s">
        <v>6</v>
      </c>
      <c r="L2782" s="937"/>
      <c r="M2782" s="533" t="s">
        <v>7</v>
      </c>
    </row>
    <row r="2783" spans="1:13" ht="19.5" thickBot="1">
      <c r="A2783" s="532"/>
      <c r="B2783" s="508"/>
      <c r="C2783" s="508"/>
      <c r="D2783" s="508"/>
      <c r="E2783" s="508"/>
      <c r="F2783" s="508"/>
      <c r="G2783" s="508"/>
      <c r="H2783" s="507"/>
      <c r="I2783" s="949">
        <v>621.20000000000005</v>
      </c>
      <c r="J2783" s="950"/>
      <c r="K2783" s="932"/>
      <c r="L2783" s="933"/>
      <c r="M2783" s="531"/>
    </row>
    <row r="2784" spans="1:13">
      <c r="A2784" s="522" t="s">
        <v>74</v>
      </c>
      <c r="B2784" s="500"/>
      <c r="C2784" s="500"/>
      <c r="D2784" s="500"/>
      <c r="E2784" s="500"/>
      <c r="F2784" s="500"/>
      <c r="G2784" s="500"/>
      <c r="H2784" s="530"/>
      <c r="I2784" s="452"/>
      <c r="J2784" s="451"/>
      <c r="K2784" s="951">
        <f>K2787+K2790</f>
        <v>6.9</v>
      </c>
      <c r="L2784" s="946"/>
      <c r="M2784" s="450">
        <f>K2784*12*I2783</f>
        <v>51435.360000000008</v>
      </c>
    </row>
    <row r="2785" spans="1:13">
      <c r="A2785" s="529" t="s">
        <v>59</v>
      </c>
      <c r="B2785" s="528"/>
      <c r="C2785" s="528"/>
      <c r="D2785" s="528"/>
      <c r="E2785" s="528"/>
      <c r="F2785" s="528"/>
      <c r="G2785" s="528"/>
      <c r="H2785" s="523"/>
      <c r="I2785" s="457"/>
      <c r="J2785" s="456"/>
      <c r="K2785" s="457"/>
      <c r="L2785" s="456"/>
      <c r="M2785" s="527"/>
    </row>
    <row r="2786" spans="1:13" ht="19.5" thickBot="1">
      <c r="A2786" s="518" t="s">
        <v>60</v>
      </c>
      <c r="B2786" s="526"/>
      <c r="C2786" s="526"/>
      <c r="D2786" s="526"/>
      <c r="E2786" s="526"/>
      <c r="F2786" s="526"/>
      <c r="G2786" s="526"/>
      <c r="H2786" s="525"/>
      <c r="I2786" s="446"/>
      <c r="J2786" s="445"/>
      <c r="K2786" s="446"/>
      <c r="L2786" s="445"/>
      <c r="M2786" s="444"/>
    </row>
    <row r="2787" spans="1:13">
      <c r="A2787" s="505" t="s">
        <v>61</v>
      </c>
      <c r="B2787" s="498"/>
      <c r="C2787" s="498"/>
      <c r="D2787" s="498"/>
      <c r="E2787" s="498"/>
      <c r="F2787" s="498"/>
      <c r="G2787" s="498"/>
      <c r="H2787" s="497"/>
      <c r="I2787" s="936" t="s">
        <v>8</v>
      </c>
      <c r="J2787" s="937"/>
      <c r="K2787" s="896">
        <v>4.13</v>
      </c>
      <c r="L2787" s="897"/>
      <c r="M2787" s="455">
        <f>K2787*12*I2783</f>
        <v>30786.672000000002</v>
      </c>
    </row>
    <row r="2788" spans="1:13">
      <c r="A2788" s="463" t="s">
        <v>68</v>
      </c>
      <c r="B2788" s="457"/>
      <c r="C2788" s="457"/>
      <c r="D2788" s="457"/>
      <c r="E2788" s="457"/>
      <c r="F2788" s="457"/>
      <c r="G2788" s="457"/>
      <c r="H2788" s="456"/>
      <c r="I2788" s="892" t="s">
        <v>57</v>
      </c>
      <c r="J2788" s="893"/>
      <c r="K2788" s="490"/>
      <c r="L2788" s="456"/>
      <c r="M2788" s="455"/>
    </row>
    <row r="2789" spans="1:13">
      <c r="A2789" s="505" t="s">
        <v>67</v>
      </c>
      <c r="B2789" s="498"/>
      <c r="C2789" s="498"/>
      <c r="D2789" s="498"/>
      <c r="E2789" s="498"/>
      <c r="F2789" s="498"/>
      <c r="G2789" s="498"/>
      <c r="H2789" s="497"/>
      <c r="I2789" s="936"/>
      <c r="J2789" s="937"/>
      <c r="K2789" s="490"/>
      <c r="L2789" s="456"/>
      <c r="M2789" s="455"/>
    </row>
    <row r="2790" spans="1:13">
      <c r="A2790" s="505" t="s">
        <v>62</v>
      </c>
      <c r="B2790" s="498"/>
      <c r="C2790" s="498"/>
      <c r="D2790" s="498"/>
      <c r="E2790" s="498"/>
      <c r="F2790" s="498"/>
      <c r="G2790" s="498"/>
      <c r="H2790" s="497"/>
      <c r="I2790" s="934" t="s">
        <v>11</v>
      </c>
      <c r="J2790" s="935"/>
      <c r="K2790" s="892">
        <v>2.77</v>
      </c>
      <c r="L2790" s="893"/>
      <c r="M2790" s="455">
        <f>K2790*12*I2783</f>
        <v>20648.688000000002</v>
      </c>
    </row>
    <row r="2791" spans="1:13">
      <c r="A2791" s="512" t="s">
        <v>35</v>
      </c>
      <c r="B2791" s="480"/>
      <c r="C2791" s="480"/>
      <c r="D2791" s="480"/>
      <c r="E2791" s="480"/>
      <c r="F2791" s="480"/>
      <c r="G2791" s="480"/>
      <c r="H2791" s="479"/>
      <c r="I2791" s="892" t="s">
        <v>57</v>
      </c>
      <c r="J2791" s="893"/>
      <c r="K2791" s="524"/>
      <c r="L2791" s="523"/>
      <c r="M2791" s="455"/>
    </row>
    <row r="2792" spans="1:13">
      <c r="A2792" s="511" t="s">
        <v>36</v>
      </c>
      <c r="B2792" s="508"/>
      <c r="C2792" s="508"/>
      <c r="D2792" s="508"/>
      <c r="E2792" s="508"/>
      <c r="F2792" s="508"/>
      <c r="G2792" s="508"/>
      <c r="H2792" s="507"/>
      <c r="I2792" s="892"/>
      <c r="J2792" s="893"/>
      <c r="K2792" s="490"/>
      <c r="L2792" s="456"/>
      <c r="M2792" s="455"/>
    </row>
    <row r="2793" spans="1:13" ht="19.5" thickBot="1">
      <c r="A2793" s="505" t="s">
        <v>37</v>
      </c>
      <c r="B2793" s="504"/>
      <c r="C2793" s="504"/>
      <c r="D2793" s="504"/>
      <c r="E2793" s="504"/>
      <c r="F2793" s="504"/>
      <c r="G2793" s="504"/>
      <c r="H2793" s="503"/>
      <c r="I2793" s="498"/>
      <c r="J2793" s="497"/>
      <c r="K2793" s="930"/>
      <c r="L2793" s="931"/>
      <c r="M2793" s="455"/>
    </row>
    <row r="2794" spans="1:13">
      <c r="A2794" s="522" t="s">
        <v>14</v>
      </c>
      <c r="B2794" s="521"/>
      <c r="C2794" s="521"/>
      <c r="D2794" s="521"/>
      <c r="E2794" s="521"/>
      <c r="F2794" s="521"/>
      <c r="G2794" s="521"/>
      <c r="H2794" s="520"/>
      <c r="I2794" s="452"/>
      <c r="J2794" s="519"/>
      <c r="K2794" s="948">
        <f>K2796+K2801+K2804</f>
        <v>5.6400000000000006</v>
      </c>
      <c r="L2794" s="946"/>
      <c r="M2794" s="450">
        <f>K2794*12*I2783</f>
        <v>42042.816000000006</v>
      </c>
    </row>
    <row r="2795" spans="1:13" ht="19.5" thickBot="1">
      <c r="A2795" s="518" t="s">
        <v>34</v>
      </c>
      <c r="B2795" s="517"/>
      <c r="C2795" s="517"/>
      <c r="D2795" s="517"/>
      <c r="E2795" s="517"/>
      <c r="F2795" s="517"/>
      <c r="G2795" s="517"/>
      <c r="H2795" s="516"/>
      <c r="I2795" s="446"/>
      <c r="J2795" s="515"/>
      <c r="K2795" s="446"/>
      <c r="L2795" s="445"/>
      <c r="M2795" s="444"/>
    </row>
    <row r="2796" spans="1:13">
      <c r="A2796" s="463" t="s">
        <v>65</v>
      </c>
      <c r="B2796" s="462"/>
      <c r="C2796" s="462"/>
      <c r="D2796" s="462"/>
      <c r="E2796" s="462"/>
      <c r="F2796" s="462"/>
      <c r="G2796" s="462"/>
      <c r="H2796" s="460"/>
      <c r="I2796" s="892" t="s">
        <v>8</v>
      </c>
      <c r="J2796" s="893"/>
      <c r="K2796" s="896">
        <v>2.83</v>
      </c>
      <c r="L2796" s="897"/>
      <c r="M2796" s="455">
        <f>K2796*12*I2783</f>
        <v>21095.952000000001</v>
      </c>
    </row>
    <row r="2797" spans="1:13">
      <c r="A2797" s="505" t="s">
        <v>66</v>
      </c>
      <c r="B2797" s="504"/>
      <c r="C2797" s="504"/>
      <c r="D2797" s="504"/>
      <c r="E2797" s="504"/>
      <c r="F2797" s="504"/>
      <c r="G2797" s="504"/>
      <c r="H2797" s="503"/>
      <c r="I2797" s="514"/>
      <c r="J2797" s="513"/>
      <c r="K2797" s="490"/>
      <c r="L2797" s="456"/>
      <c r="M2797" s="455"/>
    </row>
    <row r="2798" spans="1:13">
      <c r="A2798" s="463" t="s">
        <v>68</v>
      </c>
      <c r="B2798" s="457"/>
      <c r="C2798" s="457"/>
      <c r="D2798" s="457"/>
      <c r="E2798" s="457"/>
      <c r="F2798" s="457"/>
      <c r="G2798" s="457"/>
      <c r="H2798" s="456"/>
      <c r="I2798" s="892" t="s">
        <v>57</v>
      </c>
      <c r="J2798" s="893"/>
      <c r="K2798" s="490"/>
      <c r="L2798" s="456"/>
      <c r="M2798" s="455"/>
    </row>
    <row r="2799" spans="1:13">
      <c r="A2799" s="505" t="s">
        <v>67</v>
      </c>
      <c r="B2799" s="498"/>
      <c r="C2799" s="498"/>
      <c r="D2799" s="498"/>
      <c r="E2799" s="498"/>
      <c r="F2799" s="498"/>
      <c r="G2799" s="498"/>
      <c r="H2799" s="497"/>
      <c r="I2799" s="936"/>
      <c r="J2799" s="937"/>
      <c r="K2799" s="490"/>
      <c r="L2799" s="456"/>
      <c r="M2799" s="455"/>
    </row>
    <row r="2800" spans="1:13">
      <c r="A2800" s="512" t="s">
        <v>63</v>
      </c>
      <c r="B2800" s="480"/>
      <c r="C2800" s="479"/>
      <c r="D2800" s="457"/>
      <c r="E2800" s="457"/>
      <c r="F2800" s="457"/>
      <c r="G2800" s="457"/>
      <c r="H2800" s="456"/>
      <c r="I2800" s="892" t="s">
        <v>57</v>
      </c>
      <c r="J2800" s="893"/>
      <c r="K2800" s="490"/>
      <c r="L2800" s="456"/>
      <c r="M2800" s="455"/>
    </row>
    <row r="2801" spans="1:13">
      <c r="A2801" s="463" t="s">
        <v>64</v>
      </c>
      <c r="B2801" s="457"/>
      <c r="C2801" s="457"/>
      <c r="D2801" s="480"/>
      <c r="E2801" s="480"/>
      <c r="F2801" s="480"/>
      <c r="G2801" s="480"/>
      <c r="H2801" s="479"/>
      <c r="I2801" s="934" t="s">
        <v>11</v>
      </c>
      <c r="J2801" s="935"/>
      <c r="K2801" s="892">
        <v>1.24</v>
      </c>
      <c r="L2801" s="893"/>
      <c r="M2801" s="455">
        <f>K2801*12*I2783</f>
        <v>9243.4560000000001</v>
      </c>
    </row>
    <row r="2802" spans="1:13">
      <c r="A2802" s="511" t="s">
        <v>41</v>
      </c>
      <c r="B2802" s="510"/>
      <c r="C2802" s="510"/>
      <c r="D2802" s="510"/>
      <c r="E2802" s="510"/>
      <c r="F2802" s="510"/>
      <c r="G2802" s="510"/>
      <c r="H2802" s="509"/>
      <c r="I2802" s="943" t="s">
        <v>40</v>
      </c>
      <c r="J2802" s="944"/>
      <c r="K2802" s="490"/>
      <c r="L2802" s="456"/>
      <c r="M2802" s="455"/>
    </row>
    <row r="2803" spans="1:13">
      <c r="A2803" s="505"/>
      <c r="B2803" s="504"/>
      <c r="C2803" s="504"/>
      <c r="D2803" s="504"/>
      <c r="E2803" s="504"/>
      <c r="F2803" s="504"/>
      <c r="G2803" s="504"/>
      <c r="H2803" s="503"/>
      <c r="I2803" s="498" t="s">
        <v>42</v>
      </c>
      <c r="J2803" s="497"/>
      <c r="K2803" s="490"/>
      <c r="L2803" s="456"/>
      <c r="M2803" s="455"/>
    </row>
    <row r="2804" spans="1:13">
      <c r="A2804" s="511" t="s">
        <v>43</v>
      </c>
      <c r="B2804" s="510"/>
      <c r="C2804" s="510"/>
      <c r="D2804" s="510"/>
      <c r="E2804" s="510"/>
      <c r="F2804" s="510"/>
      <c r="G2804" s="510"/>
      <c r="H2804" s="509"/>
      <c r="I2804" s="943" t="s">
        <v>11</v>
      </c>
      <c r="J2804" s="944"/>
      <c r="K2804" s="892">
        <v>1.57</v>
      </c>
      <c r="L2804" s="893"/>
      <c r="M2804" s="455">
        <f>K2804*12*I2783</f>
        <v>11703.408000000001</v>
      </c>
    </row>
    <row r="2805" spans="1:13">
      <c r="A2805" s="505" t="s">
        <v>44</v>
      </c>
      <c r="B2805" s="504"/>
      <c r="C2805" s="504"/>
      <c r="D2805" s="504"/>
      <c r="E2805" s="504"/>
      <c r="F2805" s="504"/>
      <c r="G2805" s="504"/>
      <c r="H2805" s="503"/>
      <c r="I2805" s="498"/>
      <c r="J2805" s="497"/>
      <c r="K2805" s="490"/>
      <c r="L2805" s="456"/>
      <c r="M2805" s="455"/>
    </row>
    <row r="2806" spans="1:13">
      <c r="A2806" s="511" t="s">
        <v>45</v>
      </c>
      <c r="B2806" s="510"/>
      <c r="C2806" s="510"/>
      <c r="D2806" s="510"/>
      <c r="E2806" s="510"/>
      <c r="F2806" s="510"/>
      <c r="G2806" s="510"/>
      <c r="H2806" s="509"/>
      <c r="I2806" s="892" t="s">
        <v>57</v>
      </c>
      <c r="J2806" s="893"/>
      <c r="K2806" s="490"/>
      <c r="L2806" s="456"/>
      <c r="M2806" s="455"/>
    </row>
    <row r="2807" spans="1:13">
      <c r="A2807" s="511" t="s">
        <v>48</v>
      </c>
      <c r="B2807" s="510"/>
      <c r="C2807" s="510"/>
      <c r="D2807" s="510"/>
      <c r="E2807" s="510"/>
      <c r="F2807" s="510"/>
      <c r="G2807" s="510"/>
      <c r="H2807" s="509"/>
      <c r="I2807" s="943" t="s">
        <v>46</v>
      </c>
      <c r="J2807" s="944"/>
      <c r="K2807" s="508"/>
      <c r="L2807" s="507"/>
      <c r="M2807" s="506"/>
    </row>
    <row r="2808" spans="1:13" ht="19.5" thickBot="1">
      <c r="A2808" s="505"/>
      <c r="B2808" s="504"/>
      <c r="C2808" s="504"/>
      <c r="D2808" s="504"/>
      <c r="E2808" s="504"/>
      <c r="F2808" s="504"/>
      <c r="G2808" s="504"/>
      <c r="H2808" s="503"/>
      <c r="I2808" s="940" t="s">
        <v>47</v>
      </c>
      <c r="J2808" s="941"/>
      <c r="K2808" s="498"/>
      <c r="L2808" s="497"/>
      <c r="M2808" s="502"/>
    </row>
    <row r="2809" spans="1:13">
      <c r="A2809" s="501" t="s">
        <v>75</v>
      </c>
      <c r="B2809" s="500"/>
      <c r="C2809" s="500"/>
      <c r="D2809" s="500"/>
      <c r="E2809" s="500"/>
      <c r="F2809" s="500"/>
      <c r="G2809" s="452"/>
      <c r="H2809" s="451"/>
      <c r="I2809" s="452"/>
      <c r="J2809" s="451"/>
      <c r="K2809" s="945">
        <f>K2811+K2818+K2826+K2830+K2834</f>
        <v>15.330000000000002</v>
      </c>
      <c r="L2809" s="946"/>
      <c r="M2809" s="450">
        <f>M2811+M2818+M2826+M2830+M2834</f>
        <v>114275.95200000002</v>
      </c>
    </row>
    <row r="2810" spans="1:13" ht="19.5" thickBot="1">
      <c r="A2810" s="499"/>
      <c r="B2810" s="446"/>
      <c r="C2810" s="446"/>
      <c r="D2810" s="446"/>
      <c r="E2810" s="446"/>
      <c r="F2810" s="446"/>
      <c r="G2810" s="446"/>
      <c r="H2810" s="445"/>
      <c r="I2810" s="446"/>
      <c r="J2810" s="445"/>
      <c r="K2810" s="446"/>
      <c r="L2810" s="445"/>
      <c r="M2810" s="444"/>
    </row>
    <row r="2811" spans="1:13" ht="19.5" thickBot="1">
      <c r="A2811" s="898" t="s">
        <v>76</v>
      </c>
      <c r="B2811" s="899"/>
      <c r="C2811" s="899"/>
      <c r="D2811" s="899"/>
      <c r="E2811" s="899"/>
      <c r="F2811" s="899"/>
      <c r="G2811" s="899"/>
      <c r="H2811" s="900"/>
      <c r="I2811" s="466"/>
      <c r="J2811" s="465"/>
      <c r="K2811" s="947">
        <f>K2812+K2813+K2814+K2816+K2817</f>
        <v>9.6100000000000012</v>
      </c>
      <c r="L2811" s="942"/>
      <c r="M2811" s="464">
        <f>K2811*12*I2783</f>
        <v>71636.784000000014</v>
      </c>
    </row>
    <row r="2812" spans="1:13">
      <c r="A2812" s="505" t="s">
        <v>38</v>
      </c>
      <c r="B2812" s="504"/>
      <c r="C2812" s="504"/>
      <c r="D2812" s="504"/>
      <c r="E2812" s="504"/>
      <c r="F2812" s="504"/>
      <c r="G2812" s="504"/>
      <c r="H2812" s="503"/>
      <c r="I2812" s="936" t="s">
        <v>16</v>
      </c>
      <c r="J2812" s="937"/>
      <c r="K2812" s="896">
        <v>2.2400000000000002</v>
      </c>
      <c r="L2812" s="897"/>
      <c r="M2812" s="455">
        <f>K2812*12*I2783</f>
        <v>16697.856000000003</v>
      </c>
    </row>
    <row r="2813" spans="1:13">
      <c r="A2813" s="512" t="s">
        <v>39</v>
      </c>
      <c r="B2813" s="594"/>
      <c r="C2813" s="594"/>
      <c r="D2813" s="594"/>
      <c r="E2813" s="594"/>
      <c r="F2813" s="594"/>
      <c r="G2813" s="594"/>
      <c r="H2813" s="593"/>
      <c r="I2813" s="934" t="s">
        <v>10</v>
      </c>
      <c r="J2813" s="935"/>
      <c r="K2813" s="892">
        <v>5.2</v>
      </c>
      <c r="L2813" s="893"/>
      <c r="M2813" s="455">
        <f>K2813*12*I2783</f>
        <v>38762.880000000005</v>
      </c>
    </row>
    <row r="2814" spans="1:13">
      <c r="A2814" s="511" t="s">
        <v>31</v>
      </c>
      <c r="B2814" s="510"/>
      <c r="C2814" s="510"/>
      <c r="D2814" s="510"/>
      <c r="E2814" s="510"/>
      <c r="F2814" s="510"/>
      <c r="G2814" s="510"/>
      <c r="H2814" s="509"/>
      <c r="I2814" s="943" t="s">
        <v>11</v>
      </c>
      <c r="J2814" s="944"/>
      <c r="K2814" s="892">
        <v>0.6</v>
      </c>
      <c r="L2814" s="893"/>
      <c r="M2814" s="455">
        <f>K2814*12*I2783</f>
        <v>4472.6400000000003</v>
      </c>
    </row>
    <row r="2815" spans="1:13">
      <c r="A2815" s="596" t="s">
        <v>18</v>
      </c>
      <c r="B2815" s="498"/>
      <c r="C2815" s="498"/>
      <c r="D2815" s="498"/>
      <c r="E2815" s="504"/>
      <c r="F2815" s="504"/>
      <c r="G2815" s="504"/>
      <c r="H2815" s="503"/>
      <c r="I2815" s="498"/>
      <c r="J2815" s="497"/>
      <c r="K2815" s="457"/>
      <c r="L2815" s="456"/>
      <c r="M2815" s="455"/>
    </row>
    <row r="2816" spans="1:13">
      <c r="A2816" s="512" t="s">
        <v>32</v>
      </c>
      <c r="B2816" s="594"/>
      <c r="C2816" s="594"/>
      <c r="D2816" s="594"/>
      <c r="E2816" s="594"/>
      <c r="F2816" s="594"/>
      <c r="G2816" s="594"/>
      <c r="H2816" s="593"/>
      <c r="I2816" s="934" t="s">
        <v>8</v>
      </c>
      <c r="J2816" s="935"/>
      <c r="K2816" s="892">
        <v>0.18</v>
      </c>
      <c r="L2816" s="893"/>
      <c r="M2816" s="455">
        <f>K2816*12*I2783</f>
        <v>1341.7920000000001</v>
      </c>
    </row>
    <row r="2817" spans="1:13" ht="19.5" thickBot="1">
      <c r="A2817" s="511" t="s">
        <v>73</v>
      </c>
      <c r="B2817" s="510"/>
      <c r="C2817" s="510"/>
      <c r="D2817" s="510"/>
      <c r="E2817" s="510"/>
      <c r="F2817" s="510"/>
      <c r="G2817" s="510"/>
      <c r="H2817" s="509"/>
      <c r="I2817" s="932" t="s">
        <v>8</v>
      </c>
      <c r="J2817" s="933"/>
      <c r="K2817" s="940">
        <v>1.39</v>
      </c>
      <c r="L2817" s="941"/>
      <c r="M2817" s="455">
        <f>K2817*12*I2783</f>
        <v>10361.616</v>
      </c>
    </row>
    <row r="2818" spans="1:13" ht="19.5" thickBot="1">
      <c r="A2818" s="959" t="s">
        <v>77</v>
      </c>
      <c r="B2818" s="960"/>
      <c r="C2818" s="960"/>
      <c r="D2818" s="960"/>
      <c r="E2818" s="960"/>
      <c r="F2818" s="960"/>
      <c r="G2818" s="960"/>
      <c r="H2818" s="961"/>
      <c r="I2818" s="466"/>
      <c r="J2818" s="465"/>
      <c r="K2818" s="894">
        <f>K2819+K2820+K2822+K2823+K2824+K2825</f>
        <v>2.3200000000000003</v>
      </c>
      <c r="L2818" s="942"/>
      <c r="M2818" s="464">
        <f>K2818*12*I2783</f>
        <v>17294.208000000002</v>
      </c>
    </row>
    <row r="2819" spans="1:13">
      <c r="A2819" s="595" t="s">
        <v>24</v>
      </c>
      <c r="B2819" s="498"/>
      <c r="C2819" s="498"/>
      <c r="D2819" s="498"/>
      <c r="E2819" s="498"/>
      <c r="F2819" s="504"/>
      <c r="G2819" s="504"/>
      <c r="H2819" s="503"/>
      <c r="I2819" s="493"/>
      <c r="J2819" s="456"/>
      <c r="K2819" s="896">
        <v>0.13</v>
      </c>
      <c r="L2819" s="897"/>
      <c r="M2819" s="455">
        <f>K2819*12*I2783</f>
        <v>969.07200000000012</v>
      </c>
    </row>
    <row r="2820" spans="1:13">
      <c r="A2820" s="532" t="s">
        <v>20</v>
      </c>
      <c r="B2820" s="508"/>
      <c r="C2820" s="508"/>
      <c r="D2820" s="508"/>
      <c r="E2820" s="508"/>
      <c r="F2820" s="510"/>
      <c r="G2820" s="510"/>
      <c r="H2820" s="509"/>
      <c r="I2820" s="892" t="s">
        <v>52</v>
      </c>
      <c r="J2820" s="893"/>
      <c r="K2820" s="892">
        <v>1.1100000000000001</v>
      </c>
      <c r="L2820" s="893"/>
      <c r="M2820" s="455">
        <f>K2820*12*I2783</f>
        <v>8274.384</v>
      </c>
    </row>
    <row r="2821" spans="1:13">
      <c r="A2821" s="505" t="s">
        <v>19</v>
      </c>
      <c r="B2821" s="504"/>
      <c r="C2821" s="504"/>
      <c r="D2821" s="504"/>
      <c r="E2821" s="504"/>
      <c r="F2821" s="504"/>
      <c r="G2821" s="504"/>
      <c r="H2821" s="503"/>
      <c r="I2821" s="936" t="s">
        <v>53</v>
      </c>
      <c r="J2821" s="937"/>
      <c r="K2821" s="490"/>
      <c r="L2821" s="456"/>
      <c r="M2821" s="455"/>
    </row>
    <row r="2822" spans="1:13">
      <c r="A2822" s="512" t="s">
        <v>21</v>
      </c>
      <c r="B2822" s="594"/>
      <c r="C2822" s="594"/>
      <c r="D2822" s="594"/>
      <c r="E2822" s="594"/>
      <c r="F2822" s="594"/>
      <c r="G2822" s="594"/>
      <c r="H2822" s="593"/>
      <c r="I2822" s="934" t="s">
        <v>51</v>
      </c>
      <c r="J2822" s="935"/>
      <c r="K2822" s="892">
        <v>0.68</v>
      </c>
      <c r="L2822" s="893"/>
      <c r="M2822" s="455">
        <f>K2822*12*I2783</f>
        <v>5068.9920000000002</v>
      </c>
    </row>
    <row r="2823" spans="1:13">
      <c r="A2823" s="512" t="s">
        <v>22</v>
      </c>
      <c r="B2823" s="594"/>
      <c r="C2823" s="594"/>
      <c r="D2823" s="594"/>
      <c r="E2823" s="594"/>
      <c r="F2823" s="594"/>
      <c r="G2823" s="594"/>
      <c r="H2823" s="593"/>
      <c r="I2823" s="934" t="s">
        <v>69</v>
      </c>
      <c r="J2823" s="935"/>
      <c r="K2823" s="892">
        <v>0.17</v>
      </c>
      <c r="L2823" s="893"/>
      <c r="M2823" s="455">
        <f>K2823*12*I2783</f>
        <v>1267.248</v>
      </c>
    </row>
    <row r="2824" spans="1:13">
      <c r="A2824" s="511" t="s">
        <v>23</v>
      </c>
      <c r="B2824" s="510"/>
      <c r="C2824" s="510"/>
      <c r="D2824" s="510"/>
      <c r="E2824" s="510"/>
      <c r="F2824" s="510"/>
      <c r="G2824" s="510"/>
      <c r="H2824" s="509"/>
      <c r="I2824" s="934" t="s">
        <v>54</v>
      </c>
      <c r="J2824" s="935"/>
      <c r="K2824" s="930">
        <v>0.09</v>
      </c>
      <c r="L2824" s="931"/>
      <c r="M2824" s="455">
        <f>K2824*12*I2783</f>
        <v>670.89600000000007</v>
      </c>
    </row>
    <row r="2825" spans="1:13" ht="19.5" thickBot="1">
      <c r="A2825" s="511" t="s">
        <v>71</v>
      </c>
      <c r="B2825" s="510"/>
      <c r="C2825" s="510"/>
      <c r="D2825" s="510"/>
      <c r="E2825" s="510"/>
      <c r="F2825" s="510"/>
      <c r="G2825" s="510"/>
      <c r="H2825" s="509"/>
      <c r="I2825" s="932" t="s">
        <v>72</v>
      </c>
      <c r="J2825" s="933"/>
      <c r="K2825" s="901">
        <v>0.14000000000000001</v>
      </c>
      <c r="L2825" s="902"/>
      <c r="M2825" s="489">
        <f>K2825*12*I2783</f>
        <v>1043.6160000000002</v>
      </c>
    </row>
    <row r="2826" spans="1:13" ht="19.5" thickBot="1">
      <c r="A2826" s="959" t="s">
        <v>194</v>
      </c>
      <c r="B2826" s="960"/>
      <c r="C2826" s="960"/>
      <c r="D2826" s="960"/>
      <c r="E2826" s="960"/>
      <c r="F2826" s="960"/>
      <c r="G2826" s="960"/>
      <c r="H2826" s="961"/>
      <c r="I2826" s="488"/>
      <c r="J2826" s="487"/>
      <c r="K2826" s="922">
        <f>K2827+K2828+K2829</f>
        <v>1.52</v>
      </c>
      <c r="L2826" s="895"/>
      <c r="M2826" s="464">
        <f>K2826*12*I2783</f>
        <v>11330.688000000002</v>
      </c>
    </row>
    <row r="2827" spans="1:13">
      <c r="A2827" s="505" t="s">
        <v>25</v>
      </c>
      <c r="B2827" s="504"/>
      <c r="C2827" s="504"/>
      <c r="D2827" s="504"/>
      <c r="E2827" s="504"/>
      <c r="F2827" s="504"/>
      <c r="G2827" s="504"/>
      <c r="H2827" s="503"/>
      <c r="I2827" s="926" t="s">
        <v>70</v>
      </c>
      <c r="J2827" s="927"/>
      <c r="K2827" s="928">
        <v>0.73</v>
      </c>
      <c r="L2827" s="929"/>
      <c r="M2827" s="455">
        <f>K2827*12*I2783</f>
        <v>5441.7120000000004</v>
      </c>
    </row>
    <row r="2828" spans="1:13">
      <c r="A2828" s="512" t="s">
        <v>26</v>
      </c>
      <c r="B2828" s="594"/>
      <c r="C2828" s="594"/>
      <c r="D2828" s="594"/>
      <c r="E2828" s="594"/>
      <c r="F2828" s="594"/>
      <c r="G2828" s="594"/>
      <c r="H2828" s="593"/>
      <c r="I2828" s="480" t="s">
        <v>55</v>
      </c>
      <c r="J2828" s="479"/>
      <c r="K2828" s="930">
        <v>0.64</v>
      </c>
      <c r="L2828" s="931"/>
      <c r="M2828" s="455">
        <f>K2828*12*I2783</f>
        <v>4770.8159999999998</v>
      </c>
    </row>
    <row r="2829" spans="1:13" ht="19.5" thickBot="1">
      <c r="A2829" s="511" t="s">
        <v>23</v>
      </c>
      <c r="B2829" s="510"/>
      <c r="C2829" s="510"/>
      <c r="D2829" s="510"/>
      <c r="E2829" s="510"/>
      <c r="F2829" s="510"/>
      <c r="G2829" s="510"/>
      <c r="H2829" s="509"/>
      <c r="I2829" s="932" t="s">
        <v>54</v>
      </c>
      <c r="J2829" s="933"/>
      <c r="K2829" s="901">
        <v>0.15</v>
      </c>
      <c r="L2829" s="902"/>
      <c r="M2829" s="455">
        <f>K2829*12*I2783</f>
        <v>1118.1600000000001</v>
      </c>
    </row>
    <row r="2830" spans="1:13" ht="19.5" thickBot="1">
      <c r="A2830" s="898" t="s">
        <v>80</v>
      </c>
      <c r="B2830" s="899"/>
      <c r="C2830" s="899"/>
      <c r="D2830" s="899"/>
      <c r="E2830" s="899"/>
      <c r="F2830" s="899"/>
      <c r="G2830" s="899"/>
      <c r="H2830" s="900"/>
      <c r="I2830" s="466"/>
      <c r="J2830" s="465"/>
      <c r="K2830" s="894">
        <v>1.8</v>
      </c>
      <c r="L2830" s="895"/>
      <c r="M2830" s="464">
        <f>K2830*12*I2783</f>
        <v>13417.920000000002</v>
      </c>
    </row>
    <row r="2831" spans="1:13">
      <c r="A2831" s="463" t="s">
        <v>33</v>
      </c>
      <c r="B2831" s="462"/>
      <c r="C2831" s="462"/>
      <c r="D2831" s="462"/>
      <c r="E2831" s="462"/>
      <c r="F2831" s="462"/>
      <c r="G2831" s="462"/>
      <c r="H2831" s="460"/>
      <c r="I2831" s="896" t="s">
        <v>13</v>
      </c>
      <c r="J2831" s="897"/>
      <c r="K2831" s="459"/>
      <c r="L2831" s="458"/>
      <c r="M2831" s="455"/>
    </row>
    <row r="2832" spans="1:13">
      <c r="A2832" s="463" t="s">
        <v>27</v>
      </c>
      <c r="B2832" s="462"/>
      <c r="C2832" s="462"/>
      <c r="D2832" s="462"/>
      <c r="E2832" s="462"/>
      <c r="F2832" s="462"/>
      <c r="G2832" s="462"/>
      <c r="H2832" s="460"/>
      <c r="I2832" s="457"/>
      <c r="J2832" s="456"/>
      <c r="K2832" s="459"/>
      <c r="L2832" s="458"/>
      <c r="M2832" s="455"/>
    </row>
    <row r="2833" spans="1:13" ht="19.5" thickBot="1">
      <c r="A2833" s="463" t="s">
        <v>28</v>
      </c>
      <c r="B2833" s="462"/>
      <c r="C2833" s="462"/>
      <c r="D2833" s="462"/>
      <c r="E2833" s="462"/>
      <c r="F2833" s="462"/>
      <c r="G2833" s="462"/>
      <c r="H2833" s="460"/>
      <c r="I2833" s="474"/>
      <c r="J2833" s="456"/>
      <c r="K2833" s="459"/>
      <c r="L2833" s="458"/>
      <c r="M2833" s="455"/>
    </row>
    <row r="2834" spans="1:13" ht="19.5" thickBot="1">
      <c r="A2834" s="592" t="s">
        <v>81</v>
      </c>
      <c r="B2834" s="591"/>
      <c r="C2834" s="591"/>
      <c r="D2834" s="591"/>
      <c r="E2834" s="591"/>
      <c r="F2834" s="591"/>
      <c r="G2834" s="591"/>
      <c r="H2834" s="590"/>
      <c r="I2834" s="466"/>
      <c r="J2834" s="465"/>
      <c r="K2834" s="894">
        <v>0.08</v>
      </c>
      <c r="L2834" s="895"/>
      <c r="M2834" s="464">
        <f>K2834*12*I2783</f>
        <v>596.35199999999998</v>
      </c>
    </row>
    <row r="2835" spans="1:13">
      <c r="A2835" s="463" t="s">
        <v>29</v>
      </c>
      <c r="B2835" s="462"/>
      <c r="C2835" s="462"/>
      <c r="D2835" s="462"/>
      <c r="E2835" s="462"/>
      <c r="F2835" s="462"/>
      <c r="G2835" s="462"/>
      <c r="H2835" s="460"/>
      <c r="I2835" s="896" t="s">
        <v>8</v>
      </c>
      <c r="J2835" s="897"/>
      <c r="K2835" s="467"/>
      <c r="L2835" s="458"/>
      <c r="M2835" s="455"/>
    </row>
    <row r="2836" spans="1:13" ht="19.5" thickBot="1">
      <c r="A2836" s="463" t="s">
        <v>30</v>
      </c>
      <c r="B2836" s="462"/>
      <c r="C2836" s="462"/>
      <c r="D2836" s="462"/>
      <c r="E2836" s="462"/>
      <c r="F2836" s="462"/>
      <c r="G2836" s="462"/>
      <c r="H2836" s="460"/>
      <c r="I2836" s="457"/>
      <c r="J2836" s="456"/>
      <c r="K2836" s="467"/>
      <c r="L2836" s="458"/>
      <c r="M2836" s="455"/>
    </row>
    <row r="2837" spans="1:13" ht="19.5" thickBot="1">
      <c r="A2837" s="898" t="s">
        <v>104</v>
      </c>
      <c r="B2837" s="899"/>
      <c r="C2837" s="899"/>
      <c r="D2837" s="899"/>
      <c r="E2837" s="899"/>
      <c r="F2837" s="899"/>
      <c r="G2837" s="899"/>
      <c r="H2837" s="900"/>
      <c r="I2837" s="466"/>
      <c r="J2837" s="465"/>
      <c r="K2837" s="894">
        <v>6.67</v>
      </c>
      <c r="L2837" s="895"/>
      <c r="M2837" s="464">
        <f>K2837*12*I2783</f>
        <v>49720.847999999998</v>
      </c>
    </row>
    <row r="2838" spans="1:13">
      <c r="A2838" s="463" t="s">
        <v>85</v>
      </c>
      <c r="B2838" s="461"/>
      <c r="C2838" s="461"/>
      <c r="D2838" s="461"/>
      <c r="E2838" s="461"/>
      <c r="F2838" s="462"/>
      <c r="G2838" s="461"/>
      <c r="H2838" s="460"/>
      <c r="I2838" s="892" t="s">
        <v>86</v>
      </c>
      <c r="J2838" s="893"/>
      <c r="K2838" s="459"/>
      <c r="L2838" s="458"/>
      <c r="M2838" s="455"/>
    </row>
    <row r="2839" spans="1:13">
      <c r="A2839" s="463" t="s">
        <v>87</v>
      </c>
      <c r="B2839" s="461"/>
      <c r="C2839" s="461"/>
      <c r="D2839" s="461"/>
      <c r="E2839" s="461"/>
      <c r="F2839" s="462"/>
      <c r="G2839" s="461"/>
      <c r="H2839" s="460"/>
      <c r="I2839" s="892" t="s">
        <v>88</v>
      </c>
      <c r="J2839" s="893"/>
      <c r="K2839" s="459"/>
      <c r="L2839" s="458"/>
      <c r="M2839" s="455"/>
    </row>
    <row r="2840" spans="1:13">
      <c r="A2840" s="463" t="s">
        <v>89</v>
      </c>
      <c r="B2840" s="461"/>
      <c r="C2840" s="461"/>
      <c r="D2840" s="461"/>
      <c r="E2840" s="461"/>
      <c r="F2840" s="462"/>
      <c r="G2840" s="461"/>
      <c r="H2840" s="460"/>
      <c r="I2840" s="892" t="s">
        <v>90</v>
      </c>
      <c r="J2840" s="893"/>
      <c r="K2840" s="459"/>
      <c r="L2840" s="458"/>
      <c r="M2840" s="455"/>
    </row>
    <row r="2841" spans="1:13">
      <c r="A2841" s="463" t="s">
        <v>91</v>
      </c>
      <c r="B2841" s="461"/>
      <c r="C2841" s="461"/>
      <c r="D2841" s="461"/>
      <c r="E2841" s="461"/>
      <c r="F2841" s="462"/>
      <c r="G2841" s="461"/>
      <c r="H2841" s="460"/>
      <c r="I2841" s="892" t="s">
        <v>92</v>
      </c>
      <c r="J2841" s="893"/>
      <c r="K2841" s="459"/>
      <c r="L2841" s="458"/>
      <c r="M2841" s="455"/>
    </row>
    <row r="2842" spans="1:13">
      <c r="A2842" s="463" t="s">
        <v>93</v>
      </c>
      <c r="B2842" s="461"/>
      <c r="C2842" s="461"/>
      <c r="D2842" s="461"/>
      <c r="E2842" s="461"/>
      <c r="F2842" s="462"/>
      <c r="G2842" s="461"/>
      <c r="H2842" s="460"/>
      <c r="I2842" s="892" t="s">
        <v>94</v>
      </c>
      <c r="J2842" s="893"/>
      <c r="K2842" s="459"/>
      <c r="L2842" s="458"/>
      <c r="M2842" s="455"/>
    </row>
    <row r="2843" spans="1:13">
      <c r="A2843" s="463" t="s">
        <v>95</v>
      </c>
      <c r="B2843" s="461"/>
      <c r="C2843" s="461"/>
      <c r="D2843" s="461"/>
      <c r="E2843" s="461"/>
      <c r="F2843" s="462"/>
      <c r="G2843" s="461"/>
      <c r="H2843" s="460"/>
      <c r="I2843" s="457"/>
      <c r="J2843" s="456"/>
      <c r="K2843" s="459"/>
      <c r="L2843" s="458"/>
      <c r="M2843" s="455"/>
    </row>
    <row r="2844" spans="1:13">
      <c r="A2844" s="463" t="s">
        <v>96</v>
      </c>
      <c r="B2844" s="461"/>
      <c r="C2844" s="461"/>
      <c r="D2844" s="461"/>
      <c r="E2844" s="461"/>
      <c r="F2844" s="462"/>
      <c r="G2844" s="461"/>
      <c r="H2844" s="460"/>
      <c r="I2844" s="457"/>
      <c r="J2844" s="456"/>
      <c r="K2844" s="459"/>
      <c r="L2844" s="458"/>
      <c r="M2844" s="455"/>
    </row>
    <row r="2845" spans="1:13">
      <c r="A2845" s="463" t="s">
        <v>97</v>
      </c>
      <c r="B2845" s="461"/>
      <c r="C2845" s="461"/>
      <c r="D2845" s="461"/>
      <c r="E2845" s="461"/>
      <c r="F2845" s="462"/>
      <c r="G2845" s="461"/>
      <c r="H2845" s="460"/>
      <c r="I2845" s="457"/>
      <c r="J2845" s="456"/>
      <c r="K2845" s="459"/>
      <c r="L2845" s="458"/>
      <c r="M2845" s="455"/>
    </row>
    <row r="2846" spans="1:13">
      <c r="A2846" s="463" t="s">
        <v>98</v>
      </c>
      <c r="B2846" s="461"/>
      <c r="C2846" s="461"/>
      <c r="D2846" s="461"/>
      <c r="E2846" s="461"/>
      <c r="F2846" s="462"/>
      <c r="G2846" s="461"/>
      <c r="H2846" s="460"/>
      <c r="I2846" s="457"/>
      <c r="J2846" s="456"/>
      <c r="K2846" s="459"/>
      <c r="L2846" s="458"/>
      <c r="M2846" s="455"/>
    </row>
    <row r="2847" spans="1:13">
      <c r="A2847" s="463" t="s">
        <v>99</v>
      </c>
      <c r="B2847" s="461"/>
      <c r="C2847" s="461"/>
      <c r="D2847" s="461"/>
      <c r="E2847" s="461"/>
      <c r="F2847" s="462"/>
      <c r="G2847" s="461"/>
      <c r="H2847" s="460"/>
      <c r="I2847" s="457"/>
      <c r="J2847" s="456"/>
      <c r="K2847" s="459"/>
      <c r="L2847" s="458"/>
      <c r="M2847" s="455"/>
    </row>
    <row r="2848" spans="1:13" ht="19.5" thickBot="1">
      <c r="A2848" s="923" t="s">
        <v>100</v>
      </c>
      <c r="B2848" s="924"/>
      <c r="C2848" s="924"/>
      <c r="D2848" s="924"/>
      <c r="E2848" s="924"/>
      <c r="F2848" s="924"/>
      <c r="G2848" s="924"/>
      <c r="H2848" s="925"/>
      <c r="I2848" s="457"/>
      <c r="J2848" s="456"/>
      <c r="K2848" s="457"/>
      <c r="L2848" s="456"/>
      <c r="M2848" s="455"/>
    </row>
    <row r="2849" spans="1:13">
      <c r="A2849" s="454" t="s">
        <v>82</v>
      </c>
      <c r="B2849" s="453"/>
      <c r="C2849" s="453"/>
      <c r="D2849" s="453"/>
      <c r="E2849" s="453"/>
      <c r="F2849" s="453"/>
      <c r="G2849" s="453"/>
      <c r="H2849" s="453"/>
      <c r="I2849" s="896" t="s">
        <v>9</v>
      </c>
      <c r="J2849" s="897"/>
      <c r="K2849" s="452"/>
      <c r="L2849" s="451"/>
      <c r="M2849" s="450"/>
    </row>
    <row r="2850" spans="1:13" ht="19.5" thickBot="1">
      <c r="A2850" s="449" t="s">
        <v>49</v>
      </c>
      <c r="B2850" s="448"/>
      <c r="C2850" s="448"/>
      <c r="D2850" s="448"/>
      <c r="E2850" s="448"/>
      <c r="F2850" s="448"/>
      <c r="G2850" s="448"/>
      <c r="H2850" s="448"/>
      <c r="I2850" s="447"/>
      <c r="J2850" s="445"/>
      <c r="K2850" s="446"/>
      <c r="L2850" s="445"/>
      <c r="M2850" s="444"/>
    </row>
    <row r="2851" spans="1:13" ht="19.5" thickBot="1">
      <c r="A2851" s="898" t="s">
        <v>50</v>
      </c>
      <c r="B2851" s="899"/>
      <c r="C2851" s="899"/>
      <c r="D2851" s="899"/>
      <c r="E2851" s="899"/>
      <c r="F2851" s="899"/>
      <c r="G2851" s="899"/>
      <c r="H2851" s="955"/>
      <c r="I2851" s="917" t="s">
        <v>17</v>
      </c>
      <c r="J2851" s="956"/>
      <c r="K2851" s="957">
        <v>1.64</v>
      </c>
      <c r="L2851" s="958"/>
      <c r="M2851" s="437">
        <f>K2851*12*I2783</f>
        <v>12225.216</v>
      </c>
    </row>
    <row r="2852" spans="1:13" ht="19.5" thickBot="1">
      <c r="A2852" s="442" t="s">
        <v>118</v>
      </c>
      <c r="B2852" s="441"/>
      <c r="C2852" s="441"/>
      <c r="D2852" s="441"/>
      <c r="E2852" s="441"/>
      <c r="F2852" s="441"/>
      <c r="G2852" s="441"/>
      <c r="H2852" s="441"/>
      <c r="I2852" s="917" t="s">
        <v>9</v>
      </c>
      <c r="J2852" s="918"/>
      <c r="K2852" s="913">
        <v>0.28000000000000003</v>
      </c>
      <c r="L2852" s="914"/>
      <c r="M2852" s="437">
        <f>K2852*12*I2783</f>
        <v>2087.2320000000004</v>
      </c>
    </row>
    <row r="2853" spans="1:13" ht="19.5" thickBot="1">
      <c r="A2853" s="442" t="s">
        <v>117</v>
      </c>
      <c r="B2853" s="441"/>
      <c r="C2853" s="441"/>
      <c r="D2853" s="441"/>
      <c r="E2853" s="441"/>
      <c r="F2853" s="441"/>
      <c r="G2853" s="441"/>
      <c r="H2853" s="441"/>
      <c r="I2853" s="440"/>
      <c r="J2853" s="439"/>
      <c r="K2853" s="913"/>
      <c r="L2853" s="914"/>
      <c r="M2853" s="437">
        <f>K2853*12*I2783</f>
        <v>0</v>
      </c>
    </row>
    <row r="2854" spans="1:13" ht="19.5" thickBot="1">
      <c r="A2854" s="898" t="s">
        <v>58</v>
      </c>
      <c r="B2854" s="899"/>
      <c r="C2854" s="899"/>
      <c r="D2854" s="899"/>
      <c r="E2854" s="899"/>
      <c r="F2854" s="899"/>
      <c r="G2854" s="899"/>
      <c r="H2854" s="899"/>
      <c r="I2854" s="438"/>
      <c r="J2854" s="437"/>
      <c r="K2854" s="915">
        <f>K2784+K2794+K2809+K2837+K2851+K2853+K2852</f>
        <v>36.460000000000008</v>
      </c>
      <c r="L2854" s="916"/>
      <c r="M2854" s="437">
        <f>M2784+M2794+M2809+M2837+M2851+M2853+M2852</f>
        <v>271787.42400000006</v>
      </c>
    </row>
    <row r="2856" spans="1:13">
      <c r="A2856" s="989" t="s">
        <v>0</v>
      </c>
      <c r="B2856" s="989"/>
      <c r="C2856" s="989"/>
      <c r="D2856" s="989"/>
      <c r="E2856" s="989"/>
      <c r="F2856" s="989"/>
      <c r="G2856" s="989"/>
      <c r="H2856" s="989"/>
      <c r="I2856" s="989"/>
      <c r="J2856" s="989"/>
      <c r="K2856" s="989"/>
      <c r="L2856" s="989"/>
      <c r="M2856" s="490"/>
    </row>
    <row r="2857" spans="1:13">
      <c r="A2857" s="953" t="s">
        <v>12</v>
      </c>
      <c r="B2857" s="953"/>
      <c r="C2857" s="953"/>
      <c r="D2857" s="953"/>
      <c r="E2857" s="953"/>
      <c r="F2857" s="953"/>
      <c r="G2857" s="953"/>
      <c r="H2857" s="953"/>
      <c r="I2857" s="953"/>
      <c r="J2857" s="953"/>
      <c r="K2857" s="953"/>
      <c r="L2857" s="953"/>
      <c r="M2857" s="490"/>
    </row>
    <row r="2858" spans="1:13">
      <c r="A2858" s="524"/>
      <c r="B2858" s="524"/>
      <c r="C2858" s="524"/>
      <c r="D2858" s="524"/>
      <c r="E2858" s="524"/>
      <c r="F2858" s="524" t="s">
        <v>229</v>
      </c>
      <c r="G2858" s="524"/>
      <c r="H2858" s="524"/>
      <c r="I2858" s="524"/>
      <c r="J2858" s="524"/>
      <c r="K2858" s="524"/>
      <c r="L2858" s="524"/>
      <c r="M2858" s="490"/>
    </row>
    <row r="2859" spans="1:13">
      <c r="A2859" s="532"/>
      <c r="B2859" s="508"/>
      <c r="C2859" s="954" t="s">
        <v>15</v>
      </c>
      <c r="D2859" s="954"/>
      <c r="E2859" s="954"/>
      <c r="F2859" s="508"/>
      <c r="G2859" s="508"/>
      <c r="H2859" s="507"/>
      <c r="I2859" s="943" t="s">
        <v>1</v>
      </c>
      <c r="J2859" s="944"/>
      <c r="K2859" s="943" t="s">
        <v>2</v>
      </c>
      <c r="L2859" s="944"/>
      <c r="M2859" s="506"/>
    </row>
    <row r="2860" spans="1:13">
      <c r="A2860" s="474"/>
      <c r="B2860" s="457"/>
      <c r="C2860" s="457"/>
      <c r="D2860" s="457"/>
      <c r="E2860" s="457"/>
      <c r="F2860" s="457"/>
      <c r="G2860" s="457"/>
      <c r="H2860" s="456"/>
      <c r="I2860" s="457"/>
      <c r="J2860" s="456"/>
      <c r="K2860" s="892" t="s">
        <v>3</v>
      </c>
      <c r="L2860" s="893"/>
      <c r="M2860" s="533" t="s">
        <v>4</v>
      </c>
    </row>
    <row r="2861" spans="1:13">
      <c r="A2861" s="474"/>
      <c r="B2861" s="457"/>
      <c r="C2861" s="457"/>
      <c r="D2861" s="457"/>
      <c r="E2861" s="457"/>
      <c r="F2861" s="457"/>
      <c r="G2861" s="457"/>
      <c r="H2861" s="456"/>
      <c r="I2861" s="892" t="s">
        <v>5</v>
      </c>
      <c r="J2861" s="893"/>
      <c r="K2861" s="936" t="s">
        <v>6</v>
      </c>
      <c r="L2861" s="937"/>
      <c r="M2861" s="533" t="s">
        <v>7</v>
      </c>
    </row>
    <row r="2862" spans="1:13" ht="19.5" thickBot="1">
      <c r="A2862" s="532"/>
      <c r="B2862" s="508"/>
      <c r="C2862" s="508"/>
      <c r="D2862" s="508"/>
      <c r="E2862" s="508"/>
      <c r="F2862" s="508"/>
      <c r="G2862" s="508"/>
      <c r="H2862" s="507"/>
      <c r="I2862" s="949">
        <v>724.3</v>
      </c>
      <c r="J2862" s="950"/>
      <c r="K2862" s="932"/>
      <c r="L2862" s="933"/>
      <c r="M2862" s="531"/>
    </row>
    <row r="2863" spans="1:13">
      <c r="A2863" s="522" t="s">
        <v>74</v>
      </c>
      <c r="B2863" s="500"/>
      <c r="C2863" s="500"/>
      <c r="D2863" s="500"/>
      <c r="E2863" s="500"/>
      <c r="F2863" s="500"/>
      <c r="G2863" s="500"/>
      <c r="H2863" s="530"/>
      <c r="I2863" s="452"/>
      <c r="J2863" s="451"/>
      <c r="K2863" s="951">
        <f>K2866+K2869</f>
        <v>6.9</v>
      </c>
      <c r="L2863" s="946"/>
      <c r="M2863" s="450">
        <f>K2863*12*I2862</f>
        <v>59972.04</v>
      </c>
    </row>
    <row r="2864" spans="1:13">
      <c r="A2864" s="529" t="s">
        <v>59</v>
      </c>
      <c r="B2864" s="528"/>
      <c r="C2864" s="528"/>
      <c r="D2864" s="528"/>
      <c r="E2864" s="528"/>
      <c r="F2864" s="528"/>
      <c r="G2864" s="528"/>
      <c r="H2864" s="523"/>
      <c r="I2864" s="457"/>
      <c r="J2864" s="456"/>
      <c r="K2864" s="457"/>
      <c r="L2864" s="456"/>
      <c r="M2864" s="527"/>
    </row>
    <row r="2865" spans="1:13" ht="19.5" thickBot="1">
      <c r="A2865" s="518" t="s">
        <v>60</v>
      </c>
      <c r="B2865" s="526"/>
      <c r="C2865" s="526"/>
      <c r="D2865" s="526"/>
      <c r="E2865" s="526"/>
      <c r="F2865" s="526"/>
      <c r="G2865" s="526"/>
      <c r="H2865" s="525"/>
      <c r="I2865" s="446"/>
      <c r="J2865" s="445"/>
      <c r="K2865" s="446"/>
      <c r="L2865" s="445"/>
      <c r="M2865" s="444"/>
    </row>
    <row r="2866" spans="1:13">
      <c r="A2866" s="505" t="s">
        <v>61</v>
      </c>
      <c r="B2866" s="498"/>
      <c r="C2866" s="498"/>
      <c r="D2866" s="498"/>
      <c r="E2866" s="498"/>
      <c r="F2866" s="498"/>
      <c r="G2866" s="498"/>
      <c r="H2866" s="497"/>
      <c r="I2866" s="936" t="s">
        <v>8</v>
      </c>
      <c r="J2866" s="937"/>
      <c r="K2866" s="896">
        <v>4.13</v>
      </c>
      <c r="L2866" s="897"/>
      <c r="M2866" s="455">
        <f>K2866*12*I2862</f>
        <v>35896.307999999997</v>
      </c>
    </row>
    <row r="2867" spans="1:13">
      <c r="A2867" s="463" t="s">
        <v>68</v>
      </c>
      <c r="B2867" s="457"/>
      <c r="C2867" s="457"/>
      <c r="D2867" s="457"/>
      <c r="E2867" s="457"/>
      <c r="F2867" s="457"/>
      <c r="G2867" s="457"/>
      <c r="H2867" s="456"/>
      <c r="I2867" s="892" t="s">
        <v>57</v>
      </c>
      <c r="J2867" s="893"/>
      <c r="K2867" s="490"/>
      <c r="L2867" s="456"/>
      <c r="M2867" s="455"/>
    </row>
    <row r="2868" spans="1:13">
      <c r="A2868" s="505" t="s">
        <v>67</v>
      </c>
      <c r="B2868" s="498"/>
      <c r="C2868" s="498"/>
      <c r="D2868" s="498"/>
      <c r="E2868" s="498"/>
      <c r="F2868" s="498"/>
      <c r="G2868" s="498"/>
      <c r="H2868" s="497"/>
      <c r="I2868" s="936"/>
      <c r="J2868" s="937"/>
      <c r="K2868" s="490"/>
      <c r="L2868" s="456"/>
      <c r="M2868" s="455"/>
    </row>
    <row r="2869" spans="1:13">
      <c r="A2869" s="505" t="s">
        <v>62</v>
      </c>
      <c r="B2869" s="498"/>
      <c r="C2869" s="498"/>
      <c r="D2869" s="498"/>
      <c r="E2869" s="498"/>
      <c r="F2869" s="498"/>
      <c r="G2869" s="498"/>
      <c r="H2869" s="497"/>
      <c r="I2869" s="934" t="s">
        <v>11</v>
      </c>
      <c r="J2869" s="935"/>
      <c r="K2869" s="892">
        <v>2.77</v>
      </c>
      <c r="L2869" s="893"/>
      <c r="M2869" s="455">
        <f>K2869*12*I2862</f>
        <v>24075.732</v>
      </c>
    </row>
    <row r="2870" spans="1:13">
      <c r="A2870" s="512" t="s">
        <v>35</v>
      </c>
      <c r="B2870" s="480"/>
      <c r="C2870" s="480"/>
      <c r="D2870" s="480"/>
      <c r="E2870" s="480"/>
      <c r="F2870" s="480"/>
      <c r="G2870" s="480"/>
      <c r="H2870" s="479"/>
      <c r="I2870" s="892" t="s">
        <v>57</v>
      </c>
      <c r="J2870" s="893"/>
      <c r="K2870" s="524"/>
      <c r="L2870" s="523"/>
      <c r="M2870" s="455"/>
    </row>
    <row r="2871" spans="1:13">
      <c r="A2871" s="511" t="s">
        <v>36</v>
      </c>
      <c r="B2871" s="508"/>
      <c r="C2871" s="508"/>
      <c r="D2871" s="508"/>
      <c r="E2871" s="508"/>
      <c r="F2871" s="508"/>
      <c r="G2871" s="508"/>
      <c r="H2871" s="507"/>
      <c r="I2871" s="892"/>
      <c r="J2871" s="893"/>
      <c r="K2871" s="490"/>
      <c r="L2871" s="456"/>
      <c r="M2871" s="455"/>
    </row>
    <row r="2872" spans="1:13" ht="19.5" thickBot="1">
      <c r="A2872" s="505" t="s">
        <v>37</v>
      </c>
      <c r="B2872" s="504"/>
      <c r="C2872" s="504"/>
      <c r="D2872" s="504"/>
      <c r="E2872" s="504"/>
      <c r="F2872" s="504"/>
      <c r="G2872" s="504"/>
      <c r="H2872" s="503"/>
      <c r="I2872" s="498"/>
      <c r="J2872" s="497"/>
      <c r="K2872" s="930"/>
      <c r="L2872" s="931"/>
      <c r="M2872" s="455"/>
    </row>
    <row r="2873" spans="1:13">
      <c r="A2873" s="522" t="s">
        <v>14</v>
      </c>
      <c r="B2873" s="521"/>
      <c r="C2873" s="521"/>
      <c r="D2873" s="521"/>
      <c r="E2873" s="521"/>
      <c r="F2873" s="521"/>
      <c r="G2873" s="521"/>
      <c r="H2873" s="520"/>
      <c r="I2873" s="452"/>
      <c r="J2873" s="519"/>
      <c r="K2873" s="948">
        <f>K2875+K2880+K2883</f>
        <v>5.6400000000000006</v>
      </c>
      <c r="L2873" s="946"/>
      <c r="M2873" s="450">
        <f>K2873*12*I2862</f>
        <v>49020.624000000003</v>
      </c>
    </row>
    <row r="2874" spans="1:13" ht="19.5" thickBot="1">
      <c r="A2874" s="518" t="s">
        <v>34</v>
      </c>
      <c r="B2874" s="517"/>
      <c r="C2874" s="517"/>
      <c r="D2874" s="517"/>
      <c r="E2874" s="517"/>
      <c r="F2874" s="517"/>
      <c r="G2874" s="517"/>
      <c r="H2874" s="516"/>
      <c r="I2874" s="446"/>
      <c r="J2874" s="515"/>
      <c r="K2874" s="446"/>
      <c r="L2874" s="445"/>
      <c r="M2874" s="444"/>
    </row>
    <row r="2875" spans="1:13">
      <c r="A2875" s="463" t="s">
        <v>65</v>
      </c>
      <c r="B2875" s="462"/>
      <c r="C2875" s="462"/>
      <c r="D2875" s="462"/>
      <c r="E2875" s="462"/>
      <c r="F2875" s="462"/>
      <c r="G2875" s="462"/>
      <c r="H2875" s="460"/>
      <c r="I2875" s="892" t="s">
        <v>8</v>
      </c>
      <c r="J2875" s="893"/>
      <c r="K2875" s="896">
        <v>2.83</v>
      </c>
      <c r="L2875" s="897"/>
      <c r="M2875" s="455">
        <f>K2875*12*I2862</f>
        <v>24597.227999999999</v>
      </c>
    </row>
    <row r="2876" spans="1:13">
      <c r="A2876" s="505" t="s">
        <v>66</v>
      </c>
      <c r="B2876" s="504"/>
      <c r="C2876" s="504"/>
      <c r="D2876" s="504"/>
      <c r="E2876" s="504"/>
      <c r="F2876" s="504"/>
      <c r="G2876" s="504"/>
      <c r="H2876" s="503"/>
      <c r="I2876" s="514"/>
      <c r="J2876" s="513"/>
      <c r="K2876" s="490"/>
      <c r="L2876" s="456"/>
      <c r="M2876" s="455"/>
    </row>
    <row r="2877" spans="1:13">
      <c r="A2877" s="463" t="s">
        <v>68</v>
      </c>
      <c r="B2877" s="457"/>
      <c r="C2877" s="457"/>
      <c r="D2877" s="457"/>
      <c r="E2877" s="457"/>
      <c r="F2877" s="457"/>
      <c r="G2877" s="457"/>
      <c r="H2877" s="456"/>
      <c r="I2877" s="892" t="s">
        <v>57</v>
      </c>
      <c r="J2877" s="893"/>
      <c r="K2877" s="490"/>
      <c r="L2877" s="456"/>
      <c r="M2877" s="455"/>
    </row>
    <row r="2878" spans="1:13">
      <c r="A2878" s="505" t="s">
        <v>67</v>
      </c>
      <c r="B2878" s="498"/>
      <c r="C2878" s="498"/>
      <c r="D2878" s="498"/>
      <c r="E2878" s="498"/>
      <c r="F2878" s="498"/>
      <c r="G2878" s="498"/>
      <c r="H2878" s="497"/>
      <c r="I2878" s="936"/>
      <c r="J2878" s="937"/>
      <c r="K2878" s="490"/>
      <c r="L2878" s="456"/>
      <c r="M2878" s="455"/>
    </row>
    <row r="2879" spans="1:13">
      <c r="A2879" s="512" t="s">
        <v>63</v>
      </c>
      <c r="B2879" s="480"/>
      <c r="C2879" s="479"/>
      <c r="D2879" s="457"/>
      <c r="E2879" s="457"/>
      <c r="F2879" s="457"/>
      <c r="G2879" s="457"/>
      <c r="H2879" s="456"/>
      <c r="I2879" s="892" t="s">
        <v>57</v>
      </c>
      <c r="J2879" s="893"/>
      <c r="K2879" s="490"/>
      <c r="L2879" s="456"/>
      <c r="M2879" s="455"/>
    </row>
    <row r="2880" spans="1:13">
      <c r="A2880" s="463" t="s">
        <v>64</v>
      </c>
      <c r="B2880" s="457"/>
      <c r="C2880" s="457"/>
      <c r="D2880" s="480"/>
      <c r="E2880" s="480"/>
      <c r="F2880" s="480"/>
      <c r="G2880" s="480"/>
      <c r="H2880" s="479"/>
      <c r="I2880" s="934" t="s">
        <v>11</v>
      </c>
      <c r="J2880" s="935"/>
      <c r="K2880" s="892">
        <v>1.24</v>
      </c>
      <c r="L2880" s="893"/>
      <c r="M2880" s="455">
        <f>K2880*12*I2862</f>
        <v>10777.583999999999</v>
      </c>
    </row>
    <row r="2881" spans="1:13">
      <c r="A2881" s="511" t="s">
        <v>41</v>
      </c>
      <c r="B2881" s="510"/>
      <c r="C2881" s="510"/>
      <c r="D2881" s="510"/>
      <c r="E2881" s="510"/>
      <c r="F2881" s="510"/>
      <c r="G2881" s="510"/>
      <c r="H2881" s="509"/>
      <c r="I2881" s="943" t="s">
        <v>40</v>
      </c>
      <c r="J2881" s="944"/>
      <c r="K2881" s="490"/>
      <c r="L2881" s="456"/>
      <c r="M2881" s="455"/>
    </row>
    <row r="2882" spans="1:13">
      <c r="A2882" s="505"/>
      <c r="B2882" s="504"/>
      <c r="C2882" s="504"/>
      <c r="D2882" s="504"/>
      <c r="E2882" s="504"/>
      <c r="F2882" s="504"/>
      <c r="G2882" s="504"/>
      <c r="H2882" s="503"/>
      <c r="I2882" s="498" t="s">
        <v>42</v>
      </c>
      <c r="J2882" s="497"/>
      <c r="K2882" s="490"/>
      <c r="L2882" s="456"/>
      <c r="M2882" s="455"/>
    </row>
    <row r="2883" spans="1:13">
      <c r="A2883" s="511" t="s">
        <v>43</v>
      </c>
      <c r="B2883" s="510"/>
      <c r="C2883" s="510"/>
      <c r="D2883" s="510"/>
      <c r="E2883" s="510"/>
      <c r="F2883" s="510"/>
      <c r="G2883" s="510"/>
      <c r="H2883" s="509"/>
      <c r="I2883" s="943" t="s">
        <v>11</v>
      </c>
      <c r="J2883" s="944"/>
      <c r="K2883" s="892">
        <v>1.57</v>
      </c>
      <c r="L2883" s="893"/>
      <c r="M2883" s="455">
        <f>K2883*12*I2862</f>
        <v>13645.812</v>
      </c>
    </row>
    <row r="2884" spans="1:13">
      <c r="A2884" s="505" t="s">
        <v>44</v>
      </c>
      <c r="B2884" s="504"/>
      <c r="C2884" s="504"/>
      <c r="D2884" s="504"/>
      <c r="E2884" s="504"/>
      <c r="F2884" s="504"/>
      <c r="G2884" s="504"/>
      <c r="H2884" s="503"/>
      <c r="I2884" s="498"/>
      <c r="J2884" s="497"/>
      <c r="K2884" s="490"/>
      <c r="L2884" s="456"/>
      <c r="M2884" s="455"/>
    </row>
    <row r="2885" spans="1:13">
      <c r="A2885" s="511" t="s">
        <v>45</v>
      </c>
      <c r="B2885" s="510"/>
      <c r="C2885" s="510"/>
      <c r="D2885" s="510"/>
      <c r="E2885" s="510"/>
      <c r="F2885" s="510"/>
      <c r="G2885" s="510"/>
      <c r="H2885" s="509"/>
      <c r="I2885" s="892" t="s">
        <v>57</v>
      </c>
      <c r="J2885" s="893"/>
      <c r="K2885" s="490"/>
      <c r="L2885" s="456"/>
      <c r="M2885" s="455"/>
    </row>
    <row r="2886" spans="1:13">
      <c r="A2886" s="511" t="s">
        <v>48</v>
      </c>
      <c r="B2886" s="510"/>
      <c r="C2886" s="510"/>
      <c r="D2886" s="510"/>
      <c r="E2886" s="510"/>
      <c r="F2886" s="510"/>
      <c r="G2886" s="510"/>
      <c r="H2886" s="509"/>
      <c r="I2886" s="943" t="s">
        <v>46</v>
      </c>
      <c r="J2886" s="944"/>
      <c r="K2886" s="508"/>
      <c r="L2886" s="507"/>
      <c r="M2886" s="506"/>
    </row>
    <row r="2887" spans="1:13" ht="19.5" thickBot="1">
      <c r="A2887" s="505"/>
      <c r="B2887" s="504"/>
      <c r="C2887" s="504"/>
      <c r="D2887" s="504"/>
      <c r="E2887" s="504"/>
      <c r="F2887" s="504"/>
      <c r="G2887" s="504"/>
      <c r="H2887" s="503"/>
      <c r="I2887" s="940" t="s">
        <v>47</v>
      </c>
      <c r="J2887" s="941"/>
      <c r="K2887" s="498"/>
      <c r="L2887" s="497"/>
      <c r="M2887" s="502"/>
    </row>
    <row r="2888" spans="1:13">
      <c r="A2888" s="501" t="s">
        <v>75</v>
      </c>
      <c r="B2888" s="500"/>
      <c r="C2888" s="500"/>
      <c r="D2888" s="500"/>
      <c r="E2888" s="500"/>
      <c r="F2888" s="500"/>
      <c r="G2888" s="452"/>
      <c r="H2888" s="451"/>
      <c r="I2888" s="452"/>
      <c r="J2888" s="451"/>
      <c r="K2888" s="945">
        <f>K2890+K2897+K2905+K2909+K2913</f>
        <v>15.330000000000002</v>
      </c>
      <c r="L2888" s="946"/>
      <c r="M2888" s="450">
        <f>M2890+M2897+M2905+M2909+M2913</f>
        <v>133242.22800000003</v>
      </c>
    </row>
    <row r="2889" spans="1:13" ht="19.5" thickBot="1">
      <c r="A2889" s="499"/>
      <c r="B2889" s="446"/>
      <c r="C2889" s="446"/>
      <c r="D2889" s="446"/>
      <c r="E2889" s="446"/>
      <c r="F2889" s="446"/>
      <c r="G2889" s="446"/>
      <c r="H2889" s="445"/>
      <c r="I2889" s="446"/>
      <c r="J2889" s="445"/>
      <c r="K2889" s="446"/>
      <c r="L2889" s="445"/>
      <c r="M2889" s="444"/>
    </row>
    <row r="2890" spans="1:13" ht="19.5" thickBot="1">
      <c r="A2890" s="898" t="s">
        <v>76</v>
      </c>
      <c r="B2890" s="899"/>
      <c r="C2890" s="899"/>
      <c r="D2890" s="899"/>
      <c r="E2890" s="899"/>
      <c r="F2890" s="899"/>
      <c r="G2890" s="899"/>
      <c r="H2890" s="900"/>
      <c r="I2890" s="466"/>
      <c r="J2890" s="465"/>
      <c r="K2890" s="947">
        <f>K2891+K2892+K2893+K2895+K2896</f>
        <v>9.6100000000000012</v>
      </c>
      <c r="L2890" s="942"/>
      <c r="M2890" s="464">
        <f>K2890*12*I2862</f>
        <v>83526.276000000013</v>
      </c>
    </row>
    <row r="2891" spans="1:13">
      <c r="A2891" s="505" t="s">
        <v>38</v>
      </c>
      <c r="B2891" s="504"/>
      <c r="C2891" s="504"/>
      <c r="D2891" s="504"/>
      <c r="E2891" s="504"/>
      <c r="F2891" s="504"/>
      <c r="G2891" s="504"/>
      <c r="H2891" s="503"/>
      <c r="I2891" s="936" t="s">
        <v>16</v>
      </c>
      <c r="J2891" s="937"/>
      <c r="K2891" s="896">
        <v>2.2400000000000002</v>
      </c>
      <c r="L2891" s="897"/>
      <c r="M2891" s="455">
        <f>K2891*12*I2862</f>
        <v>19469.184000000001</v>
      </c>
    </row>
    <row r="2892" spans="1:13">
      <c r="A2892" s="512" t="s">
        <v>39</v>
      </c>
      <c r="B2892" s="594"/>
      <c r="C2892" s="594"/>
      <c r="D2892" s="594"/>
      <c r="E2892" s="594"/>
      <c r="F2892" s="594"/>
      <c r="G2892" s="594"/>
      <c r="H2892" s="593"/>
      <c r="I2892" s="934" t="s">
        <v>10</v>
      </c>
      <c r="J2892" s="935"/>
      <c r="K2892" s="892">
        <v>5.2</v>
      </c>
      <c r="L2892" s="893"/>
      <c r="M2892" s="455">
        <f>K2892*12*I2862</f>
        <v>45196.32</v>
      </c>
    </row>
    <row r="2893" spans="1:13">
      <c r="A2893" s="511" t="s">
        <v>31</v>
      </c>
      <c r="B2893" s="510"/>
      <c r="C2893" s="510"/>
      <c r="D2893" s="510"/>
      <c r="E2893" s="510"/>
      <c r="F2893" s="510"/>
      <c r="G2893" s="510"/>
      <c r="H2893" s="509"/>
      <c r="I2893" s="943" t="s">
        <v>11</v>
      </c>
      <c r="J2893" s="944"/>
      <c r="K2893" s="892">
        <v>0.6</v>
      </c>
      <c r="L2893" s="893"/>
      <c r="M2893" s="455">
        <f>K2893*12*I2862</f>
        <v>5214.9599999999991</v>
      </c>
    </row>
    <row r="2894" spans="1:13">
      <c r="A2894" s="596" t="s">
        <v>18</v>
      </c>
      <c r="B2894" s="498"/>
      <c r="C2894" s="498"/>
      <c r="D2894" s="498"/>
      <c r="E2894" s="504"/>
      <c r="F2894" s="504"/>
      <c r="G2894" s="504"/>
      <c r="H2894" s="503"/>
      <c r="I2894" s="498"/>
      <c r="J2894" s="497"/>
      <c r="K2894" s="457"/>
      <c r="L2894" s="456"/>
      <c r="M2894" s="455"/>
    </row>
    <row r="2895" spans="1:13">
      <c r="A2895" s="512" t="s">
        <v>32</v>
      </c>
      <c r="B2895" s="594"/>
      <c r="C2895" s="594"/>
      <c r="D2895" s="594"/>
      <c r="E2895" s="594"/>
      <c r="F2895" s="594"/>
      <c r="G2895" s="594"/>
      <c r="H2895" s="593"/>
      <c r="I2895" s="934" t="s">
        <v>8</v>
      </c>
      <c r="J2895" s="935"/>
      <c r="K2895" s="892">
        <v>0.18</v>
      </c>
      <c r="L2895" s="893"/>
      <c r="M2895" s="455">
        <f>K2895*12*I2862</f>
        <v>1564.4880000000001</v>
      </c>
    </row>
    <row r="2896" spans="1:13" ht="19.5" thickBot="1">
      <c r="A2896" s="511" t="s">
        <v>73</v>
      </c>
      <c r="B2896" s="510"/>
      <c r="C2896" s="510"/>
      <c r="D2896" s="510"/>
      <c r="E2896" s="510"/>
      <c r="F2896" s="510"/>
      <c r="G2896" s="510"/>
      <c r="H2896" s="509"/>
      <c r="I2896" s="932" t="s">
        <v>8</v>
      </c>
      <c r="J2896" s="933"/>
      <c r="K2896" s="940">
        <v>1.39</v>
      </c>
      <c r="L2896" s="941"/>
      <c r="M2896" s="455">
        <f>K2896*12*I2862</f>
        <v>12081.323999999999</v>
      </c>
    </row>
    <row r="2897" spans="1:13" ht="19.5" thickBot="1">
      <c r="A2897" s="959" t="s">
        <v>77</v>
      </c>
      <c r="B2897" s="960"/>
      <c r="C2897" s="960"/>
      <c r="D2897" s="960"/>
      <c r="E2897" s="960"/>
      <c r="F2897" s="960"/>
      <c r="G2897" s="960"/>
      <c r="H2897" s="961"/>
      <c r="I2897" s="466"/>
      <c r="J2897" s="465"/>
      <c r="K2897" s="894">
        <f>K2898+K2899+K2901+K2902+K2903+K2904</f>
        <v>2.3200000000000003</v>
      </c>
      <c r="L2897" s="942"/>
      <c r="M2897" s="464">
        <f>K2897*12*I2862</f>
        <v>20164.512000000002</v>
      </c>
    </row>
    <row r="2898" spans="1:13">
      <c r="A2898" s="595" t="s">
        <v>24</v>
      </c>
      <c r="B2898" s="498"/>
      <c r="C2898" s="498"/>
      <c r="D2898" s="498"/>
      <c r="E2898" s="498"/>
      <c r="F2898" s="504"/>
      <c r="G2898" s="504"/>
      <c r="H2898" s="503"/>
      <c r="I2898" s="493"/>
      <c r="J2898" s="456"/>
      <c r="K2898" s="896">
        <v>0.13</v>
      </c>
      <c r="L2898" s="897"/>
      <c r="M2898" s="455">
        <f>K2898*12*I2862</f>
        <v>1129.9079999999999</v>
      </c>
    </row>
    <row r="2899" spans="1:13">
      <c r="A2899" s="532" t="s">
        <v>20</v>
      </c>
      <c r="B2899" s="508"/>
      <c r="C2899" s="508"/>
      <c r="D2899" s="508"/>
      <c r="E2899" s="508"/>
      <c r="F2899" s="510"/>
      <c r="G2899" s="510"/>
      <c r="H2899" s="509"/>
      <c r="I2899" s="892" t="s">
        <v>52</v>
      </c>
      <c r="J2899" s="893"/>
      <c r="K2899" s="892">
        <v>1.1100000000000001</v>
      </c>
      <c r="L2899" s="893"/>
      <c r="M2899" s="455">
        <f>K2899*12*I2862</f>
        <v>9647.6759999999995</v>
      </c>
    </row>
    <row r="2900" spans="1:13">
      <c r="A2900" s="505" t="s">
        <v>19</v>
      </c>
      <c r="B2900" s="504"/>
      <c r="C2900" s="504"/>
      <c r="D2900" s="504"/>
      <c r="E2900" s="504"/>
      <c r="F2900" s="504"/>
      <c r="G2900" s="504"/>
      <c r="H2900" s="503"/>
      <c r="I2900" s="936" t="s">
        <v>53</v>
      </c>
      <c r="J2900" s="937"/>
      <c r="K2900" s="490"/>
      <c r="L2900" s="456"/>
      <c r="M2900" s="455"/>
    </row>
    <row r="2901" spans="1:13">
      <c r="A2901" s="512" t="s">
        <v>21</v>
      </c>
      <c r="B2901" s="594"/>
      <c r="C2901" s="594"/>
      <c r="D2901" s="594"/>
      <c r="E2901" s="594"/>
      <c r="F2901" s="594"/>
      <c r="G2901" s="594"/>
      <c r="H2901" s="593"/>
      <c r="I2901" s="934" t="s">
        <v>51</v>
      </c>
      <c r="J2901" s="935"/>
      <c r="K2901" s="892">
        <v>0.68</v>
      </c>
      <c r="L2901" s="893"/>
      <c r="M2901" s="455">
        <f>K2901*12*I2862</f>
        <v>5910.2879999999996</v>
      </c>
    </row>
    <row r="2902" spans="1:13">
      <c r="A2902" s="512" t="s">
        <v>22</v>
      </c>
      <c r="B2902" s="594"/>
      <c r="C2902" s="594"/>
      <c r="D2902" s="594"/>
      <c r="E2902" s="594"/>
      <c r="F2902" s="594"/>
      <c r="G2902" s="594"/>
      <c r="H2902" s="593"/>
      <c r="I2902" s="934" t="s">
        <v>69</v>
      </c>
      <c r="J2902" s="935"/>
      <c r="K2902" s="892">
        <v>0.17</v>
      </c>
      <c r="L2902" s="893"/>
      <c r="M2902" s="455">
        <f>K2902*12*I2862</f>
        <v>1477.5719999999999</v>
      </c>
    </row>
    <row r="2903" spans="1:13">
      <c r="A2903" s="511" t="s">
        <v>23</v>
      </c>
      <c r="B2903" s="510"/>
      <c r="C2903" s="510"/>
      <c r="D2903" s="510"/>
      <c r="E2903" s="510"/>
      <c r="F2903" s="510"/>
      <c r="G2903" s="510"/>
      <c r="H2903" s="509"/>
      <c r="I2903" s="934" t="s">
        <v>54</v>
      </c>
      <c r="J2903" s="935"/>
      <c r="K2903" s="930">
        <v>0.09</v>
      </c>
      <c r="L2903" s="931"/>
      <c r="M2903" s="455">
        <f>K2903*12*I2862</f>
        <v>782.24400000000003</v>
      </c>
    </row>
    <row r="2904" spans="1:13" ht="19.5" thickBot="1">
      <c r="A2904" s="511" t="s">
        <v>71</v>
      </c>
      <c r="B2904" s="510"/>
      <c r="C2904" s="510"/>
      <c r="D2904" s="510"/>
      <c r="E2904" s="510"/>
      <c r="F2904" s="510"/>
      <c r="G2904" s="510"/>
      <c r="H2904" s="509"/>
      <c r="I2904" s="932" t="s">
        <v>72</v>
      </c>
      <c r="J2904" s="933"/>
      <c r="K2904" s="901">
        <v>0.14000000000000001</v>
      </c>
      <c r="L2904" s="902"/>
      <c r="M2904" s="489">
        <f>K2904*12*I2862</f>
        <v>1216.8240000000001</v>
      </c>
    </row>
    <row r="2905" spans="1:13" ht="19.5" thickBot="1">
      <c r="A2905" s="959" t="s">
        <v>194</v>
      </c>
      <c r="B2905" s="960"/>
      <c r="C2905" s="960"/>
      <c r="D2905" s="960"/>
      <c r="E2905" s="960"/>
      <c r="F2905" s="960"/>
      <c r="G2905" s="960"/>
      <c r="H2905" s="961"/>
      <c r="I2905" s="488"/>
      <c r="J2905" s="487"/>
      <c r="K2905" s="922">
        <f>K2906+K2907+K2908</f>
        <v>1.52</v>
      </c>
      <c r="L2905" s="895"/>
      <c r="M2905" s="464">
        <f>K2905*12*I2862</f>
        <v>13211.232</v>
      </c>
    </row>
    <row r="2906" spans="1:13">
      <c r="A2906" s="505" t="s">
        <v>25</v>
      </c>
      <c r="B2906" s="504"/>
      <c r="C2906" s="504"/>
      <c r="D2906" s="504"/>
      <c r="E2906" s="504"/>
      <c r="F2906" s="504"/>
      <c r="G2906" s="504"/>
      <c r="H2906" s="503"/>
      <c r="I2906" s="926" t="s">
        <v>70</v>
      </c>
      <c r="J2906" s="927"/>
      <c r="K2906" s="928">
        <v>0.73</v>
      </c>
      <c r="L2906" s="929"/>
      <c r="M2906" s="455">
        <f>K2906*12*I2862</f>
        <v>6344.8679999999995</v>
      </c>
    </row>
    <row r="2907" spans="1:13">
      <c r="A2907" s="512" t="s">
        <v>26</v>
      </c>
      <c r="B2907" s="594"/>
      <c r="C2907" s="594"/>
      <c r="D2907" s="594"/>
      <c r="E2907" s="594"/>
      <c r="F2907" s="594"/>
      <c r="G2907" s="594"/>
      <c r="H2907" s="593"/>
      <c r="I2907" s="480" t="s">
        <v>55</v>
      </c>
      <c r="J2907" s="479"/>
      <c r="K2907" s="930">
        <v>0.64</v>
      </c>
      <c r="L2907" s="931"/>
      <c r="M2907" s="455">
        <f>K2907*12*I2862</f>
        <v>5562.6239999999998</v>
      </c>
    </row>
    <row r="2908" spans="1:13" ht="19.5" thickBot="1">
      <c r="A2908" s="511" t="s">
        <v>23</v>
      </c>
      <c r="B2908" s="510"/>
      <c r="C2908" s="510"/>
      <c r="D2908" s="510"/>
      <c r="E2908" s="510"/>
      <c r="F2908" s="510"/>
      <c r="G2908" s="510"/>
      <c r="H2908" s="509"/>
      <c r="I2908" s="932" t="s">
        <v>54</v>
      </c>
      <c r="J2908" s="933"/>
      <c r="K2908" s="901">
        <v>0.15</v>
      </c>
      <c r="L2908" s="902"/>
      <c r="M2908" s="455">
        <f>K2908*12*I2862</f>
        <v>1303.7399999999998</v>
      </c>
    </row>
    <row r="2909" spans="1:13" ht="19.5" thickBot="1">
      <c r="A2909" s="898" t="s">
        <v>80</v>
      </c>
      <c r="B2909" s="899"/>
      <c r="C2909" s="899"/>
      <c r="D2909" s="899"/>
      <c r="E2909" s="899"/>
      <c r="F2909" s="899"/>
      <c r="G2909" s="899"/>
      <c r="H2909" s="900"/>
      <c r="I2909" s="466"/>
      <c r="J2909" s="465"/>
      <c r="K2909" s="894">
        <v>1.8</v>
      </c>
      <c r="L2909" s="895"/>
      <c r="M2909" s="464">
        <f>K2909*12*I2862</f>
        <v>15644.88</v>
      </c>
    </row>
    <row r="2910" spans="1:13">
      <c r="A2910" s="463" t="s">
        <v>33</v>
      </c>
      <c r="B2910" s="462"/>
      <c r="C2910" s="462"/>
      <c r="D2910" s="462"/>
      <c r="E2910" s="462"/>
      <c r="F2910" s="462"/>
      <c r="G2910" s="462"/>
      <c r="H2910" s="460"/>
      <c r="I2910" s="896" t="s">
        <v>13</v>
      </c>
      <c r="J2910" s="897"/>
      <c r="K2910" s="459"/>
      <c r="L2910" s="458"/>
      <c r="M2910" s="455"/>
    </row>
    <row r="2911" spans="1:13">
      <c r="A2911" s="463" t="s">
        <v>27</v>
      </c>
      <c r="B2911" s="462"/>
      <c r="C2911" s="462"/>
      <c r="D2911" s="462"/>
      <c r="E2911" s="462"/>
      <c r="F2911" s="462"/>
      <c r="G2911" s="462"/>
      <c r="H2911" s="460"/>
      <c r="I2911" s="457"/>
      <c r="J2911" s="456"/>
      <c r="K2911" s="459"/>
      <c r="L2911" s="458"/>
      <c r="M2911" s="455"/>
    </row>
    <row r="2912" spans="1:13" ht="19.5" thickBot="1">
      <c r="A2912" s="463" t="s">
        <v>28</v>
      </c>
      <c r="B2912" s="462"/>
      <c r="C2912" s="462"/>
      <c r="D2912" s="462"/>
      <c r="E2912" s="462"/>
      <c r="F2912" s="462"/>
      <c r="G2912" s="462"/>
      <c r="H2912" s="460"/>
      <c r="I2912" s="474"/>
      <c r="J2912" s="456"/>
      <c r="K2912" s="459"/>
      <c r="L2912" s="458"/>
      <c r="M2912" s="455"/>
    </row>
    <row r="2913" spans="1:13" ht="19.5" thickBot="1">
      <c r="A2913" s="592" t="s">
        <v>81</v>
      </c>
      <c r="B2913" s="591"/>
      <c r="C2913" s="591"/>
      <c r="D2913" s="591"/>
      <c r="E2913" s="591"/>
      <c r="F2913" s="591"/>
      <c r="G2913" s="591"/>
      <c r="H2913" s="590"/>
      <c r="I2913" s="466"/>
      <c r="J2913" s="465"/>
      <c r="K2913" s="894">
        <v>0.08</v>
      </c>
      <c r="L2913" s="895"/>
      <c r="M2913" s="464">
        <f>K2913*12*I2862</f>
        <v>695.32799999999997</v>
      </c>
    </row>
    <row r="2914" spans="1:13">
      <c r="A2914" s="463" t="s">
        <v>29</v>
      </c>
      <c r="B2914" s="462"/>
      <c r="C2914" s="462"/>
      <c r="D2914" s="462"/>
      <c r="E2914" s="462"/>
      <c r="F2914" s="462"/>
      <c r="G2914" s="462"/>
      <c r="H2914" s="460"/>
      <c r="I2914" s="896" t="s">
        <v>8</v>
      </c>
      <c r="J2914" s="897"/>
      <c r="K2914" s="467"/>
      <c r="L2914" s="458"/>
      <c r="M2914" s="455"/>
    </row>
    <row r="2915" spans="1:13" ht="19.5" thickBot="1">
      <c r="A2915" s="463" t="s">
        <v>30</v>
      </c>
      <c r="B2915" s="462"/>
      <c r="C2915" s="462"/>
      <c r="D2915" s="462"/>
      <c r="E2915" s="462"/>
      <c r="F2915" s="462"/>
      <c r="G2915" s="462"/>
      <c r="H2915" s="460"/>
      <c r="I2915" s="457"/>
      <c r="J2915" s="456"/>
      <c r="K2915" s="467"/>
      <c r="L2915" s="458"/>
      <c r="M2915" s="455"/>
    </row>
    <row r="2916" spans="1:13" ht="19.5" thickBot="1">
      <c r="A2916" s="898" t="s">
        <v>104</v>
      </c>
      <c r="B2916" s="899"/>
      <c r="C2916" s="899"/>
      <c r="D2916" s="899"/>
      <c r="E2916" s="899"/>
      <c r="F2916" s="899"/>
      <c r="G2916" s="899"/>
      <c r="H2916" s="900"/>
      <c r="I2916" s="466"/>
      <c r="J2916" s="465"/>
      <c r="K2916" s="894">
        <v>6.67</v>
      </c>
      <c r="L2916" s="895"/>
      <c r="M2916" s="464">
        <f>K2916*12*I2862</f>
        <v>57972.971999999987</v>
      </c>
    </row>
    <row r="2917" spans="1:13">
      <c r="A2917" s="463" t="s">
        <v>85</v>
      </c>
      <c r="B2917" s="461"/>
      <c r="C2917" s="461"/>
      <c r="D2917" s="461"/>
      <c r="E2917" s="461"/>
      <c r="F2917" s="462"/>
      <c r="G2917" s="461"/>
      <c r="H2917" s="460"/>
      <c r="I2917" s="892" t="s">
        <v>86</v>
      </c>
      <c r="J2917" s="893"/>
      <c r="K2917" s="459"/>
      <c r="L2917" s="458"/>
      <c r="M2917" s="455"/>
    </row>
    <row r="2918" spans="1:13">
      <c r="A2918" s="463" t="s">
        <v>87</v>
      </c>
      <c r="B2918" s="461"/>
      <c r="C2918" s="461"/>
      <c r="D2918" s="461"/>
      <c r="E2918" s="461"/>
      <c r="F2918" s="462"/>
      <c r="G2918" s="461"/>
      <c r="H2918" s="460"/>
      <c r="I2918" s="892" t="s">
        <v>88</v>
      </c>
      <c r="J2918" s="893"/>
      <c r="K2918" s="459"/>
      <c r="L2918" s="458"/>
      <c r="M2918" s="455"/>
    </row>
    <row r="2919" spans="1:13">
      <c r="A2919" s="463" t="s">
        <v>89</v>
      </c>
      <c r="B2919" s="461"/>
      <c r="C2919" s="461"/>
      <c r="D2919" s="461"/>
      <c r="E2919" s="461"/>
      <c r="F2919" s="462"/>
      <c r="G2919" s="461"/>
      <c r="H2919" s="460"/>
      <c r="I2919" s="892" t="s">
        <v>90</v>
      </c>
      <c r="J2919" s="893"/>
      <c r="K2919" s="459"/>
      <c r="L2919" s="458"/>
      <c r="M2919" s="455"/>
    </row>
    <row r="2920" spans="1:13">
      <c r="A2920" s="463" t="s">
        <v>91</v>
      </c>
      <c r="B2920" s="461"/>
      <c r="C2920" s="461"/>
      <c r="D2920" s="461"/>
      <c r="E2920" s="461"/>
      <c r="F2920" s="462"/>
      <c r="G2920" s="461"/>
      <c r="H2920" s="460"/>
      <c r="I2920" s="892" t="s">
        <v>92</v>
      </c>
      <c r="J2920" s="893"/>
      <c r="K2920" s="459"/>
      <c r="L2920" s="458"/>
      <c r="M2920" s="455"/>
    </row>
    <row r="2921" spans="1:13">
      <c r="A2921" s="463" t="s">
        <v>93</v>
      </c>
      <c r="B2921" s="461"/>
      <c r="C2921" s="461"/>
      <c r="D2921" s="461"/>
      <c r="E2921" s="461"/>
      <c r="F2921" s="462"/>
      <c r="G2921" s="461"/>
      <c r="H2921" s="460"/>
      <c r="I2921" s="892" t="s">
        <v>94</v>
      </c>
      <c r="J2921" s="893"/>
      <c r="K2921" s="459"/>
      <c r="L2921" s="458"/>
      <c r="M2921" s="455"/>
    </row>
    <row r="2922" spans="1:13">
      <c r="A2922" s="463" t="s">
        <v>95</v>
      </c>
      <c r="B2922" s="461"/>
      <c r="C2922" s="461"/>
      <c r="D2922" s="461"/>
      <c r="E2922" s="461"/>
      <c r="F2922" s="462"/>
      <c r="G2922" s="461"/>
      <c r="H2922" s="460"/>
      <c r="I2922" s="457"/>
      <c r="J2922" s="456"/>
      <c r="K2922" s="459"/>
      <c r="L2922" s="458"/>
      <c r="M2922" s="455"/>
    </row>
    <row r="2923" spans="1:13">
      <c r="A2923" s="463" t="s">
        <v>96</v>
      </c>
      <c r="B2923" s="461"/>
      <c r="C2923" s="461"/>
      <c r="D2923" s="461"/>
      <c r="E2923" s="461"/>
      <c r="F2923" s="462"/>
      <c r="G2923" s="461"/>
      <c r="H2923" s="460"/>
      <c r="I2923" s="457"/>
      <c r="J2923" s="456"/>
      <c r="K2923" s="459"/>
      <c r="L2923" s="458"/>
      <c r="M2923" s="455"/>
    </row>
    <row r="2924" spans="1:13">
      <c r="A2924" s="463" t="s">
        <v>97</v>
      </c>
      <c r="B2924" s="461"/>
      <c r="C2924" s="461"/>
      <c r="D2924" s="461"/>
      <c r="E2924" s="461"/>
      <c r="F2924" s="462"/>
      <c r="G2924" s="461"/>
      <c r="H2924" s="460"/>
      <c r="I2924" s="457"/>
      <c r="J2924" s="456"/>
      <c r="K2924" s="459"/>
      <c r="L2924" s="458"/>
      <c r="M2924" s="455"/>
    </row>
    <row r="2925" spans="1:13">
      <c r="A2925" s="463" t="s">
        <v>98</v>
      </c>
      <c r="B2925" s="461"/>
      <c r="C2925" s="461"/>
      <c r="D2925" s="461"/>
      <c r="E2925" s="461"/>
      <c r="F2925" s="462"/>
      <c r="G2925" s="461"/>
      <c r="H2925" s="460"/>
      <c r="I2925" s="457"/>
      <c r="J2925" s="456"/>
      <c r="K2925" s="459"/>
      <c r="L2925" s="458"/>
      <c r="M2925" s="455"/>
    </row>
    <row r="2926" spans="1:13">
      <c r="A2926" s="463" t="s">
        <v>99</v>
      </c>
      <c r="B2926" s="461"/>
      <c r="C2926" s="461"/>
      <c r="D2926" s="461"/>
      <c r="E2926" s="461"/>
      <c r="F2926" s="462"/>
      <c r="G2926" s="461"/>
      <c r="H2926" s="460"/>
      <c r="I2926" s="457"/>
      <c r="J2926" s="456"/>
      <c r="K2926" s="459"/>
      <c r="L2926" s="458"/>
      <c r="M2926" s="455"/>
    </row>
    <row r="2927" spans="1:13" ht="19.5" thickBot="1">
      <c r="A2927" s="923" t="s">
        <v>100</v>
      </c>
      <c r="B2927" s="924"/>
      <c r="C2927" s="924"/>
      <c r="D2927" s="924"/>
      <c r="E2927" s="924"/>
      <c r="F2927" s="924"/>
      <c r="G2927" s="924"/>
      <c r="H2927" s="925"/>
      <c r="I2927" s="457"/>
      <c r="J2927" s="456"/>
      <c r="K2927" s="457"/>
      <c r="L2927" s="456"/>
      <c r="M2927" s="455"/>
    </row>
    <row r="2928" spans="1:13">
      <c r="A2928" s="454" t="s">
        <v>82</v>
      </c>
      <c r="B2928" s="453"/>
      <c r="C2928" s="453"/>
      <c r="D2928" s="453"/>
      <c r="E2928" s="453"/>
      <c r="F2928" s="453"/>
      <c r="G2928" s="453"/>
      <c r="H2928" s="453"/>
      <c r="I2928" s="896" t="s">
        <v>9</v>
      </c>
      <c r="J2928" s="897"/>
      <c r="K2928" s="452"/>
      <c r="L2928" s="451"/>
      <c r="M2928" s="450"/>
    </row>
    <row r="2929" spans="1:13" ht="19.5" thickBot="1">
      <c r="A2929" s="449" t="s">
        <v>49</v>
      </c>
      <c r="B2929" s="448"/>
      <c r="C2929" s="448"/>
      <c r="D2929" s="448"/>
      <c r="E2929" s="448"/>
      <c r="F2929" s="448"/>
      <c r="G2929" s="448"/>
      <c r="H2929" s="448"/>
      <c r="I2929" s="447"/>
      <c r="J2929" s="445"/>
      <c r="K2929" s="446"/>
      <c r="L2929" s="445"/>
      <c r="M2929" s="444"/>
    </row>
    <row r="2930" spans="1:13" ht="19.5" thickBot="1">
      <c r="A2930" s="898" t="s">
        <v>50</v>
      </c>
      <c r="B2930" s="899"/>
      <c r="C2930" s="899"/>
      <c r="D2930" s="899"/>
      <c r="E2930" s="899"/>
      <c r="F2930" s="899"/>
      <c r="G2930" s="899"/>
      <c r="H2930" s="955"/>
      <c r="I2930" s="917" t="s">
        <v>17</v>
      </c>
      <c r="J2930" s="956"/>
      <c r="K2930" s="957">
        <v>1.64</v>
      </c>
      <c r="L2930" s="958"/>
      <c r="M2930" s="437">
        <f>K2930*12*I2862</f>
        <v>14254.223999999998</v>
      </c>
    </row>
    <row r="2931" spans="1:13" ht="19.5" thickBot="1">
      <c r="A2931" s="442" t="s">
        <v>118</v>
      </c>
      <c r="B2931" s="441"/>
      <c r="C2931" s="441"/>
      <c r="D2931" s="441"/>
      <c r="E2931" s="441"/>
      <c r="F2931" s="441"/>
      <c r="G2931" s="441"/>
      <c r="H2931" s="441"/>
      <c r="I2931" s="917" t="s">
        <v>9</v>
      </c>
      <c r="J2931" s="918"/>
      <c r="K2931" s="913">
        <v>0.24</v>
      </c>
      <c r="L2931" s="914"/>
      <c r="M2931" s="437">
        <f>K2931*12*I2862</f>
        <v>2085.9839999999999</v>
      </c>
    </row>
    <row r="2932" spans="1:13" ht="19.5" thickBot="1">
      <c r="A2932" s="442" t="s">
        <v>117</v>
      </c>
      <c r="B2932" s="441"/>
      <c r="C2932" s="441"/>
      <c r="D2932" s="441"/>
      <c r="E2932" s="441"/>
      <c r="F2932" s="441"/>
      <c r="G2932" s="441"/>
      <c r="H2932" s="441"/>
      <c r="I2932" s="440"/>
      <c r="J2932" s="439"/>
      <c r="K2932" s="913">
        <v>1.81</v>
      </c>
      <c r="L2932" s="914"/>
      <c r="M2932" s="437">
        <f>K2932*12*I2862</f>
        <v>15731.795999999998</v>
      </c>
    </row>
    <row r="2933" spans="1:13" ht="19.5" thickBot="1">
      <c r="A2933" s="898" t="s">
        <v>58</v>
      </c>
      <c r="B2933" s="899"/>
      <c r="C2933" s="899"/>
      <c r="D2933" s="899"/>
      <c r="E2933" s="899"/>
      <c r="F2933" s="899"/>
      <c r="G2933" s="899"/>
      <c r="H2933" s="899"/>
      <c r="I2933" s="438"/>
      <c r="J2933" s="437"/>
      <c r="K2933" s="915">
        <f>K2863+K2873+K2888+K2916+K2930+K2932+K2931</f>
        <v>38.230000000000011</v>
      </c>
      <c r="L2933" s="916"/>
      <c r="M2933" s="437">
        <f>M2863+M2873+M2888+M2916+M2930+M2932+M2931</f>
        <v>332279.86800000002</v>
      </c>
    </row>
    <row r="2935" spans="1:13">
      <c r="A2935" s="989" t="s">
        <v>0</v>
      </c>
      <c r="B2935" s="989"/>
      <c r="C2935" s="989"/>
      <c r="D2935" s="989"/>
      <c r="E2935" s="989"/>
      <c r="F2935" s="989"/>
      <c r="G2935" s="989"/>
      <c r="H2935" s="989"/>
      <c r="I2935" s="989"/>
      <c r="J2935" s="989"/>
      <c r="K2935" s="989"/>
      <c r="L2935" s="989"/>
      <c r="M2935" s="490"/>
    </row>
    <row r="2936" spans="1:13">
      <c r="A2936" s="953" t="s">
        <v>12</v>
      </c>
      <c r="B2936" s="953"/>
      <c r="C2936" s="953"/>
      <c r="D2936" s="953"/>
      <c r="E2936" s="953"/>
      <c r="F2936" s="953"/>
      <c r="G2936" s="953"/>
      <c r="H2936" s="953"/>
      <c r="I2936" s="953"/>
      <c r="J2936" s="953"/>
      <c r="K2936" s="953"/>
      <c r="L2936" s="953"/>
      <c r="M2936" s="490"/>
    </row>
    <row r="2937" spans="1:13">
      <c r="A2937" s="524"/>
      <c r="B2937" s="524"/>
      <c r="C2937" s="524"/>
      <c r="D2937" s="524"/>
      <c r="E2937" s="524"/>
      <c r="F2937" s="524" t="s">
        <v>228</v>
      </c>
      <c r="G2937" s="524"/>
      <c r="H2937" s="524"/>
      <c r="I2937" s="524"/>
      <c r="J2937" s="524"/>
      <c r="K2937" s="524"/>
      <c r="L2937" s="524"/>
      <c r="M2937" s="490"/>
    </row>
    <row r="2938" spans="1:13">
      <c r="A2938" s="532"/>
      <c r="B2938" s="508"/>
      <c r="C2938" s="954" t="s">
        <v>15</v>
      </c>
      <c r="D2938" s="954"/>
      <c r="E2938" s="954"/>
      <c r="F2938" s="508"/>
      <c r="G2938" s="508"/>
      <c r="H2938" s="507"/>
      <c r="I2938" s="943" t="s">
        <v>1</v>
      </c>
      <c r="J2938" s="944"/>
      <c r="K2938" s="943" t="s">
        <v>2</v>
      </c>
      <c r="L2938" s="944"/>
      <c r="M2938" s="506"/>
    </row>
    <row r="2939" spans="1:13">
      <c r="A2939" s="474"/>
      <c r="B2939" s="457"/>
      <c r="C2939" s="457"/>
      <c r="D2939" s="457"/>
      <c r="E2939" s="457"/>
      <c r="F2939" s="457"/>
      <c r="G2939" s="457"/>
      <c r="H2939" s="456"/>
      <c r="I2939" s="457"/>
      <c r="J2939" s="456"/>
      <c r="K2939" s="892" t="s">
        <v>3</v>
      </c>
      <c r="L2939" s="893"/>
      <c r="M2939" s="533" t="s">
        <v>4</v>
      </c>
    </row>
    <row r="2940" spans="1:13">
      <c r="A2940" s="474"/>
      <c r="B2940" s="457"/>
      <c r="C2940" s="457"/>
      <c r="D2940" s="457"/>
      <c r="E2940" s="457"/>
      <c r="F2940" s="457"/>
      <c r="G2940" s="457"/>
      <c r="H2940" s="456"/>
      <c r="I2940" s="892" t="s">
        <v>5</v>
      </c>
      <c r="J2940" s="893"/>
      <c r="K2940" s="936" t="s">
        <v>6</v>
      </c>
      <c r="L2940" s="937"/>
      <c r="M2940" s="533" t="s">
        <v>7</v>
      </c>
    </row>
    <row r="2941" spans="1:13" ht="19.5" thickBot="1">
      <c r="A2941" s="532"/>
      <c r="B2941" s="508"/>
      <c r="C2941" s="508"/>
      <c r="D2941" s="508"/>
      <c r="E2941" s="508"/>
      <c r="F2941" s="508"/>
      <c r="G2941" s="508"/>
      <c r="H2941" s="507"/>
      <c r="I2941" s="949">
        <v>731.5</v>
      </c>
      <c r="J2941" s="950"/>
      <c r="K2941" s="932"/>
      <c r="L2941" s="933"/>
      <c r="M2941" s="531"/>
    </row>
    <row r="2942" spans="1:13">
      <c r="A2942" s="522" t="s">
        <v>74</v>
      </c>
      <c r="B2942" s="500"/>
      <c r="C2942" s="500"/>
      <c r="D2942" s="500"/>
      <c r="E2942" s="500"/>
      <c r="F2942" s="500"/>
      <c r="G2942" s="500"/>
      <c r="H2942" s="530"/>
      <c r="I2942" s="452"/>
      <c r="J2942" s="451"/>
      <c r="K2942" s="951">
        <f>K2945+K2948</f>
        <v>6.9</v>
      </c>
      <c r="L2942" s="946"/>
      <c r="M2942" s="450">
        <f>K2942*12*I2941</f>
        <v>60568.200000000012</v>
      </c>
    </row>
    <row r="2943" spans="1:13">
      <c r="A2943" s="529" t="s">
        <v>59</v>
      </c>
      <c r="B2943" s="528"/>
      <c r="C2943" s="528"/>
      <c r="D2943" s="528"/>
      <c r="E2943" s="528"/>
      <c r="F2943" s="528"/>
      <c r="G2943" s="528"/>
      <c r="H2943" s="523"/>
      <c r="I2943" s="457"/>
      <c r="J2943" s="456"/>
      <c r="K2943" s="457"/>
      <c r="L2943" s="456"/>
      <c r="M2943" s="527"/>
    </row>
    <row r="2944" spans="1:13" ht="19.5" thickBot="1">
      <c r="A2944" s="518" t="s">
        <v>60</v>
      </c>
      <c r="B2944" s="526"/>
      <c r="C2944" s="526"/>
      <c r="D2944" s="526"/>
      <c r="E2944" s="526"/>
      <c r="F2944" s="526"/>
      <c r="G2944" s="526"/>
      <c r="H2944" s="525"/>
      <c r="I2944" s="446"/>
      <c r="J2944" s="445"/>
      <c r="K2944" s="446"/>
      <c r="L2944" s="445"/>
      <c r="M2944" s="444"/>
    </row>
    <row r="2945" spans="1:13">
      <c r="A2945" s="505" t="s">
        <v>61</v>
      </c>
      <c r="B2945" s="498"/>
      <c r="C2945" s="498"/>
      <c r="D2945" s="498"/>
      <c r="E2945" s="498"/>
      <c r="F2945" s="498"/>
      <c r="G2945" s="498"/>
      <c r="H2945" s="497"/>
      <c r="I2945" s="936" t="s">
        <v>8</v>
      </c>
      <c r="J2945" s="937"/>
      <c r="K2945" s="896">
        <v>4.13</v>
      </c>
      <c r="L2945" s="897"/>
      <c r="M2945" s="455">
        <f>K2945*12*I2941</f>
        <v>36253.14</v>
      </c>
    </row>
    <row r="2946" spans="1:13">
      <c r="A2946" s="463" t="s">
        <v>68</v>
      </c>
      <c r="B2946" s="457"/>
      <c r="C2946" s="457"/>
      <c r="D2946" s="457"/>
      <c r="E2946" s="457"/>
      <c r="F2946" s="457"/>
      <c r="G2946" s="457"/>
      <c r="H2946" s="456"/>
      <c r="I2946" s="892" t="s">
        <v>57</v>
      </c>
      <c r="J2946" s="893"/>
      <c r="K2946" s="490"/>
      <c r="L2946" s="456"/>
      <c r="M2946" s="455"/>
    </row>
    <row r="2947" spans="1:13">
      <c r="A2947" s="505" t="s">
        <v>67</v>
      </c>
      <c r="B2947" s="498"/>
      <c r="C2947" s="498"/>
      <c r="D2947" s="498"/>
      <c r="E2947" s="498"/>
      <c r="F2947" s="498"/>
      <c r="G2947" s="498"/>
      <c r="H2947" s="497"/>
      <c r="I2947" s="936"/>
      <c r="J2947" s="937"/>
      <c r="K2947" s="490"/>
      <c r="L2947" s="456"/>
      <c r="M2947" s="455"/>
    </row>
    <row r="2948" spans="1:13">
      <c r="A2948" s="505" t="s">
        <v>62</v>
      </c>
      <c r="B2948" s="498"/>
      <c r="C2948" s="498"/>
      <c r="D2948" s="498"/>
      <c r="E2948" s="498"/>
      <c r="F2948" s="498"/>
      <c r="G2948" s="498"/>
      <c r="H2948" s="497"/>
      <c r="I2948" s="934" t="s">
        <v>11</v>
      </c>
      <c r="J2948" s="935"/>
      <c r="K2948" s="892">
        <v>2.77</v>
      </c>
      <c r="L2948" s="893"/>
      <c r="M2948" s="455">
        <f>K2948*12*I2941</f>
        <v>24315.06</v>
      </c>
    </row>
    <row r="2949" spans="1:13">
      <c r="A2949" s="512" t="s">
        <v>35</v>
      </c>
      <c r="B2949" s="480"/>
      <c r="C2949" s="480"/>
      <c r="D2949" s="480"/>
      <c r="E2949" s="480"/>
      <c r="F2949" s="480"/>
      <c r="G2949" s="480"/>
      <c r="H2949" s="479"/>
      <c r="I2949" s="892" t="s">
        <v>57</v>
      </c>
      <c r="J2949" s="893"/>
      <c r="K2949" s="524"/>
      <c r="L2949" s="523"/>
      <c r="M2949" s="455"/>
    </row>
    <row r="2950" spans="1:13">
      <c r="A2950" s="511" t="s">
        <v>36</v>
      </c>
      <c r="B2950" s="508"/>
      <c r="C2950" s="508"/>
      <c r="D2950" s="508"/>
      <c r="E2950" s="508"/>
      <c r="F2950" s="508"/>
      <c r="G2950" s="508"/>
      <c r="H2950" s="507"/>
      <c r="I2950" s="892"/>
      <c r="J2950" s="893"/>
      <c r="K2950" s="490"/>
      <c r="L2950" s="456"/>
      <c r="M2950" s="455"/>
    </row>
    <row r="2951" spans="1:13" ht="19.5" thickBot="1">
      <c r="A2951" s="505" t="s">
        <v>37</v>
      </c>
      <c r="B2951" s="504"/>
      <c r="C2951" s="504"/>
      <c r="D2951" s="504"/>
      <c r="E2951" s="504"/>
      <c r="F2951" s="504"/>
      <c r="G2951" s="504"/>
      <c r="H2951" s="503"/>
      <c r="I2951" s="498"/>
      <c r="J2951" s="497"/>
      <c r="K2951" s="930"/>
      <c r="L2951" s="931"/>
      <c r="M2951" s="455"/>
    </row>
    <row r="2952" spans="1:13">
      <c r="A2952" s="522" t="s">
        <v>14</v>
      </c>
      <c r="B2952" s="521"/>
      <c r="C2952" s="521"/>
      <c r="D2952" s="521"/>
      <c r="E2952" s="521"/>
      <c r="F2952" s="521"/>
      <c r="G2952" s="521"/>
      <c r="H2952" s="520"/>
      <c r="I2952" s="452"/>
      <c r="J2952" s="519"/>
      <c r="K2952" s="948">
        <f>K2954+K2959+K2962</f>
        <v>5.6400000000000006</v>
      </c>
      <c r="L2952" s="946"/>
      <c r="M2952" s="450">
        <f>K2952*12*I2941</f>
        <v>49507.920000000006</v>
      </c>
    </row>
    <row r="2953" spans="1:13" ht="19.5" thickBot="1">
      <c r="A2953" s="518" t="s">
        <v>34</v>
      </c>
      <c r="B2953" s="517"/>
      <c r="C2953" s="517"/>
      <c r="D2953" s="517"/>
      <c r="E2953" s="517"/>
      <c r="F2953" s="517"/>
      <c r="G2953" s="517"/>
      <c r="H2953" s="516"/>
      <c r="I2953" s="446"/>
      <c r="J2953" s="515"/>
      <c r="K2953" s="446"/>
      <c r="L2953" s="445"/>
      <c r="M2953" s="444"/>
    </row>
    <row r="2954" spans="1:13">
      <c r="A2954" s="463" t="s">
        <v>65</v>
      </c>
      <c r="B2954" s="462"/>
      <c r="C2954" s="462"/>
      <c r="D2954" s="462"/>
      <c r="E2954" s="462"/>
      <c r="F2954" s="462"/>
      <c r="G2954" s="462"/>
      <c r="H2954" s="460"/>
      <c r="I2954" s="892" t="s">
        <v>8</v>
      </c>
      <c r="J2954" s="893"/>
      <c r="K2954" s="896">
        <v>2.83</v>
      </c>
      <c r="L2954" s="897"/>
      <c r="M2954" s="455">
        <f>K2954*12*I2941</f>
        <v>24841.74</v>
      </c>
    </row>
    <row r="2955" spans="1:13">
      <c r="A2955" s="505" t="s">
        <v>66</v>
      </c>
      <c r="B2955" s="504"/>
      <c r="C2955" s="504"/>
      <c r="D2955" s="504"/>
      <c r="E2955" s="504"/>
      <c r="F2955" s="504"/>
      <c r="G2955" s="504"/>
      <c r="H2955" s="503"/>
      <c r="I2955" s="514"/>
      <c r="J2955" s="513"/>
      <c r="K2955" s="490"/>
      <c r="L2955" s="456"/>
      <c r="M2955" s="455"/>
    </row>
    <row r="2956" spans="1:13">
      <c r="A2956" s="463" t="s">
        <v>68</v>
      </c>
      <c r="B2956" s="457"/>
      <c r="C2956" s="457"/>
      <c r="D2956" s="457"/>
      <c r="E2956" s="457"/>
      <c r="F2956" s="457"/>
      <c r="G2956" s="457"/>
      <c r="H2956" s="456"/>
      <c r="I2956" s="892" t="s">
        <v>57</v>
      </c>
      <c r="J2956" s="893"/>
      <c r="K2956" s="490"/>
      <c r="L2956" s="456"/>
      <c r="M2956" s="455"/>
    </row>
    <row r="2957" spans="1:13">
      <c r="A2957" s="505" t="s">
        <v>67</v>
      </c>
      <c r="B2957" s="498"/>
      <c r="C2957" s="498"/>
      <c r="D2957" s="498"/>
      <c r="E2957" s="498"/>
      <c r="F2957" s="498"/>
      <c r="G2957" s="498"/>
      <c r="H2957" s="497"/>
      <c r="I2957" s="936"/>
      <c r="J2957" s="937"/>
      <c r="K2957" s="490"/>
      <c r="L2957" s="456"/>
      <c r="M2957" s="455"/>
    </row>
    <row r="2958" spans="1:13">
      <c r="A2958" s="512" t="s">
        <v>63</v>
      </c>
      <c r="B2958" s="480"/>
      <c r="C2958" s="479"/>
      <c r="D2958" s="457"/>
      <c r="E2958" s="457"/>
      <c r="F2958" s="457"/>
      <c r="G2958" s="457"/>
      <c r="H2958" s="456"/>
      <c r="I2958" s="892" t="s">
        <v>57</v>
      </c>
      <c r="J2958" s="893"/>
      <c r="K2958" s="490"/>
      <c r="L2958" s="456"/>
      <c r="M2958" s="455"/>
    </row>
    <row r="2959" spans="1:13">
      <c r="A2959" s="463" t="s">
        <v>64</v>
      </c>
      <c r="B2959" s="457"/>
      <c r="C2959" s="457"/>
      <c r="D2959" s="480"/>
      <c r="E2959" s="480"/>
      <c r="F2959" s="480"/>
      <c r="G2959" s="480"/>
      <c r="H2959" s="479"/>
      <c r="I2959" s="934" t="s">
        <v>11</v>
      </c>
      <c r="J2959" s="935"/>
      <c r="K2959" s="892">
        <v>1.24</v>
      </c>
      <c r="L2959" s="893"/>
      <c r="M2959" s="455">
        <f>K2959*12*I2941</f>
        <v>10884.72</v>
      </c>
    </row>
    <row r="2960" spans="1:13">
      <c r="A2960" s="511" t="s">
        <v>41</v>
      </c>
      <c r="B2960" s="510"/>
      <c r="C2960" s="510"/>
      <c r="D2960" s="510"/>
      <c r="E2960" s="510"/>
      <c r="F2960" s="510"/>
      <c r="G2960" s="510"/>
      <c r="H2960" s="509"/>
      <c r="I2960" s="943" t="s">
        <v>40</v>
      </c>
      <c r="J2960" s="944"/>
      <c r="K2960" s="490"/>
      <c r="L2960" s="456"/>
      <c r="M2960" s="455"/>
    </row>
    <row r="2961" spans="1:13">
      <c r="A2961" s="505"/>
      <c r="B2961" s="504"/>
      <c r="C2961" s="504"/>
      <c r="D2961" s="504"/>
      <c r="E2961" s="504"/>
      <c r="F2961" s="504"/>
      <c r="G2961" s="504"/>
      <c r="H2961" s="503"/>
      <c r="I2961" s="498" t="s">
        <v>42</v>
      </c>
      <c r="J2961" s="497"/>
      <c r="K2961" s="490"/>
      <c r="L2961" s="456"/>
      <c r="M2961" s="455"/>
    </row>
    <row r="2962" spans="1:13">
      <c r="A2962" s="511" t="s">
        <v>43</v>
      </c>
      <c r="B2962" s="510"/>
      <c r="C2962" s="510"/>
      <c r="D2962" s="510"/>
      <c r="E2962" s="510"/>
      <c r="F2962" s="510"/>
      <c r="G2962" s="510"/>
      <c r="H2962" s="509"/>
      <c r="I2962" s="943" t="s">
        <v>11</v>
      </c>
      <c r="J2962" s="944"/>
      <c r="K2962" s="892">
        <v>1.57</v>
      </c>
      <c r="L2962" s="893"/>
      <c r="M2962" s="455">
        <f>K2962*12*I2941</f>
        <v>13781.46</v>
      </c>
    </row>
    <row r="2963" spans="1:13">
      <c r="A2963" s="505" t="s">
        <v>44</v>
      </c>
      <c r="B2963" s="504"/>
      <c r="C2963" s="504"/>
      <c r="D2963" s="504"/>
      <c r="E2963" s="504"/>
      <c r="F2963" s="504"/>
      <c r="G2963" s="504"/>
      <c r="H2963" s="503"/>
      <c r="I2963" s="498"/>
      <c r="J2963" s="497"/>
      <c r="K2963" s="490"/>
      <c r="L2963" s="456"/>
      <c r="M2963" s="455"/>
    </row>
    <row r="2964" spans="1:13">
      <c r="A2964" s="511" t="s">
        <v>45</v>
      </c>
      <c r="B2964" s="510"/>
      <c r="C2964" s="510"/>
      <c r="D2964" s="510"/>
      <c r="E2964" s="510"/>
      <c r="F2964" s="510"/>
      <c r="G2964" s="510"/>
      <c r="H2964" s="509"/>
      <c r="I2964" s="892" t="s">
        <v>57</v>
      </c>
      <c r="J2964" s="893"/>
      <c r="K2964" s="490"/>
      <c r="L2964" s="456"/>
      <c r="M2964" s="455"/>
    </row>
    <row r="2965" spans="1:13">
      <c r="A2965" s="511" t="s">
        <v>48</v>
      </c>
      <c r="B2965" s="510"/>
      <c r="C2965" s="510"/>
      <c r="D2965" s="510"/>
      <c r="E2965" s="510"/>
      <c r="F2965" s="510"/>
      <c r="G2965" s="510"/>
      <c r="H2965" s="509"/>
      <c r="I2965" s="943" t="s">
        <v>46</v>
      </c>
      <c r="J2965" s="944"/>
      <c r="K2965" s="508"/>
      <c r="L2965" s="507"/>
      <c r="M2965" s="506"/>
    </row>
    <row r="2966" spans="1:13" ht="19.5" thickBot="1">
      <c r="A2966" s="505"/>
      <c r="B2966" s="504"/>
      <c r="C2966" s="504"/>
      <c r="D2966" s="504"/>
      <c r="E2966" s="504"/>
      <c r="F2966" s="504"/>
      <c r="G2966" s="504"/>
      <c r="H2966" s="503"/>
      <c r="I2966" s="940" t="s">
        <v>47</v>
      </c>
      <c r="J2966" s="941"/>
      <c r="K2966" s="498"/>
      <c r="L2966" s="497"/>
      <c r="M2966" s="502"/>
    </row>
    <row r="2967" spans="1:13">
      <c r="A2967" s="501" t="s">
        <v>75</v>
      </c>
      <c r="B2967" s="500"/>
      <c r="C2967" s="500"/>
      <c r="D2967" s="500"/>
      <c r="E2967" s="500"/>
      <c r="F2967" s="500"/>
      <c r="G2967" s="452"/>
      <c r="H2967" s="451"/>
      <c r="I2967" s="452"/>
      <c r="J2967" s="451"/>
      <c r="K2967" s="945">
        <f>K2969+K2976+K2984+K2988+K2992</f>
        <v>15.330000000000002</v>
      </c>
      <c r="L2967" s="946"/>
      <c r="M2967" s="450">
        <f>M2969+M2976+M2984+M2988+M2992</f>
        <v>134566.74000000002</v>
      </c>
    </row>
    <row r="2968" spans="1:13" ht="19.5" thickBot="1">
      <c r="A2968" s="499"/>
      <c r="B2968" s="446"/>
      <c r="C2968" s="446"/>
      <c r="D2968" s="446"/>
      <c r="E2968" s="446"/>
      <c r="F2968" s="446"/>
      <c r="G2968" s="446"/>
      <c r="H2968" s="445"/>
      <c r="I2968" s="446"/>
      <c r="J2968" s="445"/>
      <c r="K2968" s="446"/>
      <c r="L2968" s="445"/>
      <c r="M2968" s="444"/>
    </row>
    <row r="2969" spans="1:13" ht="19.5" thickBot="1">
      <c r="A2969" s="898" t="s">
        <v>76</v>
      </c>
      <c r="B2969" s="899"/>
      <c r="C2969" s="899"/>
      <c r="D2969" s="899"/>
      <c r="E2969" s="899"/>
      <c r="F2969" s="899"/>
      <c r="G2969" s="899"/>
      <c r="H2969" s="900"/>
      <c r="I2969" s="466"/>
      <c r="J2969" s="465"/>
      <c r="K2969" s="947">
        <f>K2970+K2971+K2972+K2974+K2975</f>
        <v>9.6100000000000012</v>
      </c>
      <c r="L2969" s="942"/>
      <c r="M2969" s="464">
        <f>K2969*12*I2941</f>
        <v>84356.580000000016</v>
      </c>
    </row>
    <row r="2970" spans="1:13">
      <c r="A2970" s="505" t="s">
        <v>38</v>
      </c>
      <c r="B2970" s="504"/>
      <c r="C2970" s="504"/>
      <c r="D2970" s="504"/>
      <c r="E2970" s="504"/>
      <c r="F2970" s="504"/>
      <c r="G2970" s="504"/>
      <c r="H2970" s="503"/>
      <c r="I2970" s="936" t="s">
        <v>16</v>
      </c>
      <c r="J2970" s="937"/>
      <c r="K2970" s="896">
        <v>2.2400000000000002</v>
      </c>
      <c r="L2970" s="897"/>
      <c r="M2970" s="455">
        <f>K2970*12*I2941</f>
        <v>19662.72</v>
      </c>
    </row>
    <row r="2971" spans="1:13">
      <c r="A2971" s="512" t="s">
        <v>39</v>
      </c>
      <c r="B2971" s="594"/>
      <c r="C2971" s="594"/>
      <c r="D2971" s="594"/>
      <c r="E2971" s="594"/>
      <c r="F2971" s="594"/>
      <c r="G2971" s="594"/>
      <c r="H2971" s="593"/>
      <c r="I2971" s="934" t="s">
        <v>10</v>
      </c>
      <c r="J2971" s="935"/>
      <c r="K2971" s="892">
        <v>5.2</v>
      </c>
      <c r="L2971" s="893"/>
      <c r="M2971" s="455">
        <f>K2971*12*I2941</f>
        <v>45645.600000000006</v>
      </c>
    </row>
    <row r="2972" spans="1:13">
      <c r="A2972" s="511" t="s">
        <v>31</v>
      </c>
      <c r="B2972" s="510"/>
      <c r="C2972" s="510"/>
      <c r="D2972" s="510"/>
      <c r="E2972" s="510"/>
      <c r="F2972" s="510"/>
      <c r="G2972" s="510"/>
      <c r="H2972" s="509"/>
      <c r="I2972" s="943" t="s">
        <v>11</v>
      </c>
      <c r="J2972" s="944"/>
      <c r="K2972" s="892">
        <v>0.6</v>
      </c>
      <c r="L2972" s="893"/>
      <c r="M2972" s="455">
        <f>K2972*12*I2941</f>
        <v>5266.7999999999993</v>
      </c>
    </row>
    <row r="2973" spans="1:13">
      <c r="A2973" s="596" t="s">
        <v>18</v>
      </c>
      <c r="B2973" s="498"/>
      <c r="C2973" s="498"/>
      <c r="D2973" s="498"/>
      <c r="E2973" s="504"/>
      <c r="F2973" s="504"/>
      <c r="G2973" s="504"/>
      <c r="H2973" s="503"/>
      <c r="I2973" s="498"/>
      <c r="J2973" s="497"/>
      <c r="K2973" s="457"/>
      <c r="L2973" s="456"/>
      <c r="M2973" s="455"/>
    </row>
    <row r="2974" spans="1:13">
      <c r="A2974" s="512" t="s">
        <v>32</v>
      </c>
      <c r="B2974" s="594"/>
      <c r="C2974" s="594"/>
      <c r="D2974" s="594"/>
      <c r="E2974" s="594"/>
      <c r="F2974" s="594"/>
      <c r="G2974" s="594"/>
      <c r="H2974" s="593"/>
      <c r="I2974" s="934" t="s">
        <v>8</v>
      </c>
      <c r="J2974" s="935"/>
      <c r="K2974" s="892">
        <v>0.18</v>
      </c>
      <c r="L2974" s="893"/>
      <c r="M2974" s="455">
        <f>K2974*12*I2941</f>
        <v>1580.0400000000002</v>
      </c>
    </row>
    <row r="2975" spans="1:13" ht="19.5" thickBot="1">
      <c r="A2975" s="511" t="s">
        <v>73</v>
      </c>
      <c r="B2975" s="510"/>
      <c r="C2975" s="510"/>
      <c r="D2975" s="510"/>
      <c r="E2975" s="510"/>
      <c r="F2975" s="510"/>
      <c r="G2975" s="510"/>
      <c r="H2975" s="509"/>
      <c r="I2975" s="932" t="s">
        <v>8</v>
      </c>
      <c r="J2975" s="933"/>
      <c r="K2975" s="940">
        <v>1.39</v>
      </c>
      <c r="L2975" s="941"/>
      <c r="M2975" s="455">
        <f>K2975*12*I2941</f>
        <v>12201.42</v>
      </c>
    </row>
    <row r="2976" spans="1:13" ht="19.5" thickBot="1">
      <c r="A2976" s="959" t="s">
        <v>77</v>
      </c>
      <c r="B2976" s="960"/>
      <c r="C2976" s="960"/>
      <c r="D2976" s="960"/>
      <c r="E2976" s="960"/>
      <c r="F2976" s="960"/>
      <c r="G2976" s="960"/>
      <c r="H2976" s="961"/>
      <c r="I2976" s="466"/>
      <c r="J2976" s="465"/>
      <c r="K2976" s="894">
        <f>K2977+K2978+K2980+K2981+K2982+K2983</f>
        <v>2.3200000000000003</v>
      </c>
      <c r="L2976" s="942"/>
      <c r="M2976" s="464">
        <f>K2976*12*I2941</f>
        <v>20364.960000000003</v>
      </c>
    </row>
    <row r="2977" spans="1:13">
      <c r="A2977" s="595" t="s">
        <v>24</v>
      </c>
      <c r="B2977" s="498"/>
      <c r="C2977" s="498"/>
      <c r="D2977" s="498"/>
      <c r="E2977" s="498"/>
      <c r="F2977" s="504"/>
      <c r="G2977" s="504"/>
      <c r="H2977" s="503"/>
      <c r="I2977" s="493"/>
      <c r="J2977" s="456"/>
      <c r="K2977" s="896">
        <v>0.13</v>
      </c>
      <c r="L2977" s="897"/>
      <c r="M2977" s="455">
        <f>K2977*12*I2941</f>
        <v>1141.1400000000001</v>
      </c>
    </row>
    <row r="2978" spans="1:13">
      <c r="A2978" s="532" t="s">
        <v>20</v>
      </c>
      <c r="B2978" s="508"/>
      <c r="C2978" s="508"/>
      <c r="D2978" s="508"/>
      <c r="E2978" s="508"/>
      <c r="F2978" s="510"/>
      <c r="G2978" s="510"/>
      <c r="H2978" s="509"/>
      <c r="I2978" s="892" t="s">
        <v>52</v>
      </c>
      <c r="J2978" s="893"/>
      <c r="K2978" s="892">
        <v>1.1100000000000001</v>
      </c>
      <c r="L2978" s="893"/>
      <c r="M2978" s="455">
        <f>K2978*12*I2941</f>
        <v>9743.58</v>
      </c>
    </row>
    <row r="2979" spans="1:13">
      <c r="A2979" s="505" t="s">
        <v>19</v>
      </c>
      <c r="B2979" s="504"/>
      <c r="C2979" s="504"/>
      <c r="D2979" s="504"/>
      <c r="E2979" s="504"/>
      <c r="F2979" s="504"/>
      <c r="G2979" s="504"/>
      <c r="H2979" s="503"/>
      <c r="I2979" s="936" t="s">
        <v>53</v>
      </c>
      <c r="J2979" s="937"/>
      <c r="K2979" s="490"/>
      <c r="L2979" s="456"/>
      <c r="M2979" s="455"/>
    </row>
    <row r="2980" spans="1:13">
      <c r="A2980" s="512" t="s">
        <v>21</v>
      </c>
      <c r="B2980" s="594"/>
      <c r="C2980" s="594"/>
      <c r="D2980" s="594"/>
      <c r="E2980" s="594"/>
      <c r="F2980" s="594"/>
      <c r="G2980" s="594"/>
      <c r="H2980" s="593"/>
      <c r="I2980" s="934" t="s">
        <v>51</v>
      </c>
      <c r="J2980" s="935"/>
      <c r="K2980" s="892">
        <v>0.68</v>
      </c>
      <c r="L2980" s="893"/>
      <c r="M2980" s="455">
        <f>K2980*12*I2941</f>
        <v>5969.04</v>
      </c>
    </row>
    <row r="2981" spans="1:13">
      <c r="A2981" s="512" t="s">
        <v>22</v>
      </c>
      <c r="B2981" s="594"/>
      <c r="C2981" s="594"/>
      <c r="D2981" s="594"/>
      <c r="E2981" s="594"/>
      <c r="F2981" s="594"/>
      <c r="G2981" s="594"/>
      <c r="H2981" s="593"/>
      <c r="I2981" s="934" t="s">
        <v>69</v>
      </c>
      <c r="J2981" s="935"/>
      <c r="K2981" s="892">
        <v>0.17</v>
      </c>
      <c r="L2981" s="893"/>
      <c r="M2981" s="455">
        <f>K2981*12*I2941</f>
        <v>1492.26</v>
      </c>
    </row>
    <row r="2982" spans="1:13">
      <c r="A2982" s="511" t="s">
        <v>23</v>
      </c>
      <c r="B2982" s="510"/>
      <c r="C2982" s="510"/>
      <c r="D2982" s="510"/>
      <c r="E2982" s="510"/>
      <c r="F2982" s="510"/>
      <c r="G2982" s="510"/>
      <c r="H2982" s="509"/>
      <c r="I2982" s="934" t="s">
        <v>54</v>
      </c>
      <c r="J2982" s="935"/>
      <c r="K2982" s="930">
        <v>0.09</v>
      </c>
      <c r="L2982" s="931"/>
      <c r="M2982" s="455">
        <f>K2982*12*I2941</f>
        <v>790.0200000000001</v>
      </c>
    </row>
    <row r="2983" spans="1:13" ht="19.5" thickBot="1">
      <c r="A2983" s="511" t="s">
        <v>71</v>
      </c>
      <c r="B2983" s="510"/>
      <c r="C2983" s="510"/>
      <c r="D2983" s="510"/>
      <c r="E2983" s="510"/>
      <c r="F2983" s="510"/>
      <c r="G2983" s="510"/>
      <c r="H2983" s="509"/>
      <c r="I2983" s="932" t="s">
        <v>72</v>
      </c>
      <c r="J2983" s="933"/>
      <c r="K2983" s="901">
        <v>0.14000000000000001</v>
      </c>
      <c r="L2983" s="902"/>
      <c r="M2983" s="489">
        <f>K2983*12*I2941</f>
        <v>1228.92</v>
      </c>
    </row>
    <row r="2984" spans="1:13" ht="19.5" thickBot="1">
      <c r="A2984" s="959" t="s">
        <v>194</v>
      </c>
      <c r="B2984" s="960"/>
      <c r="C2984" s="960"/>
      <c r="D2984" s="960"/>
      <c r="E2984" s="960"/>
      <c r="F2984" s="960"/>
      <c r="G2984" s="960"/>
      <c r="H2984" s="961"/>
      <c r="I2984" s="488"/>
      <c r="J2984" s="487"/>
      <c r="K2984" s="922">
        <f>K2985+K2986+K2987</f>
        <v>1.52</v>
      </c>
      <c r="L2984" s="895"/>
      <c r="M2984" s="464">
        <f>K2984*12*I2941</f>
        <v>13342.560000000001</v>
      </c>
    </row>
    <row r="2985" spans="1:13">
      <c r="A2985" s="505" t="s">
        <v>25</v>
      </c>
      <c r="B2985" s="504"/>
      <c r="C2985" s="504"/>
      <c r="D2985" s="504"/>
      <c r="E2985" s="504"/>
      <c r="F2985" s="504"/>
      <c r="G2985" s="504"/>
      <c r="H2985" s="503"/>
      <c r="I2985" s="926" t="s">
        <v>70</v>
      </c>
      <c r="J2985" s="927"/>
      <c r="K2985" s="928">
        <v>0.73</v>
      </c>
      <c r="L2985" s="929"/>
      <c r="M2985" s="455">
        <f>K2985*12*I2941</f>
        <v>6407.94</v>
      </c>
    </row>
    <row r="2986" spans="1:13">
      <c r="A2986" s="512" t="s">
        <v>26</v>
      </c>
      <c r="B2986" s="594"/>
      <c r="C2986" s="594"/>
      <c r="D2986" s="594"/>
      <c r="E2986" s="594"/>
      <c r="F2986" s="594"/>
      <c r="G2986" s="594"/>
      <c r="H2986" s="593"/>
      <c r="I2986" s="480" t="s">
        <v>55</v>
      </c>
      <c r="J2986" s="479"/>
      <c r="K2986" s="930">
        <v>0.64</v>
      </c>
      <c r="L2986" s="931"/>
      <c r="M2986" s="455">
        <f>K2986*12*I2941</f>
        <v>5617.92</v>
      </c>
    </row>
    <row r="2987" spans="1:13" ht="19.5" thickBot="1">
      <c r="A2987" s="511" t="s">
        <v>23</v>
      </c>
      <c r="B2987" s="510"/>
      <c r="C2987" s="510"/>
      <c r="D2987" s="510"/>
      <c r="E2987" s="510"/>
      <c r="F2987" s="510"/>
      <c r="G2987" s="510"/>
      <c r="H2987" s="509"/>
      <c r="I2987" s="932" t="s">
        <v>54</v>
      </c>
      <c r="J2987" s="933"/>
      <c r="K2987" s="901">
        <v>0.15</v>
      </c>
      <c r="L2987" s="902"/>
      <c r="M2987" s="455">
        <f>K2987*12*I2941</f>
        <v>1316.6999999999998</v>
      </c>
    </row>
    <row r="2988" spans="1:13" ht="19.5" thickBot="1">
      <c r="A2988" s="898" t="s">
        <v>80</v>
      </c>
      <c r="B2988" s="899"/>
      <c r="C2988" s="899"/>
      <c r="D2988" s="899"/>
      <c r="E2988" s="899"/>
      <c r="F2988" s="899"/>
      <c r="G2988" s="899"/>
      <c r="H2988" s="900"/>
      <c r="I2988" s="466"/>
      <c r="J2988" s="465"/>
      <c r="K2988" s="894">
        <v>1.8</v>
      </c>
      <c r="L2988" s="895"/>
      <c r="M2988" s="464">
        <f>K2988*12*I2941</f>
        <v>15800.400000000001</v>
      </c>
    </row>
    <row r="2989" spans="1:13">
      <c r="A2989" s="463" t="s">
        <v>33</v>
      </c>
      <c r="B2989" s="462"/>
      <c r="C2989" s="462"/>
      <c r="D2989" s="462"/>
      <c r="E2989" s="462"/>
      <c r="F2989" s="462"/>
      <c r="G2989" s="462"/>
      <c r="H2989" s="460"/>
      <c r="I2989" s="896" t="s">
        <v>13</v>
      </c>
      <c r="J2989" s="897"/>
      <c r="K2989" s="459"/>
      <c r="L2989" s="458"/>
      <c r="M2989" s="455"/>
    </row>
    <row r="2990" spans="1:13">
      <c r="A2990" s="463" t="s">
        <v>27</v>
      </c>
      <c r="B2990" s="462"/>
      <c r="C2990" s="462"/>
      <c r="D2990" s="462"/>
      <c r="E2990" s="462"/>
      <c r="F2990" s="462"/>
      <c r="G2990" s="462"/>
      <c r="H2990" s="460"/>
      <c r="I2990" s="457"/>
      <c r="J2990" s="456"/>
      <c r="K2990" s="459"/>
      <c r="L2990" s="458"/>
      <c r="M2990" s="455"/>
    </row>
    <row r="2991" spans="1:13" ht="19.5" thickBot="1">
      <c r="A2991" s="463" t="s">
        <v>28</v>
      </c>
      <c r="B2991" s="462"/>
      <c r="C2991" s="462"/>
      <c r="D2991" s="462"/>
      <c r="E2991" s="462"/>
      <c r="F2991" s="462"/>
      <c r="G2991" s="462"/>
      <c r="H2991" s="460"/>
      <c r="I2991" s="474"/>
      <c r="J2991" s="456"/>
      <c r="K2991" s="459"/>
      <c r="L2991" s="458"/>
      <c r="M2991" s="455"/>
    </row>
    <row r="2992" spans="1:13" ht="19.5" thickBot="1">
      <c r="A2992" s="592" t="s">
        <v>81</v>
      </c>
      <c r="B2992" s="591"/>
      <c r="C2992" s="591"/>
      <c r="D2992" s="591"/>
      <c r="E2992" s="591"/>
      <c r="F2992" s="591"/>
      <c r="G2992" s="591"/>
      <c r="H2992" s="590"/>
      <c r="I2992" s="466"/>
      <c r="J2992" s="465"/>
      <c r="K2992" s="894">
        <v>0.08</v>
      </c>
      <c r="L2992" s="895"/>
      <c r="M2992" s="464">
        <f>K2992*12*I2941</f>
        <v>702.24</v>
      </c>
    </row>
    <row r="2993" spans="1:13">
      <c r="A2993" s="463" t="s">
        <v>29</v>
      </c>
      <c r="B2993" s="462"/>
      <c r="C2993" s="462"/>
      <c r="D2993" s="462"/>
      <c r="E2993" s="462"/>
      <c r="F2993" s="462"/>
      <c r="G2993" s="462"/>
      <c r="H2993" s="460"/>
      <c r="I2993" s="896" t="s">
        <v>8</v>
      </c>
      <c r="J2993" s="897"/>
      <c r="K2993" s="467"/>
      <c r="L2993" s="458"/>
      <c r="M2993" s="455"/>
    </row>
    <row r="2994" spans="1:13" ht="19.5" thickBot="1">
      <c r="A2994" s="463" t="s">
        <v>30</v>
      </c>
      <c r="B2994" s="462"/>
      <c r="C2994" s="462"/>
      <c r="D2994" s="462"/>
      <c r="E2994" s="462"/>
      <c r="F2994" s="462"/>
      <c r="G2994" s="462"/>
      <c r="H2994" s="460"/>
      <c r="I2994" s="457"/>
      <c r="J2994" s="456"/>
      <c r="K2994" s="467"/>
      <c r="L2994" s="458"/>
      <c r="M2994" s="455"/>
    </row>
    <row r="2995" spans="1:13" ht="19.5" thickBot="1">
      <c r="A2995" s="898" t="s">
        <v>104</v>
      </c>
      <c r="B2995" s="899"/>
      <c r="C2995" s="899"/>
      <c r="D2995" s="899"/>
      <c r="E2995" s="899"/>
      <c r="F2995" s="899"/>
      <c r="G2995" s="899"/>
      <c r="H2995" s="900"/>
      <c r="I2995" s="466"/>
      <c r="J2995" s="465"/>
      <c r="K2995" s="894">
        <v>6.67</v>
      </c>
      <c r="L2995" s="895"/>
      <c r="M2995" s="464">
        <f>K2995*12*I2941</f>
        <v>58549.259999999995</v>
      </c>
    </row>
    <row r="2996" spans="1:13">
      <c r="A2996" s="463" t="s">
        <v>85</v>
      </c>
      <c r="B2996" s="461"/>
      <c r="C2996" s="461"/>
      <c r="D2996" s="461"/>
      <c r="E2996" s="461"/>
      <c r="F2996" s="462"/>
      <c r="G2996" s="461"/>
      <c r="H2996" s="460"/>
      <c r="I2996" s="892" t="s">
        <v>86</v>
      </c>
      <c r="J2996" s="893"/>
      <c r="K2996" s="459"/>
      <c r="L2996" s="458"/>
      <c r="M2996" s="455"/>
    </row>
    <row r="2997" spans="1:13">
      <c r="A2997" s="463" t="s">
        <v>87</v>
      </c>
      <c r="B2997" s="461"/>
      <c r="C2997" s="461"/>
      <c r="D2997" s="461"/>
      <c r="E2997" s="461"/>
      <c r="F2997" s="462"/>
      <c r="G2997" s="461"/>
      <c r="H2997" s="460"/>
      <c r="I2997" s="892" t="s">
        <v>88</v>
      </c>
      <c r="J2997" s="893"/>
      <c r="K2997" s="459"/>
      <c r="L2997" s="458"/>
      <c r="M2997" s="455"/>
    </row>
    <row r="2998" spans="1:13">
      <c r="A2998" s="463" t="s">
        <v>89</v>
      </c>
      <c r="B2998" s="461"/>
      <c r="C2998" s="461"/>
      <c r="D2998" s="461"/>
      <c r="E2998" s="461"/>
      <c r="F2998" s="462"/>
      <c r="G2998" s="461"/>
      <c r="H2998" s="460"/>
      <c r="I2998" s="892" t="s">
        <v>90</v>
      </c>
      <c r="J2998" s="893"/>
      <c r="K2998" s="459"/>
      <c r="L2998" s="458"/>
      <c r="M2998" s="455"/>
    </row>
    <row r="2999" spans="1:13">
      <c r="A2999" s="463" t="s">
        <v>91</v>
      </c>
      <c r="B2999" s="461"/>
      <c r="C2999" s="461"/>
      <c r="D2999" s="461"/>
      <c r="E2999" s="461"/>
      <c r="F2999" s="462"/>
      <c r="G2999" s="461"/>
      <c r="H2999" s="460"/>
      <c r="I2999" s="892" t="s">
        <v>92</v>
      </c>
      <c r="J2999" s="893"/>
      <c r="K2999" s="459"/>
      <c r="L2999" s="458"/>
      <c r="M2999" s="455"/>
    </row>
    <row r="3000" spans="1:13">
      <c r="A3000" s="463" t="s">
        <v>93</v>
      </c>
      <c r="B3000" s="461"/>
      <c r="C3000" s="461"/>
      <c r="D3000" s="461"/>
      <c r="E3000" s="461"/>
      <c r="F3000" s="462"/>
      <c r="G3000" s="461"/>
      <c r="H3000" s="460"/>
      <c r="I3000" s="892" t="s">
        <v>94</v>
      </c>
      <c r="J3000" s="893"/>
      <c r="K3000" s="459"/>
      <c r="L3000" s="458"/>
      <c r="M3000" s="455"/>
    </row>
    <row r="3001" spans="1:13">
      <c r="A3001" s="463" t="s">
        <v>95</v>
      </c>
      <c r="B3001" s="461"/>
      <c r="C3001" s="461"/>
      <c r="D3001" s="461"/>
      <c r="E3001" s="461"/>
      <c r="F3001" s="462"/>
      <c r="G3001" s="461"/>
      <c r="H3001" s="460"/>
      <c r="I3001" s="457"/>
      <c r="J3001" s="456"/>
      <c r="K3001" s="459"/>
      <c r="L3001" s="458"/>
      <c r="M3001" s="455"/>
    </row>
    <row r="3002" spans="1:13">
      <c r="A3002" s="463" t="s">
        <v>96</v>
      </c>
      <c r="B3002" s="461"/>
      <c r="C3002" s="461"/>
      <c r="D3002" s="461"/>
      <c r="E3002" s="461"/>
      <c r="F3002" s="462"/>
      <c r="G3002" s="461"/>
      <c r="H3002" s="460"/>
      <c r="I3002" s="457"/>
      <c r="J3002" s="456"/>
      <c r="K3002" s="459"/>
      <c r="L3002" s="458"/>
      <c r="M3002" s="455"/>
    </row>
    <row r="3003" spans="1:13">
      <c r="A3003" s="463" t="s">
        <v>97</v>
      </c>
      <c r="B3003" s="461"/>
      <c r="C3003" s="461"/>
      <c r="D3003" s="461"/>
      <c r="E3003" s="461"/>
      <c r="F3003" s="462"/>
      <c r="G3003" s="461"/>
      <c r="H3003" s="460"/>
      <c r="I3003" s="457"/>
      <c r="J3003" s="456"/>
      <c r="K3003" s="459"/>
      <c r="L3003" s="458"/>
      <c r="M3003" s="455"/>
    </row>
    <row r="3004" spans="1:13">
      <c r="A3004" s="463" t="s">
        <v>98</v>
      </c>
      <c r="B3004" s="461"/>
      <c r="C3004" s="461"/>
      <c r="D3004" s="461"/>
      <c r="E3004" s="461"/>
      <c r="F3004" s="462"/>
      <c r="G3004" s="461"/>
      <c r="H3004" s="460"/>
      <c r="I3004" s="457"/>
      <c r="J3004" s="456"/>
      <c r="K3004" s="459"/>
      <c r="L3004" s="458"/>
      <c r="M3004" s="455"/>
    </row>
    <row r="3005" spans="1:13">
      <c r="A3005" s="463" t="s">
        <v>99</v>
      </c>
      <c r="B3005" s="461"/>
      <c r="C3005" s="461"/>
      <c r="D3005" s="461"/>
      <c r="E3005" s="461"/>
      <c r="F3005" s="462"/>
      <c r="G3005" s="461"/>
      <c r="H3005" s="460"/>
      <c r="I3005" s="457"/>
      <c r="J3005" s="456"/>
      <c r="K3005" s="459"/>
      <c r="L3005" s="458"/>
      <c r="M3005" s="455"/>
    </row>
    <row r="3006" spans="1:13" ht="19.5" thickBot="1">
      <c r="A3006" s="923" t="s">
        <v>100</v>
      </c>
      <c r="B3006" s="924"/>
      <c r="C3006" s="924"/>
      <c r="D3006" s="924"/>
      <c r="E3006" s="924"/>
      <c r="F3006" s="924"/>
      <c r="G3006" s="924"/>
      <c r="H3006" s="925"/>
      <c r="I3006" s="457"/>
      <c r="J3006" s="456"/>
      <c r="K3006" s="457"/>
      <c r="L3006" s="456"/>
      <c r="M3006" s="455"/>
    </row>
    <row r="3007" spans="1:13">
      <c r="A3007" s="454" t="s">
        <v>82</v>
      </c>
      <c r="B3007" s="453"/>
      <c r="C3007" s="453"/>
      <c r="D3007" s="453"/>
      <c r="E3007" s="453"/>
      <c r="F3007" s="453"/>
      <c r="G3007" s="453"/>
      <c r="H3007" s="453"/>
      <c r="I3007" s="896" t="s">
        <v>9</v>
      </c>
      <c r="J3007" s="897"/>
      <c r="K3007" s="452"/>
      <c r="L3007" s="451"/>
      <c r="M3007" s="450"/>
    </row>
    <row r="3008" spans="1:13" ht="19.5" thickBot="1">
      <c r="A3008" s="449" t="s">
        <v>49</v>
      </c>
      <c r="B3008" s="448"/>
      <c r="C3008" s="448"/>
      <c r="D3008" s="448"/>
      <c r="E3008" s="448"/>
      <c r="F3008" s="448"/>
      <c r="G3008" s="448"/>
      <c r="H3008" s="448"/>
      <c r="I3008" s="447"/>
      <c r="J3008" s="445"/>
      <c r="K3008" s="446"/>
      <c r="L3008" s="445"/>
      <c r="M3008" s="444"/>
    </row>
    <row r="3009" spans="1:13" ht="19.5" thickBot="1">
      <c r="A3009" s="898" t="s">
        <v>50</v>
      </c>
      <c r="B3009" s="899"/>
      <c r="C3009" s="899"/>
      <c r="D3009" s="899"/>
      <c r="E3009" s="899"/>
      <c r="F3009" s="899"/>
      <c r="G3009" s="899"/>
      <c r="H3009" s="955"/>
      <c r="I3009" s="917" t="s">
        <v>17</v>
      </c>
      <c r="J3009" s="956"/>
      <c r="K3009" s="957">
        <v>1.64</v>
      </c>
      <c r="L3009" s="958"/>
      <c r="M3009" s="437">
        <f>K3009*12*I2941</f>
        <v>14395.92</v>
      </c>
    </row>
    <row r="3010" spans="1:13" ht="19.5" thickBot="1">
      <c r="A3010" s="442" t="s">
        <v>118</v>
      </c>
      <c r="B3010" s="441"/>
      <c r="C3010" s="441"/>
      <c r="D3010" s="441"/>
      <c r="E3010" s="441"/>
      <c r="F3010" s="441"/>
      <c r="G3010" s="441"/>
      <c r="H3010" s="441"/>
      <c r="I3010" s="917" t="s">
        <v>9</v>
      </c>
      <c r="J3010" s="918"/>
      <c r="K3010" s="913">
        <v>0.23</v>
      </c>
      <c r="L3010" s="914"/>
      <c r="M3010" s="437">
        <f>K3010*12*I2941</f>
        <v>2018.9400000000003</v>
      </c>
    </row>
    <row r="3011" spans="1:13" ht="19.5" thickBot="1">
      <c r="A3011" s="442" t="s">
        <v>117</v>
      </c>
      <c r="B3011" s="441"/>
      <c r="C3011" s="441"/>
      <c r="D3011" s="441"/>
      <c r="E3011" s="441"/>
      <c r="F3011" s="441"/>
      <c r="G3011" s="441"/>
      <c r="H3011" s="441"/>
      <c r="I3011" s="440"/>
      <c r="J3011" s="439"/>
      <c r="K3011" s="913">
        <v>1.91</v>
      </c>
      <c r="L3011" s="914"/>
      <c r="M3011" s="437">
        <f>K3011*12*I2941</f>
        <v>16765.98</v>
      </c>
    </row>
    <row r="3012" spans="1:13" ht="19.5" thickBot="1">
      <c r="A3012" s="898" t="s">
        <v>58</v>
      </c>
      <c r="B3012" s="899"/>
      <c r="C3012" s="899"/>
      <c r="D3012" s="899"/>
      <c r="E3012" s="899"/>
      <c r="F3012" s="899"/>
      <c r="G3012" s="899"/>
      <c r="H3012" s="899"/>
      <c r="I3012" s="438"/>
      <c r="J3012" s="437"/>
      <c r="K3012" s="915">
        <f>K2942+K2952+K2967+K2995+K3009+K3011+K3010</f>
        <v>38.32</v>
      </c>
      <c r="L3012" s="916"/>
      <c r="M3012" s="437">
        <f>M2942+M2952+M2967+M2995+M3009+M3011+M3010</f>
        <v>336372.96</v>
      </c>
    </row>
    <row r="3014" spans="1:13">
      <c r="A3014" s="989" t="s">
        <v>0</v>
      </c>
      <c r="B3014" s="989"/>
      <c r="C3014" s="989"/>
      <c r="D3014" s="989"/>
      <c r="E3014" s="989"/>
      <c r="F3014" s="989"/>
      <c r="G3014" s="989"/>
      <c r="H3014" s="989"/>
      <c r="I3014" s="989"/>
      <c r="J3014" s="989"/>
      <c r="K3014" s="989"/>
      <c r="L3014" s="989"/>
      <c r="M3014" s="490"/>
    </row>
    <row r="3015" spans="1:13">
      <c r="A3015" s="953" t="s">
        <v>12</v>
      </c>
      <c r="B3015" s="953"/>
      <c r="C3015" s="953"/>
      <c r="D3015" s="953"/>
      <c r="E3015" s="953"/>
      <c r="F3015" s="953"/>
      <c r="G3015" s="953"/>
      <c r="H3015" s="953"/>
      <c r="I3015" s="953"/>
      <c r="J3015" s="953"/>
      <c r="K3015" s="953"/>
      <c r="L3015" s="953"/>
      <c r="M3015" s="490"/>
    </row>
    <row r="3016" spans="1:13">
      <c r="A3016" s="524"/>
      <c r="B3016" s="524"/>
      <c r="C3016" s="524"/>
      <c r="D3016" s="524"/>
      <c r="E3016" s="524"/>
      <c r="F3016" s="524" t="s">
        <v>227</v>
      </c>
      <c r="G3016" s="524"/>
      <c r="H3016" s="524"/>
      <c r="I3016" s="524"/>
      <c r="J3016" s="524"/>
      <c r="K3016" s="524"/>
      <c r="L3016" s="524"/>
      <c r="M3016" s="490"/>
    </row>
    <row r="3017" spans="1:13">
      <c r="A3017" s="532"/>
      <c r="B3017" s="508"/>
      <c r="C3017" s="954" t="s">
        <v>15</v>
      </c>
      <c r="D3017" s="954"/>
      <c r="E3017" s="954"/>
      <c r="F3017" s="508"/>
      <c r="G3017" s="508"/>
      <c r="H3017" s="507"/>
      <c r="I3017" s="943" t="s">
        <v>1</v>
      </c>
      <c r="J3017" s="944"/>
      <c r="K3017" s="943" t="s">
        <v>2</v>
      </c>
      <c r="L3017" s="944"/>
      <c r="M3017" s="506"/>
    </row>
    <row r="3018" spans="1:13">
      <c r="A3018" s="474"/>
      <c r="B3018" s="457"/>
      <c r="C3018" s="457"/>
      <c r="D3018" s="457"/>
      <c r="E3018" s="457"/>
      <c r="F3018" s="457"/>
      <c r="G3018" s="457"/>
      <c r="H3018" s="456"/>
      <c r="I3018" s="457"/>
      <c r="J3018" s="456"/>
      <c r="K3018" s="892" t="s">
        <v>3</v>
      </c>
      <c r="L3018" s="893"/>
      <c r="M3018" s="533" t="s">
        <v>4</v>
      </c>
    </row>
    <row r="3019" spans="1:13">
      <c r="A3019" s="474"/>
      <c r="B3019" s="457"/>
      <c r="C3019" s="457"/>
      <c r="D3019" s="457"/>
      <c r="E3019" s="457"/>
      <c r="F3019" s="457"/>
      <c r="G3019" s="457"/>
      <c r="H3019" s="456"/>
      <c r="I3019" s="892" t="s">
        <v>5</v>
      </c>
      <c r="J3019" s="893"/>
      <c r="K3019" s="936" t="s">
        <v>6</v>
      </c>
      <c r="L3019" s="937"/>
      <c r="M3019" s="533" t="s">
        <v>7</v>
      </c>
    </row>
    <row r="3020" spans="1:13" ht="19.5" thickBot="1">
      <c r="A3020" s="532"/>
      <c r="B3020" s="508"/>
      <c r="C3020" s="508"/>
      <c r="D3020" s="508"/>
      <c r="E3020" s="508"/>
      <c r="F3020" s="508"/>
      <c r="G3020" s="508"/>
      <c r="H3020" s="507"/>
      <c r="I3020" s="949">
        <v>868.1</v>
      </c>
      <c r="J3020" s="950"/>
      <c r="K3020" s="932"/>
      <c r="L3020" s="933"/>
      <c r="M3020" s="531"/>
    </row>
    <row r="3021" spans="1:13">
      <c r="A3021" s="522" t="s">
        <v>74</v>
      </c>
      <c r="B3021" s="500"/>
      <c r="C3021" s="500"/>
      <c r="D3021" s="500"/>
      <c r="E3021" s="500"/>
      <c r="F3021" s="500"/>
      <c r="G3021" s="500"/>
      <c r="H3021" s="530"/>
      <c r="I3021" s="452"/>
      <c r="J3021" s="451"/>
      <c r="K3021" s="951">
        <f>K3024+K3027</f>
        <v>8</v>
      </c>
      <c r="L3021" s="946"/>
      <c r="M3021" s="450">
        <f>K3021*12*I3020</f>
        <v>83337.600000000006</v>
      </c>
    </row>
    <row r="3022" spans="1:13">
      <c r="A3022" s="529" t="s">
        <v>59</v>
      </c>
      <c r="B3022" s="528"/>
      <c r="C3022" s="528"/>
      <c r="D3022" s="528"/>
      <c r="E3022" s="528"/>
      <c r="F3022" s="528"/>
      <c r="G3022" s="528"/>
      <c r="H3022" s="523"/>
      <c r="I3022" s="457"/>
      <c r="J3022" s="456"/>
      <c r="K3022" s="457"/>
      <c r="L3022" s="456"/>
      <c r="M3022" s="527"/>
    </row>
    <row r="3023" spans="1:13" ht="19.5" thickBot="1">
      <c r="A3023" s="518" t="s">
        <v>60</v>
      </c>
      <c r="B3023" s="526"/>
      <c r="C3023" s="526"/>
      <c r="D3023" s="526"/>
      <c r="E3023" s="526"/>
      <c r="F3023" s="526"/>
      <c r="G3023" s="526"/>
      <c r="H3023" s="525"/>
      <c r="I3023" s="446"/>
      <c r="J3023" s="445"/>
      <c r="K3023" s="446"/>
      <c r="L3023" s="445"/>
      <c r="M3023" s="444"/>
    </row>
    <row r="3024" spans="1:13">
      <c r="A3024" s="505" t="s">
        <v>61</v>
      </c>
      <c r="B3024" s="498"/>
      <c r="C3024" s="498"/>
      <c r="D3024" s="498"/>
      <c r="E3024" s="498"/>
      <c r="F3024" s="498"/>
      <c r="G3024" s="498"/>
      <c r="H3024" s="497"/>
      <c r="I3024" s="936" t="s">
        <v>8</v>
      </c>
      <c r="J3024" s="937"/>
      <c r="K3024" s="896">
        <v>5</v>
      </c>
      <c r="L3024" s="897"/>
      <c r="M3024" s="455">
        <f>K3024*12*I3020</f>
        <v>52086</v>
      </c>
    </row>
    <row r="3025" spans="1:13">
      <c r="A3025" s="463" t="s">
        <v>68</v>
      </c>
      <c r="B3025" s="457"/>
      <c r="C3025" s="457"/>
      <c r="D3025" s="457"/>
      <c r="E3025" s="457"/>
      <c r="F3025" s="457"/>
      <c r="G3025" s="457"/>
      <c r="H3025" s="456"/>
      <c r="I3025" s="892" t="s">
        <v>57</v>
      </c>
      <c r="J3025" s="893"/>
      <c r="K3025" s="490"/>
      <c r="L3025" s="456"/>
      <c r="M3025" s="455"/>
    </row>
    <row r="3026" spans="1:13">
      <c r="A3026" s="505" t="s">
        <v>67</v>
      </c>
      <c r="B3026" s="498"/>
      <c r="C3026" s="498"/>
      <c r="D3026" s="498"/>
      <c r="E3026" s="498"/>
      <c r="F3026" s="498"/>
      <c r="G3026" s="498"/>
      <c r="H3026" s="497"/>
      <c r="I3026" s="936"/>
      <c r="J3026" s="937"/>
      <c r="K3026" s="490"/>
      <c r="L3026" s="456"/>
      <c r="M3026" s="455"/>
    </row>
    <row r="3027" spans="1:13">
      <c r="A3027" s="505" t="s">
        <v>62</v>
      </c>
      <c r="B3027" s="498"/>
      <c r="C3027" s="498"/>
      <c r="D3027" s="498"/>
      <c r="E3027" s="498"/>
      <c r="F3027" s="498"/>
      <c r="G3027" s="498"/>
      <c r="H3027" s="497"/>
      <c r="I3027" s="934" t="s">
        <v>11</v>
      </c>
      <c r="J3027" s="935"/>
      <c r="K3027" s="892">
        <v>3</v>
      </c>
      <c r="L3027" s="893"/>
      <c r="M3027" s="455">
        <f>K3027*12*I3020</f>
        <v>31251.600000000002</v>
      </c>
    </row>
    <row r="3028" spans="1:13">
      <c r="A3028" s="512" t="s">
        <v>35</v>
      </c>
      <c r="B3028" s="480"/>
      <c r="C3028" s="480"/>
      <c r="D3028" s="480"/>
      <c r="E3028" s="480"/>
      <c r="F3028" s="480"/>
      <c r="G3028" s="480"/>
      <c r="H3028" s="479"/>
      <c r="I3028" s="892" t="s">
        <v>57</v>
      </c>
      <c r="J3028" s="893"/>
      <c r="K3028" s="524"/>
      <c r="L3028" s="523"/>
      <c r="M3028" s="455"/>
    </row>
    <row r="3029" spans="1:13">
      <c r="A3029" s="511" t="s">
        <v>36</v>
      </c>
      <c r="B3029" s="508"/>
      <c r="C3029" s="508"/>
      <c r="D3029" s="508"/>
      <c r="E3029" s="508"/>
      <c r="F3029" s="508"/>
      <c r="G3029" s="508"/>
      <c r="H3029" s="507"/>
      <c r="I3029" s="892"/>
      <c r="J3029" s="893"/>
      <c r="K3029" s="490"/>
      <c r="L3029" s="456"/>
      <c r="M3029" s="455"/>
    </row>
    <row r="3030" spans="1:13" ht="19.5" thickBot="1">
      <c r="A3030" s="505" t="s">
        <v>37</v>
      </c>
      <c r="B3030" s="504"/>
      <c r="C3030" s="504"/>
      <c r="D3030" s="504"/>
      <c r="E3030" s="504"/>
      <c r="F3030" s="504"/>
      <c r="G3030" s="504"/>
      <c r="H3030" s="503"/>
      <c r="I3030" s="498"/>
      <c r="J3030" s="497"/>
      <c r="K3030" s="930"/>
      <c r="L3030" s="931"/>
      <c r="M3030" s="455"/>
    </row>
    <row r="3031" spans="1:13">
      <c r="A3031" s="522" t="s">
        <v>14</v>
      </c>
      <c r="B3031" s="521"/>
      <c r="C3031" s="521"/>
      <c r="D3031" s="521"/>
      <c r="E3031" s="521"/>
      <c r="F3031" s="521"/>
      <c r="G3031" s="521"/>
      <c r="H3031" s="520"/>
      <c r="I3031" s="452"/>
      <c r="J3031" s="519"/>
      <c r="K3031" s="948">
        <f>K3033+K3038+K3041</f>
        <v>6.07</v>
      </c>
      <c r="L3031" s="946"/>
      <c r="M3031" s="450">
        <f>K3031*12*I3020</f>
        <v>63232.404000000002</v>
      </c>
    </row>
    <row r="3032" spans="1:13" ht="19.5" thickBot="1">
      <c r="A3032" s="518" t="s">
        <v>34</v>
      </c>
      <c r="B3032" s="517"/>
      <c r="C3032" s="517"/>
      <c r="D3032" s="517"/>
      <c r="E3032" s="517"/>
      <c r="F3032" s="517"/>
      <c r="G3032" s="517"/>
      <c r="H3032" s="516"/>
      <c r="I3032" s="446"/>
      <c r="J3032" s="515"/>
      <c r="K3032" s="446"/>
      <c r="L3032" s="445"/>
      <c r="M3032" s="444"/>
    </row>
    <row r="3033" spans="1:13">
      <c r="A3033" s="463" t="s">
        <v>65</v>
      </c>
      <c r="B3033" s="462"/>
      <c r="C3033" s="462"/>
      <c r="D3033" s="462"/>
      <c r="E3033" s="462"/>
      <c r="F3033" s="462"/>
      <c r="G3033" s="462"/>
      <c r="H3033" s="460"/>
      <c r="I3033" s="892" t="s">
        <v>8</v>
      </c>
      <c r="J3033" s="893"/>
      <c r="K3033" s="896">
        <v>3</v>
      </c>
      <c r="L3033" s="897"/>
      <c r="M3033" s="455">
        <f>K3033*12*I3020</f>
        <v>31251.600000000002</v>
      </c>
    </row>
    <row r="3034" spans="1:13">
      <c r="A3034" s="505" t="s">
        <v>66</v>
      </c>
      <c r="B3034" s="504"/>
      <c r="C3034" s="504"/>
      <c r="D3034" s="504"/>
      <c r="E3034" s="504"/>
      <c r="F3034" s="504"/>
      <c r="G3034" s="504"/>
      <c r="H3034" s="503"/>
      <c r="I3034" s="514"/>
      <c r="J3034" s="513"/>
      <c r="K3034" s="490"/>
      <c r="L3034" s="456"/>
      <c r="M3034" s="455"/>
    </row>
    <row r="3035" spans="1:13">
      <c r="A3035" s="463" t="s">
        <v>68</v>
      </c>
      <c r="B3035" s="457"/>
      <c r="C3035" s="457"/>
      <c r="D3035" s="457"/>
      <c r="E3035" s="457"/>
      <c r="F3035" s="457"/>
      <c r="G3035" s="457"/>
      <c r="H3035" s="456"/>
      <c r="I3035" s="892" t="s">
        <v>57</v>
      </c>
      <c r="J3035" s="893"/>
      <c r="K3035" s="490"/>
      <c r="L3035" s="456"/>
      <c r="M3035" s="455"/>
    </row>
    <row r="3036" spans="1:13">
      <c r="A3036" s="505" t="s">
        <v>67</v>
      </c>
      <c r="B3036" s="498"/>
      <c r="C3036" s="498"/>
      <c r="D3036" s="498"/>
      <c r="E3036" s="498"/>
      <c r="F3036" s="498"/>
      <c r="G3036" s="498"/>
      <c r="H3036" s="497"/>
      <c r="I3036" s="936"/>
      <c r="J3036" s="937"/>
      <c r="K3036" s="490"/>
      <c r="L3036" s="456"/>
      <c r="M3036" s="455"/>
    </row>
    <row r="3037" spans="1:13">
      <c r="A3037" s="512" t="s">
        <v>63</v>
      </c>
      <c r="B3037" s="480"/>
      <c r="C3037" s="479"/>
      <c r="D3037" s="457"/>
      <c r="E3037" s="457"/>
      <c r="F3037" s="457"/>
      <c r="G3037" s="457"/>
      <c r="H3037" s="456"/>
      <c r="I3037" s="892" t="s">
        <v>57</v>
      </c>
      <c r="J3037" s="893"/>
      <c r="K3037" s="490"/>
      <c r="L3037" s="456"/>
      <c r="M3037" s="455"/>
    </row>
    <row r="3038" spans="1:13">
      <c r="A3038" s="463" t="s">
        <v>64</v>
      </c>
      <c r="B3038" s="457"/>
      <c r="C3038" s="457"/>
      <c r="D3038" s="480"/>
      <c r="E3038" s="480"/>
      <c r="F3038" s="480"/>
      <c r="G3038" s="480"/>
      <c r="H3038" s="479"/>
      <c r="I3038" s="934" t="s">
        <v>11</v>
      </c>
      <c r="J3038" s="935"/>
      <c r="K3038" s="892">
        <v>1.5</v>
      </c>
      <c r="L3038" s="893"/>
      <c r="M3038" s="455">
        <f>K3038*12*I3020</f>
        <v>15625.800000000001</v>
      </c>
    </row>
    <row r="3039" spans="1:13">
      <c r="A3039" s="511" t="s">
        <v>41</v>
      </c>
      <c r="B3039" s="510"/>
      <c r="C3039" s="510"/>
      <c r="D3039" s="510"/>
      <c r="E3039" s="510"/>
      <c r="F3039" s="510"/>
      <c r="G3039" s="510"/>
      <c r="H3039" s="509"/>
      <c r="I3039" s="943" t="s">
        <v>40</v>
      </c>
      <c r="J3039" s="944"/>
      <c r="K3039" s="490"/>
      <c r="L3039" s="456"/>
      <c r="M3039" s="455"/>
    </row>
    <row r="3040" spans="1:13">
      <c r="A3040" s="505"/>
      <c r="B3040" s="504"/>
      <c r="C3040" s="504"/>
      <c r="D3040" s="504"/>
      <c r="E3040" s="504"/>
      <c r="F3040" s="504"/>
      <c r="G3040" s="504"/>
      <c r="H3040" s="503"/>
      <c r="I3040" s="498" t="s">
        <v>42</v>
      </c>
      <c r="J3040" s="497"/>
      <c r="K3040" s="490"/>
      <c r="L3040" s="456"/>
      <c r="M3040" s="455"/>
    </row>
    <row r="3041" spans="1:13">
      <c r="A3041" s="511" t="s">
        <v>43</v>
      </c>
      <c r="B3041" s="510"/>
      <c r="C3041" s="510"/>
      <c r="D3041" s="510"/>
      <c r="E3041" s="510"/>
      <c r="F3041" s="510"/>
      <c r="G3041" s="510"/>
      <c r="H3041" s="509"/>
      <c r="I3041" s="943" t="s">
        <v>11</v>
      </c>
      <c r="J3041" s="944"/>
      <c r="K3041" s="892">
        <v>1.57</v>
      </c>
      <c r="L3041" s="893"/>
      <c r="M3041" s="455">
        <f>K3041*12*I3020</f>
        <v>16355.004000000001</v>
      </c>
    </row>
    <row r="3042" spans="1:13">
      <c r="A3042" s="505" t="s">
        <v>44</v>
      </c>
      <c r="B3042" s="504"/>
      <c r="C3042" s="504"/>
      <c r="D3042" s="504"/>
      <c r="E3042" s="504"/>
      <c r="F3042" s="504"/>
      <c r="G3042" s="504"/>
      <c r="H3042" s="503"/>
      <c r="I3042" s="498"/>
      <c r="J3042" s="497"/>
      <c r="K3042" s="490"/>
      <c r="L3042" s="456"/>
      <c r="M3042" s="455"/>
    </row>
    <row r="3043" spans="1:13">
      <c r="A3043" s="511" t="s">
        <v>45</v>
      </c>
      <c r="B3043" s="510"/>
      <c r="C3043" s="510"/>
      <c r="D3043" s="510"/>
      <c r="E3043" s="510"/>
      <c r="F3043" s="510"/>
      <c r="G3043" s="510"/>
      <c r="H3043" s="509"/>
      <c r="I3043" s="892" t="s">
        <v>57</v>
      </c>
      <c r="J3043" s="893"/>
      <c r="K3043" s="490"/>
      <c r="L3043" s="456"/>
      <c r="M3043" s="455"/>
    </row>
    <row r="3044" spans="1:13">
      <c r="A3044" s="511" t="s">
        <v>48</v>
      </c>
      <c r="B3044" s="510"/>
      <c r="C3044" s="510"/>
      <c r="D3044" s="510"/>
      <c r="E3044" s="510"/>
      <c r="F3044" s="510"/>
      <c r="G3044" s="510"/>
      <c r="H3044" s="509"/>
      <c r="I3044" s="943" t="s">
        <v>46</v>
      </c>
      <c r="J3044" s="944"/>
      <c r="K3044" s="508"/>
      <c r="L3044" s="507"/>
      <c r="M3044" s="506"/>
    </row>
    <row r="3045" spans="1:13" ht="19.5" thickBot="1">
      <c r="A3045" s="505"/>
      <c r="B3045" s="504"/>
      <c r="C3045" s="504"/>
      <c r="D3045" s="504"/>
      <c r="E3045" s="504"/>
      <c r="F3045" s="504"/>
      <c r="G3045" s="504"/>
      <c r="H3045" s="503"/>
      <c r="I3045" s="940" t="s">
        <v>47</v>
      </c>
      <c r="J3045" s="941"/>
      <c r="K3045" s="498"/>
      <c r="L3045" s="497"/>
      <c r="M3045" s="502"/>
    </row>
    <row r="3046" spans="1:13">
      <c r="A3046" s="501" t="s">
        <v>75</v>
      </c>
      <c r="B3046" s="500"/>
      <c r="C3046" s="500"/>
      <c r="D3046" s="500"/>
      <c r="E3046" s="500"/>
      <c r="F3046" s="500"/>
      <c r="G3046" s="452"/>
      <c r="H3046" s="451"/>
      <c r="I3046" s="452"/>
      <c r="J3046" s="451"/>
      <c r="K3046" s="945">
        <f>K3048+K3055+K3063+K3067+K3071</f>
        <v>17.73</v>
      </c>
      <c r="L3046" s="946"/>
      <c r="M3046" s="450">
        <f>M3048+M3055+M3063+M3067+M3071</f>
        <v>184696.95600000001</v>
      </c>
    </row>
    <row r="3047" spans="1:13" ht="19.5" thickBot="1">
      <c r="A3047" s="499"/>
      <c r="B3047" s="446"/>
      <c r="C3047" s="446"/>
      <c r="D3047" s="446"/>
      <c r="E3047" s="446"/>
      <c r="F3047" s="446"/>
      <c r="G3047" s="446"/>
      <c r="H3047" s="445"/>
      <c r="I3047" s="446"/>
      <c r="J3047" s="445"/>
      <c r="K3047" s="446"/>
      <c r="L3047" s="445"/>
      <c r="M3047" s="444"/>
    </row>
    <row r="3048" spans="1:13" ht="19.5" thickBot="1">
      <c r="A3048" s="898" t="s">
        <v>76</v>
      </c>
      <c r="B3048" s="899"/>
      <c r="C3048" s="899"/>
      <c r="D3048" s="899"/>
      <c r="E3048" s="899"/>
      <c r="F3048" s="899"/>
      <c r="G3048" s="899"/>
      <c r="H3048" s="900"/>
      <c r="I3048" s="466"/>
      <c r="J3048" s="465"/>
      <c r="K3048" s="947">
        <f>K3049+K3050+K3051+K3053+K3054</f>
        <v>10.89</v>
      </c>
      <c r="L3048" s="942"/>
      <c r="M3048" s="464">
        <f>K3048*12*I3020</f>
        <v>113443.308</v>
      </c>
    </row>
    <row r="3049" spans="1:13">
      <c r="A3049" s="505" t="s">
        <v>38</v>
      </c>
      <c r="B3049" s="504"/>
      <c r="C3049" s="504"/>
      <c r="D3049" s="504"/>
      <c r="E3049" s="504"/>
      <c r="F3049" s="504"/>
      <c r="G3049" s="504"/>
      <c r="H3049" s="503"/>
      <c r="I3049" s="936" t="s">
        <v>16</v>
      </c>
      <c r="J3049" s="937"/>
      <c r="K3049" s="896">
        <v>2.2400000000000002</v>
      </c>
      <c r="L3049" s="897"/>
      <c r="M3049" s="455">
        <f>K3049*12*I3020</f>
        <v>23334.528000000002</v>
      </c>
    </row>
    <row r="3050" spans="1:13">
      <c r="A3050" s="512" t="s">
        <v>39</v>
      </c>
      <c r="B3050" s="594"/>
      <c r="C3050" s="594"/>
      <c r="D3050" s="594"/>
      <c r="E3050" s="594"/>
      <c r="F3050" s="594"/>
      <c r="G3050" s="594"/>
      <c r="H3050" s="593"/>
      <c r="I3050" s="934" t="s">
        <v>10</v>
      </c>
      <c r="J3050" s="935"/>
      <c r="K3050" s="892">
        <v>5.28</v>
      </c>
      <c r="L3050" s="893"/>
      <c r="M3050" s="455">
        <f>K3050*12*I3020</f>
        <v>55002.815999999999</v>
      </c>
    </row>
    <row r="3051" spans="1:13">
      <c r="A3051" s="511" t="s">
        <v>31</v>
      </c>
      <c r="B3051" s="510"/>
      <c r="C3051" s="510"/>
      <c r="D3051" s="510"/>
      <c r="E3051" s="510"/>
      <c r="F3051" s="510"/>
      <c r="G3051" s="510"/>
      <c r="H3051" s="509"/>
      <c r="I3051" s="943" t="s">
        <v>11</v>
      </c>
      <c r="J3051" s="944"/>
      <c r="K3051" s="892">
        <v>0.6</v>
      </c>
      <c r="L3051" s="893"/>
      <c r="M3051" s="455">
        <f>K3051*12*I3020</f>
        <v>6250.32</v>
      </c>
    </row>
    <row r="3052" spans="1:13">
      <c r="A3052" s="596" t="s">
        <v>18</v>
      </c>
      <c r="B3052" s="498"/>
      <c r="C3052" s="498"/>
      <c r="D3052" s="498"/>
      <c r="E3052" s="504"/>
      <c r="F3052" s="504"/>
      <c r="G3052" s="504"/>
      <c r="H3052" s="503"/>
      <c r="I3052" s="498"/>
      <c r="J3052" s="497"/>
      <c r="K3052" s="457"/>
      <c r="L3052" s="456"/>
      <c r="M3052" s="455"/>
    </row>
    <row r="3053" spans="1:13">
      <c r="A3053" s="512" t="s">
        <v>32</v>
      </c>
      <c r="B3053" s="594"/>
      <c r="C3053" s="594"/>
      <c r="D3053" s="594"/>
      <c r="E3053" s="594"/>
      <c r="F3053" s="594"/>
      <c r="G3053" s="594"/>
      <c r="H3053" s="593"/>
      <c r="I3053" s="934" t="s">
        <v>8</v>
      </c>
      <c r="J3053" s="935"/>
      <c r="K3053" s="892">
        <v>0.18</v>
      </c>
      <c r="L3053" s="893"/>
      <c r="M3053" s="455">
        <f>K3053*12*I3020</f>
        <v>1875.0960000000002</v>
      </c>
    </row>
    <row r="3054" spans="1:13" ht="19.5" thickBot="1">
      <c r="A3054" s="511" t="s">
        <v>73</v>
      </c>
      <c r="B3054" s="510"/>
      <c r="C3054" s="510"/>
      <c r="D3054" s="510"/>
      <c r="E3054" s="510"/>
      <c r="F3054" s="510"/>
      <c r="G3054" s="510"/>
      <c r="H3054" s="509"/>
      <c r="I3054" s="932" t="s">
        <v>8</v>
      </c>
      <c r="J3054" s="933"/>
      <c r="K3054" s="940">
        <v>2.59</v>
      </c>
      <c r="L3054" s="941"/>
      <c r="M3054" s="455">
        <f>K3054*12*I3020</f>
        <v>26980.547999999999</v>
      </c>
    </row>
    <row r="3055" spans="1:13" ht="19.5" thickBot="1">
      <c r="A3055" s="959" t="s">
        <v>77</v>
      </c>
      <c r="B3055" s="960"/>
      <c r="C3055" s="960"/>
      <c r="D3055" s="960"/>
      <c r="E3055" s="960"/>
      <c r="F3055" s="960"/>
      <c r="G3055" s="960"/>
      <c r="H3055" s="961"/>
      <c r="I3055" s="466"/>
      <c r="J3055" s="465"/>
      <c r="K3055" s="894">
        <f>K3056+K3057+K3059+K3060+K3061+K3062</f>
        <v>2.3200000000000003</v>
      </c>
      <c r="L3055" s="942"/>
      <c r="M3055" s="464">
        <f>K3055*12*I3020</f>
        <v>24167.904000000002</v>
      </c>
    </row>
    <row r="3056" spans="1:13">
      <c r="A3056" s="595" t="s">
        <v>24</v>
      </c>
      <c r="B3056" s="498"/>
      <c r="C3056" s="498"/>
      <c r="D3056" s="498"/>
      <c r="E3056" s="498"/>
      <c r="F3056" s="504"/>
      <c r="G3056" s="504"/>
      <c r="H3056" s="503"/>
      <c r="I3056" s="493"/>
      <c r="J3056" s="456"/>
      <c r="K3056" s="896">
        <v>0.13</v>
      </c>
      <c r="L3056" s="897"/>
      <c r="M3056" s="455">
        <f>K3056*12*I3020</f>
        <v>1354.2360000000001</v>
      </c>
    </row>
    <row r="3057" spans="1:13">
      <c r="A3057" s="532" t="s">
        <v>20</v>
      </c>
      <c r="B3057" s="508"/>
      <c r="C3057" s="508"/>
      <c r="D3057" s="508"/>
      <c r="E3057" s="508"/>
      <c r="F3057" s="510"/>
      <c r="G3057" s="510"/>
      <c r="H3057" s="509"/>
      <c r="I3057" s="892" t="s">
        <v>52</v>
      </c>
      <c r="J3057" s="893"/>
      <c r="K3057" s="892">
        <v>1.1100000000000001</v>
      </c>
      <c r="L3057" s="893"/>
      <c r="M3057" s="455">
        <f>K3057*12*I3020</f>
        <v>11563.092000000001</v>
      </c>
    </row>
    <row r="3058" spans="1:13">
      <c r="A3058" s="505" t="s">
        <v>19</v>
      </c>
      <c r="B3058" s="504"/>
      <c r="C3058" s="504"/>
      <c r="D3058" s="504"/>
      <c r="E3058" s="504"/>
      <c r="F3058" s="504"/>
      <c r="G3058" s="504"/>
      <c r="H3058" s="503"/>
      <c r="I3058" s="936" t="s">
        <v>53</v>
      </c>
      <c r="J3058" s="937"/>
      <c r="K3058" s="490"/>
      <c r="L3058" s="456"/>
      <c r="M3058" s="455"/>
    </row>
    <row r="3059" spans="1:13">
      <c r="A3059" s="512" t="s">
        <v>21</v>
      </c>
      <c r="B3059" s="594"/>
      <c r="C3059" s="594"/>
      <c r="D3059" s="594"/>
      <c r="E3059" s="594"/>
      <c r="F3059" s="594"/>
      <c r="G3059" s="594"/>
      <c r="H3059" s="593"/>
      <c r="I3059" s="934" t="s">
        <v>51</v>
      </c>
      <c r="J3059" s="935"/>
      <c r="K3059" s="892">
        <v>0.68</v>
      </c>
      <c r="L3059" s="893"/>
      <c r="M3059" s="455">
        <f>K3059*12*I3020</f>
        <v>7083.6959999999999</v>
      </c>
    </row>
    <row r="3060" spans="1:13">
      <c r="A3060" s="512" t="s">
        <v>22</v>
      </c>
      <c r="B3060" s="594"/>
      <c r="C3060" s="594"/>
      <c r="D3060" s="594"/>
      <c r="E3060" s="594"/>
      <c r="F3060" s="594"/>
      <c r="G3060" s="594"/>
      <c r="H3060" s="593"/>
      <c r="I3060" s="934" t="s">
        <v>69</v>
      </c>
      <c r="J3060" s="935"/>
      <c r="K3060" s="892">
        <v>0.17</v>
      </c>
      <c r="L3060" s="893"/>
      <c r="M3060" s="455">
        <f>K3060*12*I3020</f>
        <v>1770.924</v>
      </c>
    </row>
    <row r="3061" spans="1:13">
      <c r="A3061" s="511" t="s">
        <v>23</v>
      </c>
      <c r="B3061" s="510"/>
      <c r="C3061" s="510"/>
      <c r="D3061" s="510"/>
      <c r="E3061" s="510"/>
      <c r="F3061" s="510"/>
      <c r="G3061" s="510"/>
      <c r="H3061" s="509"/>
      <c r="I3061" s="934" t="s">
        <v>54</v>
      </c>
      <c r="J3061" s="935"/>
      <c r="K3061" s="930">
        <v>0.09</v>
      </c>
      <c r="L3061" s="931"/>
      <c r="M3061" s="455">
        <f>K3061*12*I3020</f>
        <v>937.54800000000012</v>
      </c>
    </row>
    <row r="3062" spans="1:13" ht="19.5" thickBot="1">
      <c r="A3062" s="511" t="s">
        <v>71</v>
      </c>
      <c r="B3062" s="510"/>
      <c r="C3062" s="510"/>
      <c r="D3062" s="510"/>
      <c r="E3062" s="510"/>
      <c r="F3062" s="510"/>
      <c r="G3062" s="510"/>
      <c r="H3062" s="509"/>
      <c r="I3062" s="932" t="s">
        <v>72</v>
      </c>
      <c r="J3062" s="933"/>
      <c r="K3062" s="901">
        <v>0.14000000000000001</v>
      </c>
      <c r="L3062" s="902"/>
      <c r="M3062" s="489">
        <f>K3062*12*I3020</f>
        <v>1458.4080000000001</v>
      </c>
    </row>
    <row r="3063" spans="1:13" ht="19.5" thickBot="1">
      <c r="A3063" s="959" t="s">
        <v>194</v>
      </c>
      <c r="B3063" s="960"/>
      <c r="C3063" s="960"/>
      <c r="D3063" s="960"/>
      <c r="E3063" s="960"/>
      <c r="F3063" s="960"/>
      <c r="G3063" s="960"/>
      <c r="H3063" s="961"/>
      <c r="I3063" s="488"/>
      <c r="J3063" s="487"/>
      <c r="K3063" s="922">
        <f>K3064+K3065+K3066</f>
        <v>1.52</v>
      </c>
      <c r="L3063" s="895"/>
      <c r="M3063" s="464">
        <f>K3063*12*I3020</f>
        <v>15834.144000000002</v>
      </c>
    </row>
    <row r="3064" spans="1:13">
      <c r="A3064" s="505" t="s">
        <v>25</v>
      </c>
      <c r="B3064" s="504"/>
      <c r="C3064" s="504"/>
      <c r="D3064" s="504"/>
      <c r="E3064" s="504"/>
      <c r="F3064" s="504"/>
      <c r="G3064" s="504"/>
      <c r="H3064" s="503"/>
      <c r="I3064" s="926" t="s">
        <v>70</v>
      </c>
      <c r="J3064" s="927"/>
      <c r="K3064" s="928">
        <v>0.73</v>
      </c>
      <c r="L3064" s="929"/>
      <c r="M3064" s="455">
        <f>K3064*12*I3020</f>
        <v>7604.5559999999996</v>
      </c>
    </row>
    <row r="3065" spans="1:13">
      <c r="A3065" s="512" t="s">
        <v>26</v>
      </c>
      <c r="B3065" s="594"/>
      <c r="C3065" s="594"/>
      <c r="D3065" s="594"/>
      <c r="E3065" s="594"/>
      <c r="F3065" s="594"/>
      <c r="G3065" s="594"/>
      <c r="H3065" s="593"/>
      <c r="I3065" s="480" t="s">
        <v>55</v>
      </c>
      <c r="J3065" s="479"/>
      <c r="K3065" s="930">
        <v>0.64</v>
      </c>
      <c r="L3065" s="931"/>
      <c r="M3065" s="455">
        <f>K3065*12*I3020</f>
        <v>6667.0079999999998</v>
      </c>
    </row>
    <row r="3066" spans="1:13" ht="19.5" thickBot="1">
      <c r="A3066" s="511" t="s">
        <v>23</v>
      </c>
      <c r="B3066" s="510"/>
      <c r="C3066" s="510"/>
      <c r="D3066" s="510"/>
      <c r="E3066" s="510"/>
      <c r="F3066" s="510"/>
      <c r="G3066" s="510"/>
      <c r="H3066" s="509"/>
      <c r="I3066" s="932" t="s">
        <v>54</v>
      </c>
      <c r="J3066" s="933"/>
      <c r="K3066" s="901">
        <v>0.15</v>
      </c>
      <c r="L3066" s="902"/>
      <c r="M3066" s="455">
        <f>K3066*12*I3020</f>
        <v>1562.58</v>
      </c>
    </row>
    <row r="3067" spans="1:13" ht="19.5" thickBot="1">
      <c r="A3067" s="898" t="s">
        <v>80</v>
      </c>
      <c r="B3067" s="899"/>
      <c r="C3067" s="899"/>
      <c r="D3067" s="899"/>
      <c r="E3067" s="899"/>
      <c r="F3067" s="899"/>
      <c r="G3067" s="899"/>
      <c r="H3067" s="900"/>
      <c r="I3067" s="466"/>
      <c r="J3067" s="465"/>
      <c r="K3067" s="894">
        <v>2</v>
      </c>
      <c r="L3067" s="895"/>
      <c r="M3067" s="464">
        <f>K3067*12*I3020</f>
        <v>20834.400000000001</v>
      </c>
    </row>
    <row r="3068" spans="1:13">
      <c r="A3068" s="463" t="s">
        <v>33</v>
      </c>
      <c r="B3068" s="462"/>
      <c r="C3068" s="462"/>
      <c r="D3068" s="462"/>
      <c r="E3068" s="462"/>
      <c r="F3068" s="462"/>
      <c r="G3068" s="462"/>
      <c r="H3068" s="460"/>
      <c r="I3068" s="896" t="s">
        <v>13</v>
      </c>
      <c r="J3068" s="897"/>
      <c r="K3068" s="459"/>
      <c r="L3068" s="458"/>
      <c r="M3068" s="455"/>
    </row>
    <row r="3069" spans="1:13">
      <c r="A3069" s="463" t="s">
        <v>27</v>
      </c>
      <c r="B3069" s="462"/>
      <c r="C3069" s="462"/>
      <c r="D3069" s="462"/>
      <c r="E3069" s="462"/>
      <c r="F3069" s="462"/>
      <c r="G3069" s="462"/>
      <c r="H3069" s="460"/>
      <c r="I3069" s="457"/>
      <c r="J3069" s="456"/>
      <c r="K3069" s="459"/>
      <c r="L3069" s="458"/>
      <c r="M3069" s="455"/>
    </row>
    <row r="3070" spans="1:13" ht="19.5" thickBot="1">
      <c r="A3070" s="463" t="s">
        <v>28</v>
      </c>
      <c r="B3070" s="462"/>
      <c r="C3070" s="462"/>
      <c r="D3070" s="462"/>
      <c r="E3070" s="462"/>
      <c r="F3070" s="462"/>
      <c r="G3070" s="462"/>
      <c r="H3070" s="460"/>
      <c r="I3070" s="474"/>
      <c r="J3070" s="456"/>
      <c r="K3070" s="459"/>
      <c r="L3070" s="458"/>
      <c r="M3070" s="455"/>
    </row>
    <row r="3071" spans="1:13" ht="19.5" thickBot="1">
      <c r="A3071" s="592" t="s">
        <v>81</v>
      </c>
      <c r="B3071" s="591"/>
      <c r="C3071" s="591"/>
      <c r="D3071" s="591"/>
      <c r="E3071" s="591"/>
      <c r="F3071" s="591"/>
      <c r="G3071" s="591"/>
      <c r="H3071" s="590"/>
      <c r="I3071" s="466"/>
      <c r="J3071" s="465"/>
      <c r="K3071" s="894">
        <v>1</v>
      </c>
      <c r="L3071" s="895"/>
      <c r="M3071" s="464">
        <f>K3071*12*I3020</f>
        <v>10417.200000000001</v>
      </c>
    </row>
    <row r="3072" spans="1:13">
      <c r="A3072" s="463" t="s">
        <v>29</v>
      </c>
      <c r="B3072" s="462"/>
      <c r="C3072" s="462"/>
      <c r="D3072" s="462"/>
      <c r="E3072" s="462"/>
      <c r="F3072" s="462"/>
      <c r="G3072" s="462"/>
      <c r="H3072" s="460"/>
      <c r="I3072" s="896" t="s">
        <v>8</v>
      </c>
      <c r="J3072" s="897"/>
      <c r="K3072" s="467"/>
      <c r="L3072" s="458"/>
      <c r="M3072" s="455"/>
    </row>
    <row r="3073" spans="1:13" ht="19.5" thickBot="1">
      <c r="A3073" s="463" t="s">
        <v>30</v>
      </c>
      <c r="B3073" s="462"/>
      <c r="C3073" s="462"/>
      <c r="D3073" s="462"/>
      <c r="E3073" s="462"/>
      <c r="F3073" s="462"/>
      <c r="G3073" s="462"/>
      <c r="H3073" s="460"/>
      <c r="I3073" s="457"/>
      <c r="J3073" s="456"/>
      <c r="K3073" s="467"/>
      <c r="L3073" s="458"/>
      <c r="M3073" s="455"/>
    </row>
    <row r="3074" spans="1:13" ht="19.5" thickBot="1">
      <c r="A3074" s="898" t="s">
        <v>104</v>
      </c>
      <c r="B3074" s="899"/>
      <c r="C3074" s="899"/>
      <c r="D3074" s="899"/>
      <c r="E3074" s="899"/>
      <c r="F3074" s="899"/>
      <c r="G3074" s="899"/>
      <c r="H3074" s="900"/>
      <c r="I3074" s="466"/>
      <c r="J3074" s="465"/>
      <c r="K3074" s="894">
        <v>7.5</v>
      </c>
      <c r="L3074" s="895"/>
      <c r="M3074" s="464">
        <f>K3074*12*I3020</f>
        <v>78129</v>
      </c>
    </row>
    <row r="3075" spans="1:13">
      <c r="A3075" s="463" t="s">
        <v>85</v>
      </c>
      <c r="B3075" s="461"/>
      <c r="C3075" s="461"/>
      <c r="D3075" s="461"/>
      <c r="E3075" s="461"/>
      <c r="F3075" s="462"/>
      <c r="G3075" s="461"/>
      <c r="H3075" s="460"/>
      <c r="I3075" s="892" t="s">
        <v>86</v>
      </c>
      <c r="J3075" s="893"/>
      <c r="K3075" s="459"/>
      <c r="L3075" s="458"/>
      <c r="M3075" s="455"/>
    </row>
    <row r="3076" spans="1:13">
      <c r="A3076" s="463" t="s">
        <v>87</v>
      </c>
      <c r="B3076" s="461"/>
      <c r="C3076" s="461"/>
      <c r="D3076" s="461"/>
      <c r="E3076" s="461"/>
      <c r="F3076" s="462"/>
      <c r="G3076" s="461"/>
      <c r="H3076" s="460"/>
      <c r="I3076" s="892" t="s">
        <v>88</v>
      </c>
      <c r="J3076" s="893"/>
      <c r="K3076" s="459"/>
      <c r="L3076" s="458"/>
      <c r="M3076" s="455"/>
    </row>
    <row r="3077" spans="1:13">
      <c r="A3077" s="463" t="s">
        <v>89</v>
      </c>
      <c r="B3077" s="461"/>
      <c r="C3077" s="461"/>
      <c r="D3077" s="461"/>
      <c r="E3077" s="461"/>
      <c r="F3077" s="462"/>
      <c r="G3077" s="461"/>
      <c r="H3077" s="460"/>
      <c r="I3077" s="892" t="s">
        <v>90</v>
      </c>
      <c r="J3077" s="893"/>
      <c r="K3077" s="459"/>
      <c r="L3077" s="458"/>
      <c r="M3077" s="455"/>
    </row>
    <row r="3078" spans="1:13">
      <c r="A3078" s="463" t="s">
        <v>91</v>
      </c>
      <c r="B3078" s="461"/>
      <c r="C3078" s="461"/>
      <c r="D3078" s="461"/>
      <c r="E3078" s="461"/>
      <c r="F3078" s="462"/>
      <c r="G3078" s="461"/>
      <c r="H3078" s="460"/>
      <c r="I3078" s="892" t="s">
        <v>92</v>
      </c>
      <c r="J3078" s="893"/>
      <c r="K3078" s="459"/>
      <c r="L3078" s="458"/>
      <c r="M3078" s="455"/>
    </row>
    <row r="3079" spans="1:13">
      <c r="A3079" s="463" t="s">
        <v>93</v>
      </c>
      <c r="B3079" s="461"/>
      <c r="C3079" s="461"/>
      <c r="D3079" s="461"/>
      <c r="E3079" s="461"/>
      <c r="F3079" s="462"/>
      <c r="G3079" s="461"/>
      <c r="H3079" s="460"/>
      <c r="I3079" s="892" t="s">
        <v>94</v>
      </c>
      <c r="J3079" s="893"/>
      <c r="K3079" s="459"/>
      <c r="L3079" s="458"/>
      <c r="M3079" s="455"/>
    </row>
    <row r="3080" spans="1:13">
      <c r="A3080" s="463" t="s">
        <v>95</v>
      </c>
      <c r="B3080" s="461"/>
      <c r="C3080" s="461"/>
      <c r="D3080" s="461"/>
      <c r="E3080" s="461"/>
      <c r="F3080" s="462"/>
      <c r="G3080" s="461"/>
      <c r="H3080" s="460"/>
      <c r="I3080" s="457"/>
      <c r="J3080" s="456"/>
      <c r="K3080" s="459"/>
      <c r="L3080" s="458"/>
      <c r="M3080" s="455"/>
    </row>
    <row r="3081" spans="1:13">
      <c r="A3081" s="463" t="s">
        <v>96</v>
      </c>
      <c r="B3081" s="461"/>
      <c r="C3081" s="461"/>
      <c r="D3081" s="461"/>
      <c r="E3081" s="461"/>
      <c r="F3081" s="462"/>
      <c r="G3081" s="461"/>
      <c r="H3081" s="460"/>
      <c r="I3081" s="457"/>
      <c r="J3081" s="456"/>
      <c r="K3081" s="459"/>
      <c r="L3081" s="458"/>
      <c r="M3081" s="455"/>
    </row>
    <row r="3082" spans="1:13">
      <c r="A3082" s="463" t="s">
        <v>97</v>
      </c>
      <c r="B3082" s="461"/>
      <c r="C3082" s="461"/>
      <c r="D3082" s="461"/>
      <c r="E3082" s="461"/>
      <c r="F3082" s="462"/>
      <c r="G3082" s="461"/>
      <c r="H3082" s="460"/>
      <c r="I3082" s="457"/>
      <c r="J3082" s="456"/>
      <c r="K3082" s="459"/>
      <c r="L3082" s="458"/>
      <c r="M3082" s="455"/>
    </row>
    <row r="3083" spans="1:13">
      <c r="A3083" s="463" t="s">
        <v>98</v>
      </c>
      <c r="B3083" s="461"/>
      <c r="C3083" s="461"/>
      <c r="D3083" s="461"/>
      <c r="E3083" s="461"/>
      <c r="F3083" s="462"/>
      <c r="G3083" s="461"/>
      <c r="H3083" s="460"/>
      <c r="I3083" s="457"/>
      <c r="J3083" s="456"/>
      <c r="K3083" s="459"/>
      <c r="L3083" s="458"/>
      <c r="M3083" s="455"/>
    </row>
    <row r="3084" spans="1:13">
      <c r="A3084" s="463" t="s">
        <v>99</v>
      </c>
      <c r="B3084" s="461"/>
      <c r="C3084" s="461"/>
      <c r="D3084" s="461"/>
      <c r="E3084" s="461"/>
      <c r="F3084" s="462"/>
      <c r="G3084" s="461"/>
      <c r="H3084" s="460"/>
      <c r="I3084" s="457"/>
      <c r="J3084" s="456"/>
      <c r="K3084" s="459"/>
      <c r="L3084" s="458"/>
      <c r="M3084" s="455"/>
    </row>
    <row r="3085" spans="1:13" ht="19.5" thickBot="1">
      <c r="A3085" s="923" t="s">
        <v>100</v>
      </c>
      <c r="B3085" s="924"/>
      <c r="C3085" s="924"/>
      <c r="D3085" s="924"/>
      <c r="E3085" s="924"/>
      <c r="F3085" s="924"/>
      <c r="G3085" s="924"/>
      <c r="H3085" s="925"/>
      <c r="I3085" s="457"/>
      <c r="J3085" s="456"/>
      <c r="K3085" s="457"/>
      <c r="L3085" s="456"/>
      <c r="M3085" s="455"/>
    </row>
    <row r="3086" spans="1:13">
      <c r="A3086" s="454" t="s">
        <v>82</v>
      </c>
      <c r="B3086" s="453"/>
      <c r="C3086" s="453"/>
      <c r="D3086" s="453"/>
      <c r="E3086" s="453"/>
      <c r="F3086" s="453"/>
      <c r="G3086" s="453"/>
      <c r="H3086" s="453"/>
      <c r="I3086" s="896" t="s">
        <v>9</v>
      </c>
      <c r="J3086" s="897"/>
      <c r="K3086" s="452"/>
      <c r="L3086" s="451"/>
      <c r="M3086" s="450"/>
    </row>
    <row r="3087" spans="1:13" ht="19.5" thickBot="1">
      <c r="A3087" s="449" t="s">
        <v>49</v>
      </c>
      <c r="B3087" s="448"/>
      <c r="C3087" s="448"/>
      <c r="D3087" s="448"/>
      <c r="E3087" s="448"/>
      <c r="F3087" s="448"/>
      <c r="G3087" s="448"/>
      <c r="H3087" s="448"/>
      <c r="I3087" s="447"/>
      <c r="J3087" s="445"/>
      <c r="K3087" s="446"/>
      <c r="L3087" s="445"/>
      <c r="M3087" s="444"/>
    </row>
    <row r="3088" spans="1:13" ht="19.5" thickBot="1">
      <c r="A3088" s="898" t="s">
        <v>50</v>
      </c>
      <c r="B3088" s="899"/>
      <c r="C3088" s="899"/>
      <c r="D3088" s="899"/>
      <c r="E3088" s="899"/>
      <c r="F3088" s="899"/>
      <c r="G3088" s="899"/>
      <c r="H3088" s="955"/>
      <c r="I3088" s="917" t="s">
        <v>17</v>
      </c>
      <c r="J3088" s="956"/>
      <c r="K3088" s="957">
        <v>1.64</v>
      </c>
      <c r="L3088" s="958"/>
      <c r="M3088" s="437">
        <f>K3088*12*I3020</f>
        <v>17084.207999999999</v>
      </c>
    </row>
    <row r="3089" spans="1:16" ht="19.5" thickBot="1">
      <c r="A3089" s="442" t="s">
        <v>118</v>
      </c>
      <c r="B3089" s="441"/>
      <c r="C3089" s="441"/>
      <c r="D3089" s="441"/>
      <c r="E3089" s="441"/>
      <c r="F3089" s="441"/>
      <c r="G3089" s="441"/>
      <c r="H3089" s="441"/>
      <c r="I3089" s="917" t="s">
        <v>9</v>
      </c>
      <c r="J3089" s="918"/>
      <c r="K3089" s="913">
        <v>0.2</v>
      </c>
      <c r="L3089" s="914"/>
      <c r="M3089" s="437">
        <f>K3089*12*I3020</f>
        <v>2083.4400000000005</v>
      </c>
    </row>
    <row r="3090" spans="1:16" ht="19.5" thickBot="1">
      <c r="A3090" s="442" t="s">
        <v>117</v>
      </c>
      <c r="B3090" s="441"/>
      <c r="C3090" s="441"/>
      <c r="D3090" s="441"/>
      <c r="E3090" s="441"/>
      <c r="F3090" s="441"/>
      <c r="G3090" s="441"/>
      <c r="H3090" s="441"/>
      <c r="I3090" s="440"/>
      <c r="J3090" s="439"/>
      <c r="K3090" s="913"/>
      <c r="L3090" s="914"/>
      <c r="M3090" s="437">
        <f>K3090*12*I3020</f>
        <v>0</v>
      </c>
    </row>
    <row r="3091" spans="1:16" ht="19.5" thickBot="1">
      <c r="A3091" s="898" t="s">
        <v>58</v>
      </c>
      <c r="B3091" s="899"/>
      <c r="C3091" s="899"/>
      <c r="D3091" s="899"/>
      <c r="E3091" s="899"/>
      <c r="F3091" s="899"/>
      <c r="G3091" s="899"/>
      <c r="H3091" s="899"/>
      <c r="I3091" s="438"/>
      <c r="J3091" s="437"/>
      <c r="K3091" s="915">
        <f>K3021+K3031+K3046+K3074+K3088+K3090+K3089</f>
        <v>41.14</v>
      </c>
      <c r="L3091" s="916"/>
      <c r="M3091" s="437">
        <f>M3021+M3031+M3046+M3074+M3088+M3090+M3089</f>
        <v>428563.60800000001</v>
      </c>
      <c r="N3091" s="597"/>
      <c r="P3091" s="597"/>
    </row>
    <row r="3093" spans="1:16">
      <c r="A3093" s="989" t="s">
        <v>0</v>
      </c>
      <c r="B3093" s="989"/>
      <c r="C3093" s="989"/>
      <c r="D3093" s="989"/>
      <c r="E3093" s="989"/>
      <c r="F3093" s="989"/>
      <c r="G3093" s="989"/>
      <c r="H3093" s="989"/>
      <c r="I3093" s="989"/>
      <c r="J3093" s="989"/>
      <c r="K3093" s="989"/>
      <c r="L3093" s="989"/>
      <c r="M3093" s="490"/>
    </row>
    <row r="3094" spans="1:16">
      <c r="A3094" s="953" t="s">
        <v>12</v>
      </c>
      <c r="B3094" s="953"/>
      <c r="C3094" s="953"/>
      <c r="D3094" s="953"/>
      <c r="E3094" s="953"/>
      <c r="F3094" s="953"/>
      <c r="G3094" s="953"/>
      <c r="H3094" s="953"/>
      <c r="I3094" s="953"/>
      <c r="J3094" s="953"/>
      <c r="K3094" s="953"/>
      <c r="L3094" s="953"/>
      <c r="M3094" s="490"/>
    </row>
    <row r="3095" spans="1:16">
      <c r="A3095" s="524"/>
      <c r="B3095" s="524"/>
      <c r="C3095" s="524"/>
      <c r="D3095" s="524"/>
      <c r="E3095" s="524"/>
      <c r="F3095" s="524" t="s">
        <v>226</v>
      </c>
      <c r="G3095" s="524"/>
      <c r="H3095" s="524"/>
      <c r="I3095" s="524"/>
      <c r="J3095" s="524"/>
      <c r="K3095" s="524"/>
      <c r="L3095" s="524"/>
      <c r="M3095" s="490"/>
    </row>
    <row r="3096" spans="1:16">
      <c r="A3096" s="532"/>
      <c r="B3096" s="508"/>
      <c r="C3096" s="954" t="s">
        <v>15</v>
      </c>
      <c r="D3096" s="954"/>
      <c r="E3096" s="954"/>
      <c r="F3096" s="508"/>
      <c r="G3096" s="508"/>
      <c r="H3096" s="507"/>
      <c r="I3096" s="943" t="s">
        <v>1</v>
      </c>
      <c r="J3096" s="944"/>
      <c r="K3096" s="943" t="s">
        <v>2</v>
      </c>
      <c r="L3096" s="944"/>
      <c r="M3096" s="506"/>
    </row>
    <row r="3097" spans="1:16">
      <c r="A3097" s="474"/>
      <c r="B3097" s="457"/>
      <c r="C3097" s="457"/>
      <c r="D3097" s="457"/>
      <c r="E3097" s="457"/>
      <c r="F3097" s="457"/>
      <c r="G3097" s="457"/>
      <c r="H3097" s="456"/>
      <c r="I3097" s="457"/>
      <c r="J3097" s="456"/>
      <c r="K3097" s="892" t="s">
        <v>3</v>
      </c>
      <c r="L3097" s="893"/>
      <c r="M3097" s="533" t="s">
        <v>4</v>
      </c>
    </row>
    <row r="3098" spans="1:16">
      <c r="A3098" s="474"/>
      <c r="B3098" s="457"/>
      <c r="C3098" s="457"/>
      <c r="D3098" s="457"/>
      <c r="E3098" s="457"/>
      <c r="F3098" s="457"/>
      <c r="G3098" s="457"/>
      <c r="H3098" s="456"/>
      <c r="I3098" s="892" t="s">
        <v>5</v>
      </c>
      <c r="J3098" s="893"/>
      <c r="K3098" s="936" t="s">
        <v>6</v>
      </c>
      <c r="L3098" s="937"/>
      <c r="M3098" s="533" t="s">
        <v>7</v>
      </c>
    </row>
    <row r="3099" spans="1:16" ht="19.5" thickBot="1">
      <c r="A3099" s="532"/>
      <c r="B3099" s="508"/>
      <c r="C3099" s="508"/>
      <c r="D3099" s="508"/>
      <c r="E3099" s="508"/>
      <c r="F3099" s="508"/>
      <c r="G3099" s="508"/>
      <c r="H3099" s="507"/>
      <c r="I3099" s="949">
        <v>733.7</v>
      </c>
      <c r="J3099" s="950"/>
      <c r="K3099" s="932"/>
      <c r="L3099" s="933"/>
      <c r="M3099" s="531"/>
    </row>
    <row r="3100" spans="1:16">
      <c r="A3100" s="522" t="s">
        <v>74</v>
      </c>
      <c r="B3100" s="500"/>
      <c r="C3100" s="500"/>
      <c r="D3100" s="500"/>
      <c r="E3100" s="500"/>
      <c r="F3100" s="500"/>
      <c r="G3100" s="500"/>
      <c r="H3100" s="530"/>
      <c r="I3100" s="452"/>
      <c r="J3100" s="451"/>
      <c r="K3100" s="951">
        <f>K3103+K3106</f>
        <v>6.9</v>
      </c>
      <c r="L3100" s="946"/>
      <c r="M3100" s="450">
        <f>K3100*12*I3099</f>
        <v>60750.360000000015</v>
      </c>
    </row>
    <row r="3101" spans="1:16">
      <c r="A3101" s="529" t="s">
        <v>59</v>
      </c>
      <c r="B3101" s="528"/>
      <c r="C3101" s="528"/>
      <c r="D3101" s="528"/>
      <c r="E3101" s="528"/>
      <c r="F3101" s="528"/>
      <c r="G3101" s="528"/>
      <c r="H3101" s="523"/>
      <c r="I3101" s="457"/>
      <c r="J3101" s="456"/>
      <c r="K3101" s="457"/>
      <c r="L3101" s="456"/>
      <c r="M3101" s="527"/>
    </row>
    <row r="3102" spans="1:16" ht="19.5" thickBot="1">
      <c r="A3102" s="518" t="s">
        <v>60</v>
      </c>
      <c r="B3102" s="526"/>
      <c r="C3102" s="526"/>
      <c r="D3102" s="526"/>
      <c r="E3102" s="526"/>
      <c r="F3102" s="526"/>
      <c r="G3102" s="526"/>
      <c r="H3102" s="525"/>
      <c r="I3102" s="446"/>
      <c r="J3102" s="445"/>
      <c r="K3102" s="446"/>
      <c r="L3102" s="445"/>
      <c r="M3102" s="444"/>
    </row>
    <row r="3103" spans="1:16">
      <c r="A3103" s="505" t="s">
        <v>61</v>
      </c>
      <c r="B3103" s="498"/>
      <c r="C3103" s="498"/>
      <c r="D3103" s="498"/>
      <c r="E3103" s="498"/>
      <c r="F3103" s="498"/>
      <c r="G3103" s="498"/>
      <c r="H3103" s="497"/>
      <c r="I3103" s="936" t="s">
        <v>8</v>
      </c>
      <c r="J3103" s="937"/>
      <c r="K3103" s="896">
        <v>4.13</v>
      </c>
      <c r="L3103" s="897"/>
      <c r="M3103" s="455">
        <f>K3103*12*I3099</f>
        <v>36362.172000000006</v>
      </c>
    </row>
    <row r="3104" spans="1:16">
      <c r="A3104" s="463" t="s">
        <v>68</v>
      </c>
      <c r="B3104" s="457"/>
      <c r="C3104" s="457"/>
      <c r="D3104" s="457"/>
      <c r="E3104" s="457"/>
      <c r="F3104" s="457"/>
      <c r="G3104" s="457"/>
      <c r="H3104" s="456"/>
      <c r="I3104" s="892" t="s">
        <v>57</v>
      </c>
      <c r="J3104" s="893"/>
      <c r="K3104" s="490"/>
      <c r="L3104" s="456"/>
      <c r="M3104" s="455"/>
    </row>
    <row r="3105" spans="1:13">
      <c r="A3105" s="505" t="s">
        <v>67</v>
      </c>
      <c r="B3105" s="498"/>
      <c r="C3105" s="498"/>
      <c r="D3105" s="498"/>
      <c r="E3105" s="498"/>
      <c r="F3105" s="498"/>
      <c r="G3105" s="498"/>
      <c r="H3105" s="497"/>
      <c r="I3105" s="936"/>
      <c r="J3105" s="937"/>
      <c r="K3105" s="490"/>
      <c r="L3105" s="456"/>
      <c r="M3105" s="455"/>
    </row>
    <row r="3106" spans="1:13">
      <c r="A3106" s="505" t="s">
        <v>62</v>
      </c>
      <c r="B3106" s="498"/>
      <c r="C3106" s="498"/>
      <c r="D3106" s="498"/>
      <c r="E3106" s="498"/>
      <c r="F3106" s="498"/>
      <c r="G3106" s="498"/>
      <c r="H3106" s="497"/>
      <c r="I3106" s="934" t="s">
        <v>11</v>
      </c>
      <c r="J3106" s="935"/>
      <c r="K3106" s="892">
        <v>2.77</v>
      </c>
      <c r="L3106" s="893"/>
      <c r="M3106" s="455">
        <f>K3106*12*I3099</f>
        <v>24388.188000000002</v>
      </c>
    </row>
    <row r="3107" spans="1:13">
      <c r="A3107" s="512" t="s">
        <v>35</v>
      </c>
      <c r="B3107" s="480"/>
      <c r="C3107" s="480"/>
      <c r="D3107" s="480"/>
      <c r="E3107" s="480"/>
      <c r="F3107" s="480"/>
      <c r="G3107" s="480"/>
      <c r="H3107" s="479"/>
      <c r="I3107" s="892" t="s">
        <v>57</v>
      </c>
      <c r="J3107" s="893"/>
      <c r="K3107" s="524"/>
      <c r="L3107" s="523"/>
      <c r="M3107" s="455"/>
    </row>
    <row r="3108" spans="1:13">
      <c r="A3108" s="511" t="s">
        <v>36</v>
      </c>
      <c r="B3108" s="508"/>
      <c r="C3108" s="508"/>
      <c r="D3108" s="508"/>
      <c r="E3108" s="508"/>
      <c r="F3108" s="508"/>
      <c r="G3108" s="508"/>
      <c r="H3108" s="507"/>
      <c r="I3108" s="892"/>
      <c r="J3108" s="893"/>
      <c r="K3108" s="490"/>
      <c r="L3108" s="456"/>
      <c r="M3108" s="455"/>
    </row>
    <row r="3109" spans="1:13" ht="19.5" thickBot="1">
      <c r="A3109" s="505" t="s">
        <v>37</v>
      </c>
      <c r="B3109" s="504"/>
      <c r="C3109" s="504"/>
      <c r="D3109" s="504"/>
      <c r="E3109" s="504"/>
      <c r="F3109" s="504"/>
      <c r="G3109" s="504"/>
      <c r="H3109" s="503"/>
      <c r="I3109" s="498"/>
      <c r="J3109" s="497"/>
      <c r="K3109" s="930"/>
      <c r="L3109" s="931"/>
      <c r="M3109" s="455"/>
    </row>
    <row r="3110" spans="1:13">
      <c r="A3110" s="522" t="s">
        <v>14</v>
      </c>
      <c r="B3110" s="521"/>
      <c r="C3110" s="521"/>
      <c r="D3110" s="521"/>
      <c r="E3110" s="521"/>
      <c r="F3110" s="521"/>
      <c r="G3110" s="521"/>
      <c r="H3110" s="520"/>
      <c r="I3110" s="452"/>
      <c r="J3110" s="519"/>
      <c r="K3110" s="948">
        <f>K3112+K3117+K3120</f>
        <v>5.6400000000000006</v>
      </c>
      <c r="L3110" s="946"/>
      <c r="M3110" s="450">
        <f>K3110*12*I3099</f>
        <v>49656.816000000006</v>
      </c>
    </row>
    <row r="3111" spans="1:13" ht="19.5" thickBot="1">
      <c r="A3111" s="518" t="s">
        <v>34</v>
      </c>
      <c r="B3111" s="517"/>
      <c r="C3111" s="517"/>
      <c r="D3111" s="517"/>
      <c r="E3111" s="517"/>
      <c r="F3111" s="517"/>
      <c r="G3111" s="517"/>
      <c r="H3111" s="516"/>
      <c r="I3111" s="446"/>
      <c r="J3111" s="515"/>
      <c r="K3111" s="446"/>
      <c r="L3111" s="445"/>
      <c r="M3111" s="444"/>
    </row>
    <row r="3112" spans="1:13">
      <c r="A3112" s="463" t="s">
        <v>65</v>
      </c>
      <c r="B3112" s="462"/>
      <c r="C3112" s="462"/>
      <c r="D3112" s="462"/>
      <c r="E3112" s="462"/>
      <c r="F3112" s="462"/>
      <c r="G3112" s="462"/>
      <c r="H3112" s="460"/>
      <c r="I3112" s="892" t="s">
        <v>8</v>
      </c>
      <c r="J3112" s="893"/>
      <c r="K3112" s="896">
        <v>2.83</v>
      </c>
      <c r="L3112" s="897"/>
      <c r="M3112" s="455">
        <f>K3112*12*I3099</f>
        <v>24916.452000000001</v>
      </c>
    </row>
    <row r="3113" spans="1:13">
      <c r="A3113" s="505" t="s">
        <v>66</v>
      </c>
      <c r="B3113" s="504"/>
      <c r="C3113" s="504"/>
      <c r="D3113" s="504"/>
      <c r="E3113" s="504"/>
      <c r="F3113" s="504"/>
      <c r="G3113" s="504"/>
      <c r="H3113" s="503"/>
      <c r="I3113" s="514"/>
      <c r="J3113" s="513"/>
      <c r="K3113" s="490"/>
      <c r="L3113" s="456"/>
      <c r="M3113" s="455"/>
    </row>
    <row r="3114" spans="1:13">
      <c r="A3114" s="463" t="s">
        <v>68</v>
      </c>
      <c r="B3114" s="457"/>
      <c r="C3114" s="457"/>
      <c r="D3114" s="457"/>
      <c r="E3114" s="457"/>
      <c r="F3114" s="457"/>
      <c r="G3114" s="457"/>
      <c r="H3114" s="456"/>
      <c r="I3114" s="892" t="s">
        <v>57</v>
      </c>
      <c r="J3114" s="893"/>
      <c r="K3114" s="490"/>
      <c r="L3114" s="456"/>
      <c r="M3114" s="455"/>
    </row>
    <row r="3115" spans="1:13">
      <c r="A3115" s="505" t="s">
        <v>67</v>
      </c>
      <c r="B3115" s="498"/>
      <c r="C3115" s="498"/>
      <c r="D3115" s="498"/>
      <c r="E3115" s="498"/>
      <c r="F3115" s="498"/>
      <c r="G3115" s="498"/>
      <c r="H3115" s="497"/>
      <c r="I3115" s="936"/>
      <c r="J3115" s="937"/>
      <c r="K3115" s="490"/>
      <c r="L3115" s="456"/>
      <c r="M3115" s="455"/>
    </row>
    <row r="3116" spans="1:13">
      <c r="A3116" s="512" t="s">
        <v>63</v>
      </c>
      <c r="B3116" s="480"/>
      <c r="C3116" s="479"/>
      <c r="D3116" s="457"/>
      <c r="E3116" s="457"/>
      <c r="F3116" s="457"/>
      <c r="G3116" s="457"/>
      <c r="H3116" s="456"/>
      <c r="I3116" s="892" t="s">
        <v>57</v>
      </c>
      <c r="J3116" s="893"/>
      <c r="K3116" s="490"/>
      <c r="L3116" s="456"/>
      <c r="M3116" s="455"/>
    </row>
    <row r="3117" spans="1:13">
      <c r="A3117" s="463" t="s">
        <v>64</v>
      </c>
      <c r="B3117" s="457"/>
      <c r="C3117" s="457"/>
      <c r="D3117" s="480"/>
      <c r="E3117" s="480"/>
      <c r="F3117" s="480"/>
      <c r="G3117" s="480"/>
      <c r="H3117" s="479"/>
      <c r="I3117" s="934" t="s">
        <v>11</v>
      </c>
      <c r="J3117" s="935"/>
      <c r="K3117" s="892">
        <v>1.24</v>
      </c>
      <c r="L3117" s="893"/>
      <c r="M3117" s="455">
        <f>K3117*12*I3099</f>
        <v>10917.456</v>
      </c>
    </row>
    <row r="3118" spans="1:13">
      <c r="A3118" s="511" t="s">
        <v>41</v>
      </c>
      <c r="B3118" s="510"/>
      <c r="C3118" s="510"/>
      <c r="D3118" s="510"/>
      <c r="E3118" s="510"/>
      <c r="F3118" s="510"/>
      <c r="G3118" s="510"/>
      <c r="H3118" s="509"/>
      <c r="I3118" s="943" t="s">
        <v>40</v>
      </c>
      <c r="J3118" s="944"/>
      <c r="K3118" s="490"/>
      <c r="L3118" s="456"/>
      <c r="M3118" s="455"/>
    </row>
    <row r="3119" spans="1:13">
      <c r="A3119" s="505"/>
      <c r="B3119" s="504"/>
      <c r="C3119" s="504"/>
      <c r="D3119" s="504"/>
      <c r="E3119" s="504"/>
      <c r="F3119" s="504"/>
      <c r="G3119" s="504"/>
      <c r="H3119" s="503"/>
      <c r="I3119" s="498" t="s">
        <v>42</v>
      </c>
      <c r="J3119" s="497"/>
      <c r="K3119" s="490"/>
      <c r="L3119" s="456"/>
      <c r="M3119" s="455"/>
    </row>
    <row r="3120" spans="1:13">
      <c r="A3120" s="511" t="s">
        <v>43</v>
      </c>
      <c r="B3120" s="510"/>
      <c r="C3120" s="510"/>
      <c r="D3120" s="510"/>
      <c r="E3120" s="510"/>
      <c r="F3120" s="510"/>
      <c r="G3120" s="510"/>
      <c r="H3120" s="509"/>
      <c r="I3120" s="943" t="s">
        <v>11</v>
      </c>
      <c r="J3120" s="944"/>
      <c r="K3120" s="892">
        <v>1.57</v>
      </c>
      <c r="L3120" s="893"/>
      <c r="M3120" s="455">
        <f>K3120*12*I3099</f>
        <v>13822.908000000001</v>
      </c>
    </row>
    <row r="3121" spans="1:13">
      <c r="A3121" s="505" t="s">
        <v>44</v>
      </c>
      <c r="B3121" s="504"/>
      <c r="C3121" s="504"/>
      <c r="D3121" s="504"/>
      <c r="E3121" s="504"/>
      <c r="F3121" s="504"/>
      <c r="G3121" s="504"/>
      <c r="H3121" s="503"/>
      <c r="I3121" s="498"/>
      <c r="J3121" s="497"/>
      <c r="K3121" s="490"/>
      <c r="L3121" s="456"/>
      <c r="M3121" s="455"/>
    </row>
    <row r="3122" spans="1:13">
      <c r="A3122" s="511" t="s">
        <v>45</v>
      </c>
      <c r="B3122" s="510"/>
      <c r="C3122" s="510"/>
      <c r="D3122" s="510"/>
      <c r="E3122" s="510"/>
      <c r="F3122" s="510"/>
      <c r="G3122" s="510"/>
      <c r="H3122" s="509"/>
      <c r="I3122" s="892" t="s">
        <v>57</v>
      </c>
      <c r="J3122" s="893"/>
      <c r="K3122" s="490"/>
      <c r="L3122" s="456"/>
      <c r="M3122" s="455"/>
    </row>
    <row r="3123" spans="1:13">
      <c r="A3123" s="511" t="s">
        <v>48</v>
      </c>
      <c r="B3123" s="510"/>
      <c r="C3123" s="510"/>
      <c r="D3123" s="510"/>
      <c r="E3123" s="510"/>
      <c r="F3123" s="510"/>
      <c r="G3123" s="510"/>
      <c r="H3123" s="509"/>
      <c r="I3123" s="943" t="s">
        <v>46</v>
      </c>
      <c r="J3123" s="944"/>
      <c r="K3123" s="508"/>
      <c r="L3123" s="507"/>
      <c r="M3123" s="506"/>
    </row>
    <row r="3124" spans="1:13" ht="19.5" thickBot="1">
      <c r="A3124" s="505"/>
      <c r="B3124" s="504"/>
      <c r="C3124" s="504"/>
      <c r="D3124" s="504"/>
      <c r="E3124" s="504"/>
      <c r="F3124" s="504"/>
      <c r="G3124" s="504"/>
      <c r="H3124" s="503"/>
      <c r="I3124" s="940" t="s">
        <v>47</v>
      </c>
      <c r="J3124" s="941"/>
      <c r="K3124" s="498"/>
      <c r="L3124" s="497"/>
      <c r="M3124" s="502"/>
    </row>
    <row r="3125" spans="1:13">
      <c r="A3125" s="501" t="s">
        <v>75</v>
      </c>
      <c r="B3125" s="500"/>
      <c r="C3125" s="500"/>
      <c r="D3125" s="500"/>
      <c r="E3125" s="500"/>
      <c r="F3125" s="500"/>
      <c r="G3125" s="452"/>
      <c r="H3125" s="451"/>
      <c r="I3125" s="452"/>
      <c r="J3125" s="451"/>
      <c r="K3125" s="945">
        <f>K3127+K3134+K3142+K3146+K3150</f>
        <v>15.330000000000002</v>
      </c>
      <c r="L3125" s="946"/>
      <c r="M3125" s="450">
        <f>M3127+M3134+M3142+M3146+M3150</f>
        <v>134971.45200000005</v>
      </c>
    </row>
    <row r="3126" spans="1:13" ht="19.5" thickBot="1">
      <c r="A3126" s="499"/>
      <c r="B3126" s="446"/>
      <c r="C3126" s="446"/>
      <c r="D3126" s="446"/>
      <c r="E3126" s="446"/>
      <c r="F3126" s="446"/>
      <c r="G3126" s="446"/>
      <c r="H3126" s="445"/>
      <c r="I3126" s="446"/>
      <c r="J3126" s="445"/>
      <c r="K3126" s="446"/>
      <c r="L3126" s="445"/>
      <c r="M3126" s="444"/>
    </row>
    <row r="3127" spans="1:13" ht="19.5" thickBot="1">
      <c r="A3127" s="898" t="s">
        <v>76</v>
      </c>
      <c r="B3127" s="899"/>
      <c r="C3127" s="899"/>
      <c r="D3127" s="899"/>
      <c r="E3127" s="899"/>
      <c r="F3127" s="899"/>
      <c r="G3127" s="899"/>
      <c r="H3127" s="900"/>
      <c r="I3127" s="466"/>
      <c r="J3127" s="465"/>
      <c r="K3127" s="947">
        <f>K3128+K3129+K3130+K3132+K3133</f>
        <v>9.6100000000000012</v>
      </c>
      <c r="L3127" s="942"/>
      <c r="M3127" s="464">
        <f>K3127*12*I3099</f>
        <v>84610.284000000014</v>
      </c>
    </row>
    <row r="3128" spans="1:13">
      <c r="A3128" s="505" t="s">
        <v>38</v>
      </c>
      <c r="B3128" s="504"/>
      <c r="C3128" s="504"/>
      <c r="D3128" s="504"/>
      <c r="E3128" s="504"/>
      <c r="F3128" s="504"/>
      <c r="G3128" s="504"/>
      <c r="H3128" s="503"/>
      <c r="I3128" s="936" t="s">
        <v>16</v>
      </c>
      <c r="J3128" s="937"/>
      <c r="K3128" s="896">
        <v>2.2400000000000002</v>
      </c>
      <c r="L3128" s="897"/>
      <c r="M3128" s="455">
        <f>K3128*12*I3099</f>
        <v>19721.856000000003</v>
      </c>
    </row>
    <row r="3129" spans="1:13">
      <c r="A3129" s="512" t="s">
        <v>39</v>
      </c>
      <c r="B3129" s="594"/>
      <c r="C3129" s="594"/>
      <c r="D3129" s="594"/>
      <c r="E3129" s="594"/>
      <c r="F3129" s="594"/>
      <c r="G3129" s="594"/>
      <c r="H3129" s="593"/>
      <c r="I3129" s="934" t="s">
        <v>10</v>
      </c>
      <c r="J3129" s="935"/>
      <c r="K3129" s="892">
        <v>5.2</v>
      </c>
      <c r="L3129" s="893"/>
      <c r="M3129" s="455">
        <f>K3129*12*I3099</f>
        <v>45782.880000000005</v>
      </c>
    </row>
    <row r="3130" spans="1:13">
      <c r="A3130" s="511" t="s">
        <v>31</v>
      </c>
      <c r="B3130" s="510"/>
      <c r="C3130" s="510"/>
      <c r="D3130" s="510"/>
      <c r="E3130" s="510"/>
      <c r="F3130" s="510"/>
      <c r="G3130" s="510"/>
      <c r="H3130" s="509"/>
      <c r="I3130" s="943" t="s">
        <v>11</v>
      </c>
      <c r="J3130" s="944"/>
      <c r="K3130" s="892">
        <v>0.6</v>
      </c>
      <c r="L3130" s="893"/>
      <c r="M3130" s="455">
        <f>K3130*12*I3099</f>
        <v>5282.6399999999994</v>
      </c>
    </row>
    <row r="3131" spans="1:13">
      <c r="A3131" s="596" t="s">
        <v>18</v>
      </c>
      <c r="B3131" s="498"/>
      <c r="C3131" s="498"/>
      <c r="D3131" s="498"/>
      <c r="E3131" s="504"/>
      <c r="F3131" s="504"/>
      <c r="G3131" s="504"/>
      <c r="H3131" s="503"/>
      <c r="I3131" s="498"/>
      <c r="J3131" s="497"/>
      <c r="K3131" s="457"/>
      <c r="L3131" s="456"/>
      <c r="M3131" s="455"/>
    </row>
    <row r="3132" spans="1:13">
      <c r="A3132" s="512" t="s">
        <v>32</v>
      </c>
      <c r="B3132" s="594"/>
      <c r="C3132" s="594"/>
      <c r="D3132" s="594"/>
      <c r="E3132" s="594"/>
      <c r="F3132" s="594"/>
      <c r="G3132" s="594"/>
      <c r="H3132" s="593"/>
      <c r="I3132" s="934" t="s">
        <v>8</v>
      </c>
      <c r="J3132" s="935"/>
      <c r="K3132" s="892">
        <v>0.18</v>
      </c>
      <c r="L3132" s="893"/>
      <c r="M3132" s="455">
        <f>K3132*12*I3099</f>
        <v>1584.7920000000001</v>
      </c>
    </row>
    <row r="3133" spans="1:13" ht="19.5" thickBot="1">
      <c r="A3133" s="511" t="s">
        <v>73</v>
      </c>
      <c r="B3133" s="510"/>
      <c r="C3133" s="510"/>
      <c r="D3133" s="510"/>
      <c r="E3133" s="510"/>
      <c r="F3133" s="510"/>
      <c r="G3133" s="510"/>
      <c r="H3133" s="509"/>
      <c r="I3133" s="932" t="s">
        <v>8</v>
      </c>
      <c r="J3133" s="933"/>
      <c r="K3133" s="940">
        <v>1.39</v>
      </c>
      <c r="L3133" s="941"/>
      <c r="M3133" s="455">
        <f>K3133*12*I3099</f>
        <v>12238.116</v>
      </c>
    </row>
    <row r="3134" spans="1:13" ht="19.5" thickBot="1">
      <c r="A3134" s="959" t="s">
        <v>77</v>
      </c>
      <c r="B3134" s="960"/>
      <c r="C3134" s="960"/>
      <c r="D3134" s="960"/>
      <c r="E3134" s="960"/>
      <c r="F3134" s="960"/>
      <c r="G3134" s="960"/>
      <c r="H3134" s="961"/>
      <c r="I3134" s="466"/>
      <c r="J3134" s="465"/>
      <c r="K3134" s="894">
        <f>K3135+K3136+K3138+K3139+K3140+K3141</f>
        <v>2.3200000000000003</v>
      </c>
      <c r="L3134" s="942"/>
      <c r="M3134" s="464">
        <f>K3134*12*I3099</f>
        <v>20426.208000000002</v>
      </c>
    </row>
    <row r="3135" spans="1:13">
      <c r="A3135" s="595" t="s">
        <v>24</v>
      </c>
      <c r="B3135" s="498"/>
      <c r="C3135" s="498"/>
      <c r="D3135" s="498"/>
      <c r="E3135" s="498"/>
      <c r="F3135" s="504"/>
      <c r="G3135" s="504"/>
      <c r="H3135" s="503"/>
      <c r="I3135" s="493"/>
      <c r="J3135" s="456"/>
      <c r="K3135" s="896">
        <v>0.13</v>
      </c>
      <c r="L3135" s="897"/>
      <c r="M3135" s="455">
        <f>K3135*12*I3099</f>
        <v>1144.5720000000001</v>
      </c>
    </row>
    <row r="3136" spans="1:13">
      <c r="A3136" s="532" t="s">
        <v>20</v>
      </c>
      <c r="B3136" s="508"/>
      <c r="C3136" s="508"/>
      <c r="D3136" s="508"/>
      <c r="E3136" s="508"/>
      <c r="F3136" s="510"/>
      <c r="G3136" s="510"/>
      <c r="H3136" s="509"/>
      <c r="I3136" s="892" t="s">
        <v>52</v>
      </c>
      <c r="J3136" s="893"/>
      <c r="K3136" s="892">
        <v>1.1100000000000001</v>
      </c>
      <c r="L3136" s="893"/>
      <c r="M3136" s="455">
        <f>K3136*12*I3099</f>
        <v>9772.884</v>
      </c>
    </row>
    <row r="3137" spans="1:13">
      <c r="A3137" s="505" t="s">
        <v>19</v>
      </c>
      <c r="B3137" s="504"/>
      <c r="C3137" s="504"/>
      <c r="D3137" s="504"/>
      <c r="E3137" s="504"/>
      <c r="F3137" s="504"/>
      <c r="G3137" s="504"/>
      <c r="H3137" s="503"/>
      <c r="I3137" s="936" t="s">
        <v>53</v>
      </c>
      <c r="J3137" s="937"/>
      <c r="K3137" s="490"/>
      <c r="L3137" s="456"/>
      <c r="M3137" s="455"/>
    </row>
    <row r="3138" spans="1:13">
      <c r="A3138" s="512" t="s">
        <v>21</v>
      </c>
      <c r="B3138" s="594"/>
      <c r="C3138" s="594"/>
      <c r="D3138" s="594"/>
      <c r="E3138" s="594"/>
      <c r="F3138" s="594"/>
      <c r="G3138" s="594"/>
      <c r="H3138" s="593"/>
      <c r="I3138" s="934" t="s">
        <v>51</v>
      </c>
      <c r="J3138" s="935"/>
      <c r="K3138" s="892">
        <v>0.68</v>
      </c>
      <c r="L3138" s="893"/>
      <c r="M3138" s="455">
        <f>K3138*12*I3099</f>
        <v>5986.9920000000002</v>
      </c>
    </row>
    <row r="3139" spans="1:13">
      <c r="A3139" s="512" t="s">
        <v>22</v>
      </c>
      <c r="B3139" s="594"/>
      <c r="C3139" s="594"/>
      <c r="D3139" s="594"/>
      <c r="E3139" s="594"/>
      <c r="F3139" s="594"/>
      <c r="G3139" s="594"/>
      <c r="H3139" s="593"/>
      <c r="I3139" s="934" t="s">
        <v>69</v>
      </c>
      <c r="J3139" s="935"/>
      <c r="K3139" s="892">
        <v>0.17</v>
      </c>
      <c r="L3139" s="893"/>
      <c r="M3139" s="455">
        <f>K3139*12*I3099</f>
        <v>1496.748</v>
      </c>
    </row>
    <row r="3140" spans="1:13">
      <c r="A3140" s="511" t="s">
        <v>23</v>
      </c>
      <c r="B3140" s="510"/>
      <c r="C3140" s="510"/>
      <c r="D3140" s="510"/>
      <c r="E3140" s="510"/>
      <c r="F3140" s="510"/>
      <c r="G3140" s="510"/>
      <c r="H3140" s="509"/>
      <c r="I3140" s="934" t="s">
        <v>54</v>
      </c>
      <c r="J3140" s="935"/>
      <c r="K3140" s="930">
        <v>0.09</v>
      </c>
      <c r="L3140" s="931"/>
      <c r="M3140" s="455">
        <f>K3140*12*I3099</f>
        <v>792.39600000000007</v>
      </c>
    </row>
    <row r="3141" spans="1:13" ht="19.5" thickBot="1">
      <c r="A3141" s="511" t="s">
        <v>71</v>
      </c>
      <c r="B3141" s="510"/>
      <c r="C3141" s="510"/>
      <c r="D3141" s="510"/>
      <c r="E3141" s="510"/>
      <c r="F3141" s="510"/>
      <c r="G3141" s="510"/>
      <c r="H3141" s="509"/>
      <c r="I3141" s="932" t="s">
        <v>72</v>
      </c>
      <c r="J3141" s="933"/>
      <c r="K3141" s="901">
        <v>0.14000000000000001</v>
      </c>
      <c r="L3141" s="902"/>
      <c r="M3141" s="489">
        <f>K3141*12*I3099</f>
        <v>1232.6160000000002</v>
      </c>
    </row>
    <row r="3142" spans="1:13" ht="19.5" thickBot="1">
      <c r="A3142" s="959" t="s">
        <v>194</v>
      </c>
      <c r="B3142" s="960"/>
      <c r="C3142" s="960"/>
      <c r="D3142" s="960"/>
      <c r="E3142" s="960"/>
      <c r="F3142" s="960"/>
      <c r="G3142" s="960"/>
      <c r="H3142" s="961"/>
      <c r="I3142" s="488"/>
      <c r="J3142" s="487"/>
      <c r="K3142" s="922">
        <f>K3143+K3144+K3145</f>
        <v>1.52</v>
      </c>
      <c r="L3142" s="895"/>
      <c r="M3142" s="464">
        <f>K3142*12*I3099</f>
        <v>13382.688000000002</v>
      </c>
    </row>
    <row r="3143" spans="1:13">
      <c r="A3143" s="505" t="s">
        <v>25</v>
      </c>
      <c r="B3143" s="504"/>
      <c r="C3143" s="504"/>
      <c r="D3143" s="504"/>
      <c r="E3143" s="504"/>
      <c r="F3143" s="504"/>
      <c r="G3143" s="504"/>
      <c r="H3143" s="503"/>
      <c r="I3143" s="926" t="s">
        <v>70</v>
      </c>
      <c r="J3143" s="927"/>
      <c r="K3143" s="928">
        <v>0.73</v>
      </c>
      <c r="L3143" s="929"/>
      <c r="M3143" s="455">
        <f>K3143*12*I3099</f>
        <v>6427.2120000000004</v>
      </c>
    </row>
    <row r="3144" spans="1:13">
      <c r="A3144" s="512" t="s">
        <v>26</v>
      </c>
      <c r="B3144" s="594"/>
      <c r="C3144" s="594"/>
      <c r="D3144" s="594"/>
      <c r="E3144" s="594"/>
      <c r="F3144" s="594"/>
      <c r="G3144" s="594"/>
      <c r="H3144" s="593"/>
      <c r="I3144" s="480" t="s">
        <v>55</v>
      </c>
      <c r="J3144" s="479"/>
      <c r="K3144" s="930">
        <v>0.64</v>
      </c>
      <c r="L3144" s="931"/>
      <c r="M3144" s="455">
        <f>K3144*12*I3099</f>
        <v>5634.8159999999998</v>
      </c>
    </row>
    <row r="3145" spans="1:13" ht="19.5" thickBot="1">
      <c r="A3145" s="511" t="s">
        <v>23</v>
      </c>
      <c r="B3145" s="510"/>
      <c r="C3145" s="510"/>
      <c r="D3145" s="510"/>
      <c r="E3145" s="510"/>
      <c r="F3145" s="510"/>
      <c r="G3145" s="510"/>
      <c r="H3145" s="509"/>
      <c r="I3145" s="932" t="s">
        <v>54</v>
      </c>
      <c r="J3145" s="933"/>
      <c r="K3145" s="901">
        <v>0.15</v>
      </c>
      <c r="L3145" s="902"/>
      <c r="M3145" s="455">
        <f>K3145*12*I3099</f>
        <v>1320.6599999999999</v>
      </c>
    </row>
    <row r="3146" spans="1:13" ht="19.5" thickBot="1">
      <c r="A3146" s="898" t="s">
        <v>80</v>
      </c>
      <c r="B3146" s="899"/>
      <c r="C3146" s="899"/>
      <c r="D3146" s="899"/>
      <c r="E3146" s="899"/>
      <c r="F3146" s="899"/>
      <c r="G3146" s="899"/>
      <c r="H3146" s="900"/>
      <c r="I3146" s="466"/>
      <c r="J3146" s="465"/>
      <c r="K3146" s="894">
        <v>1.8</v>
      </c>
      <c r="L3146" s="895"/>
      <c r="M3146" s="464">
        <f>K3146*12*I3099</f>
        <v>15847.920000000002</v>
      </c>
    </row>
    <row r="3147" spans="1:13">
      <c r="A3147" s="463" t="s">
        <v>33</v>
      </c>
      <c r="B3147" s="462"/>
      <c r="C3147" s="462"/>
      <c r="D3147" s="462"/>
      <c r="E3147" s="462"/>
      <c r="F3147" s="462"/>
      <c r="G3147" s="462"/>
      <c r="H3147" s="460"/>
      <c r="I3147" s="896" t="s">
        <v>13</v>
      </c>
      <c r="J3147" s="897"/>
      <c r="K3147" s="459"/>
      <c r="L3147" s="458"/>
      <c r="M3147" s="455"/>
    </row>
    <row r="3148" spans="1:13">
      <c r="A3148" s="463" t="s">
        <v>27</v>
      </c>
      <c r="B3148" s="462"/>
      <c r="C3148" s="462"/>
      <c r="D3148" s="462"/>
      <c r="E3148" s="462"/>
      <c r="F3148" s="462"/>
      <c r="G3148" s="462"/>
      <c r="H3148" s="460"/>
      <c r="I3148" s="457"/>
      <c r="J3148" s="456"/>
      <c r="K3148" s="459"/>
      <c r="L3148" s="458"/>
      <c r="M3148" s="455"/>
    </row>
    <row r="3149" spans="1:13" ht="19.5" thickBot="1">
      <c r="A3149" s="463" t="s">
        <v>28</v>
      </c>
      <c r="B3149" s="462"/>
      <c r="C3149" s="462"/>
      <c r="D3149" s="462"/>
      <c r="E3149" s="462"/>
      <c r="F3149" s="462"/>
      <c r="G3149" s="462"/>
      <c r="H3149" s="460"/>
      <c r="I3149" s="474"/>
      <c r="J3149" s="456"/>
      <c r="K3149" s="459"/>
      <c r="L3149" s="458"/>
      <c r="M3149" s="455"/>
    </row>
    <row r="3150" spans="1:13" ht="19.5" thickBot="1">
      <c r="A3150" s="592" t="s">
        <v>81</v>
      </c>
      <c r="B3150" s="591"/>
      <c r="C3150" s="591"/>
      <c r="D3150" s="591"/>
      <c r="E3150" s="591"/>
      <c r="F3150" s="591"/>
      <c r="G3150" s="591"/>
      <c r="H3150" s="590"/>
      <c r="I3150" s="466"/>
      <c r="J3150" s="465"/>
      <c r="K3150" s="894">
        <v>0.08</v>
      </c>
      <c r="L3150" s="895"/>
      <c r="M3150" s="464">
        <f>K3150*12*I3099</f>
        <v>704.35199999999998</v>
      </c>
    </row>
    <row r="3151" spans="1:13">
      <c r="A3151" s="463" t="s">
        <v>29</v>
      </c>
      <c r="B3151" s="462"/>
      <c r="C3151" s="462"/>
      <c r="D3151" s="462"/>
      <c r="E3151" s="462"/>
      <c r="F3151" s="462"/>
      <c r="G3151" s="462"/>
      <c r="H3151" s="460"/>
      <c r="I3151" s="896" t="s">
        <v>8</v>
      </c>
      <c r="J3151" s="897"/>
      <c r="K3151" s="467"/>
      <c r="L3151" s="458"/>
      <c r="M3151" s="455"/>
    </row>
    <row r="3152" spans="1:13" ht="19.5" thickBot="1">
      <c r="A3152" s="463" t="s">
        <v>30</v>
      </c>
      <c r="B3152" s="462"/>
      <c r="C3152" s="462"/>
      <c r="D3152" s="462"/>
      <c r="E3152" s="462"/>
      <c r="F3152" s="462"/>
      <c r="G3152" s="462"/>
      <c r="H3152" s="460"/>
      <c r="I3152" s="457"/>
      <c r="J3152" s="456"/>
      <c r="K3152" s="467"/>
      <c r="L3152" s="458"/>
      <c r="M3152" s="455"/>
    </row>
    <row r="3153" spans="1:13" ht="19.5" thickBot="1">
      <c r="A3153" s="898" t="s">
        <v>104</v>
      </c>
      <c r="B3153" s="899"/>
      <c r="C3153" s="899"/>
      <c r="D3153" s="899"/>
      <c r="E3153" s="899"/>
      <c r="F3153" s="899"/>
      <c r="G3153" s="899"/>
      <c r="H3153" s="900"/>
      <c r="I3153" s="466"/>
      <c r="J3153" s="465"/>
      <c r="K3153" s="894">
        <v>6.67</v>
      </c>
      <c r="L3153" s="895"/>
      <c r="M3153" s="464">
        <f>K3153*12*I3099</f>
        <v>58725.347999999998</v>
      </c>
    </row>
    <row r="3154" spans="1:13">
      <c r="A3154" s="463" t="s">
        <v>85</v>
      </c>
      <c r="B3154" s="461"/>
      <c r="C3154" s="461"/>
      <c r="D3154" s="461"/>
      <c r="E3154" s="461"/>
      <c r="F3154" s="462"/>
      <c r="G3154" s="461"/>
      <c r="H3154" s="460"/>
      <c r="I3154" s="892" t="s">
        <v>86</v>
      </c>
      <c r="J3154" s="893"/>
      <c r="K3154" s="459"/>
      <c r="L3154" s="458"/>
      <c r="M3154" s="455"/>
    </row>
    <row r="3155" spans="1:13">
      <c r="A3155" s="463" t="s">
        <v>87</v>
      </c>
      <c r="B3155" s="461"/>
      <c r="C3155" s="461"/>
      <c r="D3155" s="461"/>
      <c r="E3155" s="461"/>
      <c r="F3155" s="462"/>
      <c r="G3155" s="461"/>
      <c r="H3155" s="460"/>
      <c r="I3155" s="892" t="s">
        <v>88</v>
      </c>
      <c r="J3155" s="893"/>
      <c r="K3155" s="459"/>
      <c r="L3155" s="458"/>
      <c r="M3155" s="455"/>
    </row>
    <row r="3156" spans="1:13">
      <c r="A3156" s="463" t="s">
        <v>89</v>
      </c>
      <c r="B3156" s="461"/>
      <c r="C3156" s="461"/>
      <c r="D3156" s="461"/>
      <c r="E3156" s="461"/>
      <c r="F3156" s="462"/>
      <c r="G3156" s="461"/>
      <c r="H3156" s="460"/>
      <c r="I3156" s="892" t="s">
        <v>90</v>
      </c>
      <c r="J3156" s="893"/>
      <c r="K3156" s="459"/>
      <c r="L3156" s="458"/>
      <c r="M3156" s="455"/>
    </row>
    <row r="3157" spans="1:13">
      <c r="A3157" s="463" t="s">
        <v>91</v>
      </c>
      <c r="B3157" s="461"/>
      <c r="C3157" s="461"/>
      <c r="D3157" s="461"/>
      <c r="E3157" s="461"/>
      <c r="F3157" s="462"/>
      <c r="G3157" s="461"/>
      <c r="H3157" s="460"/>
      <c r="I3157" s="892" t="s">
        <v>92</v>
      </c>
      <c r="J3157" s="893"/>
      <c r="K3157" s="459"/>
      <c r="L3157" s="458"/>
      <c r="M3157" s="455"/>
    </row>
    <row r="3158" spans="1:13">
      <c r="A3158" s="463" t="s">
        <v>93</v>
      </c>
      <c r="B3158" s="461"/>
      <c r="C3158" s="461"/>
      <c r="D3158" s="461"/>
      <c r="E3158" s="461"/>
      <c r="F3158" s="462"/>
      <c r="G3158" s="461"/>
      <c r="H3158" s="460"/>
      <c r="I3158" s="892" t="s">
        <v>94</v>
      </c>
      <c r="J3158" s="893"/>
      <c r="K3158" s="459"/>
      <c r="L3158" s="458"/>
      <c r="M3158" s="455"/>
    </row>
    <row r="3159" spans="1:13">
      <c r="A3159" s="463" t="s">
        <v>95</v>
      </c>
      <c r="B3159" s="461"/>
      <c r="C3159" s="461"/>
      <c r="D3159" s="461"/>
      <c r="E3159" s="461"/>
      <c r="F3159" s="462"/>
      <c r="G3159" s="461"/>
      <c r="H3159" s="460"/>
      <c r="I3159" s="457"/>
      <c r="J3159" s="456"/>
      <c r="K3159" s="459"/>
      <c r="L3159" s="458"/>
      <c r="M3159" s="455"/>
    </row>
    <row r="3160" spans="1:13">
      <c r="A3160" s="463" t="s">
        <v>96</v>
      </c>
      <c r="B3160" s="461"/>
      <c r="C3160" s="461"/>
      <c r="D3160" s="461"/>
      <c r="E3160" s="461"/>
      <c r="F3160" s="462"/>
      <c r="G3160" s="461"/>
      <c r="H3160" s="460"/>
      <c r="I3160" s="457"/>
      <c r="J3160" s="456"/>
      <c r="K3160" s="459"/>
      <c r="L3160" s="458"/>
      <c r="M3160" s="455"/>
    </row>
    <row r="3161" spans="1:13">
      <c r="A3161" s="463" t="s">
        <v>97</v>
      </c>
      <c r="B3161" s="461"/>
      <c r="C3161" s="461"/>
      <c r="D3161" s="461"/>
      <c r="E3161" s="461"/>
      <c r="F3161" s="462"/>
      <c r="G3161" s="461"/>
      <c r="H3161" s="460"/>
      <c r="I3161" s="457"/>
      <c r="J3161" s="456"/>
      <c r="K3161" s="459"/>
      <c r="L3161" s="458"/>
      <c r="M3161" s="455"/>
    </row>
    <row r="3162" spans="1:13">
      <c r="A3162" s="463" t="s">
        <v>98</v>
      </c>
      <c r="B3162" s="461"/>
      <c r="C3162" s="461"/>
      <c r="D3162" s="461"/>
      <c r="E3162" s="461"/>
      <c r="F3162" s="462"/>
      <c r="G3162" s="461"/>
      <c r="H3162" s="460"/>
      <c r="I3162" s="457"/>
      <c r="J3162" s="456"/>
      <c r="K3162" s="459"/>
      <c r="L3162" s="458"/>
      <c r="M3162" s="455"/>
    </row>
    <row r="3163" spans="1:13">
      <c r="A3163" s="463" t="s">
        <v>99</v>
      </c>
      <c r="B3163" s="461"/>
      <c r="C3163" s="461"/>
      <c r="D3163" s="461"/>
      <c r="E3163" s="461"/>
      <c r="F3163" s="462"/>
      <c r="G3163" s="461"/>
      <c r="H3163" s="460"/>
      <c r="I3163" s="457"/>
      <c r="J3163" s="456"/>
      <c r="K3163" s="459"/>
      <c r="L3163" s="458"/>
      <c r="M3163" s="455"/>
    </row>
    <row r="3164" spans="1:13" ht="19.5" thickBot="1">
      <c r="A3164" s="923" t="s">
        <v>100</v>
      </c>
      <c r="B3164" s="924"/>
      <c r="C3164" s="924"/>
      <c r="D3164" s="924"/>
      <c r="E3164" s="924"/>
      <c r="F3164" s="924"/>
      <c r="G3164" s="924"/>
      <c r="H3164" s="925"/>
      <c r="I3164" s="457"/>
      <c r="J3164" s="456"/>
      <c r="K3164" s="457"/>
      <c r="L3164" s="456"/>
      <c r="M3164" s="455"/>
    </row>
    <row r="3165" spans="1:13">
      <c r="A3165" s="454" t="s">
        <v>82</v>
      </c>
      <c r="B3165" s="453"/>
      <c r="C3165" s="453"/>
      <c r="D3165" s="453"/>
      <c r="E3165" s="453"/>
      <c r="F3165" s="453"/>
      <c r="G3165" s="453"/>
      <c r="H3165" s="453"/>
      <c r="I3165" s="896" t="s">
        <v>9</v>
      </c>
      <c r="J3165" s="897"/>
      <c r="K3165" s="452"/>
      <c r="L3165" s="451"/>
      <c r="M3165" s="450"/>
    </row>
    <row r="3166" spans="1:13" ht="19.5" thickBot="1">
      <c r="A3166" s="449" t="s">
        <v>49</v>
      </c>
      <c r="B3166" s="448"/>
      <c r="C3166" s="448"/>
      <c r="D3166" s="448"/>
      <c r="E3166" s="448"/>
      <c r="F3166" s="448"/>
      <c r="G3166" s="448"/>
      <c r="H3166" s="448"/>
      <c r="I3166" s="447"/>
      <c r="J3166" s="445"/>
      <c r="K3166" s="446"/>
      <c r="L3166" s="445"/>
      <c r="M3166" s="444"/>
    </row>
    <row r="3167" spans="1:13" ht="19.5" thickBot="1">
      <c r="A3167" s="898" t="s">
        <v>50</v>
      </c>
      <c r="B3167" s="899"/>
      <c r="C3167" s="899"/>
      <c r="D3167" s="899"/>
      <c r="E3167" s="899"/>
      <c r="F3167" s="899"/>
      <c r="G3167" s="899"/>
      <c r="H3167" s="955"/>
      <c r="I3167" s="917" t="s">
        <v>17</v>
      </c>
      <c r="J3167" s="956"/>
      <c r="K3167" s="957">
        <v>1.64</v>
      </c>
      <c r="L3167" s="958"/>
      <c r="M3167" s="437">
        <f>K3167*12*I3099</f>
        <v>14439.216</v>
      </c>
    </row>
    <row r="3168" spans="1:13" ht="19.5" thickBot="1">
      <c r="A3168" s="442" t="s">
        <v>118</v>
      </c>
      <c r="B3168" s="441"/>
      <c r="C3168" s="441"/>
      <c r="D3168" s="441"/>
      <c r="E3168" s="441"/>
      <c r="F3168" s="441"/>
      <c r="G3168" s="441"/>
      <c r="H3168" s="441"/>
      <c r="I3168" s="917" t="s">
        <v>9</v>
      </c>
      <c r="J3168" s="918"/>
      <c r="K3168" s="913">
        <v>0.23</v>
      </c>
      <c r="L3168" s="914"/>
      <c r="M3168" s="437">
        <f>K3168*12*I3099</f>
        <v>2025.0120000000004</v>
      </c>
    </row>
    <row r="3169" spans="1:13" ht="19.5" thickBot="1">
      <c r="A3169" s="442" t="s">
        <v>117</v>
      </c>
      <c r="B3169" s="441"/>
      <c r="C3169" s="441"/>
      <c r="D3169" s="441"/>
      <c r="E3169" s="441"/>
      <c r="F3169" s="441"/>
      <c r="G3169" s="441"/>
      <c r="H3169" s="441"/>
      <c r="I3169" s="440"/>
      <c r="J3169" s="439"/>
      <c r="K3169" s="913">
        <v>1.9</v>
      </c>
      <c r="L3169" s="914"/>
      <c r="M3169" s="437">
        <f>K3169*12*I3099</f>
        <v>16728.36</v>
      </c>
    </row>
    <row r="3170" spans="1:13" ht="19.5" thickBot="1">
      <c r="A3170" s="898" t="s">
        <v>58</v>
      </c>
      <c r="B3170" s="899"/>
      <c r="C3170" s="899"/>
      <c r="D3170" s="899"/>
      <c r="E3170" s="899"/>
      <c r="F3170" s="899"/>
      <c r="G3170" s="899"/>
      <c r="H3170" s="899"/>
      <c r="I3170" s="438"/>
      <c r="J3170" s="437"/>
      <c r="K3170" s="915">
        <f>K3100+K3110+K3125+K3153+K3167+K3169+K3168</f>
        <v>38.31</v>
      </c>
      <c r="L3170" s="916"/>
      <c r="M3170" s="437">
        <f>M3100+M3110+M3125+M3153+M3167+M3169+M3168</f>
        <v>337296.56400000007</v>
      </c>
    </row>
    <row r="3172" spans="1:13">
      <c r="A3172" s="989" t="s">
        <v>0</v>
      </c>
      <c r="B3172" s="989"/>
      <c r="C3172" s="989"/>
      <c r="D3172" s="989"/>
      <c r="E3172" s="989"/>
      <c r="F3172" s="989"/>
      <c r="G3172" s="989"/>
      <c r="H3172" s="989"/>
      <c r="I3172" s="989"/>
      <c r="J3172" s="989"/>
      <c r="K3172" s="989"/>
      <c r="L3172" s="989"/>
      <c r="M3172" s="490"/>
    </row>
    <row r="3173" spans="1:13">
      <c r="A3173" s="953" t="s">
        <v>12</v>
      </c>
      <c r="B3173" s="953"/>
      <c r="C3173" s="953"/>
      <c r="D3173" s="953"/>
      <c r="E3173" s="953"/>
      <c r="F3173" s="953"/>
      <c r="G3173" s="953"/>
      <c r="H3173" s="953"/>
      <c r="I3173" s="953"/>
      <c r="J3173" s="953"/>
      <c r="K3173" s="953"/>
      <c r="L3173" s="953"/>
      <c r="M3173" s="490"/>
    </row>
    <row r="3174" spans="1:13">
      <c r="A3174" s="524"/>
      <c r="B3174" s="524"/>
      <c r="C3174" s="524"/>
      <c r="D3174" s="524"/>
      <c r="E3174" s="524"/>
      <c r="F3174" s="524" t="s">
        <v>225</v>
      </c>
      <c r="G3174" s="524"/>
      <c r="H3174" s="524"/>
      <c r="I3174" s="524"/>
      <c r="J3174" s="524"/>
      <c r="K3174" s="524"/>
      <c r="L3174" s="524"/>
      <c r="M3174" s="490"/>
    </row>
    <row r="3175" spans="1:13">
      <c r="A3175" s="532"/>
      <c r="B3175" s="508"/>
      <c r="C3175" s="954" t="s">
        <v>15</v>
      </c>
      <c r="D3175" s="954"/>
      <c r="E3175" s="954"/>
      <c r="F3175" s="508"/>
      <c r="G3175" s="508"/>
      <c r="H3175" s="507"/>
      <c r="I3175" s="943" t="s">
        <v>1</v>
      </c>
      <c r="J3175" s="944"/>
      <c r="K3175" s="943" t="s">
        <v>2</v>
      </c>
      <c r="L3175" s="944"/>
      <c r="M3175" s="506"/>
    </row>
    <row r="3176" spans="1:13">
      <c r="A3176" s="474"/>
      <c r="B3176" s="457"/>
      <c r="C3176" s="457"/>
      <c r="D3176" s="457"/>
      <c r="E3176" s="457"/>
      <c r="F3176" s="457"/>
      <c r="G3176" s="457"/>
      <c r="H3176" s="456"/>
      <c r="I3176" s="457"/>
      <c r="J3176" s="456"/>
      <c r="K3176" s="892" t="s">
        <v>3</v>
      </c>
      <c r="L3176" s="893"/>
      <c r="M3176" s="533" t="s">
        <v>4</v>
      </c>
    </row>
    <row r="3177" spans="1:13">
      <c r="A3177" s="474"/>
      <c r="B3177" s="457"/>
      <c r="C3177" s="457"/>
      <c r="D3177" s="457"/>
      <c r="E3177" s="457"/>
      <c r="F3177" s="457"/>
      <c r="G3177" s="457"/>
      <c r="H3177" s="456"/>
      <c r="I3177" s="892" t="s">
        <v>5</v>
      </c>
      <c r="J3177" s="893"/>
      <c r="K3177" s="936" t="s">
        <v>6</v>
      </c>
      <c r="L3177" s="937"/>
      <c r="M3177" s="533" t="s">
        <v>7</v>
      </c>
    </row>
    <row r="3178" spans="1:13" ht="19.5" thickBot="1">
      <c r="A3178" s="532"/>
      <c r="B3178" s="508"/>
      <c r="C3178" s="508"/>
      <c r="D3178" s="508"/>
      <c r="E3178" s="508"/>
      <c r="F3178" s="508"/>
      <c r="G3178" s="508"/>
      <c r="H3178" s="507"/>
      <c r="I3178" s="949">
        <v>3760.7</v>
      </c>
      <c r="J3178" s="950"/>
      <c r="K3178" s="932"/>
      <c r="L3178" s="933"/>
      <c r="M3178" s="531"/>
    </row>
    <row r="3179" spans="1:13">
      <c r="A3179" s="522" t="s">
        <v>74</v>
      </c>
      <c r="B3179" s="500"/>
      <c r="C3179" s="500"/>
      <c r="D3179" s="500"/>
      <c r="E3179" s="500"/>
      <c r="F3179" s="500"/>
      <c r="G3179" s="500"/>
      <c r="H3179" s="530"/>
      <c r="I3179" s="452"/>
      <c r="J3179" s="451"/>
      <c r="K3179" s="951">
        <f>K3182+K3185</f>
        <v>6.9</v>
      </c>
      <c r="L3179" s="946"/>
      <c r="M3179" s="450">
        <f>K3179*12*I3178</f>
        <v>311385.96000000002</v>
      </c>
    </row>
    <row r="3180" spans="1:13">
      <c r="A3180" s="529" t="s">
        <v>59</v>
      </c>
      <c r="B3180" s="528"/>
      <c r="C3180" s="528"/>
      <c r="D3180" s="528"/>
      <c r="E3180" s="528"/>
      <c r="F3180" s="528"/>
      <c r="G3180" s="528"/>
      <c r="H3180" s="523"/>
      <c r="I3180" s="457"/>
      <c r="J3180" s="456"/>
      <c r="K3180" s="457"/>
      <c r="L3180" s="456"/>
      <c r="M3180" s="527"/>
    </row>
    <row r="3181" spans="1:13" ht="19.5" thickBot="1">
      <c r="A3181" s="518" t="s">
        <v>60</v>
      </c>
      <c r="B3181" s="526"/>
      <c r="C3181" s="526"/>
      <c r="D3181" s="526"/>
      <c r="E3181" s="526"/>
      <c r="F3181" s="526"/>
      <c r="G3181" s="526"/>
      <c r="H3181" s="525"/>
      <c r="I3181" s="446"/>
      <c r="J3181" s="445"/>
      <c r="K3181" s="446"/>
      <c r="L3181" s="445"/>
      <c r="M3181" s="444"/>
    </row>
    <row r="3182" spans="1:13">
      <c r="A3182" s="505" t="s">
        <v>61</v>
      </c>
      <c r="B3182" s="498"/>
      <c r="C3182" s="498"/>
      <c r="D3182" s="498"/>
      <c r="E3182" s="498"/>
      <c r="F3182" s="498"/>
      <c r="G3182" s="498"/>
      <c r="H3182" s="497"/>
      <c r="I3182" s="936" t="s">
        <v>8</v>
      </c>
      <c r="J3182" s="937"/>
      <c r="K3182" s="896">
        <v>4.13</v>
      </c>
      <c r="L3182" s="897"/>
      <c r="M3182" s="455">
        <f>K3182*12*I3178</f>
        <v>186380.29199999999</v>
      </c>
    </row>
    <row r="3183" spans="1:13">
      <c r="A3183" s="463" t="s">
        <v>68</v>
      </c>
      <c r="B3183" s="457"/>
      <c r="C3183" s="457"/>
      <c r="D3183" s="457"/>
      <c r="E3183" s="457"/>
      <c r="F3183" s="457"/>
      <c r="G3183" s="457"/>
      <c r="H3183" s="456"/>
      <c r="I3183" s="892" t="s">
        <v>57</v>
      </c>
      <c r="J3183" s="893"/>
      <c r="K3183" s="490"/>
      <c r="L3183" s="456"/>
      <c r="M3183" s="455"/>
    </row>
    <row r="3184" spans="1:13">
      <c r="A3184" s="505" t="s">
        <v>67</v>
      </c>
      <c r="B3184" s="498"/>
      <c r="C3184" s="498"/>
      <c r="D3184" s="498"/>
      <c r="E3184" s="498"/>
      <c r="F3184" s="498"/>
      <c r="G3184" s="498"/>
      <c r="H3184" s="497"/>
      <c r="I3184" s="936"/>
      <c r="J3184" s="937"/>
      <c r="K3184" s="490"/>
      <c r="L3184" s="456"/>
      <c r="M3184" s="455"/>
    </row>
    <row r="3185" spans="1:13">
      <c r="A3185" s="505" t="s">
        <v>62</v>
      </c>
      <c r="B3185" s="498"/>
      <c r="C3185" s="498"/>
      <c r="D3185" s="498"/>
      <c r="E3185" s="498"/>
      <c r="F3185" s="498"/>
      <c r="G3185" s="498"/>
      <c r="H3185" s="497"/>
      <c r="I3185" s="934" t="s">
        <v>11</v>
      </c>
      <c r="J3185" s="935"/>
      <c r="K3185" s="892">
        <v>2.77</v>
      </c>
      <c r="L3185" s="893"/>
      <c r="M3185" s="455">
        <f>K3185*12*I3178</f>
        <v>125005.66800000001</v>
      </c>
    </row>
    <row r="3186" spans="1:13">
      <c r="A3186" s="512" t="s">
        <v>35</v>
      </c>
      <c r="B3186" s="480"/>
      <c r="C3186" s="480"/>
      <c r="D3186" s="480"/>
      <c r="E3186" s="480"/>
      <c r="F3186" s="480"/>
      <c r="G3186" s="480"/>
      <c r="H3186" s="479"/>
      <c r="I3186" s="892" t="s">
        <v>57</v>
      </c>
      <c r="J3186" s="893"/>
      <c r="K3186" s="524"/>
      <c r="L3186" s="523"/>
      <c r="M3186" s="455"/>
    </row>
    <row r="3187" spans="1:13">
      <c r="A3187" s="511" t="s">
        <v>36</v>
      </c>
      <c r="B3187" s="508"/>
      <c r="C3187" s="508"/>
      <c r="D3187" s="508"/>
      <c r="E3187" s="508"/>
      <c r="F3187" s="508"/>
      <c r="G3187" s="508"/>
      <c r="H3187" s="507"/>
      <c r="I3187" s="892"/>
      <c r="J3187" s="893"/>
      <c r="K3187" s="490"/>
      <c r="L3187" s="456"/>
      <c r="M3187" s="455"/>
    </row>
    <row r="3188" spans="1:13" ht="19.5" thickBot="1">
      <c r="A3188" s="505" t="s">
        <v>37</v>
      </c>
      <c r="B3188" s="504"/>
      <c r="C3188" s="504"/>
      <c r="D3188" s="504"/>
      <c r="E3188" s="504"/>
      <c r="F3188" s="504"/>
      <c r="G3188" s="504"/>
      <c r="H3188" s="503"/>
      <c r="I3188" s="498"/>
      <c r="J3188" s="497"/>
      <c r="K3188" s="930"/>
      <c r="L3188" s="931"/>
      <c r="M3188" s="455"/>
    </row>
    <row r="3189" spans="1:13">
      <c r="A3189" s="522" t="s">
        <v>14</v>
      </c>
      <c r="B3189" s="521"/>
      <c r="C3189" s="521"/>
      <c r="D3189" s="521"/>
      <c r="E3189" s="521"/>
      <c r="F3189" s="521"/>
      <c r="G3189" s="521"/>
      <c r="H3189" s="520"/>
      <c r="I3189" s="452"/>
      <c r="J3189" s="519"/>
      <c r="K3189" s="948">
        <f>K3191+K3196+K3199</f>
        <v>5.6400000000000006</v>
      </c>
      <c r="L3189" s="946"/>
      <c r="M3189" s="450">
        <f>K3189*12*I3178</f>
        <v>254524.17600000001</v>
      </c>
    </row>
    <row r="3190" spans="1:13" ht="19.5" thickBot="1">
      <c r="A3190" s="518" t="s">
        <v>34</v>
      </c>
      <c r="B3190" s="517"/>
      <c r="C3190" s="517"/>
      <c r="D3190" s="517"/>
      <c r="E3190" s="517"/>
      <c r="F3190" s="517"/>
      <c r="G3190" s="517"/>
      <c r="H3190" s="516"/>
      <c r="I3190" s="446"/>
      <c r="J3190" s="515"/>
      <c r="K3190" s="446"/>
      <c r="L3190" s="445"/>
      <c r="M3190" s="444"/>
    </row>
    <row r="3191" spans="1:13">
      <c r="A3191" s="463" t="s">
        <v>65</v>
      </c>
      <c r="B3191" s="462"/>
      <c r="C3191" s="462"/>
      <c r="D3191" s="462"/>
      <c r="E3191" s="462"/>
      <c r="F3191" s="462"/>
      <c r="G3191" s="462"/>
      <c r="H3191" s="460"/>
      <c r="I3191" s="892" t="s">
        <v>8</v>
      </c>
      <c r="J3191" s="893"/>
      <c r="K3191" s="896">
        <v>2.83</v>
      </c>
      <c r="L3191" s="897"/>
      <c r="M3191" s="455">
        <f>K3191*12*I3178</f>
        <v>127713.372</v>
      </c>
    </row>
    <row r="3192" spans="1:13">
      <c r="A3192" s="505" t="s">
        <v>66</v>
      </c>
      <c r="B3192" s="504"/>
      <c r="C3192" s="504"/>
      <c r="D3192" s="504"/>
      <c r="E3192" s="504"/>
      <c r="F3192" s="504"/>
      <c r="G3192" s="504"/>
      <c r="H3192" s="503"/>
      <c r="I3192" s="514"/>
      <c r="J3192" s="513"/>
      <c r="K3192" s="490"/>
      <c r="L3192" s="456"/>
      <c r="M3192" s="455"/>
    </row>
    <row r="3193" spans="1:13">
      <c r="A3193" s="463" t="s">
        <v>68</v>
      </c>
      <c r="B3193" s="457"/>
      <c r="C3193" s="457"/>
      <c r="D3193" s="457"/>
      <c r="E3193" s="457"/>
      <c r="F3193" s="457"/>
      <c r="G3193" s="457"/>
      <c r="H3193" s="456"/>
      <c r="I3193" s="892" t="s">
        <v>57</v>
      </c>
      <c r="J3193" s="893"/>
      <c r="K3193" s="490"/>
      <c r="L3193" s="456"/>
      <c r="M3193" s="455"/>
    </row>
    <row r="3194" spans="1:13">
      <c r="A3194" s="505" t="s">
        <v>67</v>
      </c>
      <c r="B3194" s="498"/>
      <c r="C3194" s="498"/>
      <c r="D3194" s="498"/>
      <c r="E3194" s="498"/>
      <c r="F3194" s="498"/>
      <c r="G3194" s="498"/>
      <c r="H3194" s="497"/>
      <c r="I3194" s="936"/>
      <c r="J3194" s="937"/>
      <c r="K3194" s="490"/>
      <c r="L3194" s="456"/>
      <c r="M3194" s="455"/>
    </row>
    <row r="3195" spans="1:13">
      <c r="A3195" s="512" t="s">
        <v>63</v>
      </c>
      <c r="B3195" s="480"/>
      <c r="C3195" s="479"/>
      <c r="D3195" s="457"/>
      <c r="E3195" s="457"/>
      <c r="F3195" s="457"/>
      <c r="G3195" s="457"/>
      <c r="H3195" s="456"/>
      <c r="I3195" s="892" t="s">
        <v>57</v>
      </c>
      <c r="J3195" s="893"/>
      <c r="K3195" s="490"/>
      <c r="L3195" s="456"/>
      <c r="M3195" s="455"/>
    </row>
    <row r="3196" spans="1:13">
      <c r="A3196" s="463" t="s">
        <v>64</v>
      </c>
      <c r="B3196" s="457"/>
      <c r="C3196" s="457"/>
      <c r="D3196" s="480"/>
      <c r="E3196" s="480"/>
      <c r="F3196" s="480"/>
      <c r="G3196" s="480"/>
      <c r="H3196" s="479"/>
      <c r="I3196" s="934" t="s">
        <v>11</v>
      </c>
      <c r="J3196" s="935"/>
      <c r="K3196" s="892">
        <v>1.24</v>
      </c>
      <c r="L3196" s="893"/>
      <c r="M3196" s="455">
        <f>K3196*12*I3178</f>
        <v>55959.215999999993</v>
      </c>
    </row>
    <row r="3197" spans="1:13">
      <c r="A3197" s="511" t="s">
        <v>41</v>
      </c>
      <c r="B3197" s="510"/>
      <c r="C3197" s="510"/>
      <c r="D3197" s="510"/>
      <c r="E3197" s="510"/>
      <c r="F3197" s="510"/>
      <c r="G3197" s="510"/>
      <c r="H3197" s="509"/>
      <c r="I3197" s="943" t="s">
        <v>40</v>
      </c>
      <c r="J3197" s="944"/>
      <c r="K3197" s="490"/>
      <c r="L3197" s="456"/>
      <c r="M3197" s="455"/>
    </row>
    <row r="3198" spans="1:13">
      <c r="A3198" s="505"/>
      <c r="B3198" s="504"/>
      <c r="C3198" s="504"/>
      <c r="D3198" s="504"/>
      <c r="E3198" s="504"/>
      <c r="F3198" s="504"/>
      <c r="G3198" s="504"/>
      <c r="H3198" s="503"/>
      <c r="I3198" s="498" t="s">
        <v>42</v>
      </c>
      <c r="J3198" s="497"/>
      <c r="K3198" s="490"/>
      <c r="L3198" s="456"/>
      <c r="M3198" s="455"/>
    </row>
    <row r="3199" spans="1:13">
      <c r="A3199" s="511" t="s">
        <v>43</v>
      </c>
      <c r="B3199" s="510"/>
      <c r="C3199" s="510"/>
      <c r="D3199" s="510"/>
      <c r="E3199" s="510"/>
      <c r="F3199" s="510"/>
      <c r="G3199" s="510"/>
      <c r="H3199" s="509"/>
      <c r="I3199" s="943" t="s">
        <v>11</v>
      </c>
      <c r="J3199" s="944"/>
      <c r="K3199" s="892">
        <v>1.57</v>
      </c>
      <c r="L3199" s="893"/>
      <c r="M3199" s="455">
        <f>K3199*12*I3178</f>
        <v>70851.587999999989</v>
      </c>
    </row>
    <row r="3200" spans="1:13">
      <c r="A3200" s="505" t="s">
        <v>44</v>
      </c>
      <c r="B3200" s="504"/>
      <c r="C3200" s="504"/>
      <c r="D3200" s="504"/>
      <c r="E3200" s="504"/>
      <c r="F3200" s="504"/>
      <c r="G3200" s="504"/>
      <c r="H3200" s="503"/>
      <c r="I3200" s="498"/>
      <c r="J3200" s="497"/>
      <c r="K3200" s="490"/>
      <c r="L3200" s="456"/>
      <c r="M3200" s="455"/>
    </row>
    <row r="3201" spans="1:13">
      <c r="A3201" s="511" t="s">
        <v>45</v>
      </c>
      <c r="B3201" s="510"/>
      <c r="C3201" s="510"/>
      <c r="D3201" s="510"/>
      <c r="E3201" s="510"/>
      <c r="F3201" s="510"/>
      <c r="G3201" s="510"/>
      <c r="H3201" s="509"/>
      <c r="I3201" s="892" t="s">
        <v>57</v>
      </c>
      <c r="J3201" s="893"/>
      <c r="K3201" s="490"/>
      <c r="L3201" s="456"/>
      <c r="M3201" s="455"/>
    </row>
    <row r="3202" spans="1:13">
      <c r="A3202" s="511" t="s">
        <v>48</v>
      </c>
      <c r="B3202" s="510"/>
      <c r="C3202" s="510"/>
      <c r="D3202" s="510"/>
      <c r="E3202" s="510"/>
      <c r="F3202" s="510"/>
      <c r="G3202" s="510"/>
      <c r="H3202" s="509"/>
      <c r="I3202" s="943" t="s">
        <v>46</v>
      </c>
      <c r="J3202" s="944"/>
      <c r="K3202" s="508"/>
      <c r="L3202" s="507"/>
      <c r="M3202" s="506"/>
    </row>
    <row r="3203" spans="1:13" ht="19.5" thickBot="1">
      <c r="A3203" s="505"/>
      <c r="B3203" s="504"/>
      <c r="C3203" s="504"/>
      <c r="D3203" s="504"/>
      <c r="E3203" s="504"/>
      <c r="F3203" s="504"/>
      <c r="G3203" s="504"/>
      <c r="H3203" s="503"/>
      <c r="I3203" s="940" t="s">
        <v>47</v>
      </c>
      <c r="J3203" s="941"/>
      <c r="K3203" s="498"/>
      <c r="L3203" s="497"/>
      <c r="M3203" s="502"/>
    </row>
    <row r="3204" spans="1:13">
      <c r="A3204" s="501" t="s">
        <v>75</v>
      </c>
      <c r="B3204" s="500"/>
      <c r="C3204" s="500"/>
      <c r="D3204" s="500"/>
      <c r="E3204" s="500"/>
      <c r="F3204" s="500"/>
      <c r="G3204" s="452"/>
      <c r="H3204" s="451"/>
      <c r="I3204" s="452"/>
      <c r="J3204" s="451"/>
      <c r="K3204" s="945">
        <f>K3206+K3213+K3221+K3225+K3226+K3230</f>
        <v>15.330000000000002</v>
      </c>
      <c r="L3204" s="946"/>
      <c r="M3204" s="450">
        <f>M3206+M3213+M3221+M3225+M3229</f>
        <v>695428.64400000009</v>
      </c>
    </row>
    <row r="3205" spans="1:13" ht="19.5" thickBot="1">
      <c r="A3205" s="499"/>
      <c r="B3205" s="446"/>
      <c r="C3205" s="446"/>
      <c r="D3205" s="446"/>
      <c r="E3205" s="446"/>
      <c r="F3205" s="446"/>
      <c r="G3205" s="446"/>
      <c r="H3205" s="445"/>
      <c r="I3205" s="446"/>
      <c r="J3205" s="445"/>
      <c r="K3205" s="446"/>
      <c r="L3205" s="445"/>
      <c r="M3205" s="444"/>
    </row>
    <row r="3206" spans="1:13" ht="19.5" thickBot="1">
      <c r="A3206" s="898" t="s">
        <v>76</v>
      </c>
      <c r="B3206" s="899"/>
      <c r="C3206" s="899"/>
      <c r="D3206" s="899"/>
      <c r="E3206" s="899"/>
      <c r="F3206" s="899"/>
      <c r="G3206" s="899"/>
      <c r="H3206" s="900"/>
      <c r="I3206" s="466"/>
      <c r="J3206" s="465"/>
      <c r="K3206" s="947">
        <f>K3207+K3208+K3209+K3211+K3212</f>
        <v>9.6900000000000013</v>
      </c>
      <c r="L3206" s="942"/>
      <c r="M3206" s="464">
        <f>K3206*12*I3178</f>
        <v>437294.19600000005</v>
      </c>
    </row>
    <row r="3207" spans="1:13">
      <c r="A3207" s="505" t="s">
        <v>38</v>
      </c>
      <c r="B3207" s="504"/>
      <c r="C3207" s="504"/>
      <c r="D3207" s="504"/>
      <c r="E3207" s="504"/>
      <c r="F3207" s="504"/>
      <c r="G3207" s="504"/>
      <c r="H3207" s="503"/>
      <c r="I3207" s="936" t="s">
        <v>16</v>
      </c>
      <c r="J3207" s="937"/>
      <c r="K3207" s="896">
        <v>2.2400000000000002</v>
      </c>
      <c r="L3207" s="897"/>
      <c r="M3207" s="455">
        <f>K3207*12*I3178</f>
        <v>101087.61600000001</v>
      </c>
    </row>
    <row r="3208" spans="1:13">
      <c r="A3208" s="512" t="s">
        <v>39</v>
      </c>
      <c r="B3208" s="594"/>
      <c r="C3208" s="594"/>
      <c r="D3208" s="594"/>
      <c r="E3208" s="594"/>
      <c r="F3208" s="594"/>
      <c r="G3208" s="594"/>
      <c r="H3208" s="593"/>
      <c r="I3208" s="934" t="s">
        <v>224</v>
      </c>
      <c r="J3208" s="935"/>
      <c r="K3208" s="892">
        <v>5.28</v>
      </c>
      <c r="L3208" s="893"/>
      <c r="M3208" s="455">
        <f>K3208*12*I3178</f>
        <v>238277.95199999999</v>
      </c>
    </row>
    <row r="3209" spans="1:13">
      <c r="A3209" s="511" t="s">
        <v>31</v>
      </c>
      <c r="B3209" s="510"/>
      <c r="C3209" s="510"/>
      <c r="D3209" s="510"/>
      <c r="E3209" s="510"/>
      <c r="F3209" s="510"/>
      <c r="G3209" s="510"/>
      <c r="H3209" s="509"/>
      <c r="I3209" s="943" t="s">
        <v>11</v>
      </c>
      <c r="J3209" s="944"/>
      <c r="K3209" s="892">
        <v>0.6</v>
      </c>
      <c r="L3209" s="893"/>
      <c r="M3209" s="455">
        <f>K3209*12*I3178</f>
        <v>27077.039999999997</v>
      </c>
    </row>
    <row r="3210" spans="1:13">
      <c r="A3210" s="596" t="s">
        <v>18</v>
      </c>
      <c r="B3210" s="498"/>
      <c r="C3210" s="498"/>
      <c r="D3210" s="498"/>
      <c r="E3210" s="504"/>
      <c r="F3210" s="504"/>
      <c r="G3210" s="504"/>
      <c r="H3210" s="503"/>
      <c r="I3210" s="498"/>
      <c r="J3210" s="497"/>
      <c r="K3210" s="457"/>
      <c r="L3210" s="456"/>
      <c r="M3210" s="455"/>
    </row>
    <row r="3211" spans="1:13">
      <c r="A3211" s="512" t="s">
        <v>32</v>
      </c>
      <c r="B3211" s="594"/>
      <c r="C3211" s="594"/>
      <c r="D3211" s="594"/>
      <c r="E3211" s="594"/>
      <c r="F3211" s="594"/>
      <c r="G3211" s="594"/>
      <c r="H3211" s="593"/>
      <c r="I3211" s="934" t="s">
        <v>8</v>
      </c>
      <c r="J3211" s="935"/>
      <c r="K3211" s="892">
        <v>0.18</v>
      </c>
      <c r="L3211" s="893"/>
      <c r="M3211" s="455">
        <f>K3211*12*I3178</f>
        <v>8123.1120000000001</v>
      </c>
    </row>
    <row r="3212" spans="1:13" ht="19.5" thickBot="1">
      <c r="A3212" s="511" t="s">
        <v>73</v>
      </c>
      <c r="B3212" s="510"/>
      <c r="C3212" s="510"/>
      <c r="D3212" s="510"/>
      <c r="E3212" s="510"/>
      <c r="F3212" s="510"/>
      <c r="G3212" s="510"/>
      <c r="H3212" s="509"/>
      <c r="I3212" s="932" t="s">
        <v>8</v>
      </c>
      <c r="J3212" s="933"/>
      <c r="K3212" s="940">
        <v>1.39</v>
      </c>
      <c r="L3212" s="941"/>
      <c r="M3212" s="455">
        <f>K3212*12*I3178</f>
        <v>62728.475999999995</v>
      </c>
    </row>
    <row r="3213" spans="1:13" ht="19.5" thickBot="1">
      <c r="A3213" s="959" t="s">
        <v>77</v>
      </c>
      <c r="B3213" s="960"/>
      <c r="C3213" s="960"/>
      <c r="D3213" s="960"/>
      <c r="E3213" s="960"/>
      <c r="F3213" s="960"/>
      <c r="G3213" s="960"/>
      <c r="H3213" s="961"/>
      <c r="I3213" s="466"/>
      <c r="J3213" s="465"/>
      <c r="K3213" s="894">
        <f>K3214+K3215+K3217+K3218+K3219+K3220</f>
        <v>2.3200000000000003</v>
      </c>
      <c r="L3213" s="942"/>
      <c r="M3213" s="464">
        <f>K3213*12*I3178</f>
        <v>104697.88800000001</v>
      </c>
    </row>
    <row r="3214" spans="1:13">
      <c r="A3214" s="595" t="s">
        <v>24</v>
      </c>
      <c r="B3214" s="498"/>
      <c r="C3214" s="498"/>
      <c r="D3214" s="498"/>
      <c r="E3214" s="498"/>
      <c r="F3214" s="504"/>
      <c r="G3214" s="504"/>
      <c r="H3214" s="503"/>
      <c r="I3214" s="493"/>
      <c r="J3214" s="456"/>
      <c r="K3214" s="896">
        <v>0.13</v>
      </c>
      <c r="L3214" s="897"/>
      <c r="M3214" s="455">
        <f>K3214*12*I3178</f>
        <v>5866.692</v>
      </c>
    </row>
    <row r="3215" spans="1:13">
      <c r="A3215" s="532" t="s">
        <v>20</v>
      </c>
      <c r="B3215" s="508"/>
      <c r="C3215" s="508"/>
      <c r="D3215" s="508"/>
      <c r="E3215" s="508"/>
      <c r="F3215" s="510"/>
      <c r="G3215" s="510"/>
      <c r="H3215" s="509"/>
      <c r="I3215" s="892" t="s">
        <v>52</v>
      </c>
      <c r="J3215" s="893"/>
      <c r="K3215" s="892">
        <v>1.1100000000000001</v>
      </c>
      <c r="L3215" s="893"/>
      <c r="M3215" s="455">
        <f>K3215*12*I3178</f>
        <v>50092.523999999998</v>
      </c>
    </row>
    <row r="3216" spans="1:13">
      <c r="A3216" s="505" t="s">
        <v>19</v>
      </c>
      <c r="B3216" s="504"/>
      <c r="C3216" s="504"/>
      <c r="D3216" s="504"/>
      <c r="E3216" s="504"/>
      <c r="F3216" s="504"/>
      <c r="G3216" s="504"/>
      <c r="H3216" s="503"/>
      <c r="I3216" s="936" t="s">
        <v>53</v>
      </c>
      <c r="J3216" s="937"/>
      <c r="K3216" s="490"/>
      <c r="L3216" s="456"/>
      <c r="M3216" s="455"/>
    </row>
    <row r="3217" spans="1:13">
      <c r="A3217" s="512" t="s">
        <v>21</v>
      </c>
      <c r="B3217" s="594"/>
      <c r="C3217" s="594"/>
      <c r="D3217" s="594"/>
      <c r="E3217" s="594"/>
      <c r="F3217" s="594"/>
      <c r="G3217" s="594"/>
      <c r="H3217" s="593"/>
      <c r="I3217" s="934" t="s">
        <v>51</v>
      </c>
      <c r="J3217" s="935"/>
      <c r="K3217" s="892">
        <v>0.68</v>
      </c>
      <c r="L3217" s="893"/>
      <c r="M3217" s="455">
        <f>K3217*12*I3178</f>
        <v>30687.311999999998</v>
      </c>
    </row>
    <row r="3218" spans="1:13">
      <c r="A3218" s="512" t="s">
        <v>22</v>
      </c>
      <c r="B3218" s="594"/>
      <c r="C3218" s="594"/>
      <c r="D3218" s="594"/>
      <c r="E3218" s="594"/>
      <c r="F3218" s="594"/>
      <c r="G3218" s="594"/>
      <c r="H3218" s="593"/>
      <c r="I3218" s="934" t="s">
        <v>69</v>
      </c>
      <c r="J3218" s="935"/>
      <c r="K3218" s="892">
        <v>0.17</v>
      </c>
      <c r="L3218" s="893"/>
      <c r="M3218" s="455">
        <f>K3218*12*I3178</f>
        <v>7671.8279999999995</v>
      </c>
    </row>
    <row r="3219" spans="1:13">
      <c r="A3219" s="511" t="s">
        <v>23</v>
      </c>
      <c r="B3219" s="510"/>
      <c r="C3219" s="510"/>
      <c r="D3219" s="510"/>
      <c r="E3219" s="510"/>
      <c r="F3219" s="510"/>
      <c r="G3219" s="510"/>
      <c r="H3219" s="509"/>
      <c r="I3219" s="934" t="s">
        <v>54</v>
      </c>
      <c r="J3219" s="935"/>
      <c r="K3219" s="930">
        <v>0.09</v>
      </c>
      <c r="L3219" s="931"/>
      <c r="M3219" s="455">
        <f>K3219*12*I3178</f>
        <v>4061.556</v>
      </c>
    </row>
    <row r="3220" spans="1:13" ht="19.5" thickBot="1">
      <c r="A3220" s="511" t="s">
        <v>71</v>
      </c>
      <c r="B3220" s="510"/>
      <c r="C3220" s="510"/>
      <c r="D3220" s="510"/>
      <c r="E3220" s="510"/>
      <c r="F3220" s="510"/>
      <c r="G3220" s="510"/>
      <c r="H3220" s="509"/>
      <c r="I3220" s="932" t="s">
        <v>72</v>
      </c>
      <c r="J3220" s="933"/>
      <c r="K3220" s="901">
        <v>0.14000000000000001</v>
      </c>
      <c r="L3220" s="902"/>
      <c r="M3220" s="489">
        <f>K3220*12*I3178</f>
        <v>6317.9760000000006</v>
      </c>
    </row>
    <row r="3221" spans="1:13" ht="19.5" thickBot="1">
      <c r="A3221" s="959" t="s">
        <v>194</v>
      </c>
      <c r="B3221" s="960"/>
      <c r="C3221" s="960"/>
      <c r="D3221" s="960"/>
      <c r="E3221" s="960"/>
      <c r="F3221" s="960"/>
      <c r="G3221" s="960"/>
      <c r="H3221" s="961"/>
      <c r="I3221" s="488"/>
      <c r="J3221" s="487"/>
      <c r="K3221" s="922">
        <f>K3222+K3223+K3224</f>
        <v>1.52</v>
      </c>
      <c r="L3221" s="895"/>
      <c r="M3221" s="464">
        <f>K3221*12*I3178</f>
        <v>68595.168000000005</v>
      </c>
    </row>
    <row r="3222" spans="1:13">
      <c r="A3222" s="505" t="s">
        <v>25</v>
      </c>
      <c r="B3222" s="504"/>
      <c r="C3222" s="504"/>
      <c r="D3222" s="504"/>
      <c r="E3222" s="504"/>
      <c r="F3222" s="504"/>
      <c r="G3222" s="504"/>
      <c r="H3222" s="503"/>
      <c r="I3222" s="926" t="s">
        <v>70</v>
      </c>
      <c r="J3222" s="927"/>
      <c r="K3222" s="928">
        <v>0.73</v>
      </c>
      <c r="L3222" s="929"/>
      <c r="M3222" s="455">
        <f>K3222*12*I3178</f>
        <v>32943.731999999996</v>
      </c>
    </row>
    <row r="3223" spans="1:13">
      <c r="A3223" s="512" t="s">
        <v>26</v>
      </c>
      <c r="B3223" s="594"/>
      <c r="C3223" s="594"/>
      <c r="D3223" s="594"/>
      <c r="E3223" s="594"/>
      <c r="F3223" s="594"/>
      <c r="G3223" s="594"/>
      <c r="H3223" s="593"/>
      <c r="I3223" s="480" t="s">
        <v>55</v>
      </c>
      <c r="J3223" s="479"/>
      <c r="K3223" s="930">
        <v>0.64</v>
      </c>
      <c r="L3223" s="931"/>
      <c r="M3223" s="455">
        <f>K3223*12*I3178</f>
        <v>28882.175999999996</v>
      </c>
    </row>
    <row r="3224" spans="1:13" ht="19.5" thickBot="1">
      <c r="A3224" s="511" t="s">
        <v>23</v>
      </c>
      <c r="B3224" s="510"/>
      <c r="C3224" s="510"/>
      <c r="D3224" s="510"/>
      <c r="E3224" s="510"/>
      <c r="F3224" s="510"/>
      <c r="G3224" s="510"/>
      <c r="H3224" s="509"/>
      <c r="I3224" s="932" t="s">
        <v>54</v>
      </c>
      <c r="J3224" s="933"/>
      <c r="K3224" s="901">
        <v>0.15</v>
      </c>
      <c r="L3224" s="902"/>
      <c r="M3224" s="455">
        <f>K3224*12*I3178</f>
        <v>6769.2599999999993</v>
      </c>
    </row>
    <row r="3225" spans="1:13" ht="19.5" thickBot="1">
      <c r="A3225" s="898" t="s">
        <v>80</v>
      </c>
      <c r="B3225" s="899"/>
      <c r="C3225" s="899"/>
      <c r="D3225" s="899"/>
      <c r="E3225" s="899"/>
      <c r="F3225" s="899"/>
      <c r="G3225" s="899"/>
      <c r="H3225" s="900"/>
      <c r="I3225" s="466"/>
      <c r="J3225" s="465"/>
      <c r="K3225" s="894">
        <v>1.8</v>
      </c>
      <c r="L3225" s="895"/>
      <c r="M3225" s="464">
        <f>K3225*12*I3178</f>
        <v>81231.12</v>
      </c>
    </row>
    <row r="3226" spans="1:13">
      <c r="A3226" s="463" t="s">
        <v>33</v>
      </c>
      <c r="B3226" s="462"/>
      <c r="C3226" s="462"/>
      <c r="D3226" s="462"/>
      <c r="E3226" s="462"/>
      <c r="F3226" s="462"/>
      <c r="G3226" s="462"/>
      <c r="H3226" s="460"/>
      <c r="I3226" s="896" t="s">
        <v>13</v>
      </c>
      <c r="J3226" s="897"/>
      <c r="K3226" s="459"/>
      <c r="L3226" s="458"/>
      <c r="M3226" s="455"/>
    </row>
    <row r="3227" spans="1:13">
      <c r="A3227" s="463" t="s">
        <v>27</v>
      </c>
      <c r="B3227" s="462"/>
      <c r="C3227" s="462"/>
      <c r="D3227" s="462"/>
      <c r="E3227" s="462"/>
      <c r="F3227" s="462"/>
      <c r="G3227" s="462"/>
      <c r="H3227" s="460"/>
      <c r="I3227" s="457"/>
      <c r="J3227" s="456"/>
      <c r="K3227" s="459"/>
      <c r="L3227" s="458"/>
      <c r="M3227" s="455"/>
    </row>
    <row r="3228" spans="1:13" ht="19.5" thickBot="1">
      <c r="A3228" s="463" t="s">
        <v>28</v>
      </c>
      <c r="B3228" s="462"/>
      <c r="C3228" s="462"/>
      <c r="D3228" s="462"/>
      <c r="E3228" s="462"/>
      <c r="F3228" s="462"/>
      <c r="G3228" s="462"/>
      <c r="H3228" s="460"/>
      <c r="I3228" s="474"/>
      <c r="J3228" s="456"/>
      <c r="K3228" s="459"/>
      <c r="L3228" s="458"/>
      <c r="M3228" s="455"/>
    </row>
    <row r="3229" spans="1:13" ht="19.5" thickBot="1">
      <c r="A3229" s="592" t="s">
        <v>81</v>
      </c>
      <c r="B3229" s="591"/>
      <c r="C3229" s="591"/>
      <c r="D3229" s="591"/>
      <c r="E3229" s="591"/>
      <c r="F3229" s="591"/>
      <c r="G3229" s="591"/>
      <c r="H3229" s="590"/>
      <c r="I3229" s="466"/>
      <c r="J3229" s="465"/>
      <c r="K3229" s="894">
        <v>0.08</v>
      </c>
      <c r="L3229" s="895"/>
      <c r="M3229" s="464">
        <f>K3229*12*I3178</f>
        <v>3610.2719999999995</v>
      </c>
    </row>
    <row r="3230" spans="1:13">
      <c r="A3230" s="463" t="s">
        <v>29</v>
      </c>
      <c r="B3230" s="462"/>
      <c r="C3230" s="462"/>
      <c r="D3230" s="462"/>
      <c r="E3230" s="462"/>
      <c r="F3230" s="462"/>
      <c r="G3230" s="462"/>
      <c r="H3230" s="460"/>
      <c r="I3230" s="896" t="s">
        <v>8</v>
      </c>
      <c r="J3230" s="897"/>
      <c r="K3230" s="467"/>
      <c r="L3230" s="458"/>
      <c r="M3230" s="455"/>
    </row>
    <row r="3231" spans="1:13" ht="19.5" thickBot="1">
      <c r="A3231" s="463" t="s">
        <v>30</v>
      </c>
      <c r="B3231" s="462"/>
      <c r="C3231" s="462"/>
      <c r="D3231" s="462"/>
      <c r="E3231" s="462"/>
      <c r="F3231" s="462"/>
      <c r="G3231" s="462"/>
      <c r="H3231" s="460"/>
      <c r="I3231" s="457"/>
      <c r="J3231" s="456"/>
      <c r="K3231" s="467"/>
      <c r="L3231" s="458"/>
      <c r="M3231" s="455"/>
    </row>
    <row r="3232" spans="1:13" ht="19.5" thickBot="1">
      <c r="A3232" s="898" t="s">
        <v>104</v>
      </c>
      <c r="B3232" s="899"/>
      <c r="C3232" s="899"/>
      <c r="D3232" s="899"/>
      <c r="E3232" s="899"/>
      <c r="F3232" s="899"/>
      <c r="G3232" s="899"/>
      <c r="H3232" s="900"/>
      <c r="I3232" s="466"/>
      <c r="J3232" s="465"/>
      <c r="K3232" s="905">
        <v>5.2</v>
      </c>
      <c r="L3232" s="906"/>
      <c r="M3232" s="464">
        <f>K3232*12*I3178</f>
        <v>234667.68000000002</v>
      </c>
    </row>
    <row r="3233" spans="1:13">
      <c r="A3233" s="463" t="s">
        <v>85</v>
      </c>
      <c r="B3233" s="461"/>
      <c r="C3233" s="461"/>
      <c r="D3233" s="461"/>
      <c r="E3233" s="461"/>
      <c r="F3233" s="462"/>
      <c r="G3233" s="461"/>
      <c r="H3233" s="460"/>
      <c r="I3233" s="892" t="s">
        <v>86</v>
      </c>
      <c r="J3233" s="893"/>
      <c r="K3233" s="459"/>
      <c r="L3233" s="458"/>
      <c r="M3233" s="455"/>
    </row>
    <row r="3234" spans="1:13">
      <c r="A3234" s="463" t="s">
        <v>87</v>
      </c>
      <c r="B3234" s="461"/>
      <c r="C3234" s="461"/>
      <c r="D3234" s="461"/>
      <c r="E3234" s="461"/>
      <c r="F3234" s="462"/>
      <c r="G3234" s="461"/>
      <c r="H3234" s="460"/>
      <c r="I3234" s="892" t="s">
        <v>88</v>
      </c>
      <c r="J3234" s="893"/>
      <c r="K3234" s="459"/>
      <c r="L3234" s="458"/>
      <c r="M3234" s="455"/>
    </row>
    <row r="3235" spans="1:13">
      <c r="A3235" s="463" t="s">
        <v>89</v>
      </c>
      <c r="B3235" s="461"/>
      <c r="C3235" s="461"/>
      <c r="D3235" s="461"/>
      <c r="E3235" s="461"/>
      <c r="F3235" s="462"/>
      <c r="G3235" s="461"/>
      <c r="H3235" s="460"/>
      <c r="I3235" s="892" t="s">
        <v>90</v>
      </c>
      <c r="J3235" s="893"/>
      <c r="K3235" s="459"/>
      <c r="L3235" s="458"/>
      <c r="M3235" s="455"/>
    </row>
    <row r="3236" spans="1:13">
      <c r="A3236" s="463" t="s">
        <v>91</v>
      </c>
      <c r="B3236" s="461"/>
      <c r="C3236" s="461"/>
      <c r="D3236" s="461"/>
      <c r="E3236" s="461"/>
      <c r="F3236" s="462"/>
      <c r="G3236" s="461"/>
      <c r="H3236" s="460"/>
      <c r="I3236" s="892" t="s">
        <v>92</v>
      </c>
      <c r="J3236" s="893"/>
      <c r="K3236" s="459"/>
      <c r="L3236" s="458"/>
      <c r="M3236" s="455"/>
    </row>
    <row r="3237" spans="1:13">
      <c r="A3237" s="463" t="s">
        <v>93</v>
      </c>
      <c r="B3237" s="461"/>
      <c r="C3237" s="461"/>
      <c r="D3237" s="461"/>
      <c r="E3237" s="461"/>
      <c r="F3237" s="462"/>
      <c r="G3237" s="461"/>
      <c r="H3237" s="460"/>
      <c r="I3237" s="892" t="s">
        <v>94</v>
      </c>
      <c r="J3237" s="893"/>
      <c r="K3237" s="459"/>
      <c r="L3237" s="458"/>
      <c r="M3237" s="455"/>
    </row>
    <row r="3238" spans="1:13">
      <c r="A3238" s="463" t="s">
        <v>95</v>
      </c>
      <c r="B3238" s="461"/>
      <c r="C3238" s="461"/>
      <c r="D3238" s="461"/>
      <c r="E3238" s="461"/>
      <c r="F3238" s="462"/>
      <c r="G3238" s="461"/>
      <c r="H3238" s="460"/>
      <c r="I3238" s="457"/>
      <c r="J3238" s="456"/>
      <c r="K3238" s="459"/>
      <c r="L3238" s="458"/>
      <c r="M3238" s="455"/>
    </row>
    <row r="3239" spans="1:13">
      <c r="A3239" s="463" t="s">
        <v>96</v>
      </c>
      <c r="B3239" s="461"/>
      <c r="C3239" s="461"/>
      <c r="D3239" s="461"/>
      <c r="E3239" s="461"/>
      <c r="F3239" s="462"/>
      <c r="G3239" s="461"/>
      <c r="H3239" s="460"/>
      <c r="I3239" s="457"/>
      <c r="J3239" s="456"/>
      <c r="K3239" s="459"/>
      <c r="L3239" s="458"/>
      <c r="M3239" s="455"/>
    </row>
    <row r="3240" spans="1:13">
      <c r="A3240" s="463" t="s">
        <v>97</v>
      </c>
      <c r="B3240" s="461"/>
      <c r="C3240" s="461"/>
      <c r="D3240" s="461"/>
      <c r="E3240" s="461"/>
      <c r="F3240" s="462"/>
      <c r="G3240" s="461"/>
      <c r="H3240" s="460"/>
      <c r="I3240" s="457"/>
      <c r="J3240" s="456"/>
      <c r="K3240" s="459"/>
      <c r="L3240" s="458"/>
      <c r="M3240" s="455"/>
    </row>
    <row r="3241" spans="1:13">
      <c r="A3241" s="463" t="s">
        <v>98</v>
      </c>
      <c r="B3241" s="461"/>
      <c r="C3241" s="461"/>
      <c r="D3241" s="461"/>
      <c r="E3241" s="461"/>
      <c r="F3241" s="462"/>
      <c r="G3241" s="461"/>
      <c r="H3241" s="460"/>
      <c r="I3241" s="457"/>
      <c r="J3241" s="456"/>
      <c r="K3241" s="459"/>
      <c r="L3241" s="458"/>
      <c r="M3241" s="455"/>
    </row>
    <row r="3242" spans="1:13">
      <c r="A3242" s="463" t="s">
        <v>99</v>
      </c>
      <c r="B3242" s="461"/>
      <c r="C3242" s="461"/>
      <c r="D3242" s="461"/>
      <c r="E3242" s="461"/>
      <c r="F3242" s="462"/>
      <c r="G3242" s="461"/>
      <c r="H3242" s="460"/>
      <c r="I3242" s="457"/>
      <c r="J3242" s="456"/>
      <c r="K3242" s="459"/>
      <c r="L3242" s="458"/>
      <c r="M3242" s="455"/>
    </row>
    <row r="3243" spans="1:13" ht="19.5" thickBot="1">
      <c r="A3243" s="923" t="s">
        <v>100</v>
      </c>
      <c r="B3243" s="924"/>
      <c r="C3243" s="924"/>
      <c r="D3243" s="924"/>
      <c r="E3243" s="924"/>
      <c r="F3243" s="924"/>
      <c r="G3243" s="924"/>
      <c r="H3243" s="925"/>
      <c r="I3243" s="457"/>
      <c r="J3243" s="456"/>
      <c r="K3243" s="457"/>
      <c r="L3243" s="456"/>
      <c r="M3243" s="455"/>
    </row>
    <row r="3244" spans="1:13">
      <c r="A3244" s="454" t="s">
        <v>82</v>
      </c>
      <c r="B3244" s="453"/>
      <c r="C3244" s="453"/>
      <c r="D3244" s="453"/>
      <c r="E3244" s="453"/>
      <c r="F3244" s="453"/>
      <c r="G3244" s="453"/>
      <c r="H3244" s="453"/>
      <c r="I3244" s="896" t="s">
        <v>9</v>
      </c>
      <c r="J3244" s="897"/>
      <c r="K3244" s="452"/>
      <c r="L3244" s="451"/>
      <c r="M3244" s="450"/>
    </row>
    <row r="3245" spans="1:13" ht="19.5" thickBot="1">
      <c r="A3245" s="449" t="s">
        <v>49</v>
      </c>
      <c r="B3245" s="448"/>
      <c r="C3245" s="448"/>
      <c r="D3245" s="448"/>
      <c r="E3245" s="448"/>
      <c r="F3245" s="448"/>
      <c r="G3245" s="448"/>
      <c r="H3245" s="448"/>
      <c r="I3245" s="447"/>
      <c r="J3245" s="445"/>
      <c r="K3245" s="446"/>
      <c r="L3245" s="445"/>
      <c r="M3245" s="444"/>
    </row>
    <row r="3246" spans="1:13" ht="19.5" thickBot="1">
      <c r="A3246" s="898" t="s">
        <v>50</v>
      </c>
      <c r="B3246" s="899"/>
      <c r="C3246" s="899"/>
      <c r="D3246" s="899"/>
      <c r="E3246" s="899"/>
      <c r="F3246" s="899"/>
      <c r="G3246" s="899"/>
      <c r="H3246" s="955"/>
      <c r="I3246" s="917" t="s">
        <v>17</v>
      </c>
      <c r="J3246" s="956"/>
      <c r="K3246" s="957">
        <v>1.64</v>
      </c>
      <c r="L3246" s="958"/>
      <c r="M3246" s="437">
        <f>K3246*12*I3178</f>
        <v>74010.576000000001</v>
      </c>
    </row>
    <row r="3247" spans="1:13" ht="19.5" thickBot="1">
      <c r="A3247" s="442" t="s">
        <v>118</v>
      </c>
      <c r="B3247" s="441"/>
      <c r="C3247" s="441"/>
      <c r="D3247" s="441"/>
      <c r="E3247" s="441"/>
      <c r="F3247" s="441"/>
      <c r="G3247" s="441"/>
      <c r="H3247" s="441"/>
      <c r="I3247" s="917" t="s">
        <v>9</v>
      </c>
      <c r="J3247" s="918"/>
      <c r="K3247" s="913">
        <v>0.12</v>
      </c>
      <c r="L3247" s="914"/>
      <c r="M3247" s="437">
        <f>K3247*12*I3178</f>
        <v>5415.4079999999994</v>
      </c>
    </row>
    <row r="3248" spans="1:13" ht="19.5" thickBot="1">
      <c r="A3248" s="442" t="s">
        <v>117</v>
      </c>
      <c r="B3248" s="441"/>
      <c r="C3248" s="441"/>
      <c r="D3248" s="441"/>
      <c r="E3248" s="441"/>
      <c r="F3248" s="441"/>
      <c r="G3248" s="441"/>
      <c r="H3248" s="441"/>
      <c r="I3248" s="440"/>
      <c r="J3248" s="439"/>
      <c r="K3248" s="913"/>
      <c r="L3248" s="914"/>
      <c r="M3248" s="437">
        <f>K3248*12*I3178</f>
        <v>0</v>
      </c>
    </row>
    <row r="3249" spans="1:13" ht="19.5" thickBot="1">
      <c r="A3249" s="898" t="s">
        <v>58</v>
      </c>
      <c r="B3249" s="899"/>
      <c r="C3249" s="899"/>
      <c r="D3249" s="899"/>
      <c r="E3249" s="899"/>
      <c r="F3249" s="899"/>
      <c r="G3249" s="899"/>
      <c r="H3249" s="899"/>
      <c r="I3249" s="438"/>
      <c r="J3249" s="437"/>
      <c r="K3249" s="915">
        <f>K3179+K3189+K3204+K3232+K3246+K3248+K3247</f>
        <v>34.830000000000005</v>
      </c>
      <c r="L3249" s="916"/>
      <c r="M3249" s="437">
        <f>M3179+M3189+M3204+M3232+M3246+M3248+M3247</f>
        <v>1575432.4440000004</v>
      </c>
    </row>
    <row r="3251" spans="1:13">
      <c r="A3251" s="989" t="s">
        <v>0</v>
      </c>
      <c r="B3251" s="989"/>
      <c r="C3251" s="989"/>
      <c r="D3251" s="989"/>
      <c r="E3251" s="989"/>
      <c r="F3251" s="989"/>
      <c r="G3251" s="989"/>
      <c r="H3251" s="989"/>
      <c r="I3251" s="989"/>
      <c r="J3251" s="989"/>
      <c r="K3251" s="989"/>
      <c r="L3251" s="989"/>
      <c r="M3251" s="490"/>
    </row>
    <row r="3252" spans="1:13">
      <c r="A3252" s="953" t="s">
        <v>12</v>
      </c>
      <c r="B3252" s="953"/>
      <c r="C3252" s="953"/>
      <c r="D3252" s="953"/>
      <c r="E3252" s="953"/>
      <c r="F3252" s="953"/>
      <c r="G3252" s="953"/>
      <c r="H3252" s="953"/>
      <c r="I3252" s="953"/>
      <c r="J3252" s="953"/>
      <c r="K3252" s="953"/>
      <c r="L3252" s="953"/>
      <c r="M3252" s="490"/>
    </row>
    <row r="3253" spans="1:13">
      <c r="A3253" s="524"/>
      <c r="B3253" s="524"/>
      <c r="C3253" s="524"/>
      <c r="D3253" s="524"/>
      <c r="E3253" s="524"/>
      <c r="F3253" s="524" t="s">
        <v>223</v>
      </c>
      <c r="G3253" s="524"/>
      <c r="H3253" s="524"/>
      <c r="I3253" s="524"/>
      <c r="J3253" s="524"/>
      <c r="K3253" s="524"/>
      <c r="L3253" s="524"/>
      <c r="M3253" s="490"/>
    </row>
    <row r="3254" spans="1:13">
      <c r="A3254" s="532"/>
      <c r="B3254" s="508"/>
      <c r="C3254" s="954" t="s">
        <v>15</v>
      </c>
      <c r="D3254" s="954"/>
      <c r="E3254" s="954"/>
      <c r="F3254" s="508"/>
      <c r="G3254" s="508"/>
      <c r="H3254" s="507"/>
      <c r="I3254" s="943" t="s">
        <v>1</v>
      </c>
      <c r="J3254" s="944"/>
      <c r="K3254" s="943" t="s">
        <v>2</v>
      </c>
      <c r="L3254" s="944"/>
      <c r="M3254" s="506"/>
    </row>
    <row r="3255" spans="1:13">
      <c r="A3255" s="474"/>
      <c r="B3255" s="457"/>
      <c r="C3255" s="457"/>
      <c r="D3255" s="457"/>
      <c r="E3255" s="457"/>
      <c r="F3255" s="457"/>
      <c r="G3255" s="457"/>
      <c r="H3255" s="456"/>
      <c r="I3255" s="457"/>
      <c r="J3255" s="456"/>
      <c r="K3255" s="892" t="s">
        <v>3</v>
      </c>
      <c r="L3255" s="893"/>
      <c r="M3255" s="533" t="s">
        <v>4</v>
      </c>
    </row>
    <row r="3256" spans="1:13">
      <c r="A3256" s="474"/>
      <c r="B3256" s="457"/>
      <c r="C3256" s="457"/>
      <c r="D3256" s="457"/>
      <c r="E3256" s="457"/>
      <c r="F3256" s="457"/>
      <c r="G3256" s="457"/>
      <c r="H3256" s="456"/>
      <c r="I3256" s="892" t="s">
        <v>5</v>
      </c>
      <c r="J3256" s="893"/>
      <c r="K3256" s="936" t="s">
        <v>6</v>
      </c>
      <c r="L3256" s="937"/>
      <c r="M3256" s="533" t="s">
        <v>7</v>
      </c>
    </row>
    <row r="3257" spans="1:13" ht="19.5" thickBot="1">
      <c r="A3257" s="532"/>
      <c r="B3257" s="508"/>
      <c r="C3257" s="508"/>
      <c r="D3257" s="508"/>
      <c r="E3257" s="508"/>
      <c r="F3257" s="508"/>
      <c r="G3257" s="508"/>
      <c r="H3257" s="507"/>
      <c r="I3257" s="949">
        <v>723.7</v>
      </c>
      <c r="J3257" s="950"/>
      <c r="K3257" s="932"/>
      <c r="L3257" s="933"/>
      <c r="M3257" s="531"/>
    </row>
    <row r="3258" spans="1:13">
      <c r="A3258" s="522" t="s">
        <v>74</v>
      </c>
      <c r="B3258" s="500"/>
      <c r="C3258" s="500"/>
      <c r="D3258" s="500"/>
      <c r="E3258" s="500"/>
      <c r="F3258" s="500"/>
      <c r="G3258" s="500"/>
      <c r="H3258" s="530"/>
      <c r="I3258" s="452"/>
      <c r="J3258" s="451"/>
      <c r="K3258" s="951">
        <f>K3261+K3264</f>
        <v>6.9</v>
      </c>
      <c r="L3258" s="946"/>
      <c r="M3258" s="450">
        <f>K3258*12*I3257</f>
        <v>59922.360000000015</v>
      </c>
    </row>
    <row r="3259" spans="1:13">
      <c r="A3259" s="529" t="s">
        <v>59</v>
      </c>
      <c r="B3259" s="528"/>
      <c r="C3259" s="528"/>
      <c r="D3259" s="528"/>
      <c r="E3259" s="528"/>
      <c r="F3259" s="528"/>
      <c r="G3259" s="528"/>
      <c r="H3259" s="523"/>
      <c r="I3259" s="457"/>
      <c r="J3259" s="456"/>
      <c r="K3259" s="457"/>
      <c r="L3259" s="456"/>
      <c r="M3259" s="527"/>
    </row>
    <row r="3260" spans="1:13" ht="19.5" thickBot="1">
      <c r="A3260" s="518" t="s">
        <v>60</v>
      </c>
      <c r="B3260" s="526"/>
      <c r="C3260" s="526"/>
      <c r="D3260" s="526"/>
      <c r="E3260" s="526"/>
      <c r="F3260" s="526"/>
      <c r="G3260" s="526"/>
      <c r="H3260" s="525"/>
      <c r="I3260" s="446"/>
      <c r="J3260" s="445"/>
      <c r="K3260" s="446"/>
      <c r="L3260" s="445"/>
      <c r="M3260" s="444"/>
    </row>
    <row r="3261" spans="1:13">
      <c r="A3261" s="505" t="s">
        <v>61</v>
      </c>
      <c r="B3261" s="498"/>
      <c r="C3261" s="498"/>
      <c r="D3261" s="498"/>
      <c r="E3261" s="498"/>
      <c r="F3261" s="498"/>
      <c r="G3261" s="498"/>
      <c r="H3261" s="497"/>
      <c r="I3261" s="936" t="s">
        <v>8</v>
      </c>
      <c r="J3261" s="937"/>
      <c r="K3261" s="896">
        <v>4.13</v>
      </c>
      <c r="L3261" s="897"/>
      <c r="M3261" s="455">
        <f>K3261*12*I3257</f>
        <v>35866.572000000007</v>
      </c>
    </row>
    <row r="3262" spans="1:13">
      <c r="A3262" s="463" t="s">
        <v>68</v>
      </c>
      <c r="B3262" s="457"/>
      <c r="C3262" s="457"/>
      <c r="D3262" s="457"/>
      <c r="E3262" s="457"/>
      <c r="F3262" s="457"/>
      <c r="G3262" s="457"/>
      <c r="H3262" s="456"/>
      <c r="I3262" s="892" t="s">
        <v>57</v>
      </c>
      <c r="J3262" s="893"/>
      <c r="K3262" s="490"/>
      <c r="L3262" s="456"/>
      <c r="M3262" s="455"/>
    </row>
    <row r="3263" spans="1:13">
      <c r="A3263" s="505" t="s">
        <v>67</v>
      </c>
      <c r="B3263" s="498"/>
      <c r="C3263" s="498"/>
      <c r="D3263" s="498"/>
      <c r="E3263" s="498"/>
      <c r="F3263" s="498"/>
      <c r="G3263" s="498"/>
      <c r="H3263" s="497"/>
      <c r="I3263" s="936"/>
      <c r="J3263" s="937"/>
      <c r="K3263" s="490"/>
      <c r="L3263" s="456"/>
      <c r="M3263" s="455"/>
    </row>
    <row r="3264" spans="1:13">
      <c r="A3264" s="505" t="s">
        <v>62</v>
      </c>
      <c r="B3264" s="498"/>
      <c r="C3264" s="498"/>
      <c r="D3264" s="498"/>
      <c r="E3264" s="498"/>
      <c r="F3264" s="498"/>
      <c r="G3264" s="498"/>
      <c r="H3264" s="497"/>
      <c r="I3264" s="934" t="s">
        <v>11</v>
      </c>
      <c r="J3264" s="935"/>
      <c r="K3264" s="892">
        <v>2.77</v>
      </c>
      <c r="L3264" s="893"/>
      <c r="M3264" s="455">
        <f>K3264*12*I3257</f>
        <v>24055.788000000004</v>
      </c>
    </row>
    <row r="3265" spans="1:13">
      <c r="A3265" s="512" t="s">
        <v>35</v>
      </c>
      <c r="B3265" s="480"/>
      <c r="C3265" s="480"/>
      <c r="D3265" s="480"/>
      <c r="E3265" s="480"/>
      <c r="F3265" s="480"/>
      <c r="G3265" s="480"/>
      <c r="H3265" s="479"/>
      <c r="I3265" s="892" t="s">
        <v>57</v>
      </c>
      <c r="J3265" s="893"/>
      <c r="K3265" s="524"/>
      <c r="L3265" s="523"/>
      <c r="M3265" s="455"/>
    </row>
    <row r="3266" spans="1:13">
      <c r="A3266" s="511" t="s">
        <v>36</v>
      </c>
      <c r="B3266" s="508"/>
      <c r="C3266" s="508"/>
      <c r="D3266" s="508"/>
      <c r="E3266" s="508"/>
      <c r="F3266" s="508"/>
      <c r="G3266" s="508"/>
      <c r="H3266" s="507"/>
      <c r="I3266" s="892"/>
      <c r="J3266" s="893"/>
      <c r="K3266" s="490"/>
      <c r="L3266" s="456"/>
      <c r="M3266" s="455"/>
    </row>
    <row r="3267" spans="1:13" ht="19.5" thickBot="1">
      <c r="A3267" s="505" t="s">
        <v>37</v>
      </c>
      <c r="B3267" s="504"/>
      <c r="C3267" s="504"/>
      <c r="D3267" s="504"/>
      <c r="E3267" s="504"/>
      <c r="F3267" s="504"/>
      <c r="G3267" s="504"/>
      <c r="H3267" s="503"/>
      <c r="I3267" s="498"/>
      <c r="J3267" s="497"/>
      <c r="K3267" s="930"/>
      <c r="L3267" s="931"/>
      <c r="M3267" s="455"/>
    </row>
    <row r="3268" spans="1:13">
      <c r="A3268" s="522" t="s">
        <v>14</v>
      </c>
      <c r="B3268" s="521"/>
      <c r="C3268" s="521"/>
      <c r="D3268" s="521"/>
      <c r="E3268" s="521"/>
      <c r="F3268" s="521"/>
      <c r="G3268" s="521"/>
      <c r="H3268" s="520"/>
      <c r="I3268" s="452"/>
      <c r="J3268" s="519"/>
      <c r="K3268" s="948">
        <f>K3270+K3275+K3278</f>
        <v>5.6400000000000006</v>
      </c>
      <c r="L3268" s="946"/>
      <c r="M3268" s="450">
        <f>K3268*12*I3257</f>
        <v>48980.016000000011</v>
      </c>
    </row>
    <row r="3269" spans="1:13" ht="19.5" thickBot="1">
      <c r="A3269" s="518" t="s">
        <v>34</v>
      </c>
      <c r="B3269" s="517"/>
      <c r="C3269" s="517"/>
      <c r="D3269" s="517"/>
      <c r="E3269" s="517"/>
      <c r="F3269" s="517"/>
      <c r="G3269" s="517"/>
      <c r="H3269" s="516"/>
      <c r="I3269" s="446"/>
      <c r="J3269" s="515"/>
      <c r="K3269" s="446"/>
      <c r="L3269" s="445"/>
      <c r="M3269" s="444"/>
    </row>
    <row r="3270" spans="1:13">
      <c r="A3270" s="463" t="s">
        <v>65</v>
      </c>
      <c r="B3270" s="462"/>
      <c r="C3270" s="462"/>
      <c r="D3270" s="462"/>
      <c r="E3270" s="462"/>
      <c r="F3270" s="462"/>
      <c r="G3270" s="462"/>
      <c r="H3270" s="460"/>
      <c r="I3270" s="892" t="s">
        <v>8</v>
      </c>
      <c r="J3270" s="893"/>
      <c r="K3270" s="896">
        <v>2.83</v>
      </c>
      <c r="L3270" s="897"/>
      <c r="M3270" s="455">
        <f>K3270*12*I3257</f>
        <v>24576.852000000003</v>
      </c>
    </row>
    <row r="3271" spans="1:13">
      <c r="A3271" s="505" t="s">
        <v>66</v>
      </c>
      <c r="B3271" s="504"/>
      <c r="C3271" s="504"/>
      <c r="D3271" s="504"/>
      <c r="E3271" s="504"/>
      <c r="F3271" s="504"/>
      <c r="G3271" s="504"/>
      <c r="H3271" s="503"/>
      <c r="I3271" s="514"/>
      <c r="J3271" s="513"/>
      <c r="K3271" s="490"/>
      <c r="L3271" s="456"/>
      <c r="M3271" s="455"/>
    </row>
    <row r="3272" spans="1:13">
      <c r="A3272" s="463" t="s">
        <v>68</v>
      </c>
      <c r="B3272" s="457"/>
      <c r="C3272" s="457"/>
      <c r="D3272" s="457"/>
      <c r="E3272" s="457"/>
      <c r="F3272" s="457"/>
      <c r="G3272" s="457"/>
      <c r="H3272" s="456"/>
      <c r="I3272" s="892" t="s">
        <v>57</v>
      </c>
      <c r="J3272" s="893"/>
      <c r="K3272" s="490"/>
      <c r="L3272" s="456"/>
      <c r="M3272" s="455"/>
    </row>
    <row r="3273" spans="1:13">
      <c r="A3273" s="505" t="s">
        <v>67</v>
      </c>
      <c r="B3273" s="498"/>
      <c r="C3273" s="498"/>
      <c r="D3273" s="498"/>
      <c r="E3273" s="498"/>
      <c r="F3273" s="498"/>
      <c r="G3273" s="498"/>
      <c r="H3273" s="497"/>
      <c r="I3273" s="936"/>
      <c r="J3273" s="937"/>
      <c r="K3273" s="490"/>
      <c r="L3273" s="456"/>
      <c r="M3273" s="455"/>
    </row>
    <row r="3274" spans="1:13">
      <c r="A3274" s="512" t="s">
        <v>63</v>
      </c>
      <c r="B3274" s="480"/>
      <c r="C3274" s="479"/>
      <c r="D3274" s="457"/>
      <c r="E3274" s="457"/>
      <c r="F3274" s="457"/>
      <c r="G3274" s="457"/>
      <c r="H3274" s="456"/>
      <c r="I3274" s="892" t="s">
        <v>57</v>
      </c>
      <c r="J3274" s="893"/>
      <c r="K3274" s="490"/>
      <c r="L3274" s="456"/>
      <c r="M3274" s="455"/>
    </row>
    <row r="3275" spans="1:13">
      <c r="A3275" s="463" t="s">
        <v>64</v>
      </c>
      <c r="B3275" s="457"/>
      <c r="C3275" s="457"/>
      <c r="D3275" s="480"/>
      <c r="E3275" s="480"/>
      <c r="F3275" s="480"/>
      <c r="G3275" s="480"/>
      <c r="H3275" s="479"/>
      <c r="I3275" s="934" t="s">
        <v>11</v>
      </c>
      <c r="J3275" s="935"/>
      <c r="K3275" s="892">
        <v>1.24</v>
      </c>
      <c r="L3275" s="893"/>
      <c r="M3275" s="455">
        <f>K3275*12*I3257</f>
        <v>10768.656000000001</v>
      </c>
    </row>
    <row r="3276" spans="1:13">
      <c r="A3276" s="511" t="s">
        <v>41</v>
      </c>
      <c r="B3276" s="510"/>
      <c r="C3276" s="510"/>
      <c r="D3276" s="510"/>
      <c r="E3276" s="510"/>
      <c r="F3276" s="510"/>
      <c r="G3276" s="510"/>
      <c r="H3276" s="509"/>
      <c r="I3276" s="943" t="s">
        <v>40</v>
      </c>
      <c r="J3276" s="944"/>
      <c r="K3276" s="490"/>
      <c r="L3276" s="456"/>
      <c r="M3276" s="455"/>
    </row>
    <row r="3277" spans="1:13">
      <c r="A3277" s="505"/>
      <c r="B3277" s="504"/>
      <c r="C3277" s="504"/>
      <c r="D3277" s="504"/>
      <c r="E3277" s="504"/>
      <c r="F3277" s="504"/>
      <c r="G3277" s="504"/>
      <c r="H3277" s="503"/>
      <c r="I3277" s="498" t="s">
        <v>42</v>
      </c>
      <c r="J3277" s="497"/>
      <c r="K3277" s="490"/>
      <c r="L3277" s="456"/>
      <c r="M3277" s="455"/>
    </row>
    <row r="3278" spans="1:13">
      <c r="A3278" s="511" t="s">
        <v>43</v>
      </c>
      <c r="B3278" s="510"/>
      <c r="C3278" s="510"/>
      <c r="D3278" s="510"/>
      <c r="E3278" s="510"/>
      <c r="F3278" s="510"/>
      <c r="G3278" s="510"/>
      <c r="H3278" s="509"/>
      <c r="I3278" s="943" t="s">
        <v>11</v>
      </c>
      <c r="J3278" s="944"/>
      <c r="K3278" s="892">
        <v>1.57</v>
      </c>
      <c r="L3278" s="893"/>
      <c r="M3278" s="455">
        <f>K3278*12*I3257</f>
        <v>13634.508000000002</v>
      </c>
    </row>
    <row r="3279" spans="1:13">
      <c r="A3279" s="505" t="s">
        <v>44</v>
      </c>
      <c r="B3279" s="504"/>
      <c r="C3279" s="504"/>
      <c r="D3279" s="504"/>
      <c r="E3279" s="504"/>
      <c r="F3279" s="504"/>
      <c r="G3279" s="504"/>
      <c r="H3279" s="503"/>
      <c r="I3279" s="498"/>
      <c r="J3279" s="497"/>
      <c r="K3279" s="490"/>
      <c r="L3279" s="456"/>
      <c r="M3279" s="455"/>
    </row>
    <row r="3280" spans="1:13">
      <c r="A3280" s="511" t="s">
        <v>45</v>
      </c>
      <c r="B3280" s="510"/>
      <c r="C3280" s="510"/>
      <c r="D3280" s="510"/>
      <c r="E3280" s="510"/>
      <c r="F3280" s="510"/>
      <c r="G3280" s="510"/>
      <c r="H3280" s="509"/>
      <c r="I3280" s="892" t="s">
        <v>57</v>
      </c>
      <c r="J3280" s="893"/>
      <c r="K3280" s="490"/>
      <c r="L3280" s="456"/>
      <c r="M3280" s="455"/>
    </row>
    <row r="3281" spans="1:13">
      <c r="A3281" s="511" t="s">
        <v>48</v>
      </c>
      <c r="B3281" s="510"/>
      <c r="C3281" s="510"/>
      <c r="D3281" s="510"/>
      <c r="E3281" s="510"/>
      <c r="F3281" s="510"/>
      <c r="G3281" s="510"/>
      <c r="H3281" s="509"/>
      <c r="I3281" s="943" t="s">
        <v>46</v>
      </c>
      <c r="J3281" s="944"/>
      <c r="K3281" s="508"/>
      <c r="L3281" s="507"/>
      <c r="M3281" s="506"/>
    </row>
    <row r="3282" spans="1:13" ht="19.5" thickBot="1">
      <c r="A3282" s="505"/>
      <c r="B3282" s="504"/>
      <c r="C3282" s="504"/>
      <c r="D3282" s="504"/>
      <c r="E3282" s="504"/>
      <c r="F3282" s="504"/>
      <c r="G3282" s="504"/>
      <c r="H3282" s="503"/>
      <c r="I3282" s="940" t="s">
        <v>47</v>
      </c>
      <c r="J3282" s="941"/>
      <c r="K3282" s="498"/>
      <c r="L3282" s="497"/>
      <c r="M3282" s="502"/>
    </row>
    <row r="3283" spans="1:13">
      <c r="A3283" s="501" t="s">
        <v>75</v>
      </c>
      <c r="B3283" s="500"/>
      <c r="C3283" s="500"/>
      <c r="D3283" s="500"/>
      <c r="E3283" s="500"/>
      <c r="F3283" s="500"/>
      <c r="G3283" s="452"/>
      <c r="H3283" s="451"/>
      <c r="I3283" s="452"/>
      <c r="J3283" s="451"/>
      <c r="K3283" s="945">
        <f>K3285+K3292+K3300+K3304+K3308</f>
        <v>14.410000000000002</v>
      </c>
      <c r="L3283" s="946"/>
      <c r="M3283" s="450">
        <f>M3285+M3292+M3300+M3304+M3308</f>
        <v>125142.20400000001</v>
      </c>
    </row>
    <row r="3284" spans="1:13" ht="19.5" thickBot="1">
      <c r="A3284" s="499"/>
      <c r="B3284" s="446"/>
      <c r="C3284" s="446"/>
      <c r="D3284" s="446"/>
      <c r="E3284" s="446"/>
      <c r="F3284" s="446"/>
      <c r="G3284" s="446"/>
      <c r="H3284" s="445"/>
      <c r="I3284" s="446"/>
      <c r="J3284" s="445"/>
      <c r="K3284" s="446"/>
      <c r="L3284" s="445"/>
      <c r="M3284" s="444"/>
    </row>
    <row r="3285" spans="1:13" ht="19.5" thickBot="1">
      <c r="A3285" s="898" t="s">
        <v>76</v>
      </c>
      <c r="B3285" s="899"/>
      <c r="C3285" s="899"/>
      <c r="D3285" s="899"/>
      <c r="E3285" s="899"/>
      <c r="F3285" s="899"/>
      <c r="G3285" s="899"/>
      <c r="H3285" s="900"/>
      <c r="I3285" s="466"/>
      <c r="J3285" s="465"/>
      <c r="K3285" s="894">
        <f>K3286+K3287+K3288+K3290+K3291</f>
        <v>8.6900000000000013</v>
      </c>
      <c r="L3285" s="942"/>
      <c r="M3285" s="464">
        <f>K3285*12*I3257</f>
        <v>75467.436000000016</v>
      </c>
    </row>
    <row r="3286" spans="1:13">
      <c r="A3286" s="505" t="s">
        <v>38</v>
      </c>
      <c r="B3286" s="504"/>
      <c r="C3286" s="504"/>
      <c r="D3286" s="504"/>
      <c r="E3286" s="504"/>
      <c r="F3286" s="504"/>
      <c r="G3286" s="504"/>
      <c r="H3286" s="503"/>
      <c r="I3286" s="936" t="s">
        <v>16</v>
      </c>
      <c r="J3286" s="937"/>
      <c r="K3286" s="896">
        <v>2.2400000000000002</v>
      </c>
      <c r="L3286" s="897"/>
      <c r="M3286" s="455">
        <f>K3286*12*I3257</f>
        <v>19453.056000000004</v>
      </c>
    </row>
    <row r="3287" spans="1:13">
      <c r="A3287" s="512" t="s">
        <v>39</v>
      </c>
      <c r="B3287" s="594"/>
      <c r="C3287" s="594"/>
      <c r="D3287" s="594"/>
      <c r="E3287" s="594"/>
      <c r="F3287" s="594"/>
      <c r="G3287" s="594"/>
      <c r="H3287" s="593"/>
      <c r="I3287" s="934" t="s">
        <v>10</v>
      </c>
      <c r="J3287" s="935"/>
      <c r="K3287" s="892">
        <v>5.28</v>
      </c>
      <c r="L3287" s="893"/>
      <c r="M3287" s="455">
        <f>K3287*12*I3257</f>
        <v>45853.632000000005</v>
      </c>
    </row>
    <row r="3288" spans="1:13">
      <c r="A3288" s="511" t="s">
        <v>31</v>
      </c>
      <c r="B3288" s="510"/>
      <c r="C3288" s="510"/>
      <c r="D3288" s="510"/>
      <c r="E3288" s="510"/>
      <c r="F3288" s="510"/>
      <c r="G3288" s="510"/>
      <c r="H3288" s="509"/>
      <c r="I3288" s="943" t="s">
        <v>11</v>
      </c>
      <c r="J3288" s="944"/>
      <c r="K3288" s="892">
        <v>0.6</v>
      </c>
      <c r="L3288" s="893"/>
      <c r="M3288" s="455">
        <f>K3288*12*I3257</f>
        <v>5210.6399999999994</v>
      </c>
    </row>
    <row r="3289" spans="1:13">
      <c r="A3289" s="596" t="s">
        <v>18</v>
      </c>
      <c r="B3289" s="498"/>
      <c r="C3289" s="498"/>
      <c r="D3289" s="498"/>
      <c r="E3289" s="504"/>
      <c r="F3289" s="504"/>
      <c r="G3289" s="504"/>
      <c r="H3289" s="503"/>
      <c r="I3289" s="498"/>
      <c r="J3289" s="497"/>
      <c r="K3289" s="457"/>
      <c r="L3289" s="456"/>
      <c r="M3289" s="455"/>
    </row>
    <row r="3290" spans="1:13">
      <c r="A3290" s="512" t="s">
        <v>32</v>
      </c>
      <c r="B3290" s="594"/>
      <c r="C3290" s="594"/>
      <c r="D3290" s="594"/>
      <c r="E3290" s="594"/>
      <c r="F3290" s="594"/>
      <c r="G3290" s="594"/>
      <c r="H3290" s="593"/>
      <c r="I3290" s="934" t="s">
        <v>8</v>
      </c>
      <c r="J3290" s="935"/>
      <c r="K3290" s="892">
        <v>0.18</v>
      </c>
      <c r="L3290" s="893"/>
      <c r="M3290" s="455">
        <f>K3290*12*I3257</f>
        <v>1563.1920000000002</v>
      </c>
    </row>
    <row r="3291" spans="1:13" ht="19.5" thickBot="1">
      <c r="A3291" s="511" t="s">
        <v>73</v>
      </c>
      <c r="B3291" s="510"/>
      <c r="C3291" s="510"/>
      <c r="D3291" s="510"/>
      <c r="E3291" s="510"/>
      <c r="F3291" s="510"/>
      <c r="G3291" s="510"/>
      <c r="H3291" s="509"/>
      <c r="I3291" s="932" t="s">
        <v>8</v>
      </c>
      <c r="J3291" s="933"/>
      <c r="K3291" s="940">
        <v>0.39</v>
      </c>
      <c r="L3291" s="941"/>
      <c r="M3291" s="455">
        <f>K3291*I3257*12</f>
        <v>3386.9160000000006</v>
      </c>
    </row>
    <row r="3292" spans="1:13" ht="19.5" thickBot="1">
      <c r="A3292" s="959" t="s">
        <v>77</v>
      </c>
      <c r="B3292" s="960"/>
      <c r="C3292" s="960"/>
      <c r="D3292" s="960"/>
      <c r="E3292" s="960"/>
      <c r="F3292" s="960"/>
      <c r="G3292" s="960"/>
      <c r="H3292" s="961"/>
      <c r="I3292" s="466"/>
      <c r="J3292" s="465"/>
      <c r="K3292" s="894">
        <f>K3293+K3294+K3296+K3297+K3298+K3299</f>
        <v>2.3200000000000003</v>
      </c>
      <c r="L3292" s="942"/>
      <c r="M3292" s="464">
        <f>K3292*12*I3257</f>
        <v>20147.808000000005</v>
      </c>
    </row>
    <row r="3293" spans="1:13">
      <c r="A3293" s="595" t="s">
        <v>24</v>
      </c>
      <c r="B3293" s="498"/>
      <c r="C3293" s="498"/>
      <c r="D3293" s="498"/>
      <c r="E3293" s="498"/>
      <c r="F3293" s="504"/>
      <c r="G3293" s="504"/>
      <c r="H3293" s="503"/>
      <c r="I3293" s="493"/>
      <c r="J3293" s="456"/>
      <c r="K3293" s="896">
        <v>0.13</v>
      </c>
      <c r="L3293" s="897"/>
      <c r="M3293" s="455">
        <f>K3293*12*I3257</f>
        <v>1128.9720000000002</v>
      </c>
    </row>
    <row r="3294" spans="1:13">
      <c r="A3294" s="532" t="s">
        <v>20</v>
      </c>
      <c r="B3294" s="508"/>
      <c r="C3294" s="508"/>
      <c r="D3294" s="508"/>
      <c r="E3294" s="508"/>
      <c r="F3294" s="510"/>
      <c r="G3294" s="510"/>
      <c r="H3294" s="509"/>
      <c r="I3294" s="892" t="s">
        <v>52</v>
      </c>
      <c r="J3294" s="893"/>
      <c r="K3294" s="892">
        <v>1.1100000000000001</v>
      </c>
      <c r="L3294" s="893"/>
      <c r="M3294" s="455">
        <f>K3294*12*I3257</f>
        <v>9639.6840000000011</v>
      </c>
    </row>
    <row r="3295" spans="1:13">
      <c r="A3295" s="505" t="s">
        <v>19</v>
      </c>
      <c r="B3295" s="504"/>
      <c r="C3295" s="504"/>
      <c r="D3295" s="504"/>
      <c r="E3295" s="504"/>
      <c r="F3295" s="504"/>
      <c r="G3295" s="504"/>
      <c r="H3295" s="503"/>
      <c r="I3295" s="936" t="s">
        <v>53</v>
      </c>
      <c r="J3295" s="937"/>
      <c r="K3295" s="490"/>
      <c r="L3295" s="456"/>
      <c r="M3295" s="455"/>
    </row>
    <row r="3296" spans="1:13">
      <c r="A3296" s="512" t="s">
        <v>21</v>
      </c>
      <c r="B3296" s="594"/>
      <c r="C3296" s="594"/>
      <c r="D3296" s="594"/>
      <c r="E3296" s="594"/>
      <c r="F3296" s="594"/>
      <c r="G3296" s="594"/>
      <c r="H3296" s="593"/>
      <c r="I3296" s="934" t="s">
        <v>51</v>
      </c>
      <c r="J3296" s="935"/>
      <c r="K3296" s="892">
        <v>0.68</v>
      </c>
      <c r="L3296" s="893"/>
      <c r="M3296" s="455">
        <f>K3296*12*I3257</f>
        <v>5905.3920000000007</v>
      </c>
    </row>
    <row r="3297" spans="1:13">
      <c r="A3297" s="512" t="s">
        <v>22</v>
      </c>
      <c r="B3297" s="594"/>
      <c r="C3297" s="594"/>
      <c r="D3297" s="594"/>
      <c r="E3297" s="594"/>
      <c r="F3297" s="594"/>
      <c r="G3297" s="594"/>
      <c r="H3297" s="593"/>
      <c r="I3297" s="934" t="s">
        <v>69</v>
      </c>
      <c r="J3297" s="935"/>
      <c r="K3297" s="892">
        <v>0.17</v>
      </c>
      <c r="L3297" s="893"/>
      <c r="M3297" s="455">
        <f>K3297*12*I3257</f>
        <v>1476.3480000000002</v>
      </c>
    </row>
    <row r="3298" spans="1:13">
      <c r="A3298" s="511" t="s">
        <v>23</v>
      </c>
      <c r="B3298" s="510"/>
      <c r="C3298" s="510"/>
      <c r="D3298" s="510"/>
      <c r="E3298" s="510"/>
      <c r="F3298" s="510"/>
      <c r="G3298" s="510"/>
      <c r="H3298" s="509"/>
      <c r="I3298" s="934" t="s">
        <v>54</v>
      </c>
      <c r="J3298" s="935"/>
      <c r="K3298" s="930">
        <v>0.09</v>
      </c>
      <c r="L3298" s="931"/>
      <c r="M3298" s="455">
        <f>K3298*12*I3257</f>
        <v>781.59600000000012</v>
      </c>
    </row>
    <row r="3299" spans="1:13" ht="19.5" thickBot="1">
      <c r="A3299" s="511" t="s">
        <v>71</v>
      </c>
      <c r="B3299" s="510"/>
      <c r="C3299" s="510"/>
      <c r="D3299" s="510"/>
      <c r="E3299" s="510"/>
      <c r="F3299" s="510"/>
      <c r="G3299" s="510"/>
      <c r="H3299" s="509"/>
      <c r="I3299" s="932" t="s">
        <v>72</v>
      </c>
      <c r="J3299" s="933"/>
      <c r="K3299" s="901">
        <v>0.14000000000000001</v>
      </c>
      <c r="L3299" s="902"/>
      <c r="M3299" s="489">
        <f>K3299*12*I3257</f>
        <v>1215.8160000000003</v>
      </c>
    </row>
    <row r="3300" spans="1:13" ht="19.5" thickBot="1">
      <c r="A3300" s="959" t="s">
        <v>194</v>
      </c>
      <c r="B3300" s="960"/>
      <c r="C3300" s="960"/>
      <c r="D3300" s="960"/>
      <c r="E3300" s="960"/>
      <c r="F3300" s="960"/>
      <c r="G3300" s="960"/>
      <c r="H3300" s="961"/>
      <c r="I3300" s="488"/>
      <c r="J3300" s="487"/>
      <c r="K3300" s="922">
        <f>K3301+K3302+K3303</f>
        <v>1.52</v>
      </c>
      <c r="L3300" s="895"/>
      <c r="M3300" s="464">
        <f>K3300*12*I3257</f>
        <v>13200.288000000002</v>
      </c>
    </row>
    <row r="3301" spans="1:13">
      <c r="A3301" s="505" t="s">
        <v>25</v>
      </c>
      <c r="B3301" s="504"/>
      <c r="C3301" s="504"/>
      <c r="D3301" s="504"/>
      <c r="E3301" s="504"/>
      <c r="F3301" s="504"/>
      <c r="G3301" s="504"/>
      <c r="H3301" s="503"/>
      <c r="I3301" s="926" t="s">
        <v>70</v>
      </c>
      <c r="J3301" s="927"/>
      <c r="K3301" s="928">
        <v>0.73</v>
      </c>
      <c r="L3301" s="929"/>
      <c r="M3301" s="455">
        <f>K3301*12*I3257</f>
        <v>6339.6120000000001</v>
      </c>
    </row>
    <row r="3302" spans="1:13">
      <c r="A3302" s="512" t="s">
        <v>26</v>
      </c>
      <c r="B3302" s="594"/>
      <c r="C3302" s="594"/>
      <c r="D3302" s="594"/>
      <c r="E3302" s="594"/>
      <c r="F3302" s="594"/>
      <c r="G3302" s="594"/>
      <c r="H3302" s="593"/>
      <c r="I3302" s="480" t="s">
        <v>55</v>
      </c>
      <c r="J3302" s="479"/>
      <c r="K3302" s="930">
        <v>0.64</v>
      </c>
      <c r="L3302" s="931"/>
      <c r="M3302" s="455">
        <f>K3302*12*I3257</f>
        <v>5558.0160000000005</v>
      </c>
    </row>
    <row r="3303" spans="1:13" ht="19.5" thickBot="1">
      <c r="A3303" s="511" t="s">
        <v>23</v>
      </c>
      <c r="B3303" s="510"/>
      <c r="C3303" s="510"/>
      <c r="D3303" s="510"/>
      <c r="E3303" s="510"/>
      <c r="F3303" s="510"/>
      <c r="G3303" s="510"/>
      <c r="H3303" s="509"/>
      <c r="I3303" s="932" t="s">
        <v>54</v>
      </c>
      <c r="J3303" s="933"/>
      <c r="K3303" s="901">
        <v>0.15</v>
      </c>
      <c r="L3303" s="902"/>
      <c r="M3303" s="455">
        <f>K3303*12*I3257</f>
        <v>1302.6599999999999</v>
      </c>
    </row>
    <row r="3304" spans="1:13" ht="19.5" thickBot="1">
      <c r="A3304" s="898" t="s">
        <v>80</v>
      </c>
      <c r="B3304" s="899"/>
      <c r="C3304" s="899"/>
      <c r="D3304" s="899"/>
      <c r="E3304" s="899"/>
      <c r="F3304" s="899"/>
      <c r="G3304" s="899"/>
      <c r="H3304" s="900"/>
      <c r="I3304" s="466"/>
      <c r="J3304" s="465"/>
      <c r="K3304" s="894">
        <v>1.8</v>
      </c>
      <c r="L3304" s="895"/>
      <c r="M3304" s="464">
        <f>K3304*12*I3257</f>
        <v>15631.920000000002</v>
      </c>
    </row>
    <row r="3305" spans="1:13">
      <c r="A3305" s="463" t="s">
        <v>33</v>
      </c>
      <c r="B3305" s="462"/>
      <c r="C3305" s="462"/>
      <c r="D3305" s="462"/>
      <c r="E3305" s="462"/>
      <c r="F3305" s="462"/>
      <c r="G3305" s="462"/>
      <c r="H3305" s="460"/>
      <c r="I3305" s="896" t="s">
        <v>13</v>
      </c>
      <c r="J3305" s="897"/>
      <c r="K3305" s="459"/>
      <c r="L3305" s="458"/>
      <c r="M3305" s="455"/>
    </row>
    <row r="3306" spans="1:13">
      <c r="A3306" s="463" t="s">
        <v>27</v>
      </c>
      <c r="B3306" s="462"/>
      <c r="C3306" s="462"/>
      <c r="D3306" s="462"/>
      <c r="E3306" s="462"/>
      <c r="F3306" s="462"/>
      <c r="G3306" s="462"/>
      <c r="H3306" s="460"/>
      <c r="I3306" s="457"/>
      <c r="J3306" s="456"/>
      <c r="K3306" s="459"/>
      <c r="L3306" s="458"/>
      <c r="M3306" s="455"/>
    </row>
    <row r="3307" spans="1:13" ht="19.5" thickBot="1">
      <c r="A3307" s="463" t="s">
        <v>28</v>
      </c>
      <c r="B3307" s="462"/>
      <c r="C3307" s="462"/>
      <c r="D3307" s="462"/>
      <c r="E3307" s="462"/>
      <c r="F3307" s="462"/>
      <c r="G3307" s="462"/>
      <c r="H3307" s="460"/>
      <c r="I3307" s="474"/>
      <c r="J3307" s="456"/>
      <c r="K3307" s="459"/>
      <c r="L3307" s="458"/>
      <c r="M3307" s="455"/>
    </row>
    <row r="3308" spans="1:13" ht="19.5" thickBot="1">
      <c r="A3308" s="592" t="s">
        <v>81</v>
      </c>
      <c r="B3308" s="591"/>
      <c r="C3308" s="591"/>
      <c r="D3308" s="591"/>
      <c r="E3308" s="591"/>
      <c r="F3308" s="591"/>
      <c r="G3308" s="591"/>
      <c r="H3308" s="590"/>
      <c r="I3308" s="466"/>
      <c r="J3308" s="465"/>
      <c r="K3308" s="894">
        <v>0.08</v>
      </c>
      <c r="L3308" s="895"/>
      <c r="M3308" s="464">
        <f>K3308*12*I3257</f>
        <v>694.75200000000007</v>
      </c>
    </row>
    <row r="3309" spans="1:13">
      <c r="A3309" s="463" t="s">
        <v>29</v>
      </c>
      <c r="B3309" s="462"/>
      <c r="C3309" s="462"/>
      <c r="D3309" s="462"/>
      <c r="E3309" s="462"/>
      <c r="F3309" s="462"/>
      <c r="G3309" s="462"/>
      <c r="H3309" s="460"/>
      <c r="I3309" s="896" t="s">
        <v>8</v>
      </c>
      <c r="J3309" s="897"/>
      <c r="K3309" s="467"/>
      <c r="L3309" s="458"/>
      <c r="M3309" s="455"/>
    </row>
    <row r="3310" spans="1:13" ht="19.5" thickBot="1">
      <c r="A3310" s="463" t="s">
        <v>30</v>
      </c>
      <c r="B3310" s="462"/>
      <c r="C3310" s="462"/>
      <c r="D3310" s="462"/>
      <c r="E3310" s="462"/>
      <c r="F3310" s="462"/>
      <c r="G3310" s="462"/>
      <c r="H3310" s="460"/>
      <c r="I3310" s="457"/>
      <c r="J3310" s="456"/>
      <c r="K3310" s="467"/>
      <c r="L3310" s="458"/>
      <c r="M3310" s="455"/>
    </row>
    <row r="3311" spans="1:13" ht="19.5" thickBot="1">
      <c r="A3311" s="898" t="s">
        <v>104</v>
      </c>
      <c r="B3311" s="899"/>
      <c r="C3311" s="899"/>
      <c r="D3311" s="899"/>
      <c r="E3311" s="899"/>
      <c r="F3311" s="899"/>
      <c r="G3311" s="899"/>
      <c r="H3311" s="900"/>
      <c r="I3311" s="466"/>
      <c r="J3311" s="465"/>
      <c r="K3311" s="894">
        <v>7.59</v>
      </c>
      <c r="L3311" s="895"/>
      <c r="M3311" s="464">
        <f>K3311*12*I3257</f>
        <v>65914.596000000005</v>
      </c>
    </row>
    <row r="3312" spans="1:13">
      <c r="A3312" s="463" t="s">
        <v>85</v>
      </c>
      <c r="B3312" s="461"/>
      <c r="C3312" s="461"/>
      <c r="D3312" s="461"/>
      <c r="E3312" s="461"/>
      <c r="F3312" s="462"/>
      <c r="G3312" s="461"/>
      <c r="H3312" s="460"/>
      <c r="I3312" s="892" t="s">
        <v>86</v>
      </c>
      <c r="J3312" s="893"/>
      <c r="K3312" s="459"/>
      <c r="L3312" s="458"/>
      <c r="M3312" s="455"/>
    </row>
    <row r="3313" spans="1:13">
      <c r="A3313" s="463" t="s">
        <v>87</v>
      </c>
      <c r="B3313" s="461"/>
      <c r="C3313" s="461"/>
      <c r="D3313" s="461"/>
      <c r="E3313" s="461"/>
      <c r="F3313" s="462"/>
      <c r="G3313" s="461"/>
      <c r="H3313" s="460"/>
      <c r="I3313" s="892" t="s">
        <v>88</v>
      </c>
      <c r="J3313" s="893"/>
      <c r="K3313" s="459"/>
      <c r="L3313" s="458"/>
      <c r="M3313" s="455"/>
    </row>
    <row r="3314" spans="1:13">
      <c r="A3314" s="463" t="s">
        <v>89</v>
      </c>
      <c r="B3314" s="461"/>
      <c r="C3314" s="461"/>
      <c r="D3314" s="461"/>
      <c r="E3314" s="461"/>
      <c r="F3314" s="462"/>
      <c r="G3314" s="461"/>
      <c r="H3314" s="460"/>
      <c r="I3314" s="892" t="s">
        <v>90</v>
      </c>
      <c r="J3314" s="893"/>
      <c r="K3314" s="459"/>
      <c r="L3314" s="458"/>
      <c r="M3314" s="455"/>
    </row>
    <row r="3315" spans="1:13">
      <c r="A3315" s="463" t="s">
        <v>91</v>
      </c>
      <c r="B3315" s="461"/>
      <c r="C3315" s="461"/>
      <c r="D3315" s="461"/>
      <c r="E3315" s="461"/>
      <c r="F3315" s="462"/>
      <c r="G3315" s="461"/>
      <c r="H3315" s="460"/>
      <c r="I3315" s="892" t="s">
        <v>92</v>
      </c>
      <c r="J3315" s="893"/>
      <c r="K3315" s="459"/>
      <c r="L3315" s="458"/>
      <c r="M3315" s="455"/>
    </row>
    <row r="3316" spans="1:13">
      <c r="A3316" s="463" t="s">
        <v>93</v>
      </c>
      <c r="B3316" s="461"/>
      <c r="C3316" s="461"/>
      <c r="D3316" s="461"/>
      <c r="E3316" s="461"/>
      <c r="F3316" s="462"/>
      <c r="G3316" s="461"/>
      <c r="H3316" s="460"/>
      <c r="I3316" s="892" t="s">
        <v>94</v>
      </c>
      <c r="J3316" s="893"/>
      <c r="K3316" s="459"/>
      <c r="L3316" s="458"/>
      <c r="M3316" s="455"/>
    </row>
    <row r="3317" spans="1:13">
      <c r="A3317" s="463" t="s">
        <v>95</v>
      </c>
      <c r="B3317" s="461"/>
      <c r="C3317" s="461"/>
      <c r="D3317" s="461"/>
      <c r="E3317" s="461"/>
      <c r="F3317" s="462"/>
      <c r="G3317" s="461"/>
      <c r="H3317" s="460"/>
      <c r="I3317" s="457"/>
      <c r="J3317" s="456"/>
      <c r="K3317" s="459"/>
      <c r="L3317" s="458"/>
      <c r="M3317" s="455"/>
    </row>
    <row r="3318" spans="1:13">
      <c r="A3318" s="463" t="s">
        <v>96</v>
      </c>
      <c r="B3318" s="461"/>
      <c r="C3318" s="461"/>
      <c r="D3318" s="461"/>
      <c r="E3318" s="461"/>
      <c r="F3318" s="462"/>
      <c r="G3318" s="461"/>
      <c r="H3318" s="460"/>
      <c r="I3318" s="457"/>
      <c r="J3318" s="456"/>
      <c r="K3318" s="459"/>
      <c r="L3318" s="458"/>
      <c r="M3318" s="455"/>
    </row>
    <row r="3319" spans="1:13">
      <c r="A3319" s="463" t="s">
        <v>97</v>
      </c>
      <c r="B3319" s="461"/>
      <c r="C3319" s="461"/>
      <c r="D3319" s="461"/>
      <c r="E3319" s="461"/>
      <c r="F3319" s="462"/>
      <c r="G3319" s="461"/>
      <c r="H3319" s="460"/>
      <c r="I3319" s="457"/>
      <c r="J3319" s="456"/>
      <c r="K3319" s="459"/>
      <c r="L3319" s="458"/>
      <c r="M3319" s="455"/>
    </row>
    <row r="3320" spans="1:13">
      <c r="A3320" s="463" t="s">
        <v>98</v>
      </c>
      <c r="B3320" s="461"/>
      <c r="C3320" s="461"/>
      <c r="D3320" s="461"/>
      <c r="E3320" s="461"/>
      <c r="F3320" s="462"/>
      <c r="G3320" s="461"/>
      <c r="H3320" s="460"/>
      <c r="I3320" s="457"/>
      <c r="J3320" s="456"/>
      <c r="K3320" s="459"/>
      <c r="L3320" s="458"/>
      <c r="M3320" s="455"/>
    </row>
    <row r="3321" spans="1:13">
      <c r="A3321" s="463" t="s">
        <v>99</v>
      </c>
      <c r="B3321" s="461"/>
      <c r="C3321" s="461"/>
      <c r="D3321" s="461"/>
      <c r="E3321" s="461"/>
      <c r="F3321" s="462"/>
      <c r="G3321" s="461"/>
      <c r="H3321" s="460"/>
      <c r="I3321" s="457"/>
      <c r="J3321" s="456"/>
      <c r="K3321" s="459"/>
      <c r="L3321" s="458"/>
      <c r="M3321" s="455"/>
    </row>
    <row r="3322" spans="1:13" ht="19.5" thickBot="1">
      <c r="A3322" s="923" t="s">
        <v>100</v>
      </c>
      <c r="B3322" s="924"/>
      <c r="C3322" s="924"/>
      <c r="D3322" s="924"/>
      <c r="E3322" s="924"/>
      <c r="F3322" s="924"/>
      <c r="G3322" s="924"/>
      <c r="H3322" s="925"/>
      <c r="I3322" s="457"/>
      <c r="J3322" s="456"/>
      <c r="K3322" s="457"/>
      <c r="L3322" s="456"/>
      <c r="M3322" s="455"/>
    </row>
    <row r="3323" spans="1:13">
      <c r="A3323" s="454" t="s">
        <v>82</v>
      </c>
      <c r="B3323" s="453"/>
      <c r="C3323" s="453"/>
      <c r="D3323" s="453"/>
      <c r="E3323" s="453"/>
      <c r="F3323" s="453"/>
      <c r="G3323" s="453"/>
      <c r="H3323" s="453"/>
      <c r="I3323" s="896" t="s">
        <v>9</v>
      </c>
      <c r="J3323" s="897"/>
      <c r="K3323" s="452"/>
      <c r="L3323" s="451"/>
      <c r="M3323" s="450"/>
    </row>
    <row r="3324" spans="1:13" ht="19.5" thickBot="1">
      <c r="A3324" s="449" t="s">
        <v>49</v>
      </c>
      <c r="B3324" s="448"/>
      <c r="C3324" s="448"/>
      <c r="D3324" s="448"/>
      <c r="E3324" s="448"/>
      <c r="F3324" s="448"/>
      <c r="G3324" s="448"/>
      <c r="H3324" s="448"/>
      <c r="I3324" s="447"/>
      <c r="J3324" s="445"/>
      <c r="K3324" s="446"/>
      <c r="L3324" s="445"/>
      <c r="M3324" s="444"/>
    </row>
    <row r="3325" spans="1:13" ht="19.5" thickBot="1">
      <c r="A3325" s="898" t="s">
        <v>50</v>
      </c>
      <c r="B3325" s="899"/>
      <c r="C3325" s="899"/>
      <c r="D3325" s="899"/>
      <c r="E3325" s="899"/>
      <c r="F3325" s="899"/>
      <c r="G3325" s="899"/>
      <c r="H3325" s="955"/>
      <c r="I3325" s="917" t="s">
        <v>17</v>
      </c>
      <c r="J3325" s="956"/>
      <c r="K3325" s="957">
        <v>1.64</v>
      </c>
      <c r="L3325" s="958"/>
      <c r="M3325" s="437">
        <f>K3325*12*I3257</f>
        <v>14242.416000000001</v>
      </c>
    </row>
    <row r="3326" spans="1:13" ht="19.5" thickBot="1">
      <c r="A3326" s="442" t="s">
        <v>118</v>
      </c>
      <c r="B3326" s="441"/>
      <c r="C3326" s="441"/>
      <c r="D3326" s="441"/>
      <c r="E3326" s="441"/>
      <c r="F3326" s="441"/>
      <c r="G3326" s="441"/>
      <c r="H3326" s="441"/>
      <c r="I3326" s="917" t="s">
        <v>9</v>
      </c>
      <c r="J3326" s="918"/>
      <c r="K3326" s="913">
        <v>0.24</v>
      </c>
      <c r="L3326" s="914"/>
      <c r="M3326" s="437">
        <f>K3326*12*I3257</f>
        <v>2084.2559999999999</v>
      </c>
    </row>
    <row r="3327" spans="1:13" ht="19.5" thickBot="1">
      <c r="A3327" s="442" t="s">
        <v>117</v>
      </c>
      <c r="B3327" s="441"/>
      <c r="C3327" s="441"/>
      <c r="D3327" s="441"/>
      <c r="E3327" s="441"/>
      <c r="F3327" s="441"/>
      <c r="G3327" s="441"/>
      <c r="H3327" s="441"/>
      <c r="I3327" s="440"/>
      <c r="J3327" s="439"/>
      <c r="K3327" s="913">
        <v>1.93</v>
      </c>
      <c r="L3327" s="914"/>
      <c r="M3327" s="437">
        <f>K3327*12*I3257</f>
        <v>16760.892</v>
      </c>
    </row>
    <row r="3328" spans="1:13" ht="19.5" thickBot="1">
      <c r="A3328" s="898" t="s">
        <v>58</v>
      </c>
      <c r="B3328" s="899"/>
      <c r="C3328" s="899"/>
      <c r="D3328" s="899"/>
      <c r="E3328" s="899"/>
      <c r="F3328" s="899"/>
      <c r="G3328" s="899"/>
      <c r="H3328" s="899"/>
      <c r="I3328" s="438"/>
      <c r="J3328" s="437"/>
      <c r="K3328" s="915">
        <f>K3258+K3268+K3283+K3311+K3325+K3327+K3326</f>
        <v>38.350000000000009</v>
      </c>
      <c r="L3328" s="916"/>
      <c r="M3328" s="437">
        <f>M3258+M3268+M3283+M3311+M3325+M3327+M3326</f>
        <v>333046.74000000005</v>
      </c>
    </row>
    <row r="3330" spans="1:13">
      <c r="A3330" s="989" t="s">
        <v>0</v>
      </c>
      <c r="B3330" s="989"/>
      <c r="C3330" s="989"/>
      <c r="D3330" s="989"/>
      <c r="E3330" s="989"/>
      <c r="F3330" s="989"/>
      <c r="G3330" s="989"/>
      <c r="H3330" s="989"/>
      <c r="I3330" s="989"/>
      <c r="J3330" s="989"/>
      <c r="K3330" s="989"/>
      <c r="L3330" s="989"/>
      <c r="M3330" s="490"/>
    </row>
    <row r="3331" spans="1:13">
      <c r="A3331" s="953" t="s">
        <v>12</v>
      </c>
      <c r="B3331" s="953"/>
      <c r="C3331" s="953"/>
      <c r="D3331" s="953"/>
      <c r="E3331" s="953"/>
      <c r="F3331" s="953"/>
      <c r="G3331" s="953"/>
      <c r="H3331" s="953"/>
      <c r="I3331" s="953"/>
      <c r="J3331" s="953"/>
      <c r="K3331" s="953"/>
      <c r="L3331" s="953"/>
      <c r="M3331" s="490"/>
    </row>
    <row r="3332" spans="1:13">
      <c r="A3332" s="524"/>
      <c r="B3332" s="524"/>
      <c r="C3332" s="524"/>
      <c r="D3332" s="524"/>
      <c r="E3332" s="524"/>
      <c r="F3332" s="524" t="s">
        <v>222</v>
      </c>
      <c r="G3332" s="524"/>
      <c r="H3332" s="524"/>
      <c r="I3332" s="524"/>
      <c r="J3332" s="524"/>
      <c r="K3332" s="524"/>
      <c r="L3332" s="524"/>
      <c r="M3332" s="490"/>
    </row>
    <row r="3333" spans="1:13">
      <c r="A3333" s="532"/>
      <c r="B3333" s="508"/>
      <c r="C3333" s="954" t="s">
        <v>15</v>
      </c>
      <c r="D3333" s="954"/>
      <c r="E3333" s="954"/>
      <c r="F3333" s="508"/>
      <c r="G3333" s="508"/>
      <c r="H3333" s="507"/>
      <c r="I3333" s="943" t="s">
        <v>1</v>
      </c>
      <c r="J3333" s="944"/>
      <c r="K3333" s="943" t="s">
        <v>2</v>
      </c>
      <c r="L3333" s="944"/>
      <c r="M3333" s="506"/>
    </row>
    <row r="3334" spans="1:13">
      <c r="A3334" s="474"/>
      <c r="B3334" s="457"/>
      <c r="C3334" s="457"/>
      <c r="D3334" s="457"/>
      <c r="E3334" s="457"/>
      <c r="F3334" s="457"/>
      <c r="G3334" s="457"/>
      <c r="H3334" s="456"/>
      <c r="I3334" s="457"/>
      <c r="J3334" s="456"/>
      <c r="K3334" s="892" t="s">
        <v>3</v>
      </c>
      <c r="L3334" s="893"/>
      <c r="M3334" s="533" t="s">
        <v>4</v>
      </c>
    </row>
    <row r="3335" spans="1:13">
      <c r="A3335" s="474"/>
      <c r="B3335" s="457"/>
      <c r="C3335" s="457"/>
      <c r="D3335" s="457"/>
      <c r="E3335" s="457"/>
      <c r="F3335" s="457"/>
      <c r="G3335" s="457"/>
      <c r="H3335" s="456"/>
      <c r="I3335" s="892" t="s">
        <v>5</v>
      </c>
      <c r="J3335" s="893"/>
      <c r="K3335" s="936" t="s">
        <v>6</v>
      </c>
      <c r="L3335" s="937"/>
      <c r="M3335" s="533" t="s">
        <v>7</v>
      </c>
    </row>
    <row r="3336" spans="1:13" ht="19.5" thickBot="1">
      <c r="A3336" s="532"/>
      <c r="B3336" s="508"/>
      <c r="C3336" s="508"/>
      <c r="D3336" s="508"/>
      <c r="E3336" s="508"/>
      <c r="F3336" s="508"/>
      <c r="G3336" s="508"/>
      <c r="H3336" s="507"/>
      <c r="I3336" s="949">
        <v>725.6</v>
      </c>
      <c r="J3336" s="950"/>
      <c r="K3336" s="932"/>
      <c r="L3336" s="933"/>
      <c r="M3336" s="531"/>
    </row>
    <row r="3337" spans="1:13">
      <c r="A3337" s="522" t="s">
        <v>74</v>
      </c>
      <c r="B3337" s="500"/>
      <c r="C3337" s="500"/>
      <c r="D3337" s="500"/>
      <c r="E3337" s="500"/>
      <c r="F3337" s="500"/>
      <c r="G3337" s="500"/>
      <c r="H3337" s="530"/>
      <c r="I3337" s="452"/>
      <c r="J3337" s="451"/>
      <c r="K3337" s="951">
        <f>K3340+K3343</f>
        <v>6.9</v>
      </c>
      <c r="L3337" s="946"/>
      <c r="M3337" s="450">
        <f>K3337*12*I3336</f>
        <v>60079.680000000008</v>
      </c>
    </row>
    <row r="3338" spans="1:13">
      <c r="A3338" s="529" t="s">
        <v>59</v>
      </c>
      <c r="B3338" s="528"/>
      <c r="C3338" s="528"/>
      <c r="D3338" s="528"/>
      <c r="E3338" s="528"/>
      <c r="F3338" s="528"/>
      <c r="G3338" s="528"/>
      <c r="H3338" s="523"/>
      <c r="I3338" s="457"/>
      <c r="J3338" s="456"/>
      <c r="K3338" s="457"/>
      <c r="L3338" s="456"/>
      <c r="M3338" s="527"/>
    </row>
    <row r="3339" spans="1:13" ht="19.5" thickBot="1">
      <c r="A3339" s="518" t="s">
        <v>60</v>
      </c>
      <c r="B3339" s="526"/>
      <c r="C3339" s="526"/>
      <c r="D3339" s="526"/>
      <c r="E3339" s="526"/>
      <c r="F3339" s="526"/>
      <c r="G3339" s="526"/>
      <c r="H3339" s="525"/>
      <c r="I3339" s="446"/>
      <c r="J3339" s="445"/>
      <c r="K3339" s="446"/>
      <c r="L3339" s="445"/>
      <c r="M3339" s="444"/>
    </row>
    <row r="3340" spans="1:13">
      <c r="A3340" s="505" t="s">
        <v>61</v>
      </c>
      <c r="B3340" s="498"/>
      <c r="C3340" s="498"/>
      <c r="D3340" s="498"/>
      <c r="E3340" s="498"/>
      <c r="F3340" s="498"/>
      <c r="G3340" s="498"/>
      <c r="H3340" s="497"/>
      <c r="I3340" s="936" t="s">
        <v>8</v>
      </c>
      <c r="J3340" s="937"/>
      <c r="K3340" s="896">
        <v>4.13</v>
      </c>
      <c r="L3340" s="897"/>
      <c r="M3340" s="455">
        <f>K3340*12*I3336</f>
        <v>35960.736000000004</v>
      </c>
    </row>
    <row r="3341" spans="1:13">
      <c r="A3341" s="463" t="s">
        <v>68</v>
      </c>
      <c r="B3341" s="457"/>
      <c r="C3341" s="457"/>
      <c r="D3341" s="457"/>
      <c r="E3341" s="457"/>
      <c r="F3341" s="457"/>
      <c r="G3341" s="457"/>
      <c r="H3341" s="456"/>
      <c r="I3341" s="892" t="s">
        <v>57</v>
      </c>
      <c r="J3341" s="893"/>
      <c r="K3341" s="490"/>
      <c r="L3341" s="456"/>
      <c r="M3341" s="455"/>
    </row>
    <row r="3342" spans="1:13">
      <c r="A3342" s="505" t="s">
        <v>67</v>
      </c>
      <c r="B3342" s="498"/>
      <c r="C3342" s="498"/>
      <c r="D3342" s="498"/>
      <c r="E3342" s="498"/>
      <c r="F3342" s="498"/>
      <c r="G3342" s="498"/>
      <c r="H3342" s="497"/>
      <c r="I3342" s="936"/>
      <c r="J3342" s="937"/>
      <c r="K3342" s="490"/>
      <c r="L3342" s="456"/>
      <c r="M3342" s="455"/>
    </row>
    <row r="3343" spans="1:13">
      <c r="A3343" s="505" t="s">
        <v>62</v>
      </c>
      <c r="B3343" s="498"/>
      <c r="C3343" s="498"/>
      <c r="D3343" s="498"/>
      <c r="E3343" s="498"/>
      <c r="F3343" s="498"/>
      <c r="G3343" s="498"/>
      <c r="H3343" s="497"/>
      <c r="I3343" s="934" t="s">
        <v>11</v>
      </c>
      <c r="J3343" s="935"/>
      <c r="K3343" s="892">
        <v>2.77</v>
      </c>
      <c r="L3343" s="893"/>
      <c r="M3343" s="455">
        <f>K3343*12*I3336</f>
        <v>24118.944000000003</v>
      </c>
    </row>
    <row r="3344" spans="1:13">
      <c r="A3344" s="512" t="s">
        <v>35</v>
      </c>
      <c r="B3344" s="480"/>
      <c r="C3344" s="480"/>
      <c r="D3344" s="480"/>
      <c r="E3344" s="480"/>
      <c r="F3344" s="480"/>
      <c r="G3344" s="480"/>
      <c r="H3344" s="479"/>
      <c r="I3344" s="892" t="s">
        <v>57</v>
      </c>
      <c r="J3344" s="893"/>
      <c r="K3344" s="524"/>
      <c r="L3344" s="523"/>
      <c r="M3344" s="455"/>
    </row>
    <row r="3345" spans="1:13">
      <c r="A3345" s="511" t="s">
        <v>36</v>
      </c>
      <c r="B3345" s="508"/>
      <c r="C3345" s="508"/>
      <c r="D3345" s="508"/>
      <c r="E3345" s="508"/>
      <c r="F3345" s="508"/>
      <c r="G3345" s="508"/>
      <c r="H3345" s="507"/>
      <c r="I3345" s="892"/>
      <c r="J3345" s="893"/>
      <c r="K3345" s="490"/>
      <c r="L3345" s="456"/>
      <c r="M3345" s="455"/>
    </row>
    <row r="3346" spans="1:13" ht="19.5" thickBot="1">
      <c r="A3346" s="505" t="s">
        <v>37</v>
      </c>
      <c r="B3346" s="504"/>
      <c r="C3346" s="504"/>
      <c r="D3346" s="504"/>
      <c r="E3346" s="504"/>
      <c r="F3346" s="504"/>
      <c r="G3346" s="504"/>
      <c r="H3346" s="503"/>
      <c r="I3346" s="498"/>
      <c r="J3346" s="497"/>
      <c r="K3346" s="930"/>
      <c r="L3346" s="931"/>
      <c r="M3346" s="455"/>
    </row>
    <row r="3347" spans="1:13">
      <c r="A3347" s="522" t="s">
        <v>14</v>
      </c>
      <c r="B3347" s="521"/>
      <c r="C3347" s="521"/>
      <c r="D3347" s="521"/>
      <c r="E3347" s="521"/>
      <c r="F3347" s="521"/>
      <c r="G3347" s="521"/>
      <c r="H3347" s="520"/>
      <c r="I3347" s="452"/>
      <c r="J3347" s="519"/>
      <c r="K3347" s="948">
        <f>K3349+K3354+K3357</f>
        <v>5.6400000000000006</v>
      </c>
      <c r="L3347" s="946"/>
      <c r="M3347" s="450">
        <f>K3347*12*I3336</f>
        <v>49108.608000000007</v>
      </c>
    </row>
    <row r="3348" spans="1:13" ht="19.5" thickBot="1">
      <c r="A3348" s="518" t="s">
        <v>34</v>
      </c>
      <c r="B3348" s="517"/>
      <c r="C3348" s="517"/>
      <c r="D3348" s="517"/>
      <c r="E3348" s="517"/>
      <c r="F3348" s="517"/>
      <c r="G3348" s="517"/>
      <c r="H3348" s="516"/>
      <c r="I3348" s="446"/>
      <c r="J3348" s="515"/>
      <c r="K3348" s="446"/>
      <c r="L3348" s="445"/>
      <c r="M3348" s="444"/>
    </row>
    <row r="3349" spans="1:13">
      <c r="A3349" s="463" t="s">
        <v>65</v>
      </c>
      <c r="B3349" s="462"/>
      <c r="C3349" s="462"/>
      <c r="D3349" s="462"/>
      <c r="E3349" s="462"/>
      <c r="F3349" s="462"/>
      <c r="G3349" s="462"/>
      <c r="H3349" s="460"/>
      <c r="I3349" s="892" t="s">
        <v>8</v>
      </c>
      <c r="J3349" s="893"/>
      <c r="K3349" s="896">
        <v>2.83</v>
      </c>
      <c r="L3349" s="897"/>
      <c r="M3349" s="455">
        <f>K3349*12*I3336</f>
        <v>24641.376</v>
      </c>
    </row>
    <row r="3350" spans="1:13">
      <c r="A3350" s="505" t="s">
        <v>66</v>
      </c>
      <c r="B3350" s="504"/>
      <c r="C3350" s="504"/>
      <c r="D3350" s="504"/>
      <c r="E3350" s="504"/>
      <c r="F3350" s="504"/>
      <c r="G3350" s="504"/>
      <c r="H3350" s="503"/>
      <c r="I3350" s="514"/>
      <c r="J3350" s="513"/>
      <c r="K3350" s="490"/>
      <c r="L3350" s="456"/>
      <c r="M3350" s="455"/>
    </row>
    <row r="3351" spans="1:13">
      <c r="A3351" s="463" t="s">
        <v>68</v>
      </c>
      <c r="B3351" s="457"/>
      <c r="C3351" s="457"/>
      <c r="D3351" s="457"/>
      <c r="E3351" s="457"/>
      <c r="F3351" s="457"/>
      <c r="G3351" s="457"/>
      <c r="H3351" s="456"/>
      <c r="I3351" s="892" t="s">
        <v>57</v>
      </c>
      <c r="J3351" s="893"/>
      <c r="K3351" s="490"/>
      <c r="L3351" s="456"/>
      <c r="M3351" s="455"/>
    </row>
    <row r="3352" spans="1:13">
      <c r="A3352" s="505" t="s">
        <v>67</v>
      </c>
      <c r="B3352" s="498"/>
      <c r="C3352" s="498"/>
      <c r="D3352" s="498"/>
      <c r="E3352" s="498"/>
      <c r="F3352" s="498"/>
      <c r="G3352" s="498"/>
      <c r="H3352" s="497"/>
      <c r="I3352" s="936"/>
      <c r="J3352" s="937"/>
      <c r="K3352" s="490"/>
      <c r="L3352" s="456"/>
      <c r="M3352" s="455"/>
    </row>
    <row r="3353" spans="1:13">
      <c r="A3353" s="512" t="s">
        <v>63</v>
      </c>
      <c r="B3353" s="480"/>
      <c r="C3353" s="479"/>
      <c r="D3353" s="457"/>
      <c r="E3353" s="457"/>
      <c r="F3353" s="457"/>
      <c r="G3353" s="457"/>
      <c r="H3353" s="456"/>
      <c r="I3353" s="892" t="s">
        <v>57</v>
      </c>
      <c r="J3353" s="893"/>
      <c r="K3353" s="490"/>
      <c r="L3353" s="456"/>
      <c r="M3353" s="455"/>
    </row>
    <row r="3354" spans="1:13">
      <c r="A3354" s="463" t="s">
        <v>64</v>
      </c>
      <c r="B3354" s="457"/>
      <c r="C3354" s="457"/>
      <c r="D3354" s="480"/>
      <c r="E3354" s="480"/>
      <c r="F3354" s="480"/>
      <c r="G3354" s="480"/>
      <c r="H3354" s="479"/>
      <c r="I3354" s="934" t="s">
        <v>11</v>
      </c>
      <c r="J3354" s="935"/>
      <c r="K3354" s="892">
        <v>1.24</v>
      </c>
      <c r="L3354" s="893"/>
      <c r="M3354" s="455">
        <f>K3354*12*I3336</f>
        <v>10796.928</v>
      </c>
    </row>
    <row r="3355" spans="1:13">
      <c r="A3355" s="511" t="s">
        <v>41</v>
      </c>
      <c r="B3355" s="510"/>
      <c r="C3355" s="510"/>
      <c r="D3355" s="510"/>
      <c r="E3355" s="510"/>
      <c r="F3355" s="510"/>
      <c r="G3355" s="510"/>
      <c r="H3355" s="509"/>
      <c r="I3355" s="943" t="s">
        <v>40</v>
      </c>
      <c r="J3355" s="944"/>
      <c r="K3355" s="490"/>
      <c r="L3355" s="456"/>
      <c r="M3355" s="455"/>
    </row>
    <row r="3356" spans="1:13">
      <c r="A3356" s="505"/>
      <c r="B3356" s="504"/>
      <c r="C3356" s="504"/>
      <c r="D3356" s="504"/>
      <c r="E3356" s="504"/>
      <c r="F3356" s="504"/>
      <c r="G3356" s="504"/>
      <c r="H3356" s="503"/>
      <c r="I3356" s="498" t="s">
        <v>42</v>
      </c>
      <c r="J3356" s="497"/>
      <c r="K3356" s="490"/>
      <c r="L3356" s="456"/>
      <c r="M3356" s="455"/>
    </row>
    <row r="3357" spans="1:13">
      <c r="A3357" s="511" t="s">
        <v>43</v>
      </c>
      <c r="B3357" s="510"/>
      <c r="C3357" s="510"/>
      <c r="D3357" s="510"/>
      <c r="E3357" s="510"/>
      <c r="F3357" s="510"/>
      <c r="G3357" s="510"/>
      <c r="H3357" s="509"/>
      <c r="I3357" s="943" t="s">
        <v>11</v>
      </c>
      <c r="J3357" s="944"/>
      <c r="K3357" s="892">
        <v>1.57</v>
      </c>
      <c r="L3357" s="893"/>
      <c r="M3357" s="455">
        <f>K3357*12*I3336</f>
        <v>13670.304</v>
      </c>
    </row>
    <row r="3358" spans="1:13">
      <c r="A3358" s="505" t="s">
        <v>44</v>
      </c>
      <c r="B3358" s="504"/>
      <c r="C3358" s="504"/>
      <c r="D3358" s="504"/>
      <c r="E3358" s="504"/>
      <c r="F3358" s="504"/>
      <c r="G3358" s="504"/>
      <c r="H3358" s="503"/>
      <c r="I3358" s="498"/>
      <c r="J3358" s="497"/>
      <c r="K3358" s="490"/>
      <c r="L3358" s="456"/>
      <c r="M3358" s="455"/>
    </row>
    <row r="3359" spans="1:13">
      <c r="A3359" s="511" t="s">
        <v>45</v>
      </c>
      <c r="B3359" s="510"/>
      <c r="C3359" s="510"/>
      <c r="D3359" s="510"/>
      <c r="E3359" s="510"/>
      <c r="F3359" s="510"/>
      <c r="G3359" s="510"/>
      <c r="H3359" s="509"/>
      <c r="I3359" s="892" t="s">
        <v>57</v>
      </c>
      <c r="J3359" s="893"/>
      <c r="K3359" s="490"/>
      <c r="L3359" s="456"/>
      <c r="M3359" s="455"/>
    </row>
    <row r="3360" spans="1:13">
      <c r="A3360" s="511" t="s">
        <v>48</v>
      </c>
      <c r="B3360" s="510"/>
      <c r="C3360" s="510"/>
      <c r="D3360" s="510"/>
      <c r="E3360" s="510"/>
      <c r="F3360" s="510"/>
      <c r="G3360" s="510"/>
      <c r="H3360" s="509"/>
      <c r="I3360" s="943" t="s">
        <v>46</v>
      </c>
      <c r="J3360" s="944"/>
      <c r="K3360" s="508"/>
      <c r="L3360" s="507"/>
      <c r="M3360" s="506"/>
    </row>
    <row r="3361" spans="1:13" ht="19.5" thickBot="1">
      <c r="A3361" s="505"/>
      <c r="B3361" s="504"/>
      <c r="C3361" s="504"/>
      <c r="D3361" s="504"/>
      <c r="E3361" s="504"/>
      <c r="F3361" s="504"/>
      <c r="G3361" s="504"/>
      <c r="H3361" s="503"/>
      <c r="I3361" s="940" t="s">
        <v>47</v>
      </c>
      <c r="J3361" s="941"/>
      <c r="K3361" s="498"/>
      <c r="L3361" s="497"/>
      <c r="M3361" s="502"/>
    </row>
    <row r="3362" spans="1:13">
      <c r="A3362" s="501" t="s">
        <v>75</v>
      </c>
      <c r="B3362" s="500"/>
      <c r="C3362" s="500"/>
      <c r="D3362" s="500"/>
      <c r="E3362" s="500"/>
      <c r="F3362" s="500"/>
      <c r="G3362" s="452"/>
      <c r="H3362" s="451"/>
      <c r="I3362" s="452"/>
      <c r="J3362" s="451"/>
      <c r="K3362" s="945">
        <f>K3364+K3371+K3379+K3383+K3387</f>
        <v>15.330000000000002</v>
      </c>
      <c r="L3362" s="946"/>
      <c r="M3362" s="450">
        <f>M3364+M3371+M3379+M3383+M3387</f>
        <v>133481.37600000002</v>
      </c>
    </row>
    <row r="3363" spans="1:13" ht="19.5" thickBot="1">
      <c r="A3363" s="499"/>
      <c r="B3363" s="446"/>
      <c r="C3363" s="446"/>
      <c r="D3363" s="446"/>
      <c r="E3363" s="446"/>
      <c r="F3363" s="446"/>
      <c r="G3363" s="446"/>
      <c r="H3363" s="445"/>
      <c r="I3363" s="446"/>
      <c r="J3363" s="445"/>
      <c r="K3363" s="446"/>
      <c r="L3363" s="445"/>
      <c r="M3363" s="444"/>
    </row>
    <row r="3364" spans="1:13" ht="19.5" thickBot="1">
      <c r="A3364" s="898" t="s">
        <v>76</v>
      </c>
      <c r="B3364" s="899"/>
      <c r="C3364" s="899"/>
      <c r="D3364" s="899"/>
      <c r="E3364" s="899"/>
      <c r="F3364" s="899"/>
      <c r="G3364" s="899"/>
      <c r="H3364" s="900"/>
      <c r="I3364" s="466"/>
      <c r="J3364" s="465"/>
      <c r="K3364" s="947">
        <f>K3365+K3366+K3367+K3369+K3370</f>
        <v>9.6100000000000012</v>
      </c>
      <c r="L3364" s="942"/>
      <c r="M3364" s="464">
        <f>K3364*12*I3336</f>
        <v>83676.192000000025</v>
      </c>
    </row>
    <row r="3365" spans="1:13">
      <c r="A3365" s="505" t="s">
        <v>38</v>
      </c>
      <c r="B3365" s="504"/>
      <c r="C3365" s="504"/>
      <c r="D3365" s="504"/>
      <c r="E3365" s="504"/>
      <c r="F3365" s="504"/>
      <c r="G3365" s="504"/>
      <c r="H3365" s="503"/>
      <c r="I3365" s="936" t="s">
        <v>16</v>
      </c>
      <c r="J3365" s="937"/>
      <c r="K3365" s="896">
        <v>2.2400000000000002</v>
      </c>
      <c r="L3365" s="897"/>
      <c r="M3365" s="455">
        <f>K3365*12*I3336</f>
        <v>19504.128000000004</v>
      </c>
    </row>
    <row r="3366" spans="1:13">
      <c r="A3366" s="512" t="s">
        <v>39</v>
      </c>
      <c r="B3366" s="594"/>
      <c r="C3366" s="594"/>
      <c r="D3366" s="594"/>
      <c r="E3366" s="594"/>
      <c r="F3366" s="594"/>
      <c r="G3366" s="594"/>
      <c r="H3366" s="593"/>
      <c r="I3366" s="934" t="s">
        <v>10</v>
      </c>
      <c r="J3366" s="935"/>
      <c r="K3366" s="892">
        <v>5.2</v>
      </c>
      <c r="L3366" s="893"/>
      <c r="M3366" s="455">
        <f>K3366*12*I3336</f>
        <v>45277.440000000002</v>
      </c>
    </row>
    <row r="3367" spans="1:13">
      <c r="A3367" s="511" t="s">
        <v>31</v>
      </c>
      <c r="B3367" s="510"/>
      <c r="C3367" s="510"/>
      <c r="D3367" s="510"/>
      <c r="E3367" s="510"/>
      <c r="F3367" s="510"/>
      <c r="G3367" s="510"/>
      <c r="H3367" s="509"/>
      <c r="I3367" s="943" t="s">
        <v>11</v>
      </c>
      <c r="J3367" s="944"/>
      <c r="K3367" s="892">
        <v>0.6</v>
      </c>
      <c r="L3367" s="893"/>
      <c r="M3367" s="455">
        <f>K3367*12*I3336</f>
        <v>5224.32</v>
      </c>
    </row>
    <row r="3368" spans="1:13">
      <c r="A3368" s="596" t="s">
        <v>18</v>
      </c>
      <c r="B3368" s="498"/>
      <c r="C3368" s="498"/>
      <c r="D3368" s="498"/>
      <c r="E3368" s="504"/>
      <c r="F3368" s="504"/>
      <c r="G3368" s="504"/>
      <c r="H3368" s="503"/>
      <c r="I3368" s="498"/>
      <c r="J3368" s="497"/>
      <c r="K3368" s="457"/>
      <c r="L3368" s="456"/>
      <c r="M3368" s="455"/>
    </row>
    <row r="3369" spans="1:13">
      <c r="A3369" s="512" t="s">
        <v>32</v>
      </c>
      <c r="B3369" s="594"/>
      <c r="C3369" s="594"/>
      <c r="D3369" s="594"/>
      <c r="E3369" s="594"/>
      <c r="F3369" s="594"/>
      <c r="G3369" s="594"/>
      <c r="H3369" s="593"/>
      <c r="I3369" s="934" t="s">
        <v>8</v>
      </c>
      <c r="J3369" s="935"/>
      <c r="K3369" s="892">
        <v>0.18</v>
      </c>
      <c r="L3369" s="893"/>
      <c r="M3369" s="455">
        <f>K3369*12*I3336</f>
        <v>1567.296</v>
      </c>
    </row>
    <row r="3370" spans="1:13" ht="19.5" thickBot="1">
      <c r="A3370" s="511" t="s">
        <v>73</v>
      </c>
      <c r="B3370" s="510"/>
      <c r="C3370" s="510"/>
      <c r="D3370" s="510"/>
      <c r="E3370" s="510"/>
      <c r="F3370" s="510"/>
      <c r="G3370" s="510"/>
      <c r="H3370" s="509"/>
      <c r="I3370" s="932" t="s">
        <v>8</v>
      </c>
      <c r="J3370" s="933"/>
      <c r="K3370" s="940">
        <v>1.39</v>
      </c>
      <c r="L3370" s="941"/>
      <c r="M3370" s="455">
        <f>K3370*12*725.6</f>
        <v>12103.008</v>
      </c>
    </row>
    <row r="3371" spans="1:13" ht="19.5" thickBot="1">
      <c r="A3371" s="959" t="s">
        <v>77</v>
      </c>
      <c r="B3371" s="960"/>
      <c r="C3371" s="960"/>
      <c r="D3371" s="960"/>
      <c r="E3371" s="960"/>
      <c r="F3371" s="960"/>
      <c r="G3371" s="960"/>
      <c r="H3371" s="961"/>
      <c r="I3371" s="466"/>
      <c r="J3371" s="465"/>
      <c r="K3371" s="894">
        <f>K3372+K3373+K3375+K3376+K3377+K3378</f>
        <v>2.3200000000000003</v>
      </c>
      <c r="L3371" s="942"/>
      <c r="M3371" s="464">
        <f>K3371*12*I3336</f>
        <v>20200.704000000002</v>
      </c>
    </row>
    <row r="3372" spans="1:13">
      <c r="A3372" s="595" t="s">
        <v>24</v>
      </c>
      <c r="B3372" s="498"/>
      <c r="C3372" s="498"/>
      <c r="D3372" s="498"/>
      <c r="E3372" s="498"/>
      <c r="F3372" s="504"/>
      <c r="G3372" s="504"/>
      <c r="H3372" s="503"/>
      <c r="I3372" s="493"/>
      <c r="J3372" s="456"/>
      <c r="K3372" s="896">
        <v>0.13</v>
      </c>
      <c r="L3372" s="897"/>
      <c r="M3372" s="455">
        <f>K3372*12*I3336</f>
        <v>1131.9360000000001</v>
      </c>
    </row>
    <row r="3373" spans="1:13">
      <c r="A3373" s="532" t="s">
        <v>20</v>
      </c>
      <c r="B3373" s="508"/>
      <c r="C3373" s="508"/>
      <c r="D3373" s="508"/>
      <c r="E3373" s="508"/>
      <c r="F3373" s="510"/>
      <c r="G3373" s="510"/>
      <c r="H3373" s="509"/>
      <c r="I3373" s="892" t="s">
        <v>52</v>
      </c>
      <c r="J3373" s="893"/>
      <c r="K3373" s="892">
        <v>1.1100000000000001</v>
      </c>
      <c r="L3373" s="893"/>
      <c r="M3373" s="455">
        <f>K3373*12*I3336</f>
        <v>9664.9920000000002</v>
      </c>
    </row>
    <row r="3374" spans="1:13">
      <c r="A3374" s="505" t="s">
        <v>19</v>
      </c>
      <c r="B3374" s="504"/>
      <c r="C3374" s="504"/>
      <c r="D3374" s="504"/>
      <c r="E3374" s="504"/>
      <c r="F3374" s="504"/>
      <c r="G3374" s="504"/>
      <c r="H3374" s="503"/>
      <c r="I3374" s="936" t="s">
        <v>53</v>
      </c>
      <c r="J3374" s="937"/>
      <c r="K3374" s="490"/>
      <c r="L3374" s="456"/>
      <c r="M3374" s="455"/>
    </row>
    <row r="3375" spans="1:13">
      <c r="A3375" s="512" t="s">
        <v>21</v>
      </c>
      <c r="B3375" s="594"/>
      <c r="C3375" s="594"/>
      <c r="D3375" s="594"/>
      <c r="E3375" s="594"/>
      <c r="F3375" s="594"/>
      <c r="G3375" s="594"/>
      <c r="H3375" s="593"/>
      <c r="I3375" s="934" t="s">
        <v>51</v>
      </c>
      <c r="J3375" s="935"/>
      <c r="K3375" s="892">
        <v>0.68</v>
      </c>
      <c r="L3375" s="893"/>
      <c r="M3375" s="455">
        <f>K3375*12*I3336</f>
        <v>5920.8960000000006</v>
      </c>
    </row>
    <row r="3376" spans="1:13">
      <c r="A3376" s="512" t="s">
        <v>22</v>
      </c>
      <c r="B3376" s="594"/>
      <c r="C3376" s="594"/>
      <c r="D3376" s="594"/>
      <c r="E3376" s="594"/>
      <c r="F3376" s="594"/>
      <c r="G3376" s="594"/>
      <c r="H3376" s="593"/>
      <c r="I3376" s="934" t="s">
        <v>69</v>
      </c>
      <c r="J3376" s="935"/>
      <c r="K3376" s="892">
        <v>0.17</v>
      </c>
      <c r="L3376" s="893"/>
      <c r="M3376" s="455">
        <f>K3376*12*I3336</f>
        <v>1480.2240000000002</v>
      </c>
    </row>
    <row r="3377" spans="1:13">
      <c r="A3377" s="511" t="s">
        <v>23</v>
      </c>
      <c r="B3377" s="510"/>
      <c r="C3377" s="510"/>
      <c r="D3377" s="510"/>
      <c r="E3377" s="510"/>
      <c r="F3377" s="510"/>
      <c r="G3377" s="510"/>
      <c r="H3377" s="509"/>
      <c r="I3377" s="934" t="s">
        <v>54</v>
      </c>
      <c r="J3377" s="935"/>
      <c r="K3377" s="930">
        <v>0.09</v>
      </c>
      <c r="L3377" s="931"/>
      <c r="M3377" s="455">
        <f>K3377*12*I3336</f>
        <v>783.64800000000002</v>
      </c>
    </row>
    <row r="3378" spans="1:13" ht="19.5" thickBot="1">
      <c r="A3378" s="511" t="s">
        <v>71</v>
      </c>
      <c r="B3378" s="510"/>
      <c r="C3378" s="510"/>
      <c r="D3378" s="510"/>
      <c r="E3378" s="510"/>
      <c r="F3378" s="510"/>
      <c r="G3378" s="510"/>
      <c r="H3378" s="509"/>
      <c r="I3378" s="932" t="s">
        <v>72</v>
      </c>
      <c r="J3378" s="933"/>
      <c r="K3378" s="901">
        <v>0.14000000000000001</v>
      </c>
      <c r="L3378" s="902"/>
      <c r="M3378" s="489">
        <f>K3378*12*I3336</f>
        <v>1219.0080000000003</v>
      </c>
    </row>
    <row r="3379" spans="1:13" ht="19.5" thickBot="1">
      <c r="A3379" s="959" t="s">
        <v>194</v>
      </c>
      <c r="B3379" s="960"/>
      <c r="C3379" s="960"/>
      <c r="D3379" s="960"/>
      <c r="E3379" s="960"/>
      <c r="F3379" s="960"/>
      <c r="G3379" s="960"/>
      <c r="H3379" s="961"/>
      <c r="I3379" s="488"/>
      <c r="J3379" s="487"/>
      <c r="K3379" s="922">
        <f>K3380+K3381+K3382</f>
        <v>1.52</v>
      </c>
      <c r="L3379" s="895"/>
      <c r="M3379" s="464">
        <f>K3379*12*I3336</f>
        <v>13234.944000000001</v>
      </c>
    </row>
    <row r="3380" spans="1:13">
      <c r="A3380" s="505" t="s">
        <v>25</v>
      </c>
      <c r="B3380" s="504"/>
      <c r="C3380" s="504"/>
      <c r="D3380" s="504"/>
      <c r="E3380" s="504"/>
      <c r="F3380" s="504"/>
      <c r="G3380" s="504"/>
      <c r="H3380" s="503"/>
      <c r="I3380" s="926" t="s">
        <v>70</v>
      </c>
      <c r="J3380" s="927"/>
      <c r="K3380" s="928">
        <v>0.73</v>
      </c>
      <c r="L3380" s="929"/>
      <c r="M3380" s="455">
        <f>K3380*12*I3336</f>
        <v>6356.2560000000003</v>
      </c>
    </row>
    <row r="3381" spans="1:13">
      <c r="A3381" s="512" t="s">
        <v>26</v>
      </c>
      <c r="B3381" s="594"/>
      <c r="C3381" s="594"/>
      <c r="D3381" s="594"/>
      <c r="E3381" s="594"/>
      <c r="F3381" s="594"/>
      <c r="G3381" s="594"/>
      <c r="H3381" s="593"/>
      <c r="I3381" s="480" t="s">
        <v>55</v>
      </c>
      <c r="J3381" s="479"/>
      <c r="K3381" s="930">
        <v>0.64</v>
      </c>
      <c r="L3381" s="931"/>
      <c r="M3381" s="455">
        <f>K3381*12*I3336</f>
        <v>5572.6080000000002</v>
      </c>
    </row>
    <row r="3382" spans="1:13" ht="19.5" thickBot="1">
      <c r="A3382" s="511" t="s">
        <v>23</v>
      </c>
      <c r="B3382" s="510"/>
      <c r="C3382" s="510"/>
      <c r="D3382" s="510"/>
      <c r="E3382" s="510"/>
      <c r="F3382" s="510"/>
      <c r="G3382" s="510"/>
      <c r="H3382" s="509"/>
      <c r="I3382" s="932" t="s">
        <v>54</v>
      </c>
      <c r="J3382" s="933"/>
      <c r="K3382" s="901">
        <v>0.15</v>
      </c>
      <c r="L3382" s="902"/>
      <c r="M3382" s="455">
        <f>K3382*12*I3336</f>
        <v>1306.08</v>
      </c>
    </row>
    <row r="3383" spans="1:13" ht="19.5" thickBot="1">
      <c r="A3383" s="898" t="s">
        <v>80</v>
      </c>
      <c r="B3383" s="899"/>
      <c r="C3383" s="899"/>
      <c r="D3383" s="899"/>
      <c r="E3383" s="899"/>
      <c r="F3383" s="899"/>
      <c r="G3383" s="899"/>
      <c r="H3383" s="900"/>
      <c r="I3383" s="466"/>
      <c r="J3383" s="465"/>
      <c r="K3383" s="894">
        <v>1.8</v>
      </c>
      <c r="L3383" s="895"/>
      <c r="M3383" s="464">
        <f>K3383*12*I3336</f>
        <v>15672.960000000001</v>
      </c>
    </row>
    <row r="3384" spans="1:13">
      <c r="A3384" s="463" t="s">
        <v>33</v>
      </c>
      <c r="B3384" s="462"/>
      <c r="C3384" s="462"/>
      <c r="D3384" s="462"/>
      <c r="E3384" s="462"/>
      <c r="F3384" s="462"/>
      <c r="G3384" s="462"/>
      <c r="H3384" s="460"/>
      <c r="I3384" s="896" t="s">
        <v>13</v>
      </c>
      <c r="J3384" s="897"/>
      <c r="K3384" s="459"/>
      <c r="L3384" s="458"/>
      <c r="M3384" s="455"/>
    </row>
    <row r="3385" spans="1:13">
      <c r="A3385" s="463" t="s">
        <v>27</v>
      </c>
      <c r="B3385" s="462"/>
      <c r="C3385" s="462"/>
      <c r="D3385" s="462"/>
      <c r="E3385" s="462"/>
      <c r="F3385" s="462"/>
      <c r="G3385" s="462"/>
      <c r="H3385" s="460"/>
      <c r="I3385" s="457"/>
      <c r="J3385" s="456"/>
      <c r="K3385" s="459"/>
      <c r="L3385" s="458"/>
      <c r="M3385" s="455"/>
    </row>
    <row r="3386" spans="1:13" ht="19.5" thickBot="1">
      <c r="A3386" s="463" t="s">
        <v>28</v>
      </c>
      <c r="B3386" s="462"/>
      <c r="C3386" s="462"/>
      <c r="D3386" s="462"/>
      <c r="E3386" s="462"/>
      <c r="F3386" s="462"/>
      <c r="G3386" s="462"/>
      <c r="H3386" s="460"/>
      <c r="I3386" s="474"/>
      <c r="J3386" s="456"/>
      <c r="K3386" s="459"/>
      <c r="L3386" s="458"/>
      <c r="M3386" s="455"/>
    </row>
    <row r="3387" spans="1:13" ht="19.5" thickBot="1">
      <c r="A3387" s="592" t="s">
        <v>81</v>
      </c>
      <c r="B3387" s="591"/>
      <c r="C3387" s="591"/>
      <c r="D3387" s="591"/>
      <c r="E3387" s="591"/>
      <c r="F3387" s="591"/>
      <c r="G3387" s="591"/>
      <c r="H3387" s="590"/>
      <c r="I3387" s="466"/>
      <c r="J3387" s="465"/>
      <c r="K3387" s="894">
        <v>0.08</v>
      </c>
      <c r="L3387" s="895"/>
      <c r="M3387" s="464">
        <f>K3387*12*I3336</f>
        <v>696.57600000000002</v>
      </c>
    </row>
    <row r="3388" spans="1:13">
      <c r="A3388" s="463" t="s">
        <v>29</v>
      </c>
      <c r="B3388" s="462"/>
      <c r="C3388" s="462"/>
      <c r="D3388" s="462"/>
      <c r="E3388" s="462"/>
      <c r="F3388" s="462"/>
      <c r="G3388" s="462"/>
      <c r="H3388" s="460"/>
      <c r="I3388" s="896" t="s">
        <v>8</v>
      </c>
      <c r="J3388" s="897"/>
      <c r="K3388" s="467"/>
      <c r="L3388" s="458"/>
      <c r="M3388" s="455"/>
    </row>
    <row r="3389" spans="1:13" ht="19.5" thickBot="1">
      <c r="A3389" s="463" t="s">
        <v>30</v>
      </c>
      <c r="B3389" s="462"/>
      <c r="C3389" s="462"/>
      <c r="D3389" s="462"/>
      <c r="E3389" s="462"/>
      <c r="F3389" s="462"/>
      <c r="G3389" s="462"/>
      <c r="H3389" s="460"/>
      <c r="I3389" s="457"/>
      <c r="J3389" s="456"/>
      <c r="K3389" s="467"/>
      <c r="L3389" s="458"/>
      <c r="M3389" s="455"/>
    </row>
    <row r="3390" spans="1:13" ht="19.5" thickBot="1">
      <c r="A3390" s="898" t="s">
        <v>104</v>
      </c>
      <c r="B3390" s="899"/>
      <c r="C3390" s="899"/>
      <c r="D3390" s="899"/>
      <c r="E3390" s="899"/>
      <c r="F3390" s="899"/>
      <c r="G3390" s="899"/>
      <c r="H3390" s="900"/>
      <c r="I3390" s="466"/>
      <c r="J3390" s="465"/>
      <c r="K3390" s="894">
        <v>6.67</v>
      </c>
      <c r="L3390" s="895"/>
      <c r="M3390" s="464">
        <f>K3390*12*I3336</f>
        <v>58077.023999999998</v>
      </c>
    </row>
    <row r="3391" spans="1:13">
      <c r="A3391" s="463" t="s">
        <v>85</v>
      </c>
      <c r="B3391" s="461"/>
      <c r="C3391" s="461"/>
      <c r="D3391" s="461"/>
      <c r="E3391" s="461"/>
      <c r="F3391" s="462"/>
      <c r="G3391" s="461"/>
      <c r="H3391" s="460"/>
      <c r="I3391" s="892" t="s">
        <v>86</v>
      </c>
      <c r="J3391" s="893"/>
      <c r="K3391" s="459"/>
      <c r="L3391" s="458"/>
      <c r="M3391" s="455"/>
    </row>
    <row r="3392" spans="1:13">
      <c r="A3392" s="463" t="s">
        <v>87</v>
      </c>
      <c r="B3392" s="461"/>
      <c r="C3392" s="461"/>
      <c r="D3392" s="461"/>
      <c r="E3392" s="461"/>
      <c r="F3392" s="462"/>
      <c r="G3392" s="461"/>
      <c r="H3392" s="460"/>
      <c r="I3392" s="892" t="s">
        <v>88</v>
      </c>
      <c r="J3392" s="893"/>
      <c r="K3392" s="459"/>
      <c r="L3392" s="458"/>
      <c r="M3392" s="455"/>
    </row>
    <row r="3393" spans="1:13">
      <c r="A3393" s="463" t="s">
        <v>89</v>
      </c>
      <c r="B3393" s="461"/>
      <c r="C3393" s="461"/>
      <c r="D3393" s="461"/>
      <c r="E3393" s="461"/>
      <c r="F3393" s="462"/>
      <c r="G3393" s="461"/>
      <c r="H3393" s="460"/>
      <c r="I3393" s="892" t="s">
        <v>90</v>
      </c>
      <c r="J3393" s="893"/>
      <c r="K3393" s="459"/>
      <c r="L3393" s="458"/>
      <c r="M3393" s="455"/>
    </row>
    <row r="3394" spans="1:13">
      <c r="A3394" s="463" t="s">
        <v>91</v>
      </c>
      <c r="B3394" s="461"/>
      <c r="C3394" s="461"/>
      <c r="D3394" s="461"/>
      <c r="E3394" s="461"/>
      <c r="F3394" s="462"/>
      <c r="G3394" s="461"/>
      <c r="H3394" s="460"/>
      <c r="I3394" s="892" t="s">
        <v>92</v>
      </c>
      <c r="J3394" s="893"/>
      <c r="K3394" s="459"/>
      <c r="L3394" s="458"/>
      <c r="M3394" s="455"/>
    </row>
    <row r="3395" spans="1:13">
      <c r="A3395" s="463" t="s">
        <v>93</v>
      </c>
      <c r="B3395" s="461"/>
      <c r="C3395" s="461"/>
      <c r="D3395" s="461"/>
      <c r="E3395" s="461"/>
      <c r="F3395" s="462"/>
      <c r="G3395" s="461"/>
      <c r="H3395" s="460"/>
      <c r="I3395" s="892" t="s">
        <v>94</v>
      </c>
      <c r="J3395" s="893"/>
      <c r="K3395" s="459"/>
      <c r="L3395" s="458"/>
      <c r="M3395" s="455"/>
    </row>
    <row r="3396" spans="1:13">
      <c r="A3396" s="463" t="s">
        <v>95</v>
      </c>
      <c r="B3396" s="461"/>
      <c r="C3396" s="461"/>
      <c r="D3396" s="461"/>
      <c r="E3396" s="461"/>
      <c r="F3396" s="462"/>
      <c r="G3396" s="461"/>
      <c r="H3396" s="460"/>
      <c r="I3396" s="457"/>
      <c r="J3396" s="456"/>
      <c r="K3396" s="459"/>
      <c r="L3396" s="458"/>
      <c r="M3396" s="455"/>
    </row>
    <row r="3397" spans="1:13">
      <c r="A3397" s="463" t="s">
        <v>96</v>
      </c>
      <c r="B3397" s="461"/>
      <c r="C3397" s="461"/>
      <c r="D3397" s="461"/>
      <c r="E3397" s="461"/>
      <c r="F3397" s="462"/>
      <c r="G3397" s="461"/>
      <c r="H3397" s="460"/>
      <c r="I3397" s="457"/>
      <c r="J3397" s="456"/>
      <c r="K3397" s="459"/>
      <c r="L3397" s="458"/>
      <c r="M3397" s="455"/>
    </row>
    <row r="3398" spans="1:13">
      <c r="A3398" s="463" t="s">
        <v>97</v>
      </c>
      <c r="B3398" s="461"/>
      <c r="C3398" s="461"/>
      <c r="D3398" s="461"/>
      <c r="E3398" s="461"/>
      <c r="F3398" s="462"/>
      <c r="G3398" s="461"/>
      <c r="H3398" s="460"/>
      <c r="I3398" s="457"/>
      <c r="J3398" s="456"/>
      <c r="K3398" s="459"/>
      <c r="L3398" s="458"/>
      <c r="M3398" s="455"/>
    </row>
    <row r="3399" spans="1:13">
      <c r="A3399" s="463" t="s">
        <v>98</v>
      </c>
      <c r="B3399" s="461"/>
      <c r="C3399" s="461"/>
      <c r="D3399" s="461"/>
      <c r="E3399" s="461"/>
      <c r="F3399" s="462"/>
      <c r="G3399" s="461"/>
      <c r="H3399" s="460"/>
      <c r="I3399" s="457"/>
      <c r="J3399" s="456"/>
      <c r="K3399" s="459"/>
      <c r="L3399" s="458"/>
      <c r="M3399" s="455"/>
    </row>
    <row r="3400" spans="1:13">
      <c r="A3400" s="463" t="s">
        <v>99</v>
      </c>
      <c r="B3400" s="461"/>
      <c r="C3400" s="461"/>
      <c r="D3400" s="461"/>
      <c r="E3400" s="461"/>
      <c r="F3400" s="462"/>
      <c r="G3400" s="461"/>
      <c r="H3400" s="460"/>
      <c r="I3400" s="457"/>
      <c r="J3400" s="456"/>
      <c r="K3400" s="459"/>
      <c r="L3400" s="458"/>
      <c r="M3400" s="455"/>
    </row>
    <row r="3401" spans="1:13" ht="19.5" thickBot="1">
      <c r="A3401" s="923" t="s">
        <v>100</v>
      </c>
      <c r="B3401" s="924"/>
      <c r="C3401" s="924"/>
      <c r="D3401" s="924"/>
      <c r="E3401" s="924"/>
      <c r="F3401" s="924"/>
      <c r="G3401" s="924"/>
      <c r="H3401" s="925"/>
      <c r="I3401" s="457"/>
      <c r="J3401" s="456"/>
      <c r="K3401" s="457"/>
      <c r="L3401" s="456"/>
      <c r="M3401" s="455"/>
    </row>
    <row r="3402" spans="1:13">
      <c r="A3402" s="454" t="s">
        <v>82</v>
      </c>
      <c r="B3402" s="453"/>
      <c r="C3402" s="453"/>
      <c r="D3402" s="453"/>
      <c r="E3402" s="453"/>
      <c r="F3402" s="453"/>
      <c r="G3402" s="453"/>
      <c r="H3402" s="453"/>
      <c r="I3402" s="896" t="s">
        <v>9</v>
      </c>
      <c r="J3402" s="897"/>
      <c r="K3402" s="452"/>
      <c r="L3402" s="451"/>
      <c r="M3402" s="450"/>
    </row>
    <row r="3403" spans="1:13" ht="19.5" thickBot="1">
      <c r="A3403" s="449" t="s">
        <v>49</v>
      </c>
      <c r="B3403" s="448"/>
      <c r="C3403" s="448"/>
      <c r="D3403" s="448"/>
      <c r="E3403" s="448"/>
      <c r="F3403" s="448"/>
      <c r="G3403" s="448"/>
      <c r="H3403" s="448"/>
      <c r="I3403" s="447"/>
      <c r="J3403" s="445"/>
      <c r="K3403" s="446"/>
      <c r="L3403" s="445"/>
      <c r="M3403" s="444"/>
    </row>
    <row r="3404" spans="1:13" ht="19.5" thickBot="1">
      <c r="A3404" s="898" t="s">
        <v>50</v>
      </c>
      <c r="B3404" s="899"/>
      <c r="C3404" s="899"/>
      <c r="D3404" s="899"/>
      <c r="E3404" s="899"/>
      <c r="F3404" s="899"/>
      <c r="G3404" s="899"/>
      <c r="H3404" s="955"/>
      <c r="I3404" s="917" t="s">
        <v>17</v>
      </c>
      <c r="J3404" s="956"/>
      <c r="K3404" s="957">
        <v>1.64</v>
      </c>
      <c r="L3404" s="958"/>
      <c r="M3404" s="437">
        <f>K3404*12*I3336</f>
        <v>14279.808000000001</v>
      </c>
    </row>
    <row r="3405" spans="1:13" ht="19.5" thickBot="1">
      <c r="A3405" s="442" t="s">
        <v>118</v>
      </c>
      <c r="B3405" s="441"/>
      <c r="C3405" s="441"/>
      <c r="D3405" s="441"/>
      <c r="E3405" s="441"/>
      <c r="F3405" s="441"/>
      <c r="G3405" s="441"/>
      <c r="H3405" s="441"/>
      <c r="I3405" s="917" t="s">
        <v>9</v>
      </c>
      <c r="J3405" s="918"/>
      <c r="K3405" s="913">
        <v>0.23</v>
      </c>
      <c r="L3405" s="914"/>
      <c r="M3405" s="437">
        <f>K3405*12*I3336</f>
        <v>2002.6560000000002</v>
      </c>
    </row>
    <row r="3406" spans="1:13" ht="19.5" thickBot="1">
      <c r="A3406" s="442" t="s">
        <v>117</v>
      </c>
      <c r="B3406" s="441"/>
      <c r="C3406" s="441"/>
      <c r="D3406" s="441"/>
      <c r="E3406" s="441"/>
      <c r="F3406" s="441"/>
      <c r="G3406" s="441"/>
      <c r="H3406" s="441"/>
      <c r="I3406" s="440"/>
      <c r="J3406" s="439"/>
      <c r="K3406" s="913"/>
      <c r="L3406" s="914"/>
      <c r="M3406" s="437">
        <f>K3406*12*I3336</f>
        <v>0</v>
      </c>
    </row>
    <row r="3407" spans="1:13" ht="19.5" thickBot="1">
      <c r="A3407" s="898" t="s">
        <v>58</v>
      </c>
      <c r="B3407" s="899"/>
      <c r="C3407" s="899"/>
      <c r="D3407" s="899"/>
      <c r="E3407" s="899"/>
      <c r="F3407" s="899"/>
      <c r="G3407" s="899"/>
      <c r="H3407" s="899"/>
      <c r="I3407" s="438"/>
      <c r="J3407" s="437"/>
      <c r="K3407" s="915">
        <f>K3337+K3347+K3362+K3390+K3404+K3406+K3405</f>
        <v>36.410000000000004</v>
      </c>
      <c r="L3407" s="916"/>
      <c r="M3407" s="437">
        <f>M3337+M3347+M3362+M3390+M3404+M3406+M3405</f>
        <v>317029.15200000006</v>
      </c>
    </row>
    <row r="3409" spans="1:13">
      <c r="A3409" s="989" t="s">
        <v>0</v>
      </c>
      <c r="B3409" s="989"/>
      <c r="C3409" s="989"/>
      <c r="D3409" s="989"/>
      <c r="E3409" s="989"/>
      <c r="F3409" s="989"/>
      <c r="G3409" s="989"/>
      <c r="H3409" s="989"/>
      <c r="I3409" s="989"/>
      <c r="J3409" s="989"/>
      <c r="K3409" s="989"/>
      <c r="L3409" s="989"/>
      <c r="M3409" s="490"/>
    </row>
    <row r="3410" spans="1:13">
      <c r="A3410" s="953" t="s">
        <v>12</v>
      </c>
      <c r="B3410" s="953"/>
      <c r="C3410" s="953"/>
      <c r="D3410" s="953"/>
      <c r="E3410" s="953"/>
      <c r="F3410" s="953"/>
      <c r="G3410" s="953"/>
      <c r="H3410" s="953"/>
      <c r="I3410" s="953"/>
      <c r="J3410" s="953"/>
      <c r="K3410" s="953"/>
      <c r="L3410" s="953"/>
      <c r="M3410" s="490"/>
    </row>
    <row r="3411" spans="1:13">
      <c r="A3411" s="524"/>
      <c r="B3411" s="524"/>
      <c r="C3411" s="524"/>
      <c r="D3411" s="524"/>
      <c r="E3411" s="524"/>
      <c r="F3411" s="524" t="s">
        <v>221</v>
      </c>
      <c r="G3411" s="524"/>
      <c r="H3411" s="524"/>
      <c r="I3411" s="524"/>
      <c r="J3411" s="524"/>
      <c r="K3411" s="524"/>
      <c r="L3411" s="524"/>
      <c r="M3411" s="490"/>
    </row>
    <row r="3412" spans="1:13">
      <c r="A3412" s="532"/>
      <c r="B3412" s="508"/>
      <c r="C3412" s="954" t="s">
        <v>15</v>
      </c>
      <c r="D3412" s="954"/>
      <c r="E3412" s="954"/>
      <c r="F3412" s="508"/>
      <c r="G3412" s="508"/>
      <c r="H3412" s="507"/>
      <c r="I3412" s="943" t="s">
        <v>1</v>
      </c>
      <c r="J3412" s="944"/>
      <c r="K3412" s="943" t="s">
        <v>2</v>
      </c>
      <c r="L3412" s="944"/>
      <c r="M3412" s="506"/>
    </row>
    <row r="3413" spans="1:13">
      <c r="A3413" s="474"/>
      <c r="B3413" s="457"/>
      <c r="C3413" s="457"/>
      <c r="D3413" s="457"/>
      <c r="E3413" s="457"/>
      <c r="F3413" s="457"/>
      <c r="G3413" s="457"/>
      <c r="H3413" s="456"/>
      <c r="I3413" s="457"/>
      <c r="J3413" s="456"/>
      <c r="K3413" s="892" t="s">
        <v>3</v>
      </c>
      <c r="L3413" s="893"/>
      <c r="M3413" s="533" t="s">
        <v>4</v>
      </c>
    </row>
    <row r="3414" spans="1:13">
      <c r="A3414" s="474"/>
      <c r="B3414" s="457"/>
      <c r="C3414" s="457"/>
      <c r="D3414" s="457"/>
      <c r="E3414" s="457"/>
      <c r="F3414" s="457"/>
      <c r="G3414" s="457"/>
      <c r="H3414" s="456"/>
      <c r="I3414" s="892" t="s">
        <v>5</v>
      </c>
      <c r="J3414" s="893"/>
      <c r="K3414" s="936" t="s">
        <v>6</v>
      </c>
      <c r="L3414" s="937"/>
      <c r="M3414" s="533" t="s">
        <v>7</v>
      </c>
    </row>
    <row r="3415" spans="1:13" ht="19.5" thickBot="1">
      <c r="A3415" s="532"/>
      <c r="B3415" s="508"/>
      <c r="C3415" s="508"/>
      <c r="D3415" s="508"/>
      <c r="E3415" s="508"/>
      <c r="F3415" s="508"/>
      <c r="G3415" s="508"/>
      <c r="H3415" s="507"/>
      <c r="I3415" s="949">
        <v>1278.5</v>
      </c>
      <c r="J3415" s="950"/>
      <c r="K3415" s="932"/>
      <c r="L3415" s="933"/>
      <c r="M3415" s="531"/>
    </row>
    <row r="3416" spans="1:13">
      <c r="A3416" s="522" t="s">
        <v>74</v>
      </c>
      <c r="B3416" s="500"/>
      <c r="C3416" s="500"/>
      <c r="D3416" s="500"/>
      <c r="E3416" s="500"/>
      <c r="F3416" s="500"/>
      <c r="G3416" s="500"/>
      <c r="H3416" s="530"/>
      <c r="I3416" s="452"/>
      <c r="J3416" s="451"/>
      <c r="K3416" s="951">
        <f>K3419+K3422</f>
        <v>6.9</v>
      </c>
      <c r="L3416" s="946"/>
      <c r="M3416" s="450">
        <f>K3416*12*I3415</f>
        <v>105859.80000000002</v>
      </c>
    </row>
    <row r="3417" spans="1:13">
      <c r="A3417" s="529" t="s">
        <v>59</v>
      </c>
      <c r="B3417" s="528"/>
      <c r="C3417" s="528"/>
      <c r="D3417" s="528"/>
      <c r="E3417" s="528"/>
      <c r="F3417" s="528"/>
      <c r="G3417" s="528"/>
      <c r="H3417" s="523"/>
      <c r="I3417" s="457"/>
      <c r="J3417" s="456"/>
      <c r="K3417" s="457"/>
      <c r="L3417" s="456"/>
      <c r="M3417" s="527"/>
    </row>
    <row r="3418" spans="1:13" ht="19.5" thickBot="1">
      <c r="A3418" s="518" t="s">
        <v>60</v>
      </c>
      <c r="B3418" s="526"/>
      <c r="C3418" s="526"/>
      <c r="D3418" s="526"/>
      <c r="E3418" s="526"/>
      <c r="F3418" s="526"/>
      <c r="G3418" s="526"/>
      <c r="H3418" s="525"/>
      <c r="I3418" s="446"/>
      <c r="J3418" s="445"/>
      <c r="K3418" s="446"/>
      <c r="L3418" s="445"/>
      <c r="M3418" s="444"/>
    </row>
    <row r="3419" spans="1:13">
      <c r="A3419" s="505" t="s">
        <v>61</v>
      </c>
      <c r="B3419" s="498"/>
      <c r="C3419" s="498"/>
      <c r="D3419" s="498"/>
      <c r="E3419" s="498"/>
      <c r="F3419" s="498"/>
      <c r="G3419" s="498"/>
      <c r="H3419" s="497"/>
      <c r="I3419" s="936" t="s">
        <v>8</v>
      </c>
      <c r="J3419" s="937"/>
      <c r="K3419" s="896">
        <v>4.13</v>
      </c>
      <c r="L3419" s="897"/>
      <c r="M3419" s="455">
        <f>K3419*12*I3415</f>
        <v>63362.460000000006</v>
      </c>
    </row>
    <row r="3420" spans="1:13">
      <c r="A3420" s="463" t="s">
        <v>68</v>
      </c>
      <c r="B3420" s="457"/>
      <c r="C3420" s="457"/>
      <c r="D3420" s="457"/>
      <c r="E3420" s="457"/>
      <c r="F3420" s="457"/>
      <c r="G3420" s="457"/>
      <c r="H3420" s="456"/>
      <c r="I3420" s="892" t="s">
        <v>57</v>
      </c>
      <c r="J3420" s="893"/>
      <c r="K3420" s="490"/>
      <c r="L3420" s="456"/>
      <c r="M3420" s="455"/>
    </row>
    <row r="3421" spans="1:13">
      <c r="A3421" s="505" t="s">
        <v>67</v>
      </c>
      <c r="B3421" s="498"/>
      <c r="C3421" s="498"/>
      <c r="D3421" s="498"/>
      <c r="E3421" s="498"/>
      <c r="F3421" s="498"/>
      <c r="G3421" s="498"/>
      <c r="H3421" s="497"/>
      <c r="I3421" s="936"/>
      <c r="J3421" s="937"/>
      <c r="K3421" s="490"/>
      <c r="L3421" s="456"/>
      <c r="M3421" s="455"/>
    </row>
    <row r="3422" spans="1:13">
      <c r="A3422" s="505" t="s">
        <v>62</v>
      </c>
      <c r="B3422" s="498"/>
      <c r="C3422" s="498"/>
      <c r="D3422" s="498"/>
      <c r="E3422" s="498"/>
      <c r="F3422" s="498"/>
      <c r="G3422" s="498"/>
      <c r="H3422" s="497"/>
      <c r="I3422" s="934" t="s">
        <v>11</v>
      </c>
      <c r="J3422" s="935"/>
      <c r="K3422" s="892">
        <v>2.77</v>
      </c>
      <c r="L3422" s="893"/>
      <c r="M3422" s="455">
        <f>K3422*12*I3415</f>
        <v>42497.340000000004</v>
      </c>
    </row>
    <row r="3423" spans="1:13">
      <c r="A3423" s="512" t="s">
        <v>35</v>
      </c>
      <c r="B3423" s="480"/>
      <c r="C3423" s="480"/>
      <c r="D3423" s="480"/>
      <c r="E3423" s="480"/>
      <c r="F3423" s="480"/>
      <c r="G3423" s="480"/>
      <c r="H3423" s="479"/>
      <c r="I3423" s="892" t="s">
        <v>57</v>
      </c>
      <c r="J3423" s="893"/>
      <c r="K3423" s="524"/>
      <c r="L3423" s="523"/>
      <c r="M3423" s="455"/>
    </row>
    <row r="3424" spans="1:13">
      <c r="A3424" s="511" t="s">
        <v>36</v>
      </c>
      <c r="B3424" s="508"/>
      <c r="C3424" s="508"/>
      <c r="D3424" s="508"/>
      <c r="E3424" s="508"/>
      <c r="F3424" s="508"/>
      <c r="G3424" s="508"/>
      <c r="H3424" s="507"/>
      <c r="I3424" s="892"/>
      <c r="J3424" s="893"/>
      <c r="K3424" s="490"/>
      <c r="L3424" s="456"/>
      <c r="M3424" s="455"/>
    </row>
    <row r="3425" spans="1:13" ht="19.5" thickBot="1">
      <c r="A3425" s="505" t="s">
        <v>37</v>
      </c>
      <c r="B3425" s="504"/>
      <c r="C3425" s="504"/>
      <c r="D3425" s="504"/>
      <c r="E3425" s="504"/>
      <c r="F3425" s="504"/>
      <c r="G3425" s="504"/>
      <c r="H3425" s="503"/>
      <c r="I3425" s="498"/>
      <c r="J3425" s="497"/>
      <c r="K3425" s="930"/>
      <c r="L3425" s="931"/>
      <c r="M3425" s="455"/>
    </row>
    <row r="3426" spans="1:13">
      <c r="A3426" s="522" t="s">
        <v>14</v>
      </c>
      <c r="B3426" s="521"/>
      <c r="C3426" s="521"/>
      <c r="D3426" s="521"/>
      <c r="E3426" s="521"/>
      <c r="F3426" s="521"/>
      <c r="G3426" s="521"/>
      <c r="H3426" s="520"/>
      <c r="I3426" s="452"/>
      <c r="J3426" s="519"/>
      <c r="K3426" s="948">
        <f>K3428+K3433+K3436</f>
        <v>5.6400000000000006</v>
      </c>
      <c r="L3426" s="946"/>
      <c r="M3426" s="450">
        <f>K3426*12*I3415</f>
        <v>86528.88</v>
      </c>
    </row>
    <row r="3427" spans="1:13" ht="19.5" thickBot="1">
      <c r="A3427" s="518" t="s">
        <v>34</v>
      </c>
      <c r="B3427" s="517"/>
      <c r="C3427" s="517"/>
      <c r="D3427" s="517"/>
      <c r="E3427" s="517"/>
      <c r="F3427" s="517"/>
      <c r="G3427" s="517"/>
      <c r="H3427" s="516"/>
      <c r="I3427" s="446"/>
      <c r="J3427" s="515"/>
      <c r="K3427" s="446"/>
      <c r="L3427" s="445"/>
      <c r="M3427" s="444"/>
    </row>
    <row r="3428" spans="1:13">
      <c r="A3428" s="463" t="s">
        <v>65</v>
      </c>
      <c r="B3428" s="462"/>
      <c r="C3428" s="462"/>
      <c r="D3428" s="462"/>
      <c r="E3428" s="462"/>
      <c r="F3428" s="462"/>
      <c r="G3428" s="462"/>
      <c r="H3428" s="460"/>
      <c r="I3428" s="892" t="s">
        <v>8</v>
      </c>
      <c r="J3428" s="893"/>
      <c r="K3428" s="896">
        <v>2.83</v>
      </c>
      <c r="L3428" s="897"/>
      <c r="M3428" s="455">
        <f>K3428*12*I3415</f>
        <v>43417.86</v>
      </c>
    </row>
    <row r="3429" spans="1:13">
      <c r="A3429" s="505" t="s">
        <v>66</v>
      </c>
      <c r="B3429" s="504"/>
      <c r="C3429" s="504"/>
      <c r="D3429" s="504"/>
      <c r="E3429" s="504"/>
      <c r="F3429" s="504"/>
      <c r="G3429" s="504"/>
      <c r="H3429" s="503"/>
      <c r="I3429" s="514"/>
      <c r="J3429" s="513"/>
      <c r="K3429" s="490"/>
      <c r="L3429" s="456"/>
      <c r="M3429" s="455"/>
    </row>
    <row r="3430" spans="1:13">
      <c r="A3430" s="463" t="s">
        <v>68</v>
      </c>
      <c r="B3430" s="457"/>
      <c r="C3430" s="457"/>
      <c r="D3430" s="457"/>
      <c r="E3430" s="457"/>
      <c r="F3430" s="457"/>
      <c r="G3430" s="457"/>
      <c r="H3430" s="456"/>
      <c r="I3430" s="892" t="s">
        <v>57</v>
      </c>
      <c r="J3430" s="893"/>
      <c r="K3430" s="490"/>
      <c r="L3430" s="456"/>
      <c r="M3430" s="455"/>
    </row>
    <row r="3431" spans="1:13">
      <c r="A3431" s="505" t="s">
        <v>67</v>
      </c>
      <c r="B3431" s="498"/>
      <c r="C3431" s="498"/>
      <c r="D3431" s="498"/>
      <c r="E3431" s="498"/>
      <c r="F3431" s="498"/>
      <c r="G3431" s="498"/>
      <c r="H3431" s="497"/>
      <c r="I3431" s="936"/>
      <c r="J3431" s="937"/>
      <c r="K3431" s="490"/>
      <c r="L3431" s="456"/>
      <c r="M3431" s="455"/>
    </row>
    <row r="3432" spans="1:13">
      <c r="A3432" s="512" t="s">
        <v>63</v>
      </c>
      <c r="B3432" s="480"/>
      <c r="C3432" s="479"/>
      <c r="D3432" s="457"/>
      <c r="E3432" s="457"/>
      <c r="F3432" s="457"/>
      <c r="G3432" s="457"/>
      <c r="H3432" s="456"/>
      <c r="I3432" s="892" t="s">
        <v>57</v>
      </c>
      <c r="J3432" s="893"/>
      <c r="K3432" s="490"/>
      <c r="L3432" s="456"/>
      <c r="M3432" s="455"/>
    </row>
    <row r="3433" spans="1:13">
      <c r="A3433" s="463" t="s">
        <v>64</v>
      </c>
      <c r="B3433" s="457"/>
      <c r="C3433" s="457"/>
      <c r="D3433" s="480"/>
      <c r="E3433" s="480"/>
      <c r="F3433" s="480"/>
      <c r="G3433" s="480"/>
      <c r="H3433" s="479"/>
      <c r="I3433" s="934" t="s">
        <v>11</v>
      </c>
      <c r="J3433" s="935"/>
      <c r="K3433" s="892">
        <v>1.24</v>
      </c>
      <c r="L3433" s="893"/>
      <c r="M3433" s="455">
        <f>K3433*12*I3415</f>
        <v>19024.079999999998</v>
      </c>
    </row>
    <row r="3434" spans="1:13">
      <c r="A3434" s="511" t="s">
        <v>41</v>
      </c>
      <c r="B3434" s="510"/>
      <c r="C3434" s="510"/>
      <c r="D3434" s="510"/>
      <c r="E3434" s="510"/>
      <c r="F3434" s="510"/>
      <c r="G3434" s="510"/>
      <c r="H3434" s="509"/>
      <c r="I3434" s="943" t="s">
        <v>40</v>
      </c>
      <c r="J3434" s="944"/>
      <c r="K3434" s="490"/>
      <c r="L3434" s="456"/>
      <c r="M3434" s="455"/>
    </row>
    <row r="3435" spans="1:13">
      <c r="A3435" s="505"/>
      <c r="B3435" s="504"/>
      <c r="C3435" s="504"/>
      <c r="D3435" s="504"/>
      <c r="E3435" s="504"/>
      <c r="F3435" s="504"/>
      <c r="G3435" s="504"/>
      <c r="H3435" s="503"/>
      <c r="I3435" s="498" t="s">
        <v>42</v>
      </c>
      <c r="J3435" s="497"/>
      <c r="K3435" s="490"/>
      <c r="L3435" s="456"/>
      <c r="M3435" s="455"/>
    </row>
    <row r="3436" spans="1:13">
      <c r="A3436" s="511" t="s">
        <v>43</v>
      </c>
      <c r="B3436" s="510"/>
      <c r="C3436" s="510"/>
      <c r="D3436" s="510"/>
      <c r="E3436" s="510"/>
      <c r="F3436" s="510"/>
      <c r="G3436" s="510"/>
      <c r="H3436" s="509"/>
      <c r="I3436" s="943" t="s">
        <v>11</v>
      </c>
      <c r="J3436" s="944"/>
      <c r="K3436" s="892">
        <v>1.57</v>
      </c>
      <c r="L3436" s="893"/>
      <c r="M3436" s="455">
        <f>K3436*12*I3415</f>
        <v>24086.94</v>
      </c>
    </row>
    <row r="3437" spans="1:13">
      <c r="A3437" s="505" t="s">
        <v>44</v>
      </c>
      <c r="B3437" s="504"/>
      <c r="C3437" s="504"/>
      <c r="D3437" s="504"/>
      <c r="E3437" s="504"/>
      <c r="F3437" s="504"/>
      <c r="G3437" s="504"/>
      <c r="H3437" s="503"/>
      <c r="I3437" s="498"/>
      <c r="J3437" s="497"/>
      <c r="K3437" s="490"/>
      <c r="L3437" s="456"/>
      <c r="M3437" s="455"/>
    </row>
    <row r="3438" spans="1:13">
      <c r="A3438" s="511" t="s">
        <v>45</v>
      </c>
      <c r="B3438" s="510"/>
      <c r="C3438" s="510"/>
      <c r="D3438" s="510"/>
      <c r="E3438" s="510"/>
      <c r="F3438" s="510"/>
      <c r="G3438" s="510"/>
      <c r="H3438" s="509"/>
      <c r="I3438" s="892" t="s">
        <v>57</v>
      </c>
      <c r="J3438" s="893"/>
      <c r="K3438" s="490"/>
      <c r="L3438" s="456"/>
      <c r="M3438" s="455"/>
    </row>
    <row r="3439" spans="1:13">
      <c r="A3439" s="511" t="s">
        <v>48</v>
      </c>
      <c r="B3439" s="510"/>
      <c r="C3439" s="510"/>
      <c r="D3439" s="510"/>
      <c r="E3439" s="510"/>
      <c r="F3439" s="510"/>
      <c r="G3439" s="510"/>
      <c r="H3439" s="509"/>
      <c r="I3439" s="943" t="s">
        <v>46</v>
      </c>
      <c r="J3439" s="944"/>
      <c r="K3439" s="508"/>
      <c r="L3439" s="507"/>
      <c r="M3439" s="506"/>
    </row>
    <row r="3440" spans="1:13" ht="19.5" thickBot="1">
      <c r="A3440" s="505"/>
      <c r="B3440" s="504"/>
      <c r="C3440" s="504"/>
      <c r="D3440" s="504"/>
      <c r="E3440" s="504"/>
      <c r="F3440" s="504"/>
      <c r="G3440" s="504"/>
      <c r="H3440" s="503"/>
      <c r="I3440" s="940" t="s">
        <v>47</v>
      </c>
      <c r="J3440" s="941"/>
      <c r="K3440" s="498"/>
      <c r="L3440" s="497"/>
      <c r="M3440" s="502"/>
    </row>
    <row r="3441" spans="1:13">
      <c r="A3441" s="501" t="s">
        <v>75</v>
      </c>
      <c r="B3441" s="500"/>
      <c r="C3441" s="500"/>
      <c r="D3441" s="500"/>
      <c r="E3441" s="500"/>
      <c r="F3441" s="500"/>
      <c r="G3441" s="452"/>
      <c r="H3441" s="451"/>
      <c r="I3441" s="452"/>
      <c r="J3441" s="451"/>
      <c r="K3441" s="945">
        <f>K3443+K3450+K3458+K3462+K3466</f>
        <v>15.330000000000002</v>
      </c>
      <c r="L3441" s="946"/>
      <c r="M3441" s="450">
        <f>M3443+M3450+M3458+M3462+M3466</f>
        <v>235192.86000000002</v>
      </c>
    </row>
    <row r="3442" spans="1:13" ht="19.5" thickBot="1">
      <c r="A3442" s="499"/>
      <c r="B3442" s="446"/>
      <c r="C3442" s="446"/>
      <c r="D3442" s="446"/>
      <c r="E3442" s="446"/>
      <c r="F3442" s="446"/>
      <c r="G3442" s="446"/>
      <c r="H3442" s="445"/>
      <c r="I3442" s="446"/>
      <c r="J3442" s="445"/>
      <c r="K3442" s="446"/>
      <c r="L3442" s="445"/>
      <c r="M3442" s="444"/>
    </row>
    <row r="3443" spans="1:13" ht="19.5" thickBot="1">
      <c r="A3443" s="898" t="s">
        <v>76</v>
      </c>
      <c r="B3443" s="899"/>
      <c r="C3443" s="899"/>
      <c r="D3443" s="899"/>
      <c r="E3443" s="899"/>
      <c r="F3443" s="899"/>
      <c r="G3443" s="899"/>
      <c r="H3443" s="900"/>
      <c r="I3443" s="466"/>
      <c r="J3443" s="465"/>
      <c r="K3443" s="947">
        <f>K3444+K3445+K3446+K3448+K3449</f>
        <v>9.6100000000000012</v>
      </c>
      <c r="L3443" s="942"/>
      <c r="M3443" s="464">
        <f>K3443*12*I3415</f>
        <v>147436.62000000002</v>
      </c>
    </row>
    <row r="3444" spans="1:13">
      <c r="A3444" s="505" t="s">
        <v>38</v>
      </c>
      <c r="B3444" s="504"/>
      <c r="C3444" s="504"/>
      <c r="D3444" s="504"/>
      <c r="E3444" s="504"/>
      <c r="F3444" s="504"/>
      <c r="G3444" s="504"/>
      <c r="H3444" s="503"/>
      <c r="I3444" s="936" t="s">
        <v>16</v>
      </c>
      <c r="J3444" s="937"/>
      <c r="K3444" s="896">
        <v>2.2400000000000002</v>
      </c>
      <c r="L3444" s="897"/>
      <c r="M3444" s="455">
        <f>K3444*12*I3415</f>
        <v>34366.080000000002</v>
      </c>
    </row>
    <row r="3445" spans="1:13">
      <c r="A3445" s="512" t="s">
        <v>39</v>
      </c>
      <c r="B3445" s="594"/>
      <c r="C3445" s="594"/>
      <c r="D3445" s="594"/>
      <c r="E3445" s="594"/>
      <c r="F3445" s="594"/>
      <c r="G3445" s="594"/>
      <c r="H3445" s="593"/>
      <c r="I3445" s="934" t="s">
        <v>10</v>
      </c>
      <c r="J3445" s="935"/>
      <c r="K3445" s="892">
        <v>5.2</v>
      </c>
      <c r="L3445" s="893"/>
      <c r="M3445" s="455">
        <f>K3445*12*I3415</f>
        <v>79778.400000000009</v>
      </c>
    </row>
    <row r="3446" spans="1:13">
      <c r="A3446" s="511" t="s">
        <v>31</v>
      </c>
      <c r="B3446" s="510"/>
      <c r="C3446" s="510"/>
      <c r="D3446" s="510"/>
      <c r="E3446" s="510"/>
      <c r="F3446" s="510"/>
      <c r="G3446" s="510"/>
      <c r="H3446" s="509"/>
      <c r="I3446" s="943" t="s">
        <v>11</v>
      </c>
      <c r="J3446" s="944"/>
      <c r="K3446" s="892">
        <v>0.6</v>
      </c>
      <c r="L3446" s="893"/>
      <c r="M3446" s="455">
        <f>K3446*12*I3415</f>
        <v>9205.1999999999989</v>
      </c>
    </row>
    <row r="3447" spans="1:13">
      <c r="A3447" s="596" t="s">
        <v>18</v>
      </c>
      <c r="B3447" s="498"/>
      <c r="C3447" s="498"/>
      <c r="D3447" s="498"/>
      <c r="E3447" s="504"/>
      <c r="F3447" s="504"/>
      <c r="G3447" s="504"/>
      <c r="H3447" s="503"/>
      <c r="I3447" s="498"/>
      <c r="J3447" s="497"/>
      <c r="K3447" s="457"/>
      <c r="L3447" s="456"/>
      <c r="M3447" s="455"/>
    </row>
    <row r="3448" spans="1:13">
      <c r="A3448" s="512" t="s">
        <v>32</v>
      </c>
      <c r="B3448" s="594"/>
      <c r="C3448" s="594"/>
      <c r="D3448" s="594"/>
      <c r="E3448" s="594"/>
      <c r="F3448" s="594"/>
      <c r="G3448" s="594"/>
      <c r="H3448" s="593"/>
      <c r="I3448" s="934" t="s">
        <v>8</v>
      </c>
      <c r="J3448" s="935"/>
      <c r="K3448" s="892">
        <v>0.18</v>
      </c>
      <c r="L3448" s="893"/>
      <c r="M3448" s="455">
        <f>K3448*12*I3415</f>
        <v>2761.5600000000004</v>
      </c>
    </row>
    <row r="3449" spans="1:13" ht="19.5" thickBot="1">
      <c r="A3449" s="511" t="s">
        <v>73</v>
      </c>
      <c r="B3449" s="510"/>
      <c r="C3449" s="510"/>
      <c r="D3449" s="510"/>
      <c r="E3449" s="510"/>
      <c r="F3449" s="510"/>
      <c r="G3449" s="510"/>
      <c r="H3449" s="509"/>
      <c r="I3449" s="932" t="s">
        <v>8</v>
      </c>
      <c r="J3449" s="933"/>
      <c r="K3449" s="940">
        <v>1.39</v>
      </c>
      <c r="L3449" s="941"/>
      <c r="M3449" s="455">
        <f>K3449*12*I3415</f>
        <v>21325.38</v>
      </c>
    </row>
    <row r="3450" spans="1:13" ht="19.5" thickBot="1">
      <c r="A3450" s="959" t="s">
        <v>77</v>
      </c>
      <c r="B3450" s="960"/>
      <c r="C3450" s="960"/>
      <c r="D3450" s="960"/>
      <c r="E3450" s="960"/>
      <c r="F3450" s="960"/>
      <c r="G3450" s="960"/>
      <c r="H3450" s="961"/>
      <c r="I3450" s="466"/>
      <c r="J3450" s="465"/>
      <c r="K3450" s="894">
        <f>K3451+K3452+K3454+K3455+K3456+K3457</f>
        <v>2.3200000000000003</v>
      </c>
      <c r="L3450" s="942"/>
      <c r="M3450" s="464">
        <f>K3450*12*I3415</f>
        <v>35593.440000000002</v>
      </c>
    </row>
    <row r="3451" spans="1:13">
      <c r="A3451" s="595" t="s">
        <v>24</v>
      </c>
      <c r="B3451" s="498"/>
      <c r="C3451" s="498"/>
      <c r="D3451" s="498"/>
      <c r="E3451" s="498"/>
      <c r="F3451" s="504"/>
      <c r="G3451" s="504"/>
      <c r="H3451" s="503"/>
      <c r="I3451" s="493"/>
      <c r="J3451" s="456"/>
      <c r="K3451" s="896">
        <v>0.13</v>
      </c>
      <c r="L3451" s="897"/>
      <c r="M3451" s="455">
        <f>K3451*12*I3415</f>
        <v>1994.46</v>
      </c>
    </row>
    <row r="3452" spans="1:13">
      <c r="A3452" s="532" t="s">
        <v>20</v>
      </c>
      <c r="B3452" s="508"/>
      <c r="C3452" s="508"/>
      <c r="D3452" s="508"/>
      <c r="E3452" s="508"/>
      <c r="F3452" s="510"/>
      <c r="G3452" s="510"/>
      <c r="H3452" s="509"/>
      <c r="I3452" s="892" t="s">
        <v>52</v>
      </c>
      <c r="J3452" s="893"/>
      <c r="K3452" s="892">
        <v>1.1100000000000001</v>
      </c>
      <c r="L3452" s="893"/>
      <c r="M3452" s="455">
        <f>K3452*12*I3415</f>
        <v>17029.62</v>
      </c>
    </row>
    <row r="3453" spans="1:13">
      <c r="A3453" s="505" t="s">
        <v>19</v>
      </c>
      <c r="B3453" s="504"/>
      <c r="C3453" s="504"/>
      <c r="D3453" s="504"/>
      <c r="E3453" s="504"/>
      <c r="F3453" s="504"/>
      <c r="G3453" s="504"/>
      <c r="H3453" s="503"/>
      <c r="I3453" s="936" t="s">
        <v>53</v>
      </c>
      <c r="J3453" s="937"/>
      <c r="K3453" s="490"/>
      <c r="L3453" s="456"/>
      <c r="M3453" s="455"/>
    </row>
    <row r="3454" spans="1:13">
      <c r="A3454" s="512" t="s">
        <v>21</v>
      </c>
      <c r="B3454" s="594"/>
      <c r="C3454" s="594"/>
      <c r="D3454" s="594"/>
      <c r="E3454" s="594"/>
      <c r="F3454" s="594"/>
      <c r="G3454" s="594"/>
      <c r="H3454" s="593"/>
      <c r="I3454" s="934" t="s">
        <v>51</v>
      </c>
      <c r="J3454" s="935"/>
      <c r="K3454" s="892">
        <v>0.68</v>
      </c>
      <c r="L3454" s="893"/>
      <c r="M3454" s="455">
        <f>K3454*12*I3415</f>
        <v>10432.56</v>
      </c>
    </row>
    <row r="3455" spans="1:13">
      <c r="A3455" s="512" t="s">
        <v>22</v>
      </c>
      <c r="B3455" s="594"/>
      <c r="C3455" s="594"/>
      <c r="D3455" s="594"/>
      <c r="E3455" s="594"/>
      <c r="F3455" s="594"/>
      <c r="G3455" s="594"/>
      <c r="H3455" s="593"/>
      <c r="I3455" s="934" t="s">
        <v>69</v>
      </c>
      <c r="J3455" s="935"/>
      <c r="K3455" s="892">
        <v>0.17</v>
      </c>
      <c r="L3455" s="893"/>
      <c r="M3455" s="455">
        <f>K3455*12*I3415</f>
        <v>2608.14</v>
      </c>
    </row>
    <row r="3456" spans="1:13">
      <c r="A3456" s="511" t="s">
        <v>23</v>
      </c>
      <c r="B3456" s="510"/>
      <c r="C3456" s="510"/>
      <c r="D3456" s="510"/>
      <c r="E3456" s="510"/>
      <c r="F3456" s="510"/>
      <c r="G3456" s="510"/>
      <c r="H3456" s="509"/>
      <c r="I3456" s="934" t="s">
        <v>54</v>
      </c>
      <c r="J3456" s="935"/>
      <c r="K3456" s="930">
        <v>0.09</v>
      </c>
      <c r="L3456" s="931"/>
      <c r="M3456" s="455">
        <f>K3456*12*I3415</f>
        <v>1380.7800000000002</v>
      </c>
    </row>
    <row r="3457" spans="1:13" ht="19.5" thickBot="1">
      <c r="A3457" s="511" t="s">
        <v>71</v>
      </c>
      <c r="B3457" s="510"/>
      <c r="C3457" s="510"/>
      <c r="D3457" s="510"/>
      <c r="E3457" s="510"/>
      <c r="F3457" s="510"/>
      <c r="G3457" s="510"/>
      <c r="H3457" s="509"/>
      <c r="I3457" s="932" t="s">
        <v>72</v>
      </c>
      <c r="J3457" s="933"/>
      <c r="K3457" s="901">
        <v>0.14000000000000001</v>
      </c>
      <c r="L3457" s="902"/>
      <c r="M3457" s="489">
        <f>K3457*12*I3415</f>
        <v>2147.88</v>
      </c>
    </row>
    <row r="3458" spans="1:13" ht="19.5" thickBot="1">
      <c r="A3458" s="959" t="s">
        <v>194</v>
      </c>
      <c r="B3458" s="960"/>
      <c r="C3458" s="960"/>
      <c r="D3458" s="960"/>
      <c r="E3458" s="960"/>
      <c r="F3458" s="960"/>
      <c r="G3458" s="960"/>
      <c r="H3458" s="961"/>
      <c r="I3458" s="488"/>
      <c r="J3458" s="487"/>
      <c r="K3458" s="922">
        <f>K3459+K3460+K3461</f>
        <v>1.52</v>
      </c>
      <c r="L3458" s="895"/>
      <c r="M3458" s="464">
        <f>K3458*12*I3415</f>
        <v>23319.840000000004</v>
      </c>
    </row>
    <row r="3459" spans="1:13">
      <c r="A3459" s="505" t="s">
        <v>25</v>
      </c>
      <c r="B3459" s="504"/>
      <c r="C3459" s="504"/>
      <c r="D3459" s="504"/>
      <c r="E3459" s="504"/>
      <c r="F3459" s="504"/>
      <c r="G3459" s="504"/>
      <c r="H3459" s="503"/>
      <c r="I3459" s="926" t="s">
        <v>70</v>
      </c>
      <c r="J3459" s="927"/>
      <c r="K3459" s="928">
        <v>0.73</v>
      </c>
      <c r="L3459" s="929"/>
      <c r="M3459" s="455">
        <f>K3459*12*I3415</f>
        <v>11199.66</v>
      </c>
    </row>
    <row r="3460" spans="1:13">
      <c r="A3460" s="512" t="s">
        <v>26</v>
      </c>
      <c r="B3460" s="594"/>
      <c r="C3460" s="594"/>
      <c r="D3460" s="594"/>
      <c r="E3460" s="594"/>
      <c r="F3460" s="594"/>
      <c r="G3460" s="594"/>
      <c r="H3460" s="593"/>
      <c r="I3460" s="480" t="s">
        <v>55</v>
      </c>
      <c r="J3460" s="479"/>
      <c r="K3460" s="930">
        <v>0.64</v>
      </c>
      <c r="L3460" s="931"/>
      <c r="M3460" s="455">
        <f>K3460*12*I3415</f>
        <v>9818.8799999999992</v>
      </c>
    </row>
    <row r="3461" spans="1:13" ht="19.5" thickBot="1">
      <c r="A3461" s="511" t="s">
        <v>23</v>
      </c>
      <c r="B3461" s="510"/>
      <c r="C3461" s="510"/>
      <c r="D3461" s="510"/>
      <c r="E3461" s="510"/>
      <c r="F3461" s="510"/>
      <c r="G3461" s="510"/>
      <c r="H3461" s="509"/>
      <c r="I3461" s="932" t="s">
        <v>54</v>
      </c>
      <c r="J3461" s="933"/>
      <c r="K3461" s="901">
        <v>0.15</v>
      </c>
      <c r="L3461" s="902"/>
      <c r="M3461" s="455">
        <f>K3461*12*I3415</f>
        <v>2301.2999999999997</v>
      </c>
    </row>
    <row r="3462" spans="1:13" ht="19.5" thickBot="1">
      <c r="A3462" s="898" t="s">
        <v>80</v>
      </c>
      <c r="B3462" s="899"/>
      <c r="C3462" s="899"/>
      <c r="D3462" s="899"/>
      <c r="E3462" s="899"/>
      <c r="F3462" s="899"/>
      <c r="G3462" s="899"/>
      <c r="H3462" s="900"/>
      <c r="I3462" s="466"/>
      <c r="J3462" s="465"/>
      <c r="K3462" s="894">
        <v>1.8</v>
      </c>
      <c r="L3462" s="895"/>
      <c r="M3462" s="464">
        <f>K3462*12*I3415</f>
        <v>27615.600000000002</v>
      </c>
    </row>
    <row r="3463" spans="1:13">
      <c r="A3463" s="463" t="s">
        <v>33</v>
      </c>
      <c r="B3463" s="462"/>
      <c r="C3463" s="462"/>
      <c r="D3463" s="462"/>
      <c r="E3463" s="462"/>
      <c r="F3463" s="462"/>
      <c r="G3463" s="462"/>
      <c r="H3463" s="460"/>
      <c r="I3463" s="896" t="s">
        <v>13</v>
      </c>
      <c r="J3463" s="897"/>
      <c r="K3463" s="459"/>
      <c r="L3463" s="458"/>
      <c r="M3463" s="455"/>
    </row>
    <row r="3464" spans="1:13">
      <c r="A3464" s="463" t="s">
        <v>27</v>
      </c>
      <c r="B3464" s="462"/>
      <c r="C3464" s="462"/>
      <c r="D3464" s="462"/>
      <c r="E3464" s="462"/>
      <c r="F3464" s="462"/>
      <c r="G3464" s="462"/>
      <c r="H3464" s="460"/>
      <c r="I3464" s="457"/>
      <c r="J3464" s="456"/>
      <c r="K3464" s="459"/>
      <c r="L3464" s="458"/>
      <c r="M3464" s="455"/>
    </row>
    <row r="3465" spans="1:13" ht="19.5" thickBot="1">
      <c r="A3465" s="463" t="s">
        <v>28</v>
      </c>
      <c r="B3465" s="462"/>
      <c r="C3465" s="462"/>
      <c r="D3465" s="462"/>
      <c r="E3465" s="462"/>
      <c r="F3465" s="462"/>
      <c r="G3465" s="462"/>
      <c r="H3465" s="460"/>
      <c r="I3465" s="474"/>
      <c r="J3465" s="456"/>
      <c r="K3465" s="459"/>
      <c r="L3465" s="458"/>
      <c r="M3465" s="455"/>
    </row>
    <row r="3466" spans="1:13" ht="19.5" thickBot="1">
      <c r="A3466" s="592" t="s">
        <v>81</v>
      </c>
      <c r="B3466" s="591"/>
      <c r="C3466" s="591"/>
      <c r="D3466" s="591"/>
      <c r="E3466" s="591"/>
      <c r="F3466" s="591"/>
      <c r="G3466" s="591"/>
      <c r="H3466" s="590"/>
      <c r="I3466" s="466"/>
      <c r="J3466" s="465"/>
      <c r="K3466" s="894">
        <v>0.08</v>
      </c>
      <c r="L3466" s="895"/>
      <c r="M3466" s="464">
        <f>K3466*12*I3415</f>
        <v>1227.3599999999999</v>
      </c>
    </row>
    <row r="3467" spans="1:13">
      <c r="A3467" s="463" t="s">
        <v>29</v>
      </c>
      <c r="B3467" s="462"/>
      <c r="C3467" s="462"/>
      <c r="D3467" s="462"/>
      <c r="E3467" s="462"/>
      <c r="F3467" s="462"/>
      <c r="G3467" s="462"/>
      <c r="H3467" s="460"/>
      <c r="I3467" s="896" t="s">
        <v>8</v>
      </c>
      <c r="J3467" s="897"/>
      <c r="K3467" s="467"/>
      <c r="L3467" s="458"/>
      <c r="M3467" s="455"/>
    </row>
    <row r="3468" spans="1:13" ht="19.5" thickBot="1">
      <c r="A3468" s="463" t="s">
        <v>30</v>
      </c>
      <c r="B3468" s="462"/>
      <c r="C3468" s="462"/>
      <c r="D3468" s="462"/>
      <c r="E3468" s="462"/>
      <c r="F3468" s="462"/>
      <c r="G3468" s="462"/>
      <c r="H3468" s="460"/>
      <c r="I3468" s="457"/>
      <c r="J3468" s="456"/>
      <c r="K3468" s="467"/>
      <c r="L3468" s="458"/>
      <c r="M3468" s="455"/>
    </row>
    <row r="3469" spans="1:13" ht="19.5" thickBot="1">
      <c r="A3469" s="898" t="s">
        <v>104</v>
      </c>
      <c r="B3469" s="899"/>
      <c r="C3469" s="899"/>
      <c r="D3469" s="899"/>
      <c r="E3469" s="899"/>
      <c r="F3469" s="899"/>
      <c r="G3469" s="899"/>
      <c r="H3469" s="900"/>
      <c r="I3469" s="466"/>
      <c r="J3469" s="465"/>
      <c r="K3469" s="894">
        <v>6.67</v>
      </c>
      <c r="L3469" s="895"/>
      <c r="M3469" s="464">
        <f>K3469*12*I3415</f>
        <v>102331.13999999998</v>
      </c>
    </row>
    <row r="3470" spans="1:13">
      <c r="A3470" s="463" t="s">
        <v>85</v>
      </c>
      <c r="B3470" s="461"/>
      <c r="C3470" s="461"/>
      <c r="D3470" s="461"/>
      <c r="E3470" s="461"/>
      <c r="F3470" s="462"/>
      <c r="G3470" s="461"/>
      <c r="H3470" s="460"/>
      <c r="I3470" s="892" t="s">
        <v>86</v>
      </c>
      <c r="J3470" s="893"/>
      <c r="K3470" s="459"/>
      <c r="L3470" s="458"/>
      <c r="M3470" s="455"/>
    </row>
    <row r="3471" spans="1:13">
      <c r="A3471" s="463" t="s">
        <v>87</v>
      </c>
      <c r="B3471" s="461"/>
      <c r="C3471" s="461"/>
      <c r="D3471" s="461"/>
      <c r="E3471" s="461"/>
      <c r="F3471" s="462"/>
      <c r="G3471" s="461"/>
      <c r="H3471" s="460"/>
      <c r="I3471" s="892" t="s">
        <v>88</v>
      </c>
      <c r="J3471" s="893"/>
      <c r="K3471" s="459"/>
      <c r="L3471" s="458"/>
      <c r="M3471" s="455"/>
    </row>
    <row r="3472" spans="1:13">
      <c r="A3472" s="463" t="s">
        <v>89</v>
      </c>
      <c r="B3472" s="461"/>
      <c r="C3472" s="461"/>
      <c r="D3472" s="461"/>
      <c r="E3472" s="461"/>
      <c r="F3472" s="462"/>
      <c r="G3472" s="461"/>
      <c r="H3472" s="460"/>
      <c r="I3472" s="892" t="s">
        <v>90</v>
      </c>
      <c r="J3472" s="893"/>
      <c r="K3472" s="459"/>
      <c r="L3472" s="458"/>
      <c r="M3472" s="455"/>
    </row>
    <row r="3473" spans="1:13">
      <c r="A3473" s="463" t="s">
        <v>91</v>
      </c>
      <c r="B3473" s="461"/>
      <c r="C3473" s="461"/>
      <c r="D3473" s="461"/>
      <c r="E3473" s="461"/>
      <c r="F3473" s="462"/>
      <c r="G3473" s="461"/>
      <c r="H3473" s="460"/>
      <c r="I3473" s="892" t="s">
        <v>92</v>
      </c>
      <c r="J3473" s="893"/>
      <c r="K3473" s="459"/>
      <c r="L3473" s="458"/>
      <c r="M3473" s="455"/>
    </row>
    <row r="3474" spans="1:13">
      <c r="A3474" s="463" t="s">
        <v>93</v>
      </c>
      <c r="B3474" s="461"/>
      <c r="C3474" s="461"/>
      <c r="D3474" s="461"/>
      <c r="E3474" s="461"/>
      <c r="F3474" s="462"/>
      <c r="G3474" s="461"/>
      <c r="H3474" s="460"/>
      <c r="I3474" s="892" t="s">
        <v>94</v>
      </c>
      <c r="J3474" s="893"/>
      <c r="K3474" s="459"/>
      <c r="L3474" s="458"/>
      <c r="M3474" s="455"/>
    </row>
    <row r="3475" spans="1:13">
      <c r="A3475" s="463" t="s">
        <v>95</v>
      </c>
      <c r="B3475" s="461"/>
      <c r="C3475" s="461"/>
      <c r="D3475" s="461"/>
      <c r="E3475" s="461"/>
      <c r="F3475" s="462"/>
      <c r="G3475" s="461"/>
      <c r="H3475" s="460"/>
      <c r="I3475" s="457"/>
      <c r="J3475" s="456"/>
      <c r="K3475" s="459"/>
      <c r="L3475" s="458"/>
      <c r="M3475" s="455"/>
    </row>
    <row r="3476" spans="1:13">
      <c r="A3476" s="463" t="s">
        <v>96</v>
      </c>
      <c r="B3476" s="461"/>
      <c r="C3476" s="461"/>
      <c r="D3476" s="461"/>
      <c r="E3476" s="461"/>
      <c r="F3476" s="462"/>
      <c r="G3476" s="461"/>
      <c r="H3476" s="460"/>
      <c r="I3476" s="457"/>
      <c r="J3476" s="456"/>
      <c r="K3476" s="459"/>
      <c r="L3476" s="458"/>
      <c r="M3476" s="455"/>
    </row>
    <row r="3477" spans="1:13">
      <c r="A3477" s="463" t="s">
        <v>97</v>
      </c>
      <c r="B3477" s="461"/>
      <c r="C3477" s="461"/>
      <c r="D3477" s="461"/>
      <c r="E3477" s="461"/>
      <c r="F3477" s="462"/>
      <c r="G3477" s="461"/>
      <c r="H3477" s="460"/>
      <c r="I3477" s="457"/>
      <c r="J3477" s="456"/>
      <c r="K3477" s="459"/>
      <c r="L3477" s="458"/>
      <c r="M3477" s="455"/>
    </row>
    <row r="3478" spans="1:13">
      <c r="A3478" s="463" t="s">
        <v>98</v>
      </c>
      <c r="B3478" s="461"/>
      <c r="C3478" s="461"/>
      <c r="D3478" s="461"/>
      <c r="E3478" s="461"/>
      <c r="F3478" s="462"/>
      <c r="G3478" s="461"/>
      <c r="H3478" s="460"/>
      <c r="I3478" s="457"/>
      <c r="J3478" s="456"/>
      <c r="K3478" s="459"/>
      <c r="L3478" s="458"/>
      <c r="M3478" s="455"/>
    </row>
    <row r="3479" spans="1:13">
      <c r="A3479" s="463" t="s">
        <v>99</v>
      </c>
      <c r="B3479" s="461"/>
      <c r="C3479" s="461"/>
      <c r="D3479" s="461"/>
      <c r="E3479" s="461"/>
      <c r="F3479" s="462"/>
      <c r="G3479" s="461"/>
      <c r="H3479" s="460"/>
      <c r="I3479" s="457"/>
      <c r="J3479" s="456"/>
      <c r="K3479" s="459"/>
      <c r="L3479" s="458"/>
      <c r="M3479" s="455"/>
    </row>
    <row r="3480" spans="1:13" ht="19.5" thickBot="1">
      <c r="A3480" s="923" t="s">
        <v>100</v>
      </c>
      <c r="B3480" s="924"/>
      <c r="C3480" s="924"/>
      <c r="D3480" s="924"/>
      <c r="E3480" s="924"/>
      <c r="F3480" s="924"/>
      <c r="G3480" s="924"/>
      <c r="H3480" s="925"/>
      <c r="I3480" s="457"/>
      <c r="J3480" s="456"/>
      <c r="K3480" s="457"/>
      <c r="L3480" s="456"/>
      <c r="M3480" s="455"/>
    </row>
    <row r="3481" spans="1:13">
      <c r="A3481" s="454" t="s">
        <v>82</v>
      </c>
      <c r="B3481" s="453"/>
      <c r="C3481" s="453"/>
      <c r="D3481" s="453"/>
      <c r="E3481" s="453"/>
      <c r="F3481" s="453"/>
      <c r="G3481" s="453"/>
      <c r="H3481" s="453"/>
      <c r="I3481" s="896" t="s">
        <v>9</v>
      </c>
      <c r="J3481" s="897"/>
      <c r="K3481" s="452"/>
      <c r="L3481" s="451"/>
      <c r="M3481" s="450"/>
    </row>
    <row r="3482" spans="1:13" ht="19.5" thickBot="1">
      <c r="A3482" s="449" t="s">
        <v>49</v>
      </c>
      <c r="B3482" s="448"/>
      <c r="C3482" s="448"/>
      <c r="D3482" s="448"/>
      <c r="E3482" s="448"/>
      <c r="F3482" s="448"/>
      <c r="G3482" s="448"/>
      <c r="H3482" s="448"/>
      <c r="I3482" s="447"/>
      <c r="J3482" s="445"/>
      <c r="K3482" s="446"/>
      <c r="L3482" s="445"/>
      <c r="M3482" s="444"/>
    </row>
    <row r="3483" spans="1:13" ht="19.5" thickBot="1">
      <c r="A3483" s="898" t="s">
        <v>50</v>
      </c>
      <c r="B3483" s="899"/>
      <c r="C3483" s="899"/>
      <c r="D3483" s="899"/>
      <c r="E3483" s="899"/>
      <c r="F3483" s="899"/>
      <c r="G3483" s="899"/>
      <c r="H3483" s="955"/>
      <c r="I3483" s="917" t="s">
        <v>17</v>
      </c>
      <c r="J3483" s="956"/>
      <c r="K3483" s="957">
        <v>1.64</v>
      </c>
      <c r="L3483" s="958"/>
      <c r="M3483" s="437">
        <f>K3483*12*I3415</f>
        <v>25160.880000000001</v>
      </c>
    </row>
    <row r="3484" spans="1:13" ht="19.5" thickBot="1">
      <c r="A3484" s="442" t="s">
        <v>118</v>
      </c>
      <c r="B3484" s="441"/>
      <c r="C3484" s="441"/>
      <c r="D3484" s="441"/>
      <c r="E3484" s="441"/>
      <c r="F3484" s="441"/>
      <c r="G3484" s="441"/>
      <c r="H3484" s="441"/>
      <c r="I3484" s="917" t="s">
        <v>9</v>
      </c>
      <c r="J3484" s="918"/>
      <c r="K3484" s="913">
        <v>0.33</v>
      </c>
      <c r="L3484" s="914"/>
      <c r="M3484" s="437">
        <f>K3484*12*I3415</f>
        <v>5062.8599999999997</v>
      </c>
    </row>
    <row r="3485" spans="1:13" ht="19.5" thickBot="1">
      <c r="A3485" s="442" t="s">
        <v>117</v>
      </c>
      <c r="B3485" s="441"/>
      <c r="C3485" s="441"/>
      <c r="D3485" s="441"/>
      <c r="E3485" s="441"/>
      <c r="F3485" s="441"/>
      <c r="G3485" s="441"/>
      <c r="H3485" s="441"/>
      <c r="I3485" s="440"/>
      <c r="J3485" s="439"/>
      <c r="K3485" s="913">
        <v>1.06</v>
      </c>
      <c r="L3485" s="914"/>
      <c r="M3485" s="437">
        <f>K3485*12*I3415</f>
        <v>16262.52</v>
      </c>
    </row>
    <row r="3486" spans="1:13" ht="19.5" thickBot="1">
      <c r="A3486" s="898" t="s">
        <v>58</v>
      </c>
      <c r="B3486" s="899"/>
      <c r="C3486" s="899"/>
      <c r="D3486" s="899"/>
      <c r="E3486" s="899"/>
      <c r="F3486" s="899"/>
      <c r="G3486" s="899"/>
      <c r="H3486" s="899"/>
      <c r="I3486" s="438"/>
      <c r="J3486" s="437"/>
      <c r="K3486" s="915">
        <f>K3416+K3426+K3441+K3469+K3483+K3485+K3484</f>
        <v>37.570000000000007</v>
      </c>
      <c r="L3486" s="916"/>
      <c r="M3486" s="437">
        <f>M3416+M3426+M3441+M3469+M3483+M3485+M3484</f>
        <v>576398.94000000006</v>
      </c>
    </row>
    <row r="3488" spans="1:13">
      <c r="A3488" s="989" t="s">
        <v>0</v>
      </c>
      <c r="B3488" s="989"/>
      <c r="C3488" s="989"/>
      <c r="D3488" s="989"/>
      <c r="E3488" s="989"/>
      <c r="F3488" s="989"/>
      <c r="G3488" s="989"/>
      <c r="H3488" s="989"/>
      <c r="I3488" s="989"/>
      <c r="J3488" s="989"/>
      <c r="K3488" s="989"/>
      <c r="L3488" s="989"/>
      <c r="M3488" s="490"/>
    </row>
    <row r="3489" spans="1:13">
      <c r="A3489" s="953" t="s">
        <v>12</v>
      </c>
      <c r="B3489" s="953"/>
      <c r="C3489" s="953"/>
      <c r="D3489" s="953"/>
      <c r="E3489" s="953"/>
      <c r="F3489" s="953"/>
      <c r="G3489" s="953"/>
      <c r="H3489" s="953"/>
      <c r="I3489" s="953"/>
      <c r="J3489" s="953"/>
      <c r="K3489" s="953"/>
      <c r="L3489" s="953"/>
      <c r="M3489" s="490"/>
    </row>
    <row r="3490" spans="1:13">
      <c r="A3490" s="524"/>
      <c r="B3490" s="524"/>
      <c r="C3490" s="524"/>
      <c r="D3490" s="524"/>
      <c r="E3490" s="524"/>
      <c r="F3490" s="524" t="s">
        <v>220</v>
      </c>
      <c r="G3490" s="524"/>
      <c r="H3490" s="524"/>
      <c r="I3490" s="524"/>
      <c r="J3490" s="524"/>
      <c r="K3490" s="524"/>
      <c r="L3490" s="524"/>
      <c r="M3490" s="490"/>
    </row>
    <row r="3491" spans="1:13">
      <c r="A3491" s="532"/>
      <c r="B3491" s="508"/>
      <c r="C3491" s="954" t="s">
        <v>15</v>
      </c>
      <c r="D3491" s="954"/>
      <c r="E3491" s="954"/>
      <c r="F3491" s="508"/>
      <c r="G3491" s="508"/>
      <c r="H3491" s="507"/>
      <c r="I3491" s="943" t="s">
        <v>1</v>
      </c>
      <c r="J3491" s="944"/>
      <c r="K3491" s="943" t="s">
        <v>2</v>
      </c>
      <c r="L3491" s="944"/>
      <c r="M3491" s="506"/>
    </row>
    <row r="3492" spans="1:13">
      <c r="A3492" s="474"/>
      <c r="B3492" s="457"/>
      <c r="C3492" s="457"/>
      <c r="D3492" s="457"/>
      <c r="E3492" s="457"/>
      <c r="F3492" s="457"/>
      <c r="G3492" s="457"/>
      <c r="H3492" s="456"/>
      <c r="I3492" s="457"/>
      <c r="J3492" s="456"/>
      <c r="K3492" s="892" t="s">
        <v>3</v>
      </c>
      <c r="L3492" s="893"/>
      <c r="M3492" s="533" t="s">
        <v>4</v>
      </c>
    </row>
    <row r="3493" spans="1:13">
      <c r="A3493" s="474"/>
      <c r="B3493" s="457"/>
      <c r="C3493" s="457"/>
      <c r="D3493" s="457"/>
      <c r="E3493" s="457"/>
      <c r="F3493" s="457"/>
      <c r="G3493" s="457"/>
      <c r="H3493" s="456"/>
      <c r="I3493" s="892" t="s">
        <v>5</v>
      </c>
      <c r="J3493" s="893"/>
      <c r="K3493" s="936" t="s">
        <v>6</v>
      </c>
      <c r="L3493" s="937"/>
      <c r="M3493" s="533" t="s">
        <v>7</v>
      </c>
    </row>
    <row r="3494" spans="1:13" ht="19.5" thickBot="1">
      <c r="A3494" s="532"/>
      <c r="B3494" s="508"/>
      <c r="C3494" s="508"/>
      <c r="D3494" s="508"/>
      <c r="E3494" s="508"/>
      <c r="F3494" s="508"/>
      <c r="G3494" s="508"/>
      <c r="H3494" s="507"/>
      <c r="I3494" s="949">
        <v>374</v>
      </c>
      <c r="J3494" s="950"/>
      <c r="K3494" s="932"/>
      <c r="L3494" s="933"/>
      <c r="M3494" s="531"/>
    </row>
    <row r="3495" spans="1:13">
      <c r="A3495" s="522" t="s">
        <v>74</v>
      </c>
      <c r="B3495" s="500"/>
      <c r="C3495" s="500"/>
      <c r="D3495" s="500"/>
      <c r="E3495" s="500"/>
      <c r="F3495" s="500"/>
      <c r="G3495" s="500"/>
      <c r="H3495" s="530"/>
      <c r="I3495" s="452"/>
      <c r="J3495" s="451"/>
      <c r="K3495" s="951">
        <f>K3498+K3501</f>
        <v>6.9</v>
      </c>
      <c r="L3495" s="946"/>
      <c r="M3495" s="450">
        <f>K3495*12*I3494</f>
        <v>30967.200000000004</v>
      </c>
    </row>
    <row r="3496" spans="1:13">
      <c r="A3496" s="529" t="s">
        <v>59</v>
      </c>
      <c r="B3496" s="528"/>
      <c r="C3496" s="528"/>
      <c r="D3496" s="528"/>
      <c r="E3496" s="528"/>
      <c r="F3496" s="528"/>
      <c r="G3496" s="528"/>
      <c r="H3496" s="523"/>
      <c r="I3496" s="457"/>
      <c r="J3496" s="456"/>
      <c r="K3496" s="457"/>
      <c r="L3496" s="456"/>
      <c r="M3496" s="527"/>
    </row>
    <row r="3497" spans="1:13" ht="19.5" thickBot="1">
      <c r="A3497" s="518" t="s">
        <v>60</v>
      </c>
      <c r="B3497" s="526"/>
      <c r="C3497" s="526"/>
      <c r="D3497" s="526"/>
      <c r="E3497" s="526"/>
      <c r="F3497" s="526"/>
      <c r="G3497" s="526"/>
      <c r="H3497" s="525"/>
      <c r="I3497" s="446"/>
      <c r="J3497" s="445"/>
      <c r="K3497" s="446"/>
      <c r="L3497" s="445"/>
      <c r="M3497" s="444"/>
    </row>
    <row r="3498" spans="1:13">
      <c r="A3498" s="505" t="s">
        <v>61</v>
      </c>
      <c r="B3498" s="498"/>
      <c r="C3498" s="498"/>
      <c r="D3498" s="498"/>
      <c r="E3498" s="498"/>
      <c r="F3498" s="498"/>
      <c r="G3498" s="498"/>
      <c r="H3498" s="497"/>
      <c r="I3498" s="936" t="s">
        <v>8</v>
      </c>
      <c r="J3498" s="937"/>
      <c r="K3498" s="896">
        <v>4.13</v>
      </c>
      <c r="L3498" s="897"/>
      <c r="M3498" s="455">
        <f>K3498*12*I3494</f>
        <v>18535.440000000002</v>
      </c>
    </row>
    <row r="3499" spans="1:13">
      <c r="A3499" s="463" t="s">
        <v>68</v>
      </c>
      <c r="B3499" s="457"/>
      <c r="C3499" s="457"/>
      <c r="D3499" s="457"/>
      <c r="E3499" s="457"/>
      <c r="F3499" s="457"/>
      <c r="G3499" s="457"/>
      <c r="H3499" s="456"/>
      <c r="I3499" s="892" t="s">
        <v>57</v>
      </c>
      <c r="J3499" s="893"/>
      <c r="K3499" s="490"/>
      <c r="L3499" s="456"/>
      <c r="M3499" s="455"/>
    </row>
    <row r="3500" spans="1:13">
      <c r="A3500" s="505" t="s">
        <v>67</v>
      </c>
      <c r="B3500" s="498"/>
      <c r="C3500" s="498"/>
      <c r="D3500" s="498"/>
      <c r="E3500" s="498"/>
      <c r="F3500" s="498"/>
      <c r="G3500" s="498"/>
      <c r="H3500" s="497"/>
      <c r="I3500" s="936"/>
      <c r="J3500" s="937"/>
      <c r="K3500" s="490"/>
      <c r="L3500" s="456"/>
      <c r="M3500" s="455"/>
    </row>
    <row r="3501" spans="1:13">
      <c r="A3501" s="505" t="s">
        <v>62</v>
      </c>
      <c r="B3501" s="498"/>
      <c r="C3501" s="498"/>
      <c r="D3501" s="498"/>
      <c r="E3501" s="498"/>
      <c r="F3501" s="498"/>
      <c r="G3501" s="498"/>
      <c r="H3501" s="497"/>
      <c r="I3501" s="934" t="s">
        <v>11</v>
      </c>
      <c r="J3501" s="935"/>
      <c r="K3501" s="892">
        <v>2.77</v>
      </c>
      <c r="L3501" s="893"/>
      <c r="M3501" s="455">
        <f>K3501*12*I3494</f>
        <v>12431.76</v>
      </c>
    </row>
    <row r="3502" spans="1:13">
      <c r="A3502" s="512" t="s">
        <v>35</v>
      </c>
      <c r="B3502" s="480"/>
      <c r="C3502" s="480"/>
      <c r="D3502" s="480"/>
      <c r="E3502" s="480"/>
      <c r="F3502" s="480"/>
      <c r="G3502" s="480"/>
      <c r="H3502" s="479"/>
      <c r="I3502" s="892" t="s">
        <v>57</v>
      </c>
      <c r="J3502" s="893"/>
      <c r="K3502" s="524"/>
      <c r="L3502" s="523"/>
      <c r="M3502" s="455"/>
    </row>
    <row r="3503" spans="1:13">
      <c r="A3503" s="511" t="s">
        <v>36</v>
      </c>
      <c r="B3503" s="508"/>
      <c r="C3503" s="508"/>
      <c r="D3503" s="508"/>
      <c r="E3503" s="508"/>
      <c r="F3503" s="508"/>
      <c r="G3503" s="508"/>
      <c r="H3503" s="507"/>
      <c r="I3503" s="892"/>
      <c r="J3503" s="893"/>
      <c r="K3503" s="490"/>
      <c r="L3503" s="456"/>
      <c r="M3503" s="455"/>
    </row>
    <row r="3504" spans="1:13" ht="19.5" thickBot="1">
      <c r="A3504" s="505" t="s">
        <v>37</v>
      </c>
      <c r="B3504" s="504"/>
      <c r="C3504" s="504"/>
      <c r="D3504" s="504"/>
      <c r="E3504" s="504"/>
      <c r="F3504" s="504"/>
      <c r="G3504" s="504"/>
      <c r="H3504" s="503"/>
      <c r="I3504" s="498"/>
      <c r="J3504" s="497"/>
      <c r="K3504" s="930"/>
      <c r="L3504" s="931"/>
      <c r="M3504" s="455"/>
    </row>
    <row r="3505" spans="1:13">
      <c r="A3505" s="522" t="s">
        <v>14</v>
      </c>
      <c r="B3505" s="521"/>
      <c r="C3505" s="521"/>
      <c r="D3505" s="521"/>
      <c r="E3505" s="521"/>
      <c r="F3505" s="521"/>
      <c r="G3505" s="521"/>
      <c r="H3505" s="520"/>
      <c r="I3505" s="452"/>
      <c r="J3505" s="519"/>
      <c r="K3505" s="948">
        <f>K3507+K3512+K3515</f>
        <v>5.6400000000000006</v>
      </c>
      <c r="L3505" s="946"/>
      <c r="M3505" s="450">
        <f>K3505*12*I3494</f>
        <v>25312.320000000003</v>
      </c>
    </row>
    <row r="3506" spans="1:13" ht="19.5" thickBot="1">
      <c r="A3506" s="518" t="s">
        <v>34</v>
      </c>
      <c r="B3506" s="517"/>
      <c r="C3506" s="517"/>
      <c r="D3506" s="517"/>
      <c r="E3506" s="517"/>
      <c r="F3506" s="517"/>
      <c r="G3506" s="517"/>
      <c r="H3506" s="516"/>
      <c r="I3506" s="446"/>
      <c r="J3506" s="515"/>
      <c r="K3506" s="446"/>
      <c r="L3506" s="445"/>
      <c r="M3506" s="444"/>
    </row>
    <row r="3507" spans="1:13">
      <c r="A3507" s="463" t="s">
        <v>65</v>
      </c>
      <c r="B3507" s="462"/>
      <c r="C3507" s="462"/>
      <c r="D3507" s="462"/>
      <c r="E3507" s="462"/>
      <c r="F3507" s="462"/>
      <c r="G3507" s="462"/>
      <c r="H3507" s="460"/>
      <c r="I3507" s="892" t="s">
        <v>8</v>
      </c>
      <c r="J3507" s="893"/>
      <c r="K3507" s="896">
        <v>2.83</v>
      </c>
      <c r="L3507" s="897"/>
      <c r="M3507" s="455">
        <f>K3507*12*I3494</f>
        <v>12701.04</v>
      </c>
    </row>
    <row r="3508" spans="1:13">
      <c r="A3508" s="505" t="s">
        <v>66</v>
      </c>
      <c r="B3508" s="504"/>
      <c r="C3508" s="504"/>
      <c r="D3508" s="504"/>
      <c r="E3508" s="504"/>
      <c r="F3508" s="504"/>
      <c r="G3508" s="504"/>
      <c r="H3508" s="503"/>
      <c r="I3508" s="514"/>
      <c r="J3508" s="513"/>
      <c r="K3508" s="490"/>
      <c r="L3508" s="456"/>
      <c r="M3508" s="455"/>
    </row>
    <row r="3509" spans="1:13">
      <c r="A3509" s="463" t="s">
        <v>68</v>
      </c>
      <c r="B3509" s="457"/>
      <c r="C3509" s="457"/>
      <c r="D3509" s="457"/>
      <c r="E3509" s="457"/>
      <c r="F3509" s="457"/>
      <c r="G3509" s="457"/>
      <c r="H3509" s="456"/>
      <c r="I3509" s="892" t="s">
        <v>57</v>
      </c>
      <c r="J3509" s="893"/>
      <c r="K3509" s="490"/>
      <c r="L3509" s="456"/>
      <c r="M3509" s="455"/>
    </row>
    <row r="3510" spans="1:13">
      <c r="A3510" s="505" t="s">
        <v>67</v>
      </c>
      <c r="B3510" s="498"/>
      <c r="C3510" s="498"/>
      <c r="D3510" s="498"/>
      <c r="E3510" s="498"/>
      <c r="F3510" s="498"/>
      <c r="G3510" s="498"/>
      <c r="H3510" s="497"/>
      <c r="I3510" s="936"/>
      <c r="J3510" s="937"/>
      <c r="K3510" s="490"/>
      <c r="L3510" s="456"/>
      <c r="M3510" s="455"/>
    </row>
    <row r="3511" spans="1:13">
      <c r="A3511" s="512" t="s">
        <v>63</v>
      </c>
      <c r="B3511" s="480"/>
      <c r="C3511" s="479"/>
      <c r="D3511" s="457"/>
      <c r="E3511" s="457"/>
      <c r="F3511" s="457"/>
      <c r="G3511" s="457"/>
      <c r="H3511" s="456"/>
      <c r="I3511" s="892" t="s">
        <v>57</v>
      </c>
      <c r="J3511" s="893"/>
      <c r="K3511" s="490"/>
      <c r="L3511" s="456"/>
      <c r="M3511" s="455"/>
    </row>
    <row r="3512" spans="1:13">
      <c r="A3512" s="463" t="s">
        <v>64</v>
      </c>
      <c r="B3512" s="457"/>
      <c r="C3512" s="457"/>
      <c r="D3512" s="480"/>
      <c r="E3512" s="480"/>
      <c r="F3512" s="480"/>
      <c r="G3512" s="480"/>
      <c r="H3512" s="479"/>
      <c r="I3512" s="934" t="s">
        <v>11</v>
      </c>
      <c r="J3512" s="935"/>
      <c r="K3512" s="892">
        <v>1.24</v>
      </c>
      <c r="L3512" s="893"/>
      <c r="M3512" s="455">
        <f>K3512*12*I3494</f>
        <v>5565.12</v>
      </c>
    </row>
    <row r="3513" spans="1:13">
      <c r="A3513" s="511" t="s">
        <v>41</v>
      </c>
      <c r="B3513" s="510"/>
      <c r="C3513" s="510"/>
      <c r="D3513" s="510"/>
      <c r="E3513" s="510"/>
      <c r="F3513" s="510"/>
      <c r="G3513" s="510"/>
      <c r="H3513" s="509"/>
      <c r="I3513" s="943" t="s">
        <v>40</v>
      </c>
      <c r="J3513" s="944"/>
      <c r="K3513" s="490"/>
      <c r="L3513" s="456"/>
      <c r="M3513" s="455"/>
    </row>
    <row r="3514" spans="1:13">
      <c r="A3514" s="505"/>
      <c r="B3514" s="504"/>
      <c r="C3514" s="504"/>
      <c r="D3514" s="504"/>
      <c r="E3514" s="504"/>
      <c r="F3514" s="504"/>
      <c r="G3514" s="504"/>
      <c r="H3514" s="503"/>
      <c r="I3514" s="498" t="s">
        <v>42</v>
      </c>
      <c r="J3514" s="497"/>
      <c r="K3514" s="490"/>
      <c r="L3514" s="456"/>
      <c r="M3514" s="455"/>
    </row>
    <row r="3515" spans="1:13">
      <c r="A3515" s="511" t="s">
        <v>43</v>
      </c>
      <c r="B3515" s="510"/>
      <c r="C3515" s="510"/>
      <c r="D3515" s="510"/>
      <c r="E3515" s="510"/>
      <c r="F3515" s="510"/>
      <c r="G3515" s="510"/>
      <c r="H3515" s="509"/>
      <c r="I3515" s="943" t="s">
        <v>11</v>
      </c>
      <c r="J3515" s="944"/>
      <c r="K3515" s="892">
        <v>1.57</v>
      </c>
      <c r="L3515" s="893"/>
      <c r="M3515" s="455">
        <f>K3515*12*I3494</f>
        <v>7046.16</v>
      </c>
    </row>
    <row r="3516" spans="1:13">
      <c r="A3516" s="505" t="s">
        <v>44</v>
      </c>
      <c r="B3516" s="504"/>
      <c r="C3516" s="504"/>
      <c r="D3516" s="504"/>
      <c r="E3516" s="504"/>
      <c r="F3516" s="504"/>
      <c r="G3516" s="504"/>
      <c r="H3516" s="503"/>
      <c r="I3516" s="498"/>
      <c r="J3516" s="497"/>
      <c r="K3516" s="490"/>
      <c r="L3516" s="456"/>
      <c r="M3516" s="455"/>
    </row>
    <row r="3517" spans="1:13">
      <c r="A3517" s="511" t="s">
        <v>45</v>
      </c>
      <c r="B3517" s="510"/>
      <c r="C3517" s="510"/>
      <c r="D3517" s="510"/>
      <c r="E3517" s="510"/>
      <c r="F3517" s="510"/>
      <c r="G3517" s="510"/>
      <c r="H3517" s="509"/>
      <c r="I3517" s="892" t="s">
        <v>57</v>
      </c>
      <c r="J3517" s="893"/>
      <c r="K3517" s="490"/>
      <c r="L3517" s="456"/>
      <c r="M3517" s="455"/>
    </row>
    <row r="3518" spans="1:13">
      <c r="A3518" s="511" t="s">
        <v>48</v>
      </c>
      <c r="B3518" s="510"/>
      <c r="C3518" s="510"/>
      <c r="D3518" s="510"/>
      <c r="E3518" s="510"/>
      <c r="F3518" s="510"/>
      <c r="G3518" s="510"/>
      <c r="H3518" s="509"/>
      <c r="I3518" s="943" t="s">
        <v>46</v>
      </c>
      <c r="J3518" s="944"/>
      <c r="K3518" s="508"/>
      <c r="L3518" s="507"/>
      <c r="M3518" s="506"/>
    </row>
    <row r="3519" spans="1:13" ht="19.5" thickBot="1">
      <c r="A3519" s="505"/>
      <c r="B3519" s="504"/>
      <c r="C3519" s="504"/>
      <c r="D3519" s="504"/>
      <c r="E3519" s="504"/>
      <c r="F3519" s="504"/>
      <c r="G3519" s="504"/>
      <c r="H3519" s="503"/>
      <c r="I3519" s="940" t="s">
        <v>47</v>
      </c>
      <c r="J3519" s="941"/>
      <c r="K3519" s="498"/>
      <c r="L3519" s="497"/>
      <c r="M3519" s="502"/>
    </row>
    <row r="3520" spans="1:13">
      <c r="A3520" s="501" t="s">
        <v>75</v>
      </c>
      <c r="B3520" s="500"/>
      <c r="C3520" s="500"/>
      <c r="D3520" s="500"/>
      <c r="E3520" s="500"/>
      <c r="F3520" s="500"/>
      <c r="G3520" s="452"/>
      <c r="H3520" s="451"/>
      <c r="I3520" s="452"/>
      <c r="J3520" s="451"/>
      <c r="K3520" s="945">
        <f>K3522+K3529+K3537+K3541+K3545</f>
        <v>15.330000000000002</v>
      </c>
      <c r="L3520" s="946"/>
      <c r="M3520" s="450">
        <f>M3522+M3529+M3537+M3541+M3545</f>
        <v>68801.040000000008</v>
      </c>
    </row>
    <row r="3521" spans="1:13" ht="19.5" thickBot="1">
      <c r="A3521" s="499"/>
      <c r="B3521" s="446"/>
      <c r="C3521" s="446"/>
      <c r="D3521" s="446"/>
      <c r="E3521" s="446"/>
      <c r="F3521" s="446"/>
      <c r="G3521" s="446"/>
      <c r="H3521" s="445"/>
      <c r="I3521" s="446"/>
      <c r="J3521" s="445"/>
      <c r="K3521" s="446"/>
      <c r="L3521" s="445"/>
      <c r="M3521" s="444"/>
    </row>
    <row r="3522" spans="1:13" ht="19.5" thickBot="1">
      <c r="A3522" s="898" t="s">
        <v>76</v>
      </c>
      <c r="B3522" s="899"/>
      <c r="C3522" s="899"/>
      <c r="D3522" s="899"/>
      <c r="E3522" s="899"/>
      <c r="F3522" s="899"/>
      <c r="G3522" s="899"/>
      <c r="H3522" s="900"/>
      <c r="I3522" s="466"/>
      <c r="J3522" s="465"/>
      <c r="K3522" s="947">
        <f>K3523+K3524+K3525+K3527+K3528</f>
        <v>9.6100000000000012</v>
      </c>
      <c r="L3522" s="942"/>
      <c r="M3522" s="464">
        <f>K3522*12*I3494</f>
        <v>43129.680000000008</v>
      </c>
    </row>
    <row r="3523" spans="1:13">
      <c r="A3523" s="505" t="s">
        <v>38</v>
      </c>
      <c r="B3523" s="504"/>
      <c r="C3523" s="504"/>
      <c r="D3523" s="504"/>
      <c r="E3523" s="504"/>
      <c r="F3523" s="504"/>
      <c r="G3523" s="504"/>
      <c r="H3523" s="503"/>
      <c r="I3523" s="936" t="s">
        <v>16</v>
      </c>
      <c r="J3523" s="937"/>
      <c r="K3523" s="896">
        <v>2.2400000000000002</v>
      </c>
      <c r="L3523" s="897"/>
      <c r="M3523" s="455">
        <f>K3523*12*I3494</f>
        <v>10053.120000000001</v>
      </c>
    </row>
    <row r="3524" spans="1:13">
      <c r="A3524" s="512" t="s">
        <v>39</v>
      </c>
      <c r="B3524" s="594"/>
      <c r="C3524" s="594"/>
      <c r="D3524" s="594"/>
      <c r="E3524" s="594"/>
      <c r="F3524" s="594"/>
      <c r="G3524" s="594"/>
      <c r="H3524" s="593"/>
      <c r="I3524" s="934" t="s">
        <v>10</v>
      </c>
      <c r="J3524" s="935"/>
      <c r="K3524" s="892">
        <v>5.2</v>
      </c>
      <c r="L3524" s="893"/>
      <c r="M3524" s="455">
        <f>K3524*12*I3494</f>
        <v>23337.600000000002</v>
      </c>
    </row>
    <row r="3525" spans="1:13">
      <c r="A3525" s="511" t="s">
        <v>31</v>
      </c>
      <c r="B3525" s="510"/>
      <c r="C3525" s="510"/>
      <c r="D3525" s="510"/>
      <c r="E3525" s="510"/>
      <c r="F3525" s="510"/>
      <c r="G3525" s="510"/>
      <c r="H3525" s="509"/>
      <c r="I3525" s="943" t="s">
        <v>11</v>
      </c>
      <c r="J3525" s="944"/>
      <c r="K3525" s="892">
        <v>0.6</v>
      </c>
      <c r="L3525" s="893"/>
      <c r="M3525" s="455">
        <f>K3525*12*I3494</f>
        <v>2692.7999999999997</v>
      </c>
    </row>
    <row r="3526" spans="1:13">
      <c r="A3526" s="596" t="s">
        <v>18</v>
      </c>
      <c r="B3526" s="498"/>
      <c r="C3526" s="498"/>
      <c r="D3526" s="498"/>
      <c r="E3526" s="504"/>
      <c r="F3526" s="504"/>
      <c r="G3526" s="504"/>
      <c r="H3526" s="503"/>
      <c r="I3526" s="498"/>
      <c r="J3526" s="497"/>
      <c r="K3526" s="457"/>
      <c r="L3526" s="456"/>
      <c r="M3526" s="455"/>
    </row>
    <row r="3527" spans="1:13">
      <c r="A3527" s="512" t="s">
        <v>32</v>
      </c>
      <c r="B3527" s="594"/>
      <c r="C3527" s="594"/>
      <c r="D3527" s="594"/>
      <c r="E3527" s="594"/>
      <c r="F3527" s="594"/>
      <c r="G3527" s="594"/>
      <c r="H3527" s="593"/>
      <c r="I3527" s="934" t="s">
        <v>8</v>
      </c>
      <c r="J3527" s="935"/>
      <c r="K3527" s="892">
        <v>0.18</v>
      </c>
      <c r="L3527" s="893"/>
      <c r="M3527" s="455">
        <f>K3527*12*I3494</f>
        <v>807.84</v>
      </c>
    </row>
    <row r="3528" spans="1:13" ht="19.5" thickBot="1">
      <c r="A3528" s="511" t="s">
        <v>73</v>
      </c>
      <c r="B3528" s="510"/>
      <c r="C3528" s="510"/>
      <c r="D3528" s="510"/>
      <c r="E3528" s="510"/>
      <c r="F3528" s="510"/>
      <c r="G3528" s="510"/>
      <c r="H3528" s="509"/>
      <c r="I3528" s="932" t="s">
        <v>8</v>
      </c>
      <c r="J3528" s="933"/>
      <c r="K3528" s="940">
        <v>1.39</v>
      </c>
      <c r="L3528" s="941"/>
      <c r="M3528" s="455"/>
    </row>
    <row r="3529" spans="1:13" ht="19.5" thickBot="1">
      <c r="A3529" s="959" t="s">
        <v>77</v>
      </c>
      <c r="B3529" s="960"/>
      <c r="C3529" s="960"/>
      <c r="D3529" s="960"/>
      <c r="E3529" s="960"/>
      <c r="F3529" s="960"/>
      <c r="G3529" s="960"/>
      <c r="H3529" s="961"/>
      <c r="I3529" s="466"/>
      <c r="J3529" s="465"/>
      <c r="K3529" s="894">
        <f>K3530+K3531+K3533+K3534+K3535+K3536</f>
        <v>2.3200000000000003</v>
      </c>
      <c r="L3529" s="942"/>
      <c r="M3529" s="464">
        <f>K3529*12*I3494</f>
        <v>10412.160000000002</v>
      </c>
    </row>
    <row r="3530" spans="1:13">
      <c r="A3530" s="595" t="s">
        <v>24</v>
      </c>
      <c r="B3530" s="498"/>
      <c r="C3530" s="498"/>
      <c r="D3530" s="498"/>
      <c r="E3530" s="498"/>
      <c r="F3530" s="504"/>
      <c r="G3530" s="504"/>
      <c r="H3530" s="503"/>
      <c r="I3530" s="493"/>
      <c r="J3530" s="456"/>
      <c r="K3530" s="896">
        <v>0.13</v>
      </c>
      <c r="L3530" s="897"/>
      <c r="M3530" s="455">
        <f>K3530*12*I3494</f>
        <v>583.44000000000005</v>
      </c>
    </row>
    <row r="3531" spans="1:13">
      <c r="A3531" s="532" t="s">
        <v>20</v>
      </c>
      <c r="B3531" s="508"/>
      <c r="C3531" s="508"/>
      <c r="D3531" s="508"/>
      <c r="E3531" s="508"/>
      <c r="F3531" s="510"/>
      <c r="G3531" s="510"/>
      <c r="H3531" s="509"/>
      <c r="I3531" s="892" t="s">
        <v>52</v>
      </c>
      <c r="J3531" s="893"/>
      <c r="K3531" s="892">
        <v>1.1100000000000001</v>
      </c>
      <c r="L3531" s="893"/>
      <c r="M3531" s="455">
        <f>K3531*12*I3494</f>
        <v>4981.68</v>
      </c>
    </row>
    <row r="3532" spans="1:13">
      <c r="A3532" s="505" t="s">
        <v>19</v>
      </c>
      <c r="B3532" s="504"/>
      <c r="C3532" s="504"/>
      <c r="D3532" s="504"/>
      <c r="E3532" s="504"/>
      <c r="F3532" s="504"/>
      <c r="G3532" s="504"/>
      <c r="H3532" s="503"/>
      <c r="I3532" s="936" t="s">
        <v>53</v>
      </c>
      <c r="J3532" s="937"/>
      <c r="K3532" s="490"/>
      <c r="L3532" s="456"/>
      <c r="M3532" s="455"/>
    </row>
    <row r="3533" spans="1:13">
      <c r="A3533" s="512" t="s">
        <v>21</v>
      </c>
      <c r="B3533" s="594"/>
      <c r="C3533" s="594"/>
      <c r="D3533" s="594"/>
      <c r="E3533" s="594"/>
      <c r="F3533" s="594"/>
      <c r="G3533" s="594"/>
      <c r="H3533" s="593"/>
      <c r="I3533" s="934" t="s">
        <v>51</v>
      </c>
      <c r="J3533" s="935"/>
      <c r="K3533" s="892">
        <v>0.68</v>
      </c>
      <c r="L3533" s="893"/>
      <c r="M3533" s="455">
        <f>K3533*12*I3494</f>
        <v>3051.84</v>
      </c>
    </row>
    <row r="3534" spans="1:13">
      <c r="A3534" s="512" t="s">
        <v>22</v>
      </c>
      <c r="B3534" s="594"/>
      <c r="C3534" s="594"/>
      <c r="D3534" s="594"/>
      <c r="E3534" s="594"/>
      <c r="F3534" s="594"/>
      <c r="G3534" s="594"/>
      <c r="H3534" s="593"/>
      <c r="I3534" s="934" t="s">
        <v>69</v>
      </c>
      <c r="J3534" s="935"/>
      <c r="K3534" s="892">
        <v>0.17</v>
      </c>
      <c r="L3534" s="893"/>
      <c r="M3534" s="455">
        <f>K3534*12*I3494</f>
        <v>762.96</v>
      </c>
    </row>
    <row r="3535" spans="1:13">
      <c r="A3535" s="511" t="s">
        <v>23</v>
      </c>
      <c r="B3535" s="510"/>
      <c r="C3535" s="510"/>
      <c r="D3535" s="510"/>
      <c r="E3535" s="510"/>
      <c r="F3535" s="510"/>
      <c r="G3535" s="510"/>
      <c r="H3535" s="509"/>
      <c r="I3535" s="934" t="s">
        <v>54</v>
      </c>
      <c r="J3535" s="935"/>
      <c r="K3535" s="930">
        <v>0.09</v>
      </c>
      <c r="L3535" s="931"/>
      <c r="M3535" s="455">
        <f>K3535*12*I3494</f>
        <v>403.92</v>
      </c>
    </row>
    <row r="3536" spans="1:13" ht="19.5" thickBot="1">
      <c r="A3536" s="511" t="s">
        <v>71</v>
      </c>
      <c r="B3536" s="510"/>
      <c r="C3536" s="510"/>
      <c r="D3536" s="510"/>
      <c r="E3536" s="510"/>
      <c r="F3536" s="510"/>
      <c r="G3536" s="510"/>
      <c r="H3536" s="509"/>
      <c r="I3536" s="932" t="s">
        <v>72</v>
      </c>
      <c r="J3536" s="933"/>
      <c r="K3536" s="901">
        <v>0.14000000000000001</v>
      </c>
      <c r="L3536" s="902"/>
      <c r="M3536" s="489">
        <f>K3536*12*I3494</f>
        <v>628.32000000000005</v>
      </c>
    </row>
    <row r="3537" spans="1:13" ht="19.5" thickBot="1">
      <c r="A3537" s="959" t="s">
        <v>194</v>
      </c>
      <c r="B3537" s="960"/>
      <c r="C3537" s="960"/>
      <c r="D3537" s="960"/>
      <c r="E3537" s="960"/>
      <c r="F3537" s="960"/>
      <c r="G3537" s="960"/>
      <c r="H3537" s="961"/>
      <c r="I3537" s="488"/>
      <c r="J3537" s="487"/>
      <c r="K3537" s="922">
        <f>K3538+K3539+K3540</f>
        <v>1.52</v>
      </c>
      <c r="L3537" s="895"/>
      <c r="M3537" s="464">
        <f>K3537*12*I3494</f>
        <v>6821.7600000000011</v>
      </c>
    </row>
    <row r="3538" spans="1:13">
      <c r="A3538" s="505" t="s">
        <v>25</v>
      </c>
      <c r="B3538" s="504"/>
      <c r="C3538" s="504"/>
      <c r="D3538" s="504"/>
      <c r="E3538" s="504"/>
      <c r="F3538" s="504"/>
      <c r="G3538" s="504"/>
      <c r="H3538" s="503"/>
      <c r="I3538" s="926" t="s">
        <v>70</v>
      </c>
      <c r="J3538" s="927"/>
      <c r="K3538" s="928">
        <v>0.73</v>
      </c>
      <c r="L3538" s="929"/>
      <c r="M3538" s="455">
        <f>K3538*12*I3494</f>
        <v>3276.24</v>
      </c>
    </row>
    <row r="3539" spans="1:13">
      <c r="A3539" s="512" t="s">
        <v>26</v>
      </c>
      <c r="B3539" s="594"/>
      <c r="C3539" s="594"/>
      <c r="D3539" s="594"/>
      <c r="E3539" s="594"/>
      <c r="F3539" s="594"/>
      <c r="G3539" s="594"/>
      <c r="H3539" s="593"/>
      <c r="I3539" s="480" t="s">
        <v>55</v>
      </c>
      <c r="J3539" s="479"/>
      <c r="K3539" s="930">
        <v>0.64</v>
      </c>
      <c r="L3539" s="931"/>
      <c r="M3539" s="455">
        <f>K3539*12*I3494</f>
        <v>2872.3199999999997</v>
      </c>
    </row>
    <row r="3540" spans="1:13" ht="19.5" thickBot="1">
      <c r="A3540" s="511" t="s">
        <v>23</v>
      </c>
      <c r="B3540" s="510"/>
      <c r="C3540" s="510"/>
      <c r="D3540" s="510"/>
      <c r="E3540" s="510"/>
      <c r="F3540" s="510"/>
      <c r="G3540" s="510"/>
      <c r="H3540" s="509"/>
      <c r="I3540" s="932" t="s">
        <v>54</v>
      </c>
      <c r="J3540" s="933"/>
      <c r="K3540" s="901">
        <v>0.15</v>
      </c>
      <c r="L3540" s="902"/>
      <c r="M3540" s="455">
        <f>K3540*12*I3494</f>
        <v>673.19999999999993</v>
      </c>
    </row>
    <row r="3541" spans="1:13" ht="19.5" thickBot="1">
      <c r="A3541" s="898" t="s">
        <v>80</v>
      </c>
      <c r="B3541" s="899"/>
      <c r="C3541" s="899"/>
      <c r="D3541" s="899"/>
      <c r="E3541" s="899"/>
      <c r="F3541" s="899"/>
      <c r="G3541" s="899"/>
      <c r="H3541" s="900"/>
      <c r="I3541" s="466"/>
      <c r="J3541" s="465"/>
      <c r="K3541" s="894">
        <v>1.8</v>
      </c>
      <c r="L3541" s="895"/>
      <c r="M3541" s="464">
        <f>K3541*12*I3494</f>
        <v>8078.4000000000005</v>
      </c>
    </row>
    <row r="3542" spans="1:13">
      <c r="A3542" s="463" t="s">
        <v>33</v>
      </c>
      <c r="B3542" s="462"/>
      <c r="C3542" s="462"/>
      <c r="D3542" s="462"/>
      <c r="E3542" s="462"/>
      <c r="F3542" s="462"/>
      <c r="G3542" s="462"/>
      <c r="H3542" s="460"/>
      <c r="I3542" s="896" t="s">
        <v>13</v>
      </c>
      <c r="J3542" s="897"/>
      <c r="K3542" s="459"/>
      <c r="L3542" s="458"/>
      <c r="M3542" s="455"/>
    </row>
    <row r="3543" spans="1:13">
      <c r="A3543" s="463" t="s">
        <v>27</v>
      </c>
      <c r="B3543" s="462"/>
      <c r="C3543" s="462"/>
      <c r="D3543" s="462"/>
      <c r="E3543" s="462"/>
      <c r="F3543" s="462"/>
      <c r="G3543" s="462"/>
      <c r="H3543" s="460"/>
      <c r="I3543" s="457"/>
      <c r="J3543" s="456"/>
      <c r="K3543" s="459"/>
      <c r="L3543" s="458"/>
      <c r="M3543" s="455"/>
    </row>
    <row r="3544" spans="1:13" ht="19.5" thickBot="1">
      <c r="A3544" s="463" t="s">
        <v>28</v>
      </c>
      <c r="B3544" s="462"/>
      <c r="C3544" s="462"/>
      <c r="D3544" s="462"/>
      <c r="E3544" s="462"/>
      <c r="F3544" s="462"/>
      <c r="G3544" s="462"/>
      <c r="H3544" s="460"/>
      <c r="I3544" s="474"/>
      <c r="J3544" s="456"/>
      <c r="K3544" s="459"/>
      <c r="L3544" s="458"/>
      <c r="M3544" s="455"/>
    </row>
    <row r="3545" spans="1:13" ht="19.5" thickBot="1">
      <c r="A3545" s="592" t="s">
        <v>81</v>
      </c>
      <c r="B3545" s="591"/>
      <c r="C3545" s="591"/>
      <c r="D3545" s="591"/>
      <c r="E3545" s="591"/>
      <c r="F3545" s="591"/>
      <c r="G3545" s="591"/>
      <c r="H3545" s="590"/>
      <c r="I3545" s="466"/>
      <c r="J3545" s="465"/>
      <c r="K3545" s="894">
        <v>0.08</v>
      </c>
      <c r="L3545" s="895"/>
      <c r="M3545" s="464">
        <f>K3545*12*I3494</f>
        <v>359.03999999999996</v>
      </c>
    </row>
    <row r="3546" spans="1:13">
      <c r="A3546" s="463" t="s">
        <v>29</v>
      </c>
      <c r="B3546" s="462"/>
      <c r="C3546" s="462"/>
      <c r="D3546" s="462"/>
      <c r="E3546" s="462"/>
      <c r="F3546" s="462"/>
      <c r="G3546" s="462"/>
      <c r="H3546" s="460"/>
      <c r="I3546" s="896" t="s">
        <v>8</v>
      </c>
      <c r="J3546" s="897"/>
      <c r="K3546" s="467"/>
      <c r="L3546" s="458"/>
      <c r="M3546" s="455"/>
    </row>
    <row r="3547" spans="1:13" ht="19.5" thickBot="1">
      <c r="A3547" s="463" t="s">
        <v>30</v>
      </c>
      <c r="B3547" s="462"/>
      <c r="C3547" s="462"/>
      <c r="D3547" s="462"/>
      <c r="E3547" s="462"/>
      <c r="F3547" s="462"/>
      <c r="G3547" s="462"/>
      <c r="H3547" s="460"/>
      <c r="I3547" s="457"/>
      <c r="J3547" s="456"/>
      <c r="K3547" s="467"/>
      <c r="L3547" s="458"/>
      <c r="M3547" s="455"/>
    </row>
    <row r="3548" spans="1:13" ht="19.5" thickBot="1">
      <c r="A3548" s="898" t="s">
        <v>104</v>
      </c>
      <c r="B3548" s="899"/>
      <c r="C3548" s="899"/>
      <c r="D3548" s="899"/>
      <c r="E3548" s="899"/>
      <c r="F3548" s="899"/>
      <c r="G3548" s="899"/>
      <c r="H3548" s="900"/>
      <c r="I3548" s="466"/>
      <c r="J3548" s="465"/>
      <c r="K3548" s="894">
        <v>6.67</v>
      </c>
      <c r="L3548" s="895"/>
      <c r="M3548" s="464">
        <f>K3548*12*I3494</f>
        <v>29934.959999999995</v>
      </c>
    </row>
    <row r="3549" spans="1:13">
      <c r="A3549" s="463" t="s">
        <v>85</v>
      </c>
      <c r="B3549" s="461"/>
      <c r="C3549" s="461"/>
      <c r="D3549" s="461"/>
      <c r="E3549" s="461"/>
      <c r="F3549" s="462"/>
      <c r="G3549" s="461"/>
      <c r="H3549" s="460"/>
      <c r="I3549" s="892" t="s">
        <v>86</v>
      </c>
      <c r="J3549" s="893"/>
      <c r="K3549" s="459"/>
      <c r="L3549" s="458"/>
      <c r="M3549" s="455"/>
    </row>
    <row r="3550" spans="1:13">
      <c r="A3550" s="463" t="s">
        <v>87</v>
      </c>
      <c r="B3550" s="461"/>
      <c r="C3550" s="461"/>
      <c r="D3550" s="461"/>
      <c r="E3550" s="461"/>
      <c r="F3550" s="462"/>
      <c r="G3550" s="461"/>
      <c r="H3550" s="460"/>
      <c r="I3550" s="892" t="s">
        <v>88</v>
      </c>
      <c r="J3550" s="893"/>
      <c r="K3550" s="459"/>
      <c r="L3550" s="458"/>
      <c r="M3550" s="455"/>
    </row>
    <row r="3551" spans="1:13">
      <c r="A3551" s="463" t="s">
        <v>89</v>
      </c>
      <c r="B3551" s="461"/>
      <c r="C3551" s="461"/>
      <c r="D3551" s="461"/>
      <c r="E3551" s="461"/>
      <c r="F3551" s="462"/>
      <c r="G3551" s="461"/>
      <c r="H3551" s="460"/>
      <c r="I3551" s="892" t="s">
        <v>90</v>
      </c>
      <c r="J3551" s="893"/>
      <c r="K3551" s="459"/>
      <c r="L3551" s="458"/>
      <c r="M3551" s="455"/>
    </row>
    <row r="3552" spans="1:13">
      <c r="A3552" s="463" t="s">
        <v>91</v>
      </c>
      <c r="B3552" s="461"/>
      <c r="C3552" s="461"/>
      <c r="D3552" s="461"/>
      <c r="E3552" s="461"/>
      <c r="F3552" s="462"/>
      <c r="G3552" s="461"/>
      <c r="H3552" s="460"/>
      <c r="I3552" s="892" t="s">
        <v>92</v>
      </c>
      <c r="J3552" s="893"/>
      <c r="K3552" s="459"/>
      <c r="L3552" s="458"/>
      <c r="M3552" s="455"/>
    </row>
    <row r="3553" spans="1:13">
      <c r="A3553" s="463" t="s">
        <v>93</v>
      </c>
      <c r="B3553" s="461"/>
      <c r="C3553" s="461"/>
      <c r="D3553" s="461"/>
      <c r="E3553" s="461"/>
      <c r="F3553" s="462"/>
      <c r="G3553" s="461"/>
      <c r="H3553" s="460"/>
      <c r="I3553" s="892" t="s">
        <v>94</v>
      </c>
      <c r="J3553" s="893"/>
      <c r="K3553" s="459"/>
      <c r="L3553" s="458"/>
      <c r="M3553" s="455"/>
    </row>
    <row r="3554" spans="1:13">
      <c r="A3554" s="463" t="s">
        <v>95</v>
      </c>
      <c r="B3554" s="461"/>
      <c r="C3554" s="461"/>
      <c r="D3554" s="461"/>
      <c r="E3554" s="461"/>
      <c r="F3554" s="462"/>
      <c r="G3554" s="461"/>
      <c r="H3554" s="460"/>
      <c r="I3554" s="457"/>
      <c r="J3554" s="456"/>
      <c r="K3554" s="459"/>
      <c r="L3554" s="458"/>
      <c r="M3554" s="455"/>
    </row>
    <row r="3555" spans="1:13">
      <c r="A3555" s="463" t="s">
        <v>96</v>
      </c>
      <c r="B3555" s="461"/>
      <c r="C3555" s="461"/>
      <c r="D3555" s="461"/>
      <c r="E3555" s="461"/>
      <c r="F3555" s="462"/>
      <c r="G3555" s="461"/>
      <c r="H3555" s="460"/>
      <c r="I3555" s="457"/>
      <c r="J3555" s="456"/>
      <c r="K3555" s="459"/>
      <c r="L3555" s="458"/>
      <c r="M3555" s="455"/>
    </row>
    <row r="3556" spans="1:13">
      <c r="A3556" s="463" t="s">
        <v>97</v>
      </c>
      <c r="B3556" s="461"/>
      <c r="C3556" s="461"/>
      <c r="D3556" s="461"/>
      <c r="E3556" s="461"/>
      <c r="F3556" s="462"/>
      <c r="G3556" s="461"/>
      <c r="H3556" s="460"/>
      <c r="I3556" s="457"/>
      <c r="J3556" s="456"/>
      <c r="K3556" s="459"/>
      <c r="L3556" s="458"/>
      <c r="M3556" s="455"/>
    </row>
    <row r="3557" spans="1:13">
      <c r="A3557" s="463" t="s">
        <v>98</v>
      </c>
      <c r="B3557" s="461"/>
      <c r="C3557" s="461"/>
      <c r="D3557" s="461"/>
      <c r="E3557" s="461"/>
      <c r="F3557" s="462"/>
      <c r="G3557" s="461"/>
      <c r="H3557" s="460"/>
      <c r="I3557" s="457"/>
      <c r="J3557" s="456"/>
      <c r="K3557" s="459"/>
      <c r="L3557" s="458"/>
      <c r="M3557" s="455"/>
    </row>
    <row r="3558" spans="1:13">
      <c r="A3558" s="463" t="s">
        <v>99</v>
      </c>
      <c r="B3558" s="461"/>
      <c r="C3558" s="461"/>
      <c r="D3558" s="461"/>
      <c r="E3558" s="461"/>
      <c r="F3558" s="462"/>
      <c r="G3558" s="461"/>
      <c r="H3558" s="460"/>
      <c r="I3558" s="457"/>
      <c r="J3558" s="456"/>
      <c r="K3558" s="459"/>
      <c r="L3558" s="458"/>
      <c r="M3558" s="455"/>
    </row>
    <row r="3559" spans="1:13" ht="19.5" thickBot="1">
      <c r="A3559" s="923" t="s">
        <v>100</v>
      </c>
      <c r="B3559" s="924"/>
      <c r="C3559" s="924"/>
      <c r="D3559" s="924"/>
      <c r="E3559" s="924"/>
      <c r="F3559" s="924"/>
      <c r="G3559" s="924"/>
      <c r="H3559" s="925"/>
      <c r="I3559" s="457"/>
      <c r="J3559" s="456"/>
      <c r="K3559" s="457"/>
      <c r="L3559" s="456"/>
      <c r="M3559" s="455"/>
    </row>
    <row r="3560" spans="1:13">
      <c r="A3560" s="454" t="s">
        <v>82</v>
      </c>
      <c r="B3560" s="453"/>
      <c r="C3560" s="453"/>
      <c r="D3560" s="453"/>
      <c r="E3560" s="453"/>
      <c r="F3560" s="453"/>
      <c r="G3560" s="453"/>
      <c r="H3560" s="453"/>
      <c r="I3560" s="896" t="s">
        <v>9</v>
      </c>
      <c r="J3560" s="897"/>
      <c r="K3560" s="452"/>
      <c r="L3560" s="451"/>
      <c r="M3560" s="450"/>
    </row>
    <row r="3561" spans="1:13" ht="19.5" thickBot="1">
      <c r="A3561" s="449" t="s">
        <v>49</v>
      </c>
      <c r="B3561" s="448"/>
      <c r="C3561" s="448"/>
      <c r="D3561" s="448"/>
      <c r="E3561" s="448"/>
      <c r="F3561" s="448"/>
      <c r="G3561" s="448"/>
      <c r="H3561" s="448"/>
      <c r="I3561" s="447"/>
      <c r="J3561" s="445"/>
      <c r="K3561" s="446"/>
      <c r="L3561" s="445"/>
      <c r="M3561" s="444"/>
    </row>
    <row r="3562" spans="1:13" ht="19.5" thickBot="1">
      <c r="A3562" s="898" t="s">
        <v>50</v>
      </c>
      <c r="B3562" s="899"/>
      <c r="C3562" s="899"/>
      <c r="D3562" s="899"/>
      <c r="E3562" s="899"/>
      <c r="F3562" s="899"/>
      <c r="G3562" s="899"/>
      <c r="H3562" s="955"/>
      <c r="I3562" s="917" t="s">
        <v>17</v>
      </c>
      <c r="J3562" s="956"/>
      <c r="K3562" s="957">
        <v>1.64</v>
      </c>
      <c r="L3562" s="958"/>
      <c r="M3562" s="437">
        <f>K3562*12*I3494</f>
        <v>7360.32</v>
      </c>
    </row>
    <row r="3563" spans="1:13" ht="19.5" thickBot="1">
      <c r="A3563" s="442" t="s">
        <v>118</v>
      </c>
      <c r="B3563" s="441"/>
      <c r="C3563" s="441"/>
      <c r="D3563" s="441"/>
      <c r="E3563" s="441"/>
      <c r="F3563" s="441"/>
      <c r="G3563" s="441"/>
      <c r="H3563" s="441"/>
      <c r="I3563" s="917" t="s">
        <v>9</v>
      </c>
      <c r="J3563" s="918"/>
      <c r="K3563" s="913">
        <v>0.46</v>
      </c>
      <c r="L3563" s="914"/>
      <c r="M3563" s="437">
        <f>K3563*12*I3494</f>
        <v>2064.48</v>
      </c>
    </row>
    <row r="3564" spans="1:13" ht="19.5" thickBot="1">
      <c r="A3564" s="442" t="s">
        <v>117</v>
      </c>
      <c r="B3564" s="441"/>
      <c r="C3564" s="441"/>
      <c r="D3564" s="441"/>
      <c r="E3564" s="441"/>
      <c r="F3564" s="441"/>
      <c r="G3564" s="441"/>
      <c r="H3564" s="441"/>
      <c r="I3564" s="440"/>
      <c r="J3564" s="439"/>
      <c r="K3564" s="913"/>
      <c r="L3564" s="914"/>
      <c r="M3564" s="437">
        <f>K3564*12*I3494</f>
        <v>0</v>
      </c>
    </row>
    <row r="3565" spans="1:13" ht="19.5" thickBot="1">
      <c r="A3565" s="898" t="s">
        <v>58</v>
      </c>
      <c r="B3565" s="899"/>
      <c r="C3565" s="899"/>
      <c r="D3565" s="899"/>
      <c r="E3565" s="899"/>
      <c r="F3565" s="899"/>
      <c r="G3565" s="899"/>
      <c r="H3565" s="899"/>
      <c r="I3565" s="438"/>
      <c r="J3565" s="437"/>
      <c r="K3565" s="915">
        <f>K3495+K3505+K3520+K3548+K3562+K3564+K3563</f>
        <v>36.640000000000008</v>
      </c>
      <c r="L3565" s="916"/>
      <c r="M3565" s="437">
        <f>M3495+M3505+M3520+M3548+M3562+M3564+M3563</f>
        <v>164440.32000000004</v>
      </c>
    </row>
    <row r="3567" spans="1:13">
      <c r="A3567" s="989" t="s">
        <v>0</v>
      </c>
      <c r="B3567" s="989"/>
      <c r="C3567" s="989"/>
      <c r="D3567" s="989"/>
      <c r="E3567" s="989"/>
      <c r="F3567" s="989"/>
      <c r="G3567" s="989"/>
      <c r="H3567" s="989"/>
      <c r="I3567" s="989"/>
      <c r="J3567" s="989"/>
      <c r="K3567" s="989"/>
      <c r="L3567" s="989"/>
      <c r="M3567" s="490"/>
    </row>
    <row r="3568" spans="1:13">
      <c r="A3568" s="953" t="s">
        <v>12</v>
      </c>
      <c r="B3568" s="953"/>
      <c r="C3568" s="953"/>
      <c r="D3568" s="953"/>
      <c r="E3568" s="953"/>
      <c r="F3568" s="953"/>
      <c r="G3568" s="953"/>
      <c r="H3568" s="953"/>
      <c r="I3568" s="953"/>
      <c r="J3568" s="953"/>
      <c r="K3568" s="953"/>
      <c r="L3568" s="953"/>
      <c r="M3568" s="490"/>
    </row>
    <row r="3569" spans="1:13">
      <c r="A3569" s="524"/>
      <c r="B3569" s="524"/>
      <c r="C3569" s="524"/>
      <c r="D3569" s="524"/>
      <c r="E3569" s="524"/>
      <c r="F3569" s="524" t="s">
        <v>219</v>
      </c>
      <c r="G3569" s="524"/>
      <c r="H3569" s="524"/>
      <c r="I3569" s="524"/>
      <c r="J3569" s="524"/>
      <c r="K3569" s="524"/>
      <c r="L3569" s="524"/>
      <c r="M3569" s="490"/>
    </row>
    <row r="3570" spans="1:13">
      <c r="A3570" s="532"/>
      <c r="B3570" s="508"/>
      <c r="C3570" s="954" t="s">
        <v>15</v>
      </c>
      <c r="D3570" s="954"/>
      <c r="E3570" s="954"/>
      <c r="F3570" s="508"/>
      <c r="G3570" s="508"/>
      <c r="H3570" s="507"/>
      <c r="I3570" s="943" t="s">
        <v>1</v>
      </c>
      <c r="J3570" s="944"/>
      <c r="K3570" s="943" t="s">
        <v>2</v>
      </c>
      <c r="L3570" s="944"/>
      <c r="M3570" s="506"/>
    </row>
    <row r="3571" spans="1:13">
      <c r="A3571" s="474"/>
      <c r="B3571" s="457"/>
      <c r="C3571" s="457"/>
      <c r="D3571" s="457"/>
      <c r="E3571" s="457"/>
      <c r="F3571" s="457"/>
      <c r="G3571" s="457"/>
      <c r="H3571" s="456"/>
      <c r="I3571" s="457"/>
      <c r="J3571" s="456"/>
      <c r="K3571" s="892" t="s">
        <v>3</v>
      </c>
      <c r="L3571" s="893"/>
      <c r="M3571" s="533" t="s">
        <v>4</v>
      </c>
    </row>
    <row r="3572" spans="1:13">
      <c r="A3572" s="474"/>
      <c r="B3572" s="457"/>
      <c r="C3572" s="457"/>
      <c r="D3572" s="457"/>
      <c r="E3572" s="457"/>
      <c r="F3572" s="457"/>
      <c r="G3572" s="457"/>
      <c r="H3572" s="456"/>
      <c r="I3572" s="892" t="s">
        <v>5</v>
      </c>
      <c r="J3572" s="893"/>
      <c r="K3572" s="936" t="s">
        <v>6</v>
      </c>
      <c r="L3572" s="937"/>
      <c r="M3572" s="533" t="s">
        <v>7</v>
      </c>
    </row>
    <row r="3573" spans="1:13" ht="19.5" thickBot="1">
      <c r="A3573" s="532"/>
      <c r="B3573" s="508"/>
      <c r="C3573" s="508"/>
      <c r="D3573" s="508"/>
      <c r="E3573" s="508"/>
      <c r="F3573" s="508"/>
      <c r="G3573" s="508"/>
      <c r="H3573" s="507"/>
      <c r="I3573" s="949">
        <v>374.7</v>
      </c>
      <c r="J3573" s="950"/>
      <c r="K3573" s="932"/>
      <c r="L3573" s="933"/>
      <c r="M3573" s="531"/>
    </row>
    <row r="3574" spans="1:13">
      <c r="A3574" s="522" t="s">
        <v>74</v>
      </c>
      <c r="B3574" s="500"/>
      <c r="C3574" s="500"/>
      <c r="D3574" s="500"/>
      <c r="E3574" s="500"/>
      <c r="F3574" s="500"/>
      <c r="G3574" s="500"/>
      <c r="H3574" s="530"/>
      <c r="I3574" s="452"/>
      <c r="J3574" s="451"/>
      <c r="K3574" s="951">
        <f>K3577+K3580</f>
        <v>6.9</v>
      </c>
      <c r="L3574" s="946"/>
      <c r="M3574" s="450">
        <f>K3574*12*I3573</f>
        <v>31025.160000000003</v>
      </c>
    </row>
    <row r="3575" spans="1:13">
      <c r="A3575" s="529" t="s">
        <v>59</v>
      </c>
      <c r="B3575" s="528"/>
      <c r="C3575" s="528"/>
      <c r="D3575" s="528"/>
      <c r="E3575" s="528"/>
      <c r="F3575" s="528"/>
      <c r="G3575" s="528"/>
      <c r="H3575" s="523"/>
      <c r="I3575" s="457"/>
      <c r="J3575" s="456"/>
      <c r="K3575" s="457"/>
      <c r="L3575" s="456"/>
      <c r="M3575" s="527"/>
    </row>
    <row r="3576" spans="1:13" ht="19.5" thickBot="1">
      <c r="A3576" s="518" t="s">
        <v>60</v>
      </c>
      <c r="B3576" s="526"/>
      <c r="C3576" s="526"/>
      <c r="D3576" s="526"/>
      <c r="E3576" s="526"/>
      <c r="F3576" s="526"/>
      <c r="G3576" s="526"/>
      <c r="H3576" s="525"/>
      <c r="I3576" s="446"/>
      <c r="J3576" s="445"/>
      <c r="K3576" s="446"/>
      <c r="L3576" s="445"/>
      <c r="M3576" s="444"/>
    </row>
    <row r="3577" spans="1:13">
      <c r="A3577" s="505" t="s">
        <v>61</v>
      </c>
      <c r="B3577" s="498"/>
      <c r="C3577" s="498"/>
      <c r="D3577" s="498"/>
      <c r="E3577" s="498"/>
      <c r="F3577" s="498"/>
      <c r="G3577" s="498"/>
      <c r="H3577" s="497"/>
      <c r="I3577" s="936" t="s">
        <v>8</v>
      </c>
      <c r="J3577" s="937"/>
      <c r="K3577" s="896">
        <v>4.13</v>
      </c>
      <c r="L3577" s="897"/>
      <c r="M3577" s="455">
        <f>K3577*12*I3573</f>
        <v>18570.132000000001</v>
      </c>
    </row>
    <row r="3578" spans="1:13">
      <c r="A3578" s="463" t="s">
        <v>68</v>
      </c>
      <c r="B3578" s="457"/>
      <c r="C3578" s="457"/>
      <c r="D3578" s="457"/>
      <c r="E3578" s="457"/>
      <c r="F3578" s="457"/>
      <c r="G3578" s="457"/>
      <c r="H3578" s="456"/>
      <c r="I3578" s="892" t="s">
        <v>57</v>
      </c>
      <c r="J3578" s="893"/>
      <c r="K3578" s="490"/>
      <c r="L3578" s="456"/>
      <c r="M3578" s="455"/>
    </row>
    <row r="3579" spans="1:13">
      <c r="A3579" s="505" t="s">
        <v>67</v>
      </c>
      <c r="B3579" s="498"/>
      <c r="C3579" s="498"/>
      <c r="D3579" s="498"/>
      <c r="E3579" s="498"/>
      <c r="F3579" s="498"/>
      <c r="G3579" s="498"/>
      <c r="H3579" s="497"/>
      <c r="I3579" s="936"/>
      <c r="J3579" s="937"/>
      <c r="K3579" s="490"/>
      <c r="L3579" s="456"/>
      <c r="M3579" s="455"/>
    </row>
    <row r="3580" spans="1:13">
      <c r="A3580" s="505" t="s">
        <v>62</v>
      </c>
      <c r="B3580" s="498"/>
      <c r="C3580" s="498"/>
      <c r="D3580" s="498"/>
      <c r="E3580" s="498"/>
      <c r="F3580" s="498"/>
      <c r="G3580" s="498"/>
      <c r="H3580" s="497"/>
      <c r="I3580" s="934" t="s">
        <v>11</v>
      </c>
      <c r="J3580" s="935"/>
      <c r="K3580" s="892">
        <v>2.77</v>
      </c>
      <c r="L3580" s="893"/>
      <c r="M3580" s="455">
        <f>K3580*12*I3573</f>
        <v>12455.028</v>
      </c>
    </row>
    <row r="3581" spans="1:13">
      <c r="A3581" s="512" t="s">
        <v>35</v>
      </c>
      <c r="B3581" s="480"/>
      <c r="C3581" s="480"/>
      <c r="D3581" s="480"/>
      <c r="E3581" s="480"/>
      <c r="F3581" s="480"/>
      <c r="G3581" s="480"/>
      <c r="H3581" s="479"/>
      <c r="I3581" s="892" t="s">
        <v>57</v>
      </c>
      <c r="J3581" s="893"/>
      <c r="K3581" s="524"/>
      <c r="L3581" s="523"/>
      <c r="M3581" s="455"/>
    </row>
    <row r="3582" spans="1:13">
      <c r="A3582" s="511" t="s">
        <v>36</v>
      </c>
      <c r="B3582" s="508"/>
      <c r="C3582" s="508"/>
      <c r="D3582" s="508"/>
      <c r="E3582" s="508"/>
      <c r="F3582" s="508"/>
      <c r="G3582" s="508"/>
      <c r="H3582" s="507"/>
      <c r="I3582" s="892"/>
      <c r="J3582" s="893"/>
      <c r="K3582" s="490"/>
      <c r="L3582" s="456"/>
      <c r="M3582" s="455"/>
    </row>
    <row r="3583" spans="1:13" ht="19.5" thickBot="1">
      <c r="A3583" s="505" t="s">
        <v>37</v>
      </c>
      <c r="B3583" s="504"/>
      <c r="C3583" s="504"/>
      <c r="D3583" s="504"/>
      <c r="E3583" s="504"/>
      <c r="F3583" s="504"/>
      <c r="G3583" s="504"/>
      <c r="H3583" s="503"/>
      <c r="I3583" s="498"/>
      <c r="J3583" s="497"/>
      <c r="K3583" s="930"/>
      <c r="L3583" s="931"/>
      <c r="M3583" s="455"/>
    </row>
    <row r="3584" spans="1:13">
      <c r="A3584" s="522" t="s">
        <v>14</v>
      </c>
      <c r="B3584" s="521"/>
      <c r="C3584" s="521"/>
      <c r="D3584" s="521"/>
      <c r="E3584" s="521"/>
      <c r="F3584" s="521"/>
      <c r="G3584" s="521"/>
      <c r="H3584" s="520"/>
      <c r="I3584" s="452"/>
      <c r="J3584" s="519"/>
      <c r="K3584" s="948">
        <f>K3586+K3591+K3594</f>
        <v>5.6400000000000006</v>
      </c>
      <c r="L3584" s="946"/>
      <c r="M3584" s="450">
        <f>K3584*12*I3573</f>
        <v>25359.696000000004</v>
      </c>
    </row>
    <row r="3585" spans="1:13" ht="19.5" thickBot="1">
      <c r="A3585" s="518" t="s">
        <v>34</v>
      </c>
      <c r="B3585" s="517"/>
      <c r="C3585" s="517"/>
      <c r="D3585" s="517"/>
      <c r="E3585" s="517"/>
      <c r="F3585" s="517"/>
      <c r="G3585" s="517"/>
      <c r="H3585" s="516"/>
      <c r="I3585" s="446"/>
      <c r="J3585" s="515"/>
      <c r="K3585" s="446"/>
      <c r="L3585" s="445"/>
      <c r="M3585" s="444"/>
    </row>
    <row r="3586" spans="1:13">
      <c r="A3586" s="463" t="s">
        <v>65</v>
      </c>
      <c r="B3586" s="462"/>
      <c r="C3586" s="462"/>
      <c r="D3586" s="462"/>
      <c r="E3586" s="462"/>
      <c r="F3586" s="462"/>
      <c r="G3586" s="462"/>
      <c r="H3586" s="460"/>
      <c r="I3586" s="892" t="s">
        <v>8</v>
      </c>
      <c r="J3586" s="893"/>
      <c r="K3586" s="896">
        <v>2.83</v>
      </c>
      <c r="L3586" s="897"/>
      <c r="M3586" s="455">
        <f>K3586*12*I3573</f>
        <v>12724.812</v>
      </c>
    </row>
    <row r="3587" spans="1:13">
      <c r="A3587" s="505" t="s">
        <v>66</v>
      </c>
      <c r="B3587" s="504"/>
      <c r="C3587" s="504"/>
      <c r="D3587" s="504"/>
      <c r="E3587" s="504"/>
      <c r="F3587" s="504"/>
      <c r="G3587" s="504"/>
      <c r="H3587" s="503"/>
      <c r="I3587" s="514"/>
      <c r="J3587" s="513"/>
      <c r="K3587" s="490"/>
      <c r="L3587" s="456"/>
      <c r="M3587" s="455"/>
    </row>
    <row r="3588" spans="1:13">
      <c r="A3588" s="463" t="s">
        <v>68</v>
      </c>
      <c r="B3588" s="457"/>
      <c r="C3588" s="457"/>
      <c r="D3588" s="457"/>
      <c r="E3588" s="457"/>
      <c r="F3588" s="457"/>
      <c r="G3588" s="457"/>
      <c r="H3588" s="456"/>
      <c r="I3588" s="892" t="s">
        <v>57</v>
      </c>
      <c r="J3588" s="893"/>
      <c r="K3588" s="490"/>
      <c r="L3588" s="456"/>
      <c r="M3588" s="455"/>
    </row>
    <row r="3589" spans="1:13">
      <c r="A3589" s="505" t="s">
        <v>67</v>
      </c>
      <c r="B3589" s="498"/>
      <c r="C3589" s="498"/>
      <c r="D3589" s="498"/>
      <c r="E3589" s="498"/>
      <c r="F3589" s="498"/>
      <c r="G3589" s="498"/>
      <c r="H3589" s="497"/>
      <c r="I3589" s="936"/>
      <c r="J3589" s="937"/>
      <c r="K3589" s="490"/>
      <c r="L3589" s="456"/>
      <c r="M3589" s="455"/>
    </row>
    <row r="3590" spans="1:13">
      <c r="A3590" s="512" t="s">
        <v>63</v>
      </c>
      <c r="B3590" s="480"/>
      <c r="C3590" s="479"/>
      <c r="D3590" s="457"/>
      <c r="E3590" s="457"/>
      <c r="F3590" s="457"/>
      <c r="G3590" s="457"/>
      <c r="H3590" s="456"/>
      <c r="I3590" s="892" t="s">
        <v>57</v>
      </c>
      <c r="J3590" s="893"/>
      <c r="K3590" s="490"/>
      <c r="L3590" s="456"/>
      <c r="M3590" s="455"/>
    </row>
    <row r="3591" spans="1:13">
      <c r="A3591" s="463" t="s">
        <v>64</v>
      </c>
      <c r="B3591" s="457"/>
      <c r="C3591" s="457"/>
      <c r="D3591" s="480"/>
      <c r="E3591" s="480"/>
      <c r="F3591" s="480"/>
      <c r="G3591" s="480"/>
      <c r="H3591" s="479"/>
      <c r="I3591" s="934" t="s">
        <v>11</v>
      </c>
      <c r="J3591" s="935"/>
      <c r="K3591" s="892">
        <v>1.24</v>
      </c>
      <c r="L3591" s="893"/>
      <c r="M3591" s="455">
        <f>K3591*12*I3573</f>
        <v>5575.5359999999991</v>
      </c>
    </row>
    <row r="3592" spans="1:13">
      <c r="A3592" s="511" t="s">
        <v>41</v>
      </c>
      <c r="B3592" s="510"/>
      <c r="C3592" s="510"/>
      <c r="D3592" s="510"/>
      <c r="E3592" s="510"/>
      <c r="F3592" s="510"/>
      <c r="G3592" s="510"/>
      <c r="H3592" s="509"/>
      <c r="I3592" s="943" t="s">
        <v>40</v>
      </c>
      <c r="J3592" s="944"/>
      <c r="K3592" s="490"/>
      <c r="L3592" s="456"/>
      <c r="M3592" s="455"/>
    </row>
    <row r="3593" spans="1:13">
      <c r="A3593" s="505"/>
      <c r="B3593" s="504"/>
      <c r="C3593" s="504"/>
      <c r="D3593" s="504"/>
      <c r="E3593" s="504"/>
      <c r="F3593" s="504"/>
      <c r="G3593" s="504"/>
      <c r="H3593" s="503"/>
      <c r="I3593" s="498" t="s">
        <v>42</v>
      </c>
      <c r="J3593" s="497"/>
      <c r="K3593" s="490"/>
      <c r="L3593" s="456"/>
      <c r="M3593" s="455"/>
    </row>
    <row r="3594" spans="1:13">
      <c r="A3594" s="511" t="s">
        <v>43</v>
      </c>
      <c r="B3594" s="510"/>
      <c r="C3594" s="510"/>
      <c r="D3594" s="510"/>
      <c r="E3594" s="510"/>
      <c r="F3594" s="510"/>
      <c r="G3594" s="510"/>
      <c r="H3594" s="509"/>
      <c r="I3594" s="943" t="s">
        <v>11</v>
      </c>
      <c r="J3594" s="944"/>
      <c r="K3594" s="892">
        <v>1.57</v>
      </c>
      <c r="L3594" s="893"/>
      <c r="M3594" s="455">
        <f>K3594*12*I3573</f>
        <v>7059.348</v>
      </c>
    </row>
    <row r="3595" spans="1:13">
      <c r="A3595" s="505" t="s">
        <v>44</v>
      </c>
      <c r="B3595" s="504"/>
      <c r="C3595" s="504"/>
      <c r="D3595" s="504"/>
      <c r="E3595" s="504"/>
      <c r="F3595" s="504"/>
      <c r="G3595" s="504"/>
      <c r="H3595" s="503"/>
      <c r="I3595" s="498"/>
      <c r="J3595" s="497"/>
      <c r="K3595" s="490"/>
      <c r="L3595" s="456"/>
      <c r="M3595" s="455"/>
    </row>
    <row r="3596" spans="1:13">
      <c r="A3596" s="511" t="s">
        <v>45</v>
      </c>
      <c r="B3596" s="510"/>
      <c r="C3596" s="510"/>
      <c r="D3596" s="510"/>
      <c r="E3596" s="510"/>
      <c r="F3596" s="510"/>
      <c r="G3596" s="510"/>
      <c r="H3596" s="509"/>
      <c r="I3596" s="892" t="s">
        <v>57</v>
      </c>
      <c r="J3596" s="893"/>
      <c r="K3596" s="490"/>
      <c r="L3596" s="456"/>
      <c r="M3596" s="455"/>
    </row>
    <row r="3597" spans="1:13">
      <c r="A3597" s="511" t="s">
        <v>48</v>
      </c>
      <c r="B3597" s="510"/>
      <c r="C3597" s="510"/>
      <c r="D3597" s="510"/>
      <c r="E3597" s="510"/>
      <c r="F3597" s="510"/>
      <c r="G3597" s="510"/>
      <c r="H3597" s="509"/>
      <c r="I3597" s="943" t="s">
        <v>46</v>
      </c>
      <c r="J3597" s="944"/>
      <c r="K3597" s="508"/>
      <c r="L3597" s="507"/>
      <c r="M3597" s="506"/>
    </row>
    <row r="3598" spans="1:13" ht="19.5" thickBot="1">
      <c r="A3598" s="505"/>
      <c r="B3598" s="504"/>
      <c r="C3598" s="504"/>
      <c r="D3598" s="504"/>
      <c r="E3598" s="504"/>
      <c r="F3598" s="504"/>
      <c r="G3598" s="504"/>
      <c r="H3598" s="503"/>
      <c r="I3598" s="940" t="s">
        <v>47</v>
      </c>
      <c r="J3598" s="941"/>
      <c r="K3598" s="498"/>
      <c r="L3598" s="497"/>
      <c r="M3598" s="502"/>
    </row>
    <row r="3599" spans="1:13">
      <c r="A3599" s="501" t="s">
        <v>75</v>
      </c>
      <c r="B3599" s="500"/>
      <c r="C3599" s="500"/>
      <c r="D3599" s="500"/>
      <c r="E3599" s="500"/>
      <c r="F3599" s="500"/>
      <c r="G3599" s="452"/>
      <c r="H3599" s="451"/>
      <c r="I3599" s="452"/>
      <c r="J3599" s="451"/>
      <c r="K3599" s="945">
        <f>K3601+K3608+K3616+K3620+K3624</f>
        <v>15.330000000000002</v>
      </c>
      <c r="L3599" s="946"/>
      <c r="M3599" s="450">
        <f>M3601+M3608+M3616+M3620+M3624</f>
        <v>68929.812000000005</v>
      </c>
    </row>
    <row r="3600" spans="1:13" ht="19.5" thickBot="1">
      <c r="A3600" s="499"/>
      <c r="B3600" s="446"/>
      <c r="C3600" s="446"/>
      <c r="D3600" s="446"/>
      <c r="E3600" s="446"/>
      <c r="F3600" s="446"/>
      <c r="G3600" s="446"/>
      <c r="H3600" s="445"/>
      <c r="I3600" s="446"/>
      <c r="J3600" s="445"/>
      <c r="K3600" s="446"/>
      <c r="L3600" s="445"/>
      <c r="M3600" s="444"/>
    </row>
    <row r="3601" spans="1:13" ht="19.5" thickBot="1">
      <c r="A3601" s="898" t="s">
        <v>76</v>
      </c>
      <c r="B3601" s="899"/>
      <c r="C3601" s="899"/>
      <c r="D3601" s="899"/>
      <c r="E3601" s="899"/>
      <c r="F3601" s="899"/>
      <c r="G3601" s="899"/>
      <c r="H3601" s="900"/>
      <c r="I3601" s="466"/>
      <c r="J3601" s="465"/>
      <c r="K3601" s="947">
        <f>K3602+K3603+K3604+K3606+K3607</f>
        <v>9.6100000000000012</v>
      </c>
      <c r="L3601" s="942"/>
      <c r="M3601" s="464">
        <f>K3601*12*I3573</f>
        <v>43210.40400000001</v>
      </c>
    </row>
    <row r="3602" spans="1:13">
      <c r="A3602" s="505" t="s">
        <v>38</v>
      </c>
      <c r="B3602" s="504"/>
      <c r="C3602" s="504"/>
      <c r="D3602" s="504"/>
      <c r="E3602" s="504"/>
      <c r="F3602" s="504"/>
      <c r="G3602" s="504"/>
      <c r="H3602" s="503"/>
      <c r="I3602" s="936" t="s">
        <v>16</v>
      </c>
      <c r="J3602" s="937"/>
      <c r="K3602" s="896">
        <v>2.2400000000000002</v>
      </c>
      <c r="L3602" s="897"/>
      <c r="M3602" s="455">
        <f>K3602*12*I3573</f>
        <v>10071.936000000002</v>
      </c>
    </row>
    <row r="3603" spans="1:13">
      <c r="A3603" s="512" t="s">
        <v>39</v>
      </c>
      <c r="B3603" s="594"/>
      <c r="C3603" s="594"/>
      <c r="D3603" s="594"/>
      <c r="E3603" s="594"/>
      <c r="F3603" s="594"/>
      <c r="G3603" s="594"/>
      <c r="H3603" s="593"/>
      <c r="I3603" s="934" t="s">
        <v>10</v>
      </c>
      <c r="J3603" s="935"/>
      <c r="K3603" s="892">
        <v>5.2</v>
      </c>
      <c r="L3603" s="893"/>
      <c r="M3603" s="455">
        <f>K3603*12*I3573</f>
        <v>23381.280000000002</v>
      </c>
    </row>
    <row r="3604" spans="1:13">
      <c r="A3604" s="511" t="s">
        <v>31</v>
      </c>
      <c r="B3604" s="510"/>
      <c r="C3604" s="510"/>
      <c r="D3604" s="510"/>
      <c r="E3604" s="510"/>
      <c r="F3604" s="510"/>
      <c r="G3604" s="510"/>
      <c r="H3604" s="509"/>
      <c r="I3604" s="943" t="s">
        <v>11</v>
      </c>
      <c r="J3604" s="944"/>
      <c r="K3604" s="892">
        <v>0.6</v>
      </c>
      <c r="L3604" s="893"/>
      <c r="M3604" s="455">
        <f>K3604*12*I3573</f>
        <v>2697.8399999999997</v>
      </c>
    </row>
    <row r="3605" spans="1:13">
      <c r="A3605" s="596" t="s">
        <v>18</v>
      </c>
      <c r="B3605" s="498"/>
      <c r="C3605" s="498"/>
      <c r="D3605" s="498"/>
      <c r="E3605" s="504"/>
      <c r="F3605" s="504"/>
      <c r="G3605" s="504"/>
      <c r="H3605" s="503"/>
      <c r="I3605" s="498"/>
      <c r="J3605" s="497"/>
      <c r="K3605" s="457"/>
      <c r="L3605" s="456"/>
      <c r="M3605" s="455"/>
    </row>
    <row r="3606" spans="1:13">
      <c r="A3606" s="512" t="s">
        <v>32</v>
      </c>
      <c r="B3606" s="594"/>
      <c r="C3606" s="594"/>
      <c r="D3606" s="594"/>
      <c r="E3606" s="594"/>
      <c r="F3606" s="594"/>
      <c r="G3606" s="594"/>
      <c r="H3606" s="593"/>
      <c r="I3606" s="934" t="s">
        <v>8</v>
      </c>
      <c r="J3606" s="935"/>
      <c r="K3606" s="892">
        <v>0.18</v>
      </c>
      <c r="L3606" s="893"/>
      <c r="M3606" s="455">
        <f>K3606*12*I3573</f>
        <v>809.35199999999998</v>
      </c>
    </row>
    <row r="3607" spans="1:13" ht="19.5" thickBot="1">
      <c r="A3607" s="511" t="s">
        <v>73</v>
      </c>
      <c r="B3607" s="510"/>
      <c r="C3607" s="510"/>
      <c r="D3607" s="510"/>
      <c r="E3607" s="510"/>
      <c r="F3607" s="510"/>
      <c r="G3607" s="510"/>
      <c r="H3607" s="509"/>
      <c r="I3607" s="932" t="s">
        <v>8</v>
      </c>
      <c r="J3607" s="933"/>
      <c r="K3607" s="940">
        <v>1.39</v>
      </c>
      <c r="L3607" s="941"/>
      <c r="M3607" s="455">
        <f>K3607*I3573*12</f>
        <v>6249.9959999999992</v>
      </c>
    </row>
    <row r="3608" spans="1:13" ht="19.5" thickBot="1">
      <c r="A3608" s="959" t="s">
        <v>77</v>
      </c>
      <c r="B3608" s="960"/>
      <c r="C3608" s="960"/>
      <c r="D3608" s="960"/>
      <c r="E3608" s="960"/>
      <c r="F3608" s="960"/>
      <c r="G3608" s="960"/>
      <c r="H3608" s="961"/>
      <c r="I3608" s="466"/>
      <c r="J3608" s="465"/>
      <c r="K3608" s="894">
        <f>K3609+K3610+K3612+K3613+K3614+K3615</f>
        <v>2.3200000000000003</v>
      </c>
      <c r="L3608" s="942"/>
      <c r="M3608" s="464">
        <f>K3608*12*I3573</f>
        <v>10431.648000000001</v>
      </c>
    </row>
    <row r="3609" spans="1:13">
      <c r="A3609" s="595" t="s">
        <v>24</v>
      </c>
      <c r="B3609" s="498"/>
      <c r="C3609" s="498"/>
      <c r="D3609" s="498"/>
      <c r="E3609" s="498"/>
      <c r="F3609" s="504"/>
      <c r="G3609" s="504"/>
      <c r="H3609" s="503"/>
      <c r="I3609" s="493"/>
      <c r="J3609" s="456"/>
      <c r="K3609" s="896">
        <v>0.13</v>
      </c>
      <c r="L3609" s="897"/>
      <c r="M3609" s="455">
        <f>K3609*12*I3573</f>
        <v>584.53200000000004</v>
      </c>
    </row>
    <row r="3610" spans="1:13">
      <c r="A3610" s="532" t="s">
        <v>20</v>
      </c>
      <c r="B3610" s="508"/>
      <c r="C3610" s="508"/>
      <c r="D3610" s="508"/>
      <c r="E3610" s="508"/>
      <c r="F3610" s="510"/>
      <c r="G3610" s="510"/>
      <c r="H3610" s="509"/>
      <c r="I3610" s="892" t="s">
        <v>52</v>
      </c>
      <c r="J3610" s="893"/>
      <c r="K3610" s="892">
        <v>1.1100000000000001</v>
      </c>
      <c r="L3610" s="893"/>
      <c r="M3610" s="455">
        <f>K3610*12*I3573</f>
        <v>4991.0039999999999</v>
      </c>
    </row>
    <row r="3611" spans="1:13">
      <c r="A3611" s="505" t="s">
        <v>19</v>
      </c>
      <c r="B3611" s="504"/>
      <c r="C3611" s="504"/>
      <c r="D3611" s="504"/>
      <c r="E3611" s="504"/>
      <c r="F3611" s="504"/>
      <c r="G3611" s="504"/>
      <c r="H3611" s="503"/>
      <c r="I3611" s="936" t="s">
        <v>53</v>
      </c>
      <c r="J3611" s="937"/>
      <c r="K3611" s="490"/>
      <c r="L3611" s="456"/>
      <c r="M3611" s="455"/>
    </row>
    <row r="3612" spans="1:13">
      <c r="A3612" s="512" t="s">
        <v>21</v>
      </c>
      <c r="B3612" s="594"/>
      <c r="C3612" s="594"/>
      <c r="D3612" s="594"/>
      <c r="E3612" s="594"/>
      <c r="F3612" s="594"/>
      <c r="G3612" s="594"/>
      <c r="H3612" s="593"/>
      <c r="I3612" s="934" t="s">
        <v>51</v>
      </c>
      <c r="J3612" s="935"/>
      <c r="K3612" s="892">
        <v>0.68</v>
      </c>
      <c r="L3612" s="893"/>
      <c r="M3612" s="455">
        <f>K3612*12*I3573</f>
        <v>3057.5520000000001</v>
      </c>
    </row>
    <row r="3613" spans="1:13">
      <c r="A3613" s="512" t="s">
        <v>22</v>
      </c>
      <c r="B3613" s="594"/>
      <c r="C3613" s="594"/>
      <c r="D3613" s="594"/>
      <c r="E3613" s="594"/>
      <c r="F3613" s="594"/>
      <c r="G3613" s="594"/>
      <c r="H3613" s="593"/>
      <c r="I3613" s="934" t="s">
        <v>69</v>
      </c>
      <c r="J3613" s="935"/>
      <c r="K3613" s="892">
        <v>0.17</v>
      </c>
      <c r="L3613" s="893"/>
      <c r="M3613" s="455">
        <f>K3613*12*I3573</f>
        <v>764.38800000000003</v>
      </c>
    </row>
    <row r="3614" spans="1:13">
      <c r="A3614" s="511" t="s">
        <v>23</v>
      </c>
      <c r="B3614" s="510"/>
      <c r="C3614" s="510"/>
      <c r="D3614" s="510"/>
      <c r="E3614" s="510"/>
      <c r="F3614" s="510"/>
      <c r="G3614" s="510"/>
      <c r="H3614" s="509"/>
      <c r="I3614" s="934" t="s">
        <v>54</v>
      </c>
      <c r="J3614" s="935"/>
      <c r="K3614" s="930">
        <v>0.09</v>
      </c>
      <c r="L3614" s="931"/>
      <c r="M3614" s="455">
        <f>K3614*12*I3573</f>
        <v>404.67599999999999</v>
      </c>
    </row>
    <row r="3615" spans="1:13" ht="19.5" thickBot="1">
      <c r="A3615" s="511" t="s">
        <v>71</v>
      </c>
      <c r="B3615" s="510"/>
      <c r="C3615" s="510"/>
      <c r="D3615" s="510"/>
      <c r="E3615" s="510"/>
      <c r="F3615" s="510"/>
      <c r="G3615" s="510"/>
      <c r="H3615" s="509"/>
      <c r="I3615" s="932" t="s">
        <v>72</v>
      </c>
      <c r="J3615" s="933"/>
      <c r="K3615" s="901">
        <v>0.14000000000000001</v>
      </c>
      <c r="L3615" s="902"/>
      <c r="M3615" s="489">
        <f>K3615*12*I3573</f>
        <v>629.49600000000009</v>
      </c>
    </row>
    <row r="3616" spans="1:13" ht="19.5" thickBot="1">
      <c r="A3616" s="959" t="s">
        <v>194</v>
      </c>
      <c r="B3616" s="960"/>
      <c r="C3616" s="960"/>
      <c r="D3616" s="960"/>
      <c r="E3616" s="960"/>
      <c r="F3616" s="960"/>
      <c r="G3616" s="960"/>
      <c r="H3616" s="961"/>
      <c r="I3616" s="488"/>
      <c r="J3616" s="487"/>
      <c r="K3616" s="922">
        <f>K3617+K3618+K3619</f>
        <v>1.52</v>
      </c>
      <c r="L3616" s="895"/>
      <c r="M3616" s="464">
        <f>K3616*12*I3573</f>
        <v>6834.5280000000002</v>
      </c>
    </row>
    <row r="3617" spans="1:13">
      <c r="A3617" s="505" t="s">
        <v>25</v>
      </c>
      <c r="B3617" s="504"/>
      <c r="C3617" s="504"/>
      <c r="D3617" s="504"/>
      <c r="E3617" s="504"/>
      <c r="F3617" s="504"/>
      <c r="G3617" s="504"/>
      <c r="H3617" s="503"/>
      <c r="I3617" s="926" t="s">
        <v>70</v>
      </c>
      <c r="J3617" s="927"/>
      <c r="K3617" s="928">
        <v>0.73</v>
      </c>
      <c r="L3617" s="929"/>
      <c r="M3617" s="455">
        <f>K3617*12*I3573</f>
        <v>3282.3719999999998</v>
      </c>
    </row>
    <row r="3618" spans="1:13">
      <c r="A3618" s="512" t="s">
        <v>26</v>
      </c>
      <c r="B3618" s="594"/>
      <c r="C3618" s="594"/>
      <c r="D3618" s="594"/>
      <c r="E3618" s="594"/>
      <c r="F3618" s="594"/>
      <c r="G3618" s="594"/>
      <c r="H3618" s="593"/>
      <c r="I3618" s="480" t="s">
        <v>55</v>
      </c>
      <c r="J3618" s="479"/>
      <c r="K3618" s="930">
        <v>0.64</v>
      </c>
      <c r="L3618" s="931"/>
      <c r="M3618" s="455">
        <f>K3618*12*I3573</f>
        <v>2877.6959999999999</v>
      </c>
    </row>
    <row r="3619" spans="1:13" ht="19.5" thickBot="1">
      <c r="A3619" s="511" t="s">
        <v>23</v>
      </c>
      <c r="B3619" s="510"/>
      <c r="C3619" s="510"/>
      <c r="D3619" s="510"/>
      <c r="E3619" s="510"/>
      <c r="F3619" s="510"/>
      <c r="G3619" s="510"/>
      <c r="H3619" s="509"/>
      <c r="I3619" s="932" t="s">
        <v>54</v>
      </c>
      <c r="J3619" s="933"/>
      <c r="K3619" s="901">
        <v>0.15</v>
      </c>
      <c r="L3619" s="902"/>
      <c r="M3619" s="455">
        <f>K3619*12*I3573</f>
        <v>674.45999999999992</v>
      </c>
    </row>
    <row r="3620" spans="1:13" ht="19.5" thickBot="1">
      <c r="A3620" s="898" t="s">
        <v>80</v>
      </c>
      <c r="B3620" s="899"/>
      <c r="C3620" s="899"/>
      <c r="D3620" s="899"/>
      <c r="E3620" s="899"/>
      <c r="F3620" s="899"/>
      <c r="G3620" s="899"/>
      <c r="H3620" s="900"/>
      <c r="I3620" s="466"/>
      <c r="J3620" s="465"/>
      <c r="K3620" s="894">
        <v>1.8</v>
      </c>
      <c r="L3620" s="895"/>
      <c r="M3620" s="464">
        <f>K3620*12*I3573</f>
        <v>8093.52</v>
      </c>
    </row>
    <row r="3621" spans="1:13">
      <c r="A3621" s="463" t="s">
        <v>33</v>
      </c>
      <c r="B3621" s="462"/>
      <c r="C3621" s="462"/>
      <c r="D3621" s="462"/>
      <c r="E3621" s="462"/>
      <c r="F3621" s="462"/>
      <c r="G3621" s="462"/>
      <c r="H3621" s="460"/>
      <c r="I3621" s="896" t="s">
        <v>13</v>
      </c>
      <c r="J3621" s="897"/>
      <c r="K3621" s="459"/>
      <c r="L3621" s="458"/>
      <c r="M3621" s="455"/>
    </row>
    <row r="3622" spans="1:13">
      <c r="A3622" s="463" t="s">
        <v>27</v>
      </c>
      <c r="B3622" s="462"/>
      <c r="C3622" s="462"/>
      <c r="D3622" s="462"/>
      <c r="E3622" s="462"/>
      <c r="F3622" s="462"/>
      <c r="G3622" s="462"/>
      <c r="H3622" s="460"/>
      <c r="I3622" s="457"/>
      <c r="J3622" s="456"/>
      <c r="K3622" s="459"/>
      <c r="L3622" s="458"/>
      <c r="M3622" s="455"/>
    </row>
    <row r="3623" spans="1:13" ht="19.5" thickBot="1">
      <c r="A3623" s="463" t="s">
        <v>28</v>
      </c>
      <c r="B3623" s="462"/>
      <c r="C3623" s="462"/>
      <c r="D3623" s="462"/>
      <c r="E3623" s="462"/>
      <c r="F3623" s="462"/>
      <c r="G3623" s="462"/>
      <c r="H3623" s="460"/>
      <c r="I3623" s="474"/>
      <c r="J3623" s="456"/>
      <c r="K3623" s="459"/>
      <c r="L3623" s="458"/>
      <c r="M3623" s="455"/>
    </row>
    <row r="3624" spans="1:13" ht="19.5" thickBot="1">
      <c r="A3624" s="592" t="s">
        <v>81</v>
      </c>
      <c r="B3624" s="591"/>
      <c r="C3624" s="591"/>
      <c r="D3624" s="591"/>
      <c r="E3624" s="591"/>
      <c r="F3624" s="591"/>
      <c r="G3624" s="591"/>
      <c r="H3624" s="590"/>
      <c r="I3624" s="466"/>
      <c r="J3624" s="465"/>
      <c r="K3624" s="894">
        <v>0.08</v>
      </c>
      <c r="L3624" s="895"/>
      <c r="M3624" s="464">
        <f>K3624*12*I3573</f>
        <v>359.71199999999999</v>
      </c>
    </row>
    <row r="3625" spans="1:13">
      <c r="A3625" s="463" t="s">
        <v>29</v>
      </c>
      <c r="B3625" s="462"/>
      <c r="C3625" s="462"/>
      <c r="D3625" s="462"/>
      <c r="E3625" s="462"/>
      <c r="F3625" s="462"/>
      <c r="G3625" s="462"/>
      <c r="H3625" s="460"/>
      <c r="I3625" s="896" t="s">
        <v>8</v>
      </c>
      <c r="J3625" s="897"/>
      <c r="K3625" s="467"/>
      <c r="L3625" s="458"/>
      <c r="M3625" s="455"/>
    </row>
    <row r="3626" spans="1:13" ht="19.5" thickBot="1">
      <c r="A3626" s="463" t="s">
        <v>30</v>
      </c>
      <c r="B3626" s="462"/>
      <c r="C3626" s="462"/>
      <c r="D3626" s="462"/>
      <c r="E3626" s="462"/>
      <c r="F3626" s="462"/>
      <c r="G3626" s="462"/>
      <c r="H3626" s="460"/>
      <c r="I3626" s="457"/>
      <c r="J3626" s="456"/>
      <c r="K3626" s="467"/>
      <c r="L3626" s="458"/>
      <c r="M3626" s="455"/>
    </row>
    <row r="3627" spans="1:13" ht="19.5" thickBot="1">
      <c r="A3627" s="898" t="s">
        <v>104</v>
      </c>
      <c r="B3627" s="899"/>
      <c r="C3627" s="899"/>
      <c r="D3627" s="899"/>
      <c r="E3627" s="899"/>
      <c r="F3627" s="899"/>
      <c r="G3627" s="899"/>
      <c r="H3627" s="900"/>
      <c r="I3627" s="466"/>
      <c r="J3627" s="465"/>
      <c r="K3627" s="894">
        <v>6.67</v>
      </c>
      <c r="L3627" s="895"/>
      <c r="M3627" s="464">
        <f>K3627*12*I3573</f>
        <v>29990.987999999998</v>
      </c>
    </row>
    <row r="3628" spans="1:13">
      <c r="A3628" s="463" t="s">
        <v>85</v>
      </c>
      <c r="B3628" s="461"/>
      <c r="C3628" s="461"/>
      <c r="D3628" s="461"/>
      <c r="E3628" s="461"/>
      <c r="F3628" s="462"/>
      <c r="G3628" s="461"/>
      <c r="H3628" s="460"/>
      <c r="I3628" s="892" t="s">
        <v>86</v>
      </c>
      <c r="J3628" s="893"/>
      <c r="K3628" s="459"/>
      <c r="L3628" s="458"/>
      <c r="M3628" s="455"/>
    </row>
    <row r="3629" spans="1:13">
      <c r="A3629" s="463" t="s">
        <v>87</v>
      </c>
      <c r="B3629" s="461"/>
      <c r="C3629" s="461"/>
      <c r="D3629" s="461"/>
      <c r="E3629" s="461"/>
      <c r="F3629" s="462"/>
      <c r="G3629" s="461"/>
      <c r="H3629" s="460"/>
      <c r="I3629" s="892" t="s">
        <v>88</v>
      </c>
      <c r="J3629" s="893"/>
      <c r="K3629" s="459"/>
      <c r="L3629" s="458"/>
      <c r="M3629" s="455"/>
    </row>
    <row r="3630" spans="1:13">
      <c r="A3630" s="463" t="s">
        <v>89</v>
      </c>
      <c r="B3630" s="461"/>
      <c r="C3630" s="461"/>
      <c r="D3630" s="461"/>
      <c r="E3630" s="461"/>
      <c r="F3630" s="462"/>
      <c r="G3630" s="461"/>
      <c r="H3630" s="460"/>
      <c r="I3630" s="892" t="s">
        <v>90</v>
      </c>
      <c r="J3630" s="893"/>
      <c r="K3630" s="459"/>
      <c r="L3630" s="458"/>
      <c r="M3630" s="455"/>
    </row>
    <row r="3631" spans="1:13">
      <c r="A3631" s="463" t="s">
        <v>91</v>
      </c>
      <c r="B3631" s="461"/>
      <c r="C3631" s="461"/>
      <c r="D3631" s="461"/>
      <c r="E3631" s="461"/>
      <c r="F3631" s="462"/>
      <c r="G3631" s="461"/>
      <c r="H3631" s="460"/>
      <c r="I3631" s="892" t="s">
        <v>92</v>
      </c>
      <c r="J3631" s="893"/>
      <c r="K3631" s="459"/>
      <c r="L3631" s="458"/>
      <c r="M3631" s="455"/>
    </row>
    <row r="3632" spans="1:13">
      <c r="A3632" s="463" t="s">
        <v>93</v>
      </c>
      <c r="B3632" s="461"/>
      <c r="C3632" s="461"/>
      <c r="D3632" s="461"/>
      <c r="E3632" s="461"/>
      <c r="F3632" s="462"/>
      <c r="G3632" s="461"/>
      <c r="H3632" s="460"/>
      <c r="I3632" s="892" t="s">
        <v>94</v>
      </c>
      <c r="J3632" s="893"/>
      <c r="K3632" s="459"/>
      <c r="L3632" s="458"/>
      <c r="M3632" s="455"/>
    </row>
    <row r="3633" spans="1:13">
      <c r="A3633" s="463" t="s">
        <v>95</v>
      </c>
      <c r="B3633" s="461"/>
      <c r="C3633" s="461"/>
      <c r="D3633" s="461"/>
      <c r="E3633" s="461"/>
      <c r="F3633" s="462"/>
      <c r="G3633" s="461"/>
      <c r="H3633" s="460"/>
      <c r="I3633" s="457"/>
      <c r="J3633" s="456"/>
      <c r="K3633" s="459"/>
      <c r="L3633" s="458"/>
      <c r="M3633" s="455"/>
    </row>
    <row r="3634" spans="1:13">
      <c r="A3634" s="463" t="s">
        <v>96</v>
      </c>
      <c r="B3634" s="461"/>
      <c r="C3634" s="461"/>
      <c r="D3634" s="461"/>
      <c r="E3634" s="461"/>
      <c r="F3634" s="462"/>
      <c r="G3634" s="461"/>
      <c r="H3634" s="460"/>
      <c r="I3634" s="457"/>
      <c r="J3634" s="456"/>
      <c r="K3634" s="459"/>
      <c r="L3634" s="458"/>
      <c r="M3634" s="455"/>
    </row>
    <row r="3635" spans="1:13">
      <c r="A3635" s="463" t="s">
        <v>97</v>
      </c>
      <c r="B3635" s="461"/>
      <c r="C3635" s="461"/>
      <c r="D3635" s="461"/>
      <c r="E3635" s="461"/>
      <c r="F3635" s="462"/>
      <c r="G3635" s="461"/>
      <c r="H3635" s="460"/>
      <c r="I3635" s="457"/>
      <c r="J3635" s="456"/>
      <c r="K3635" s="459"/>
      <c r="L3635" s="458"/>
      <c r="M3635" s="455"/>
    </row>
    <row r="3636" spans="1:13">
      <c r="A3636" s="463" t="s">
        <v>98</v>
      </c>
      <c r="B3636" s="461"/>
      <c r="C3636" s="461"/>
      <c r="D3636" s="461"/>
      <c r="E3636" s="461"/>
      <c r="F3636" s="462"/>
      <c r="G3636" s="461"/>
      <c r="H3636" s="460"/>
      <c r="I3636" s="457"/>
      <c r="J3636" s="456"/>
      <c r="K3636" s="459"/>
      <c r="L3636" s="458"/>
      <c r="M3636" s="455"/>
    </row>
    <row r="3637" spans="1:13">
      <c r="A3637" s="463" t="s">
        <v>99</v>
      </c>
      <c r="B3637" s="461"/>
      <c r="C3637" s="461"/>
      <c r="D3637" s="461"/>
      <c r="E3637" s="461"/>
      <c r="F3637" s="462"/>
      <c r="G3637" s="461"/>
      <c r="H3637" s="460"/>
      <c r="I3637" s="457"/>
      <c r="J3637" s="456"/>
      <c r="K3637" s="459"/>
      <c r="L3637" s="458"/>
      <c r="M3637" s="455"/>
    </row>
    <row r="3638" spans="1:13" ht="19.5" thickBot="1">
      <c r="A3638" s="923" t="s">
        <v>100</v>
      </c>
      <c r="B3638" s="924"/>
      <c r="C3638" s="924"/>
      <c r="D3638" s="924"/>
      <c r="E3638" s="924"/>
      <c r="F3638" s="924"/>
      <c r="G3638" s="924"/>
      <c r="H3638" s="925"/>
      <c r="I3638" s="457"/>
      <c r="J3638" s="456"/>
      <c r="K3638" s="457"/>
      <c r="L3638" s="456"/>
      <c r="M3638" s="455"/>
    </row>
    <row r="3639" spans="1:13">
      <c r="A3639" s="454" t="s">
        <v>82</v>
      </c>
      <c r="B3639" s="453"/>
      <c r="C3639" s="453"/>
      <c r="D3639" s="453"/>
      <c r="E3639" s="453"/>
      <c r="F3639" s="453"/>
      <c r="G3639" s="453"/>
      <c r="H3639" s="453"/>
      <c r="I3639" s="896" t="s">
        <v>9</v>
      </c>
      <c r="J3639" s="897"/>
      <c r="K3639" s="452"/>
      <c r="L3639" s="451"/>
      <c r="M3639" s="450"/>
    </row>
    <row r="3640" spans="1:13" ht="19.5" thickBot="1">
      <c r="A3640" s="449" t="s">
        <v>49</v>
      </c>
      <c r="B3640" s="448"/>
      <c r="C3640" s="448"/>
      <c r="D3640" s="448"/>
      <c r="E3640" s="448"/>
      <c r="F3640" s="448"/>
      <c r="G3640" s="448"/>
      <c r="H3640" s="448"/>
      <c r="I3640" s="447"/>
      <c r="J3640" s="445"/>
      <c r="K3640" s="446"/>
      <c r="L3640" s="445"/>
      <c r="M3640" s="444"/>
    </row>
    <row r="3641" spans="1:13" ht="19.5" thickBot="1">
      <c r="A3641" s="898" t="s">
        <v>50</v>
      </c>
      <c r="B3641" s="899"/>
      <c r="C3641" s="899"/>
      <c r="D3641" s="899"/>
      <c r="E3641" s="899"/>
      <c r="F3641" s="899"/>
      <c r="G3641" s="899"/>
      <c r="H3641" s="955"/>
      <c r="I3641" s="917" t="s">
        <v>17</v>
      </c>
      <c r="J3641" s="956"/>
      <c r="K3641" s="957">
        <v>1.64</v>
      </c>
      <c r="L3641" s="958"/>
      <c r="M3641" s="437">
        <f>K3641*12*I3573</f>
        <v>7374.0959999999995</v>
      </c>
    </row>
    <row r="3642" spans="1:13" ht="19.5" thickBot="1">
      <c r="A3642" s="442" t="s">
        <v>118</v>
      </c>
      <c r="B3642" s="441"/>
      <c r="C3642" s="441"/>
      <c r="D3642" s="441"/>
      <c r="E3642" s="441"/>
      <c r="F3642" s="441"/>
      <c r="G3642" s="441"/>
      <c r="H3642" s="441"/>
      <c r="I3642" s="917" t="s">
        <v>9</v>
      </c>
      <c r="J3642" s="918"/>
      <c r="K3642" s="913">
        <v>0.46</v>
      </c>
      <c r="L3642" s="914"/>
      <c r="M3642" s="437">
        <f>K3642*12*I3573</f>
        <v>2068.3440000000001</v>
      </c>
    </row>
    <row r="3643" spans="1:13" ht="19.5" thickBot="1">
      <c r="A3643" s="442" t="s">
        <v>117</v>
      </c>
      <c r="B3643" s="441"/>
      <c r="C3643" s="441"/>
      <c r="D3643" s="441"/>
      <c r="E3643" s="441"/>
      <c r="F3643" s="441"/>
      <c r="G3643" s="441"/>
      <c r="H3643" s="441"/>
      <c r="I3643" s="440"/>
      <c r="J3643" s="439"/>
      <c r="K3643" s="913">
        <v>3.72</v>
      </c>
      <c r="L3643" s="914"/>
      <c r="M3643" s="437">
        <f>K3643*12*I3573</f>
        <v>16726.608</v>
      </c>
    </row>
    <row r="3644" spans="1:13" ht="19.5" thickBot="1">
      <c r="A3644" s="898" t="s">
        <v>58</v>
      </c>
      <c r="B3644" s="899"/>
      <c r="C3644" s="899"/>
      <c r="D3644" s="899"/>
      <c r="E3644" s="899"/>
      <c r="F3644" s="899"/>
      <c r="G3644" s="899"/>
      <c r="H3644" s="899"/>
      <c r="I3644" s="438"/>
      <c r="J3644" s="437"/>
      <c r="K3644" s="915">
        <f>K3574+K3584+K3599+K3627+K3641+K3643+K3642</f>
        <v>40.360000000000007</v>
      </c>
      <c r="L3644" s="916"/>
      <c r="M3644" s="437">
        <f>M3574+M3584+M3599+M3627+M3641+M3643+M3642</f>
        <v>181474.70400000003</v>
      </c>
    </row>
    <row r="3646" spans="1:13">
      <c r="A3646" s="989" t="s">
        <v>0</v>
      </c>
      <c r="B3646" s="989"/>
      <c r="C3646" s="989"/>
      <c r="D3646" s="989"/>
      <c r="E3646" s="989"/>
      <c r="F3646" s="989"/>
      <c r="G3646" s="989"/>
      <c r="H3646" s="989"/>
      <c r="I3646" s="989"/>
      <c r="J3646" s="989"/>
      <c r="K3646" s="989"/>
      <c r="L3646" s="989"/>
      <c r="M3646" s="490"/>
    </row>
    <row r="3647" spans="1:13">
      <c r="A3647" s="953" t="s">
        <v>12</v>
      </c>
      <c r="B3647" s="953"/>
      <c r="C3647" s="953"/>
      <c r="D3647" s="953"/>
      <c r="E3647" s="953"/>
      <c r="F3647" s="953"/>
      <c r="G3647" s="953"/>
      <c r="H3647" s="953"/>
      <c r="I3647" s="953"/>
      <c r="J3647" s="953"/>
      <c r="K3647" s="953"/>
      <c r="L3647" s="953"/>
      <c r="M3647" s="490"/>
    </row>
    <row r="3648" spans="1:13">
      <c r="A3648" s="524"/>
      <c r="B3648" s="524"/>
      <c r="C3648" s="524"/>
      <c r="D3648" s="524"/>
      <c r="E3648" s="524"/>
      <c r="F3648" s="524" t="s">
        <v>218</v>
      </c>
      <c r="G3648" s="524"/>
      <c r="H3648" s="524"/>
      <c r="I3648" s="524"/>
      <c r="J3648" s="524"/>
      <c r="K3648" s="524"/>
      <c r="L3648" s="524"/>
      <c r="M3648" s="490"/>
    </row>
    <row r="3649" spans="1:13">
      <c r="A3649" s="532"/>
      <c r="B3649" s="508"/>
      <c r="C3649" s="954" t="s">
        <v>15</v>
      </c>
      <c r="D3649" s="954"/>
      <c r="E3649" s="954"/>
      <c r="F3649" s="508"/>
      <c r="G3649" s="508"/>
      <c r="H3649" s="507"/>
      <c r="I3649" s="943" t="s">
        <v>1</v>
      </c>
      <c r="J3649" s="944"/>
      <c r="K3649" s="943" t="s">
        <v>2</v>
      </c>
      <c r="L3649" s="944"/>
      <c r="M3649" s="506"/>
    </row>
    <row r="3650" spans="1:13">
      <c r="A3650" s="474"/>
      <c r="B3650" s="457"/>
      <c r="C3650" s="457"/>
      <c r="D3650" s="457"/>
      <c r="E3650" s="457"/>
      <c r="F3650" s="457"/>
      <c r="G3650" s="457"/>
      <c r="H3650" s="456"/>
      <c r="I3650" s="457"/>
      <c r="J3650" s="456"/>
      <c r="K3650" s="892" t="s">
        <v>3</v>
      </c>
      <c r="L3650" s="893"/>
      <c r="M3650" s="533" t="s">
        <v>4</v>
      </c>
    </row>
    <row r="3651" spans="1:13">
      <c r="A3651" s="474"/>
      <c r="B3651" s="457"/>
      <c r="C3651" s="457"/>
      <c r="D3651" s="457"/>
      <c r="E3651" s="457"/>
      <c r="F3651" s="457"/>
      <c r="G3651" s="457"/>
      <c r="H3651" s="456"/>
      <c r="I3651" s="892" t="s">
        <v>5</v>
      </c>
      <c r="J3651" s="893"/>
      <c r="K3651" s="936" t="s">
        <v>6</v>
      </c>
      <c r="L3651" s="937"/>
      <c r="M3651" s="533" t="s">
        <v>7</v>
      </c>
    </row>
    <row r="3652" spans="1:13" ht="19.5" thickBot="1">
      <c r="A3652" s="532"/>
      <c r="B3652" s="508"/>
      <c r="C3652" s="508"/>
      <c r="D3652" s="508"/>
      <c r="E3652" s="508"/>
      <c r="F3652" s="508"/>
      <c r="G3652" s="508"/>
      <c r="H3652" s="507"/>
      <c r="I3652" s="949">
        <v>391.9</v>
      </c>
      <c r="J3652" s="950"/>
      <c r="K3652" s="932"/>
      <c r="L3652" s="933"/>
      <c r="M3652" s="531"/>
    </row>
    <row r="3653" spans="1:13">
      <c r="A3653" s="522" t="s">
        <v>74</v>
      </c>
      <c r="B3653" s="500"/>
      <c r="C3653" s="500"/>
      <c r="D3653" s="500"/>
      <c r="E3653" s="500"/>
      <c r="F3653" s="500"/>
      <c r="G3653" s="500"/>
      <c r="H3653" s="530"/>
      <c r="I3653" s="452"/>
      <c r="J3653" s="451"/>
      <c r="K3653" s="951">
        <f>K3656+K3659</f>
        <v>6.9</v>
      </c>
      <c r="L3653" s="946"/>
      <c r="M3653" s="450">
        <f>K3653*12*I3652</f>
        <v>32449.320000000003</v>
      </c>
    </row>
    <row r="3654" spans="1:13">
      <c r="A3654" s="529" t="s">
        <v>59</v>
      </c>
      <c r="B3654" s="528"/>
      <c r="C3654" s="528"/>
      <c r="D3654" s="528"/>
      <c r="E3654" s="528"/>
      <c r="F3654" s="528"/>
      <c r="G3654" s="528"/>
      <c r="H3654" s="523"/>
      <c r="I3654" s="457"/>
      <c r="J3654" s="456"/>
      <c r="K3654" s="457"/>
      <c r="L3654" s="456"/>
      <c r="M3654" s="527"/>
    </row>
    <row r="3655" spans="1:13" ht="19.5" thickBot="1">
      <c r="A3655" s="518" t="s">
        <v>60</v>
      </c>
      <c r="B3655" s="526"/>
      <c r="C3655" s="526"/>
      <c r="D3655" s="526"/>
      <c r="E3655" s="526"/>
      <c r="F3655" s="526"/>
      <c r="G3655" s="526"/>
      <c r="H3655" s="525"/>
      <c r="I3655" s="446"/>
      <c r="J3655" s="445"/>
      <c r="K3655" s="446"/>
      <c r="L3655" s="445"/>
      <c r="M3655" s="444"/>
    </row>
    <row r="3656" spans="1:13">
      <c r="A3656" s="505" t="s">
        <v>61</v>
      </c>
      <c r="B3656" s="498"/>
      <c r="C3656" s="498"/>
      <c r="D3656" s="498"/>
      <c r="E3656" s="498"/>
      <c r="F3656" s="498"/>
      <c r="G3656" s="498"/>
      <c r="H3656" s="497"/>
      <c r="I3656" s="936" t="s">
        <v>8</v>
      </c>
      <c r="J3656" s="937"/>
      <c r="K3656" s="896">
        <v>4.13</v>
      </c>
      <c r="L3656" s="897"/>
      <c r="M3656" s="455">
        <f>K3656*12*I3652</f>
        <v>19422.563999999998</v>
      </c>
    </row>
    <row r="3657" spans="1:13">
      <c r="A3657" s="463" t="s">
        <v>68</v>
      </c>
      <c r="B3657" s="457"/>
      <c r="C3657" s="457"/>
      <c r="D3657" s="457"/>
      <c r="E3657" s="457"/>
      <c r="F3657" s="457"/>
      <c r="G3657" s="457"/>
      <c r="H3657" s="456"/>
      <c r="I3657" s="892" t="s">
        <v>57</v>
      </c>
      <c r="J3657" s="893"/>
      <c r="K3657" s="490"/>
      <c r="L3657" s="456"/>
      <c r="M3657" s="455"/>
    </row>
    <row r="3658" spans="1:13">
      <c r="A3658" s="505" t="s">
        <v>67</v>
      </c>
      <c r="B3658" s="498"/>
      <c r="C3658" s="498"/>
      <c r="D3658" s="498"/>
      <c r="E3658" s="498"/>
      <c r="F3658" s="498"/>
      <c r="G3658" s="498"/>
      <c r="H3658" s="497"/>
      <c r="I3658" s="936"/>
      <c r="J3658" s="937"/>
      <c r="K3658" s="490"/>
      <c r="L3658" s="456"/>
      <c r="M3658" s="455"/>
    </row>
    <row r="3659" spans="1:13">
      <c r="A3659" s="505" t="s">
        <v>62</v>
      </c>
      <c r="B3659" s="498"/>
      <c r="C3659" s="498"/>
      <c r="D3659" s="498"/>
      <c r="E3659" s="498"/>
      <c r="F3659" s="498"/>
      <c r="G3659" s="498"/>
      <c r="H3659" s="497"/>
      <c r="I3659" s="934" t="s">
        <v>11</v>
      </c>
      <c r="J3659" s="935"/>
      <c r="K3659" s="892">
        <v>2.77</v>
      </c>
      <c r="L3659" s="893"/>
      <c r="M3659" s="455">
        <f>K3659*12*I3652</f>
        <v>13026.755999999999</v>
      </c>
    </row>
    <row r="3660" spans="1:13">
      <c r="A3660" s="512" t="s">
        <v>35</v>
      </c>
      <c r="B3660" s="480"/>
      <c r="C3660" s="480"/>
      <c r="D3660" s="480"/>
      <c r="E3660" s="480"/>
      <c r="F3660" s="480"/>
      <c r="G3660" s="480"/>
      <c r="H3660" s="479"/>
      <c r="I3660" s="892" t="s">
        <v>57</v>
      </c>
      <c r="J3660" s="893"/>
      <c r="K3660" s="524"/>
      <c r="L3660" s="523"/>
      <c r="M3660" s="455"/>
    </row>
    <row r="3661" spans="1:13">
      <c r="A3661" s="511" t="s">
        <v>36</v>
      </c>
      <c r="B3661" s="508"/>
      <c r="C3661" s="508"/>
      <c r="D3661" s="508"/>
      <c r="E3661" s="508"/>
      <c r="F3661" s="508"/>
      <c r="G3661" s="508"/>
      <c r="H3661" s="507"/>
      <c r="I3661" s="892"/>
      <c r="J3661" s="893"/>
      <c r="K3661" s="490"/>
      <c r="L3661" s="456"/>
      <c r="M3661" s="455"/>
    </row>
    <row r="3662" spans="1:13" ht="19.5" thickBot="1">
      <c r="A3662" s="505" t="s">
        <v>37</v>
      </c>
      <c r="B3662" s="504"/>
      <c r="C3662" s="504"/>
      <c r="D3662" s="504"/>
      <c r="E3662" s="504"/>
      <c r="F3662" s="504"/>
      <c r="G3662" s="504"/>
      <c r="H3662" s="503"/>
      <c r="I3662" s="498"/>
      <c r="J3662" s="497"/>
      <c r="K3662" s="930"/>
      <c r="L3662" s="931"/>
      <c r="M3662" s="455"/>
    </row>
    <row r="3663" spans="1:13">
      <c r="A3663" s="522" t="s">
        <v>14</v>
      </c>
      <c r="B3663" s="521"/>
      <c r="C3663" s="521"/>
      <c r="D3663" s="521"/>
      <c r="E3663" s="521"/>
      <c r="F3663" s="521"/>
      <c r="G3663" s="521"/>
      <c r="H3663" s="520"/>
      <c r="I3663" s="452"/>
      <c r="J3663" s="519"/>
      <c r="K3663" s="948">
        <f>K3665+K3670+K3673</f>
        <v>5.6400000000000006</v>
      </c>
      <c r="L3663" s="946"/>
      <c r="M3663" s="450">
        <f>K3663*12*I3652</f>
        <v>26523.792000000001</v>
      </c>
    </row>
    <row r="3664" spans="1:13" ht="19.5" thickBot="1">
      <c r="A3664" s="518" t="s">
        <v>34</v>
      </c>
      <c r="B3664" s="517"/>
      <c r="C3664" s="517"/>
      <c r="D3664" s="517"/>
      <c r="E3664" s="517"/>
      <c r="F3664" s="517"/>
      <c r="G3664" s="517"/>
      <c r="H3664" s="516"/>
      <c r="I3664" s="446"/>
      <c r="J3664" s="515"/>
      <c r="K3664" s="446"/>
      <c r="L3664" s="445"/>
      <c r="M3664" s="444"/>
    </row>
    <row r="3665" spans="1:13">
      <c r="A3665" s="463" t="s">
        <v>65</v>
      </c>
      <c r="B3665" s="462"/>
      <c r="C3665" s="462"/>
      <c r="D3665" s="462"/>
      <c r="E3665" s="462"/>
      <c r="F3665" s="462"/>
      <c r="G3665" s="462"/>
      <c r="H3665" s="460"/>
      <c r="I3665" s="892" t="s">
        <v>8</v>
      </c>
      <c r="J3665" s="893"/>
      <c r="K3665" s="896">
        <v>2.83</v>
      </c>
      <c r="L3665" s="897"/>
      <c r="M3665" s="455">
        <f>K3665*12*I3652</f>
        <v>13308.923999999999</v>
      </c>
    </row>
    <row r="3666" spans="1:13">
      <c r="A3666" s="505" t="s">
        <v>66</v>
      </c>
      <c r="B3666" s="504"/>
      <c r="C3666" s="504"/>
      <c r="D3666" s="504"/>
      <c r="E3666" s="504"/>
      <c r="F3666" s="504"/>
      <c r="G3666" s="504"/>
      <c r="H3666" s="503"/>
      <c r="I3666" s="514"/>
      <c r="J3666" s="513"/>
      <c r="K3666" s="490"/>
      <c r="L3666" s="456"/>
      <c r="M3666" s="455"/>
    </row>
    <row r="3667" spans="1:13">
      <c r="A3667" s="463" t="s">
        <v>68</v>
      </c>
      <c r="B3667" s="457"/>
      <c r="C3667" s="457"/>
      <c r="D3667" s="457"/>
      <c r="E3667" s="457"/>
      <c r="F3667" s="457"/>
      <c r="G3667" s="457"/>
      <c r="H3667" s="456"/>
      <c r="I3667" s="892" t="s">
        <v>57</v>
      </c>
      <c r="J3667" s="893"/>
      <c r="K3667" s="490"/>
      <c r="L3667" s="456"/>
      <c r="M3667" s="455"/>
    </row>
    <row r="3668" spans="1:13">
      <c r="A3668" s="505" t="s">
        <v>67</v>
      </c>
      <c r="B3668" s="498"/>
      <c r="C3668" s="498"/>
      <c r="D3668" s="498"/>
      <c r="E3668" s="498"/>
      <c r="F3668" s="498"/>
      <c r="G3668" s="498"/>
      <c r="H3668" s="497"/>
      <c r="I3668" s="936"/>
      <c r="J3668" s="937"/>
      <c r="K3668" s="490"/>
      <c r="L3668" s="456"/>
      <c r="M3668" s="455"/>
    </row>
    <row r="3669" spans="1:13">
      <c r="A3669" s="512" t="s">
        <v>63</v>
      </c>
      <c r="B3669" s="480"/>
      <c r="C3669" s="479"/>
      <c r="D3669" s="457"/>
      <c r="E3669" s="457"/>
      <c r="F3669" s="457"/>
      <c r="G3669" s="457"/>
      <c r="H3669" s="456"/>
      <c r="I3669" s="892" t="s">
        <v>57</v>
      </c>
      <c r="J3669" s="893"/>
      <c r="K3669" s="490"/>
      <c r="L3669" s="456"/>
      <c r="M3669" s="455"/>
    </row>
    <row r="3670" spans="1:13">
      <c r="A3670" s="463" t="s">
        <v>64</v>
      </c>
      <c r="B3670" s="457"/>
      <c r="C3670" s="457"/>
      <c r="D3670" s="480"/>
      <c r="E3670" s="480"/>
      <c r="F3670" s="480"/>
      <c r="G3670" s="480"/>
      <c r="H3670" s="479"/>
      <c r="I3670" s="934" t="s">
        <v>11</v>
      </c>
      <c r="J3670" s="935"/>
      <c r="K3670" s="892">
        <v>1.24</v>
      </c>
      <c r="L3670" s="893"/>
      <c r="M3670" s="455">
        <f>K3670*12*I3652</f>
        <v>5831.4719999999988</v>
      </c>
    </row>
    <row r="3671" spans="1:13">
      <c r="A3671" s="511" t="s">
        <v>41</v>
      </c>
      <c r="B3671" s="510"/>
      <c r="C3671" s="510"/>
      <c r="D3671" s="510"/>
      <c r="E3671" s="510"/>
      <c r="F3671" s="510"/>
      <c r="G3671" s="510"/>
      <c r="H3671" s="509"/>
      <c r="I3671" s="943" t="s">
        <v>40</v>
      </c>
      <c r="J3671" s="944"/>
      <c r="K3671" s="490"/>
      <c r="L3671" s="456"/>
      <c r="M3671" s="455"/>
    </row>
    <row r="3672" spans="1:13">
      <c r="A3672" s="505"/>
      <c r="B3672" s="504"/>
      <c r="C3672" s="504"/>
      <c r="D3672" s="504"/>
      <c r="E3672" s="504"/>
      <c r="F3672" s="504"/>
      <c r="G3672" s="504"/>
      <c r="H3672" s="503"/>
      <c r="I3672" s="498" t="s">
        <v>42</v>
      </c>
      <c r="J3672" s="497"/>
      <c r="K3672" s="490"/>
      <c r="L3672" s="456"/>
      <c r="M3672" s="455"/>
    </row>
    <row r="3673" spans="1:13">
      <c r="A3673" s="511" t="s">
        <v>43</v>
      </c>
      <c r="B3673" s="510"/>
      <c r="C3673" s="510"/>
      <c r="D3673" s="510"/>
      <c r="E3673" s="510"/>
      <c r="F3673" s="510"/>
      <c r="G3673" s="510"/>
      <c r="H3673" s="509"/>
      <c r="I3673" s="943" t="s">
        <v>11</v>
      </c>
      <c r="J3673" s="944"/>
      <c r="K3673" s="892">
        <v>1.57</v>
      </c>
      <c r="L3673" s="893"/>
      <c r="M3673" s="455">
        <f>K3673*12*I3652</f>
        <v>7383.3959999999997</v>
      </c>
    </row>
    <row r="3674" spans="1:13">
      <c r="A3674" s="505" t="s">
        <v>44</v>
      </c>
      <c r="B3674" s="504"/>
      <c r="C3674" s="504"/>
      <c r="D3674" s="504"/>
      <c r="E3674" s="504"/>
      <c r="F3674" s="504"/>
      <c r="G3674" s="504"/>
      <c r="H3674" s="503"/>
      <c r="I3674" s="498"/>
      <c r="J3674" s="497"/>
      <c r="K3674" s="490"/>
      <c r="L3674" s="456"/>
      <c r="M3674" s="455"/>
    </row>
    <row r="3675" spans="1:13">
      <c r="A3675" s="511" t="s">
        <v>45</v>
      </c>
      <c r="B3675" s="510"/>
      <c r="C3675" s="510"/>
      <c r="D3675" s="510"/>
      <c r="E3675" s="510"/>
      <c r="F3675" s="510"/>
      <c r="G3675" s="510"/>
      <c r="H3675" s="509"/>
      <c r="I3675" s="892" t="s">
        <v>57</v>
      </c>
      <c r="J3675" s="893"/>
      <c r="K3675" s="490"/>
      <c r="L3675" s="456"/>
      <c r="M3675" s="455"/>
    </row>
    <row r="3676" spans="1:13">
      <c r="A3676" s="511" t="s">
        <v>48</v>
      </c>
      <c r="B3676" s="510"/>
      <c r="C3676" s="510"/>
      <c r="D3676" s="510"/>
      <c r="E3676" s="510"/>
      <c r="F3676" s="510"/>
      <c r="G3676" s="510"/>
      <c r="H3676" s="509"/>
      <c r="I3676" s="943" t="s">
        <v>46</v>
      </c>
      <c r="J3676" s="944"/>
      <c r="K3676" s="508"/>
      <c r="L3676" s="507"/>
      <c r="M3676" s="506"/>
    </row>
    <row r="3677" spans="1:13" ht="19.5" thickBot="1">
      <c r="A3677" s="505"/>
      <c r="B3677" s="504"/>
      <c r="C3677" s="504"/>
      <c r="D3677" s="504"/>
      <c r="E3677" s="504"/>
      <c r="F3677" s="504"/>
      <c r="G3677" s="504"/>
      <c r="H3677" s="503"/>
      <c r="I3677" s="940" t="s">
        <v>47</v>
      </c>
      <c r="J3677" s="941"/>
      <c r="K3677" s="498"/>
      <c r="L3677" s="497"/>
      <c r="M3677" s="502"/>
    </row>
    <row r="3678" spans="1:13">
      <c r="A3678" s="501" t="s">
        <v>75</v>
      </c>
      <c r="B3678" s="500"/>
      <c r="C3678" s="500"/>
      <c r="D3678" s="500"/>
      <c r="E3678" s="500"/>
      <c r="F3678" s="500"/>
      <c r="G3678" s="452"/>
      <c r="H3678" s="451"/>
      <c r="I3678" s="452"/>
      <c r="J3678" s="451"/>
      <c r="K3678" s="945">
        <f>K3680+K3687+K3695+K3699+K3703</f>
        <v>15.330000000000002</v>
      </c>
      <c r="L3678" s="946"/>
      <c r="M3678" s="450">
        <f>M3680+M3687+M3695+M3699+M3703</f>
        <v>72093.924000000014</v>
      </c>
    </row>
    <row r="3679" spans="1:13" ht="19.5" thickBot="1">
      <c r="A3679" s="499"/>
      <c r="B3679" s="446"/>
      <c r="C3679" s="446"/>
      <c r="D3679" s="446"/>
      <c r="E3679" s="446"/>
      <c r="F3679" s="446"/>
      <c r="G3679" s="446"/>
      <c r="H3679" s="445"/>
      <c r="I3679" s="446"/>
      <c r="J3679" s="445"/>
      <c r="K3679" s="446"/>
      <c r="L3679" s="445"/>
      <c r="M3679" s="444"/>
    </row>
    <row r="3680" spans="1:13" ht="19.5" thickBot="1">
      <c r="A3680" s="898" t="s">
        <v>76</v>
      </c>
      <c r="B3680" s="899"/>
      <c r="C3680" s="899"/>
      <c r="D3680" s="899"/>
      <c r="E3680" s="899"/>
      <c r="F3680" s="899"/>
      <c r="G3680" s="899"/>
      <c r="H3680" s="900"/>
      <c r="I3680" s="466"/>
      <c r="J3680" s="465"/>
      <c r="K3680" s="947">
        <f>K3681+K3682+K3683+K3685+K3686</f>
        <v>9.6100000000000012</v>
      </c>
      <c r="L3680" s="942"/>
      <c r="M3680" s="464">
        <f>K3680*12*I3652</f>
        <v>45193.908000000003</v>
      </c>
    </row>
    <row r="3681" spans="1:13">
      <c r="A3681" s="505" t="s">
        <v>38</v>
      </c>
      <c r="B3681" s="504"/>
      <c r="C3681" s="504"/>
      <c r="D3681" s="504"/>
      <c r="E3681" s="504"/>
      <c r="F3681" s="504"/>
      <c r="G3681" s="504"/>
      <c r="H3681" s="503"/>
      <c r="I3681" s="936" t="s">
        <v>16</v>
      </c>
      <c r="J3681" s="937"/>
      <c r="K3681" s="896">
        <v>2.2400000000000002</v>
      </c>
      <c r="L3681" s="897"/>
      <c r="M3681" s="455">
        <f>K3681*12*I3652</f>
        <v>10534.272000000001</v>
      </c>
    </row>
    <row r="3682" spans="1:13">
      <c r="A3682" s="512" t="s">
        <v>39</v>
      </c>
      <c r="B3682" s="594"/>
      <c r="C3682" s="594"/>
      <c r="D3682" s="594"/>
      <c r="E3682" s="594"/>
      <c r="F3682" s="594"/>
      <c r="G3682" s="594"/>
      <c r="H3682" s="593"/>
      <c r="I3682" s="934" t="s">
        <v>10</v>
      </c>
      <c r="J3682" s="935"/>
      <c r="K3682" s="892">
        <v>5.2</v>
      </c>
      <c r="L3682" s="893"/>
      <c r="M3682" s="455">
        <f>K3682*12*I3652</f>
        <v>24454.560000000001</v>
      </c>
    </row>
    <row r="3683" spans="1:13">
      <c r="A3683" s="511" t="s">
        <v>31</v>
      </c>
      <c r="B3683" s="510"/>
      <c r="C3683" s="510"/>
      <c r="D3683" s="510"/>
      <c r="E3683" s="510"/>
      <c r="F3683" s="510"/>
      <c r="G3683" s="510"/>
      <c r="H3683" s="509"/>
      <c r="I3683" s="943" t="s">
        <v>11</v>
      </c>
      <c r="J3683" s="944"/>
      <c r="K3683" s="892">
        <v>0.6</v>
      </c>
      <c r="L3683" s="893"/>
      <c r="M3683" s="455">
        <f>K3683*12*I3652</f>
        <v>2821.6799999999994</v>
      </c>
    </row>
    <row r="3684" spans="1:13">
      <c r="A3684" s="596" t="s">
        <v>18</v>
      </c>
      <c r="B3684" s="498"/>
      <c r="C3684" s="498"/>
      <c r="D3684" s="498"/>
      <c r="E3684" s="504"/>
      <c r="F3684" s="504"/>
      <c r="G3684" s="504"/>
      <c r="H3684" s="503"/>
      <c r="I3684" s="498"/>
      <c r="J3684" s="497"/>
      <c r="K3684" s="457"/>
      <c r="L3684" s="456"/>
      <c r="M3684" s="455"/>
    </row>
    <row r="3685" spans="1:13">
      <c r="A3685" s="512" t="s">
        <v>32</v>
      </c>
      <c r="B3685" s="594"/>
      <c r="C3685" s="594"/>
      <c r="D3685" s="594"/>
      <c r="E3685" s="594"/>
      <c r="F3685" s="594"/>
      <c r="G3685" s="594"/>
      <c r="H3685" s="593"/>
      <c r="I3685" s="934" t="s">
        <v>8</v>
      </c>
      <c r="J3685" s="935"/>
      <c r="K3685" s="892">
        <v>0.18</v>
      </c>
      <c r="L3685" s="893"/>
      <c r="M3685" s="455">
        <f>K3685*12*I3652</f>
        <v>846.50400000000002</v>
      </c>
    </row>
    <row r="3686" spans="1:13" ht="19.5" thickBot="1">
      <c r="A3686" s="511" t="s">
        <v>73</v>
      </c>
      <c r="B3686" s="510"/>
      <c r="C3686" s="510"/>
      <c r="D3686" s="510"/>
      <c r="E3686" s="510"/>
      <c r="F3686" s="510"/>
      <c r="G3686" s="510"/>
      <c r="H3686" s="509"/>
      <c r="I3686" s="932" t="s">
        <v>8</v>
      </c>
      <c r="J3686" s="933"/>
      <c r="K3686" s="940">
        <v>1.39</v>
      </c>
      <c r="L3686" s="941"/>
      <c r="M3686" s="455">
        <f>K3686*I3652*12</f>
        <v>6536.8919999999998</v>
      </c>
    </row>
    <row r="3687" spans="1:13" ht="19.5" thickBot="1">
      <c r="A3687" s="959" t="s">
        <v>77</v>
      </c>
      <c r="B3687" s="960"/>
      <c r="C3687" s="960"/>
      <c r="D3687" s="960"/>
      <c r="E3687" s="960"/>
      <c r="F3687" s="960"/>
      <c r="G3687" s="960"/>
      <c r="H3687" s="961"/>
      <c r="I3687" s="466"/>
      <c r="J3687" s="465"/>
      <c r="K3687" s="894">
        <f>K3688+K3689+K3691+K3692+K3693+K3694</f>
        <v>2.3200000000000003</v>
      </c>
      <c r="L3687" s="942"/>
      <c r="M3687" s="464">
        <f>K3687*12*I3652</f>
        <v>10910.496000000001</v>
      </c>
    </row>
    <row r="3688" spans="1:13">
      <c r="A3688" s="595" t="s">
        <v>24</v>
      </c>
      <c r="B3688" s="498"/>
      <c r="C3688" s="498"/>
      <c r="D3688" s="498"/>
      <c r="E3688" s="498"/>
      <c r="F3688" s="504"/>
      <c r="G3688" s="504"/>
      <c r="H3688" s="503"/>
      <c r="I3688" s="493"/>
      <c r="J3688" s="456"/>
      <c r="K3688" s="896">
        <v>0.13</v>
      </c>
      <c r="L3688" s="897"/>
      <c r="M3688" s="455">
        <f>K3688*12*I3652</f>
        <v>611.36400000000003</v>
      </c>
    </row>
    <row r="3689" spans="1:13">
      <c r="A3689" s="532" t="s">
        <v>20</v>
      </c>
      <c r="B3689" s="508"/>
      <c r="C3689" s="508"/>
      <c r="D3689" s="508"/>
      <c r="E3689" s="508"/>
      <c r="F3689" s="510"/>
      <c r="G3689" s="510"/>
      <c r="H3689" s="509"/>
      <c r="I3689" s="892" t="s">
        <v>52</v>
      </c>
      <c r="J3689" s="893"/>
      <c r="K3689" s="892">
        <v>1.1100000000000001</v>
      </c>
      <c r="L3689" s="893"/>
      <c r="M3689" s="455">
        <f>K3689*12*I3652</f>
        <v>5220.1080000000002</v>
      </c>
    </row>
    <row r="3690" spans="1:13">
      <c r="A3690" s="505" t="s">
        <v>19</v>
      </c>
      <c r="B3690" s="504"/>
      <c r="C3690" s="504"/>
      <c r="D3690" s="504"/>
      <c r="E3690" s="504"/>
      <c r="F3690" s="504"/>
      <c r="G3690" s="504"/>
      <c r="H3690" s="503"/>
      <c r="I3690" s="936" t="s">
        <v>53</v>
      </c>
      <c r="J3690" s="937"/>
      <c r="K3690" s="490"/>
      <c r="L3690" s="456"/>
      <c r="M3690" s="455"/>
    </row>
    <row r="3691" spans="1:13">
      <c r="A3691" s="512" t="s">
        <v>21</v>
      </c>
      <c r="B3691" s="594"/>
      <c r="C3691" s="594"/>
      <c r="D3691" s="594"/>
      <c r="E3691" s="594"/>
      <c r="F3691" s="594"/>
      <c r="G3691" s="594"/>
      <c r="H3691" s="593"/>
      <c r="I3691" s="934" t="s">
        <v>51</v>
      </c>
      <c r="J3691" s="935"/>
      <c r="K3691" s="892">
        <v>0.68</v>
      </c>
      <c r="L3691" s="893"/>
      <c r="M3691" s="455">
        <f>K3691*12*I3652</f>
        <v>3197.904</v>
      </c>
    </row>
    <row r="3692" spans="1:13">
      <c r="A3692" s="512" t="s">
        <v>22</v>
      </c>
      <c r="B3692" s="594"/>
      <c r="C3692" s="594"/>
      <c r="D3692" s="594"/>
      <c r="E3692" s="594"/>
      <c r="F3692" s="594"/>
      <c r="G3692" s="594"/>
      <c r="H3692" s="593"/>
      <c r="I3692" s="934" t="s">
        <v>69</v>
      </c>
      <c r="J3692" s="935"/>
      <c r="K3692" s="892">
        <v>0.17</v>
      </c>
      <c r="L3692" s="893"/>
      <c r="M3692" s="455">
        <f>K3692*12*I3652</f>
        <v>799.476</v>
      </c>
    </row>
    <row r="3693" spans="1:13">
      <c r="A3693" s="511" t="s">
        <v>23</v>
      </c>
      <c r="B3693" s="510"/>
      <c r="C3693" s="510"/>
      <c r="D3693" s="510"/>
      <c r="E3693" s="510"/>
      <c r="F3693" s="510"/>
      <c r="G3693" s="510"/>
      <c r="H3693" s="509"/>
      <c r="I3693" s="934" t="s">
        <v>54</v>
      </c>
      <c r="J3693" s="935"/>
      <c r="K3693" s="930">
        <v>0.09</v>
      </c>
      <c r="L3693" s="931"/>
      <c r="M3693" s="455">
        <f>K3693*12*I3652</f>
        <v>423.25200000000001</v>
      </c>
    </row>
    <row r="3694" spans="1:13" ht="19.5" thickBot="1">
      <c r="A3694" s="511" t="s">
        <v>71</v>
      </c>
      <c r="B3694" s="510"/>
      <c r="C3694" s="510"/>
      <c r="D3694" s="510"/>
      <c r="E3694" s="510"/>
      <c r="F3694" s="510"/>
      <c r="G3694" s="510"/>
      <c r="H3694" s="509"/>
      <c r="I3694" s="932" t="s">
        <v>72</v>
      </c>
      <c r="J3694" s="933"/>
      <c r="K3694" s="901">
        <v>0.14000000000000001</v>
      </c>
      <c r="L3694" s="902"/>
      <c r="M3694" s="489">
        <f>K3694*12*I3652</f>
        <v>658.39200000000005</v>
      </c>
    </row>
    <row r="3695" spans="1:13" ht="19.5" thickBot="1">
      <c r="A3695" s="959" t="s">
        <v>194</v>
      </c>
      <c r="B3695" s="960"/>
      <c r="C3695" s="960"/>
      <c r="D3695" s="960"/>
      <c r="E3695" s="960"/>
      <c r="F3695" s="960"/>
      <c r="G3695" s="960"/>
      <c r="H3695" s="961"/>
      <c r="I3695" s="488"/>
      <c r="J3695" s="487"/>
      <c r="K3695" s="922">
        <f>K3696+K3697+K3698</f>
        <v>1.52</v>
      </c>
      <c r="L3695" s="895"/>
      <c r="M3695" s="464">
        <f>K3695*12*I3652</f>
        <v>7148.2560000000003</v>
      </c>
    </row>
    <row r="3696" spans="1:13">
      <c r="A3696" s="505" t="s">
        <v>25</v>
      </c>
      <c r="B3696" s="504"/>
      <c r="C3696" s="504"/>
      <c r="D3696" s="504"/>
      <c r="E3696" s="504"/>
      <c r="F3696" s="504"/>
      <c r="G3696" s="504"/>
      <c r="H3696" s="503"/>
      <c r="I3696" s="926" t="s">
        <v>70</v>
      </c>
      <c r="J3696" s="927"/>
      <c r="K3696" s="928">
        <v>0.73</v>
      </c>
      <c r="L3696" s="929"/>
      <c r="M3696" s="455">
        <f>K3696*12*I3652</f>
        <v>3433.0439999999999</v>
      </c>
    </row>
    <row r="3697" spans="1:13">
      <c r="A3697" s="512" t="s">
        <v>26</v>
      </c>
      <c r="B3697" s="594"/>
      <c r="C3697" s="594"/>
      <c r="D3697" s="594"/>
      <c r="E3697" s="594"/>
      <c r="F3697" s="594"/>
      <c r="G3697" s="594"/>
      <c r="H3697" s="593"/>
      <c r="I3697" s="480" t="s">
        <v>55</v>
      </c>
      <c r="J3697" s="479"/>
      <c r="K3697" s="930">
        <v>0.64</v>
      </c>
      <c r="L3697" s="931"/>
      <c r="M3697" s="455">
        <f>K3697*12*I3652</f>
        <v>3009.7919999999999</v>
      </c>
    </row>
    <row r="3698" spans="1:13" ht="19.5" thickBot="1">
      <c r="A3698" s="511" t="s">
        <v>23</v>
      </c>
      <c r="B3698" s="510"/>
      <c r="C3698" s="510"/>
      <c r="D3698" s="510"/>
      <c r="E3698" s="510"/>
      <c r="F3698" s="510"/>
      <c r="G3698" s="510"/>
      <c r="H3698" s="509"/>
      <c r="I3698" s="932" t="s">
        <v>54</v>
      </c>
      <c r="J3698" s="933"/>
      <c r="K3698" s="901">
        <v>0.15</v>
      </c>
      <c r="L3698" s="902"/>
      <c r="M3698" s="455">
        <f>K3698*12*I3652</f>
        <v>705.41999999999985</v>
      </c>
    </row>
    <row r="3699" spans="1:13" ht="19.5" thickBot="1">
      <c r="A3699" s="898" t="s">
        <v>80</v>
      </c>
      <c r="B3699" s="899"/>
      <c r="C3699" s="899"/>
      <c r="D3699" s="899"/>
      <c r="E3699" s="899"/>
      <c r="F3699" s="899"/>
      <c r="G3699" s="899"/>
      <c r="H3699" s="900"/>
      <c r="I3699" s="466"/>
      <c r="J3699" s="465"/>
      <c r="K3699" s="894">
        <v>1.8</v>
      </c>
      <c r="L3699" s="895"/>
      <c r="M3699" s="464">
        <f>K3699*12*I3652</f>
        <v>8465.0400000000009</v>
      </c>
    </row>
    <row r="3700" spans="1:13">
      <c r="A3700" s="463" t="s">
        <v>33</v>
      </c>
      <c r="B3700" s="462"/>
      <c r="C3700" s="462"/>
      <c r="D3700" s="462"/>
      <c r="E3700" s="462"/>
      <c r="F3700" s="462"/>
      <c r="G3700" s="462"/>
      <c r="H3700" s="460"/>
      <c r="I3700" s="896" t="s">
        <v>13</v>
      </c>
      <c r="J3700" s="897"/>
      <c r="K3700" s="459"/>
      <c r="L3700" s="458"/>
      <c r="M3700" s="455"/>
    </row>
    <row r="3701" spans="1:13">
      <c r="A3701" s="463" t="s">
        <v>27</v>
      </c>
      <c r="B3701" s="462"/>
      <c r="C3701" s="462"/>
      <c r="D3701" s="462"/>
      <c r="E3701" s="462"/>
      <c r="F3701" s="462"/>
      <c r="G3701" s="462"/>
      <c r="H3701" s="460"/>
      <c r="I3701" s="457"/>
      <c r="J3701" s="456"/>
      <c r="K3701" s="459"/>
      <c r="L3701" s="458"/>
      <c r="M3701" s="455"/>
    </row>
    <row r="3702" spans="1:13" ht="19.5" thickBot="1">
      <c r="A3702" s="463" t="s">
        <v>28</v>
      </c>
      <c r="B3702" s="462"/>
      <c r="C3702" s="462"/>
      <c r="D3702" s="462"/>
      <c r="E3702" s="462"/>
      <c r="F3702" s="462"/>
      <c r="G3702" s="462"/>
      <c r="H3702" s="460"/>
      <c r="I3702" s="474"/>
      <c r="J3702" s="456"/>
      <c r="K3702" s="459"/>
      <c r="L3702" s="458"/>
      <c r="M3702" s="455"/>
    </row>
    <row r="3703" spans="1:13" ht="19.5" thickBot="1">
      <c r="A3703" s="592" t="s">
        <v>81</v>
      </c>
      <c r="B3703" s="591"/>
      <c r="C3703" s="591"/>
      <c r="D3703" s="591"/>
      <c r="E3703" s="591"/>
      <c r="F3703" s="591"/>
      <c r="G3703" s="591"/>
      <c r="H3703" s="590"/>
      <c r="I3703" s="466"/>
      <c r="J3703" s="465"/>
      <c r="K3703" s="894">
        <v>0.08</v>
      </c>
      <c r="L3703" s="895"/>
      <c r="M3703" s="464">
        <f>K3703*12*I3652</f>
        <v>376.22399999999999</v>
      </c>
    </row>
    <row r="3704" spans="1:13">
      <c r="A3704" s="463" t="s">
        <v>29</v>
      </c>
      <c r="B3704" s="462"/>
      <c r="C3704" s="462"/>
      <c r="D3704" s="462"/>
      <c r="E3704" s="462"/>
      <c r="F3704" s="462"/>
      <c r="G3704" s="462"/>
      <c r="H3704" s="460"/>
      <c r="I3704" s="896" t="s">
        <v>8</v>
      </c>
      <c r="J3704" s="897"/>
      <c r="K3704" s="467"/>
      <c r="L3704" s="458"/>
      <c r="M3704" s="455"/>
    </row>
    <row r="3705" spans="1:13" ht="19.5" thickBot="1">
      <c r="A3705" s="463" t="s">
        <v>30</v>
      </c>
      <c r="B3705" s="462"/>
      <c r="C3705" s="462"/>
      <c r="D3705" s="462"/>
      <c r="E3705" s="462"/>
      <c r="F3705" s="462"/>
      <c r="G3705" s="462"/>
      <c r="H3705" s="460"/>
      <c r="I3705" s="457"/>
      <c r="J3705" s="456"/>
      <c r="K3705" s="467"/>
      <c r="L3705" s="458"/>
      <c r="M3705" s="455"/>
    </row>
    <row r="3706" spans="1:13" ht="19.5" thickBot="1">
      <c r="A3706" s="898" t="s">
        <v>104</v>
      </c>
      <c r="B3706" s="899"/>
      <c r="C3706" s="899"/>
      <c r="D3706" s="899"/>
      <c r="E3706" s="899"/>
      <c r="F3706" s="899"/>
      <c r="G3706" s="899"/>
      <c r="H3706" s="900"/>
      <c r="I3706" s="466"/>
      <c r="J3706" s="465"/>
      <c r="K3706" s="894">
        <v>6.67</v>
      </c>
      <c r="L3706" s="895"/>
      <c r="M3706" s="464">
        <f>K3706*12*I3652</f>
        <v>31367.675999999996</v>
      </c>
    </row>
    <row r="3707" spans="1:13">
      <c r="A3707" s="463" t="s">
        <v>85</v>
      </c>
      <c r="B3707" s="461"/>
      <c r="C3707" s="461"/>
      <c r="D3707" s="461"/>
      <c r="E3707" s="461"/>
      <c r="F3707" s="462"/>
      <c r="G3707" s="461"/>
      <c r="H3707" s="460"/>
      <c r="I3707" s="892" t="s">
        <v>86</v>
      </c>
      <c r="J3707" s="893"/>
      <c r="K3707" s="459"/>
      <c r="L3707" s="458"/>
      <c r="M3707" s="455"/>
    </row>
    <row r="3708" spans="1:13">
      <c r="A3708" s="463" t="s">
        <v>87</v>
      </c>
      <c r="B3708" s="461"/>
      <c r="C3708" s="461"/>
      <c r="D3708" s="461"/>
      <c r="E3708" s="461"/>
      <c r="F3708" s="462"/>
      <c r="G3708" s="461"/>
      <c r="H3708" s="460"/>
      <c r="I3708" s="892" t="s">
        <v>88</v>
      </c>
      <c r="J3708" s="893"/>
      <c r="K3708" s="459"/>
      <c r="L3708" s="458"/>
      <c r="M3708" s="455"/>
    </row>
    <row r="3709" spans="1:13">
      <c r="A3709" s="463" t="s">
        <v>89</v>
      </c>
      <c r="B3709" s="461"/>
      <c r="C3709" s="461"/>
      <c r="D3709" s="461"/>
      <c r="E3709" s="461"/>
      <c r="F3709" s="462"/>
      <c r="G3709" s="461"/>
      <c r="H3709" s="460"/>
      <c r="I3709" s="892" t="s">
        <v>90</v>
      </c>
      <c r="J3709" s="893"/>
      <c r="K3709" s="459"/>
      <c r="L3709" s="458"/>
      <c r="M3709" s="455"/>
    </row>
    <row r="3710" spans="1:13">
      <c r="A3710" s="463" t="s">
        <v>91</v>
      </c>
      <c r="B3710" s="461"/>
      <c r="C3710" s="461"/>
      <c r="D3710" s="461"/>
      <c r="E3710" s="461"/>
      <c r="F3710" s="462"/>
      <c r="G3710" s="461"/>
      <c r="H3710" s="460"/>
      <c r="I3710" s="892" t="s">
        <v>92</v>
      </c>
      <c r="J3710" s="893"/>
      <c r="K3710" s="459"/>
      <c r="L3710" s="458"/>
      <c r="M3710" s="455"/>
    </row>
    <row r="3711" spans="1:13">
      <c r="A3711" s="463" t="s">
        <v>93</v>
      </c>
      <c r="B3711" s="461"/>
      <c r="C3711" s="461"/>
      <c r="D3711" s="461"/>
      <c r="E3711" s="461"/>
      <c r="F3711" s="462"/>
      <c r="G3711" s="461"/>
      <c r="H3711" s="460"/>
      <c r="I3711" s="892" t="s">
        <v>94</v>
      </c>
      <c r="J3711" s="893"/>
      <c r="K3711" s="459"/>
      <c r="L3711" s="458"/>
      <c r="M3711" s="455"/>
    </row>
    <row r="3712" spans="1:13">
      <c r="A3712" s="463" t="s">
        <v>95</v>
      </c>
      <c r="B3712" s="461"/>
      <c r="C3712" s="461"/>
      <c r="D3712" s="461"/>
      <c r="E3712" s="461"/>
      <c r="F3712" s="462"/>
      <c r="G3712" s="461"/>
      <c r="H3712" s="460"/>
      <c r="I3712" s="457"/>
      <c r="J3712" s="456"/>
      <c r="K3712" s="459"/>
      <c r="L3712" s="458"/>
      <c r="M3712" s="455"/>
    </row>
    <row r="3713" spans="1:13">
      <c r="A3713" s="463" t="s">
        <v>96</v>
      </c>
      <c r="B3713" s="461"/>
      <c r="C3713" s="461"/>
      <c r="D3713" s="461"/>
      <c r="E3713" s="461"/>
      <c r="F3713" s="462"/>
      <c r="G3713" s="461"/>
      <c r="H3713" s="460"/>
      <c r="I3713" s="457"/>
      <c r="J3713" s="456"/>
      <c r="K3713" s="459"/>
      <c r="L3713" s="458"/>
      <c r="M3713" s="455"/>
    </row>
    <row r="3714" spans="1:13">
      <c r="A3714" s="463" t="s">
        <v>97</v>
      </c>
      <c r="B3714" s="461"/>
      <c r="C3714" s="461"/>
      <c r="D3714" s="461"/>
      <c r="E3714" s="461"/>
      <c r="F3714" s="462"/>
      <c r="G3714" s="461"/>
      <c r="H3714" s="460"/>
      <c r="I3714" s="457"/>
      <c r="J3714" s="456"/>
      <c r="K3714" s="459"/>
      <c r="L3714" s="458"/>
      <c r="M3714" s="455"/>
    </row>
    <row r="3715" spans="1:13">
      <c r="A3715" s="463" t="s">
        <v>98</v>
      </c>
      <c r="B3715" s="461"/>
      <c r="C3715" s="461"/>
      <c r="D3715" s="461"/>
      <c r="E3715" s="461"/>
      <c r="F3715" s="462"/>
      <c r="G3715" s="461"/>
      <c r="H3715" s="460"/>
      <c r="I3715" s="457"/>
      <c r="J3715" s="456"/>
      <c r="K3715" s="459"/>
      <c r="L3715" s="458"/>
      <c r="M3715" s="455"/>
    </row>
    <row r="3716" spans="1:13">
      <c r="A3716" s="463" t="s">
        <v>99</v>
      </c>
      <c r="B3716" s="461"/>
      <c r="C3716" s="461"/>
      <c r="D3716" s="461"/>
      <c r="E3716" s="461"/>
      <c r="F3716" s="462"/>
      <c r="G3716" s="461"/>
      <c r="H3716" s="460"/>
      <c r="I3716" s="457"/>
      <c r="J3716" s="456"/>
      <c r="K3716" s="459"/>
      <c r="L3716" s="458"/>
      <c r="M3716" s="455"/>
    </row>
    <row r="3717" spans="1:13" ht="19.5" thickBot="1">
      <c r="A3717" s="923" t="s">
        <v>100</v>
      </c>
      <c r="B3717" s="924"/>
      <c r="C3717" s="924"/>
      <c r="D3717" s="924"/>
      <c r="E3717" s="924"/>
      <c r="F3717" s="924"/>
      <c r="G3717" s="924"/>
      <c r="H3717" s="925"/>
      <c r="I3717" s="457"/>
      <c r="J3717" s="456"/>
      <c r="K3717" s="457"/>
      <c r="L3717" s="456"/>
      <c r="M3717" s="455"/>
    </row>
    <row r="3718" spans="1:13">
      <c r="A3718" s="454" t="s">
        <v>82</v>
      </c>
      <c r="B3718" s="453"/>
      <c r="C3718" s="453"/>
      <c r="D3718" s="453"/>
      <c r="E3718" s="453"/>
      <c r="F3718" s="453"/>
      <c r="G3718" s="453"/>
      <c r="H3718" s="453"/>
      <c r="I3718" s="896" t="s">
        <v>9</v>
      </c>
      <c r="J3718" s="897"/>
      <c r="K3718" s="452"/>
      <c r="L3718" s="451"/>
      <c r="M3718" s="450"/>
    </row>
    <row r="3719" spans="1:13" ht="19.5" thickBot="1">
      <c r="A3719" s="449" t="s">
        <v>49</v>
      </c>
      <c r="B3719" s="448"/>
      <c r="C3719" s="448"/>
      <c r="D3719" s="448"/>
      <c r="E3719" s="448"/>
      <c r="F3719" s="448"/>
      <c r="G3719" s="448"/>
      <c r="H3719" s="448"/>
      <c r="I3719" s="447"/>
      <c r="J3719" s="445"/>
      <c r="K3719" s="446"/>
      <c r="L3719" s="445"/>
      <c r="M3719" s="444"/>
    </row>
    <row r="3720" spans="1:13" ht="19.5" thickBot="1">
      <c r="A3720" s="898" t="s">
        <v>50</v>
      </c>
      <c r="B3720" s="899"/>
      <c r="C3720" s="899"/>
      <c r="D3720" s="899"/>
      <c r="E3720" s="899"/>
      <c r="F3720" s="899"/>
      <c r="G3720" s="899"/>
      <c r="H3720" s="955"/>
      <c r="I3720" s="917" t="s">
        <v>17</v>
      </c>
      <c r="J3720" s="956"/>
      <c r="K3720" s="957"/>
      <c r="L3720" s="958"/>
      <c r="M3720" s="437">
        <f>K3720*12*I3652</f>
        <v>0</v>
      </c>
    </row>
    <row r="3721" spans="1:13" ht="19.5" thickBot="1">
      <c r="A3721" s="442" t="s">
        <v>118</v>
      </c>
      <c r="B3721" s="441"/>
      <c r="C3721" s="441"/>
      <c r="D3721" s="441"/>
      <c r="E3721" s="441"/>
      <c r="F3721" s="441"/>
      <c r="G3721" s="441"/>
      <c r="H3721" s="441"/>
      <c r="I3721" s="917" t="s">
        <v>9</v>
      </c>
      <c r="J3721" s="918"/>
      <c r="K3721" s="913">
        <v>0.43</v>
      </c>
      <c r="L3721" s="914"/>
      <c r="M3721" s="437">
        <f>K3721*12*I3652</f>
        <v>2022.204</v>
      </c>
    </row>
    <row r="3722" spans="1:13" ht="19.5" thickBot="1">
      <c r="A3722" s="442" t="s">
        <v>117</v>
      </c>
      <c r="B3722" s="441"/>
      <c r="C3722" s="441"/>
      <c r="D3722" s="441"/>
      <c r="E3722" s="441"/>
      <c r="F3722" s="441"/>
      <c r="G3722" s="441"/>
      <c r="H3722" s="441"/>
      <c r="I3722" s="440"/>
      <c r="J3722" s="439"/>
      <c r="K3722" s="913"/>
      <c r="L3722" s="914"/>
      <c r="M3722" s="437">
        <f>K3722*12*I3652</f>
        <v>0</v>
      </c>
    </row>
    <row r="3723" spans="1:13" ht="19.5" thickBot="1">
      <c r="A3723" s="898" t="s">
        <v>58</v>
      </c>
      <c r="B3723" s="899"/>
      <c r="C3723" s="899"/>
      <c r="D3723" s="899"/>
      <c r="E3723" s="899"/>
      <c r="F3723" s="899"/>
      <c r="G3723" s="899"/>
      <c r="H3723" s="899"/>
      <c r="I3723" s="438"/>
      <c r="J3723" s="437"/>
      <c r="K3723" s="915">
        <f>K3653+K3663+K3678+K3706+K3722+K3721+K3720</f>
        <v>34.970000000000006</v>
      </c>
      <c r="L3723" s="916"/>
      <c r="M3723" s="437">
        <f>M3653+M3663+M3678+M3706+M3722+M3721+M3720</f>
        <v>164456.91600000003</v>
      </c>
    </row>
    <row r="3725" spans="1:13">
      <c r="A3725" s="989" t="s">
        <v>0</v>
      </c>
      <c r="B3725" s="989"/>
      <c r="C3725" s="989"/>
      <c r="D3725" s="989"/>
      <c r="E3725" s="989"/>
      <c r="F3725" s="989"/>
      <c r="G3725" s="989"/>
      <c r="H3725" s="989"/>
      <c r="I3725" s="989"/>
      <c r="J3725" s="989"/>
      <c r="K3725" s="989"/>
      <c r="L3725" s="989"/>
      <c r="M3725" s="490"/>
    </row>
    <row r="3726" spans="1:13">
      <c r="A3726" s="953" t="s">
        <v>12</v>
      </c>
      <c r="B3726" s="953"/>
      <c r="C3726" s="953"/>
      <c r="D3726" s="953"/>
      <c r="E3726" s="953"/>
      <c r="F3726" s="953"/>
      <c r="G3726" s="953"/>
      <c r="H3726" s="953"/>
      <c r="I3726" s="953"/>
      <c r="J3726" s="953"/>
      <c r="K3726" s="953"/>
      <c r="L3726" s="953"/>
      <c r="M3726" s="490"/>
    </row>
    <row r="3727" spans="1:13">
      <c r="A3727" s="524"/>
      <c r="B3727" s="524"/>
      <c r="C3727" s="524"/>
      <c r="D3727" s="524"/>
      <c r="E3727" s="524"/>
      <c r="F3727" s="524" t="s">
        <v>217</v>
      </c>
      <c r="G3727" s="524"/>
      <c r="H3727" s="524"/>
      <c r="I3727" s="524"/>
      <c r="J3727" s="524"/>
      <c r="K3727" s="524"/>
      <c r="L3727" s="524"/>
      <c r="M3727" s="490"/>
    </row>
    <row r="3728" spans="1:13">
      <c r="A3728" s="532"/>
      <c r="B3728" s="508"/>
      <c r="C3728" s="954" t="s">
        <v>15</v>
      </c>
      <c r="D3728" s="954"/>
      <c r="E3728" s="954"/>
      <c r="F3728" s="508"/>
      <c r="G3728" s="508"/>
      <c r="H3728" s="507"/>
      <c r="I3728" s="943" t="s">
        <v>1</v>
      </c>
      <c r="J3728" s="944"/>
      <c r="K3728" s="943" t="s">
        <v>2</v>
      </c>
      <c r="L3728" s="944"/>
      <c r="M3728" s="506"/>
    </row>
    <row r="3729" spans="1:13">
      <c r="A3729" s="474"/>
      <c r="B3729" s="457"/>
      <c r="C3729" s="457"/>
      <c r="D3729" s="457"/>
      <c r="E3729" s="457"/>
      <c r="F3729" s="457"/>
      <c r="G3729" s="457"/>
      <c r="H3729" s="456"/>
      <c r="I3729" s="457"/>
      <c r="J3729" s="456"/>
      <c r="K3729" s="892" t="s">
        <v>3</v>
      </c>
      <c r="L3729" s="893"/>
      <c r="M3729" s="533" t="s">
        <v>4</v>
      </c>
    </row>
    <row r="3730" spans="1:13">
      <c r="A3730" s="474"/>
      <c r="B3730" s="457"/>
      <c r="C3730" s="457"/>
      <c r="D3730" s="457"/>
      <c r="E3730" s="457"/>
      <c r="F3730" s="457"/>
      <c r="G3730" s="457"/>
      <c r="H3730" s="456"/>
      <c r="I3730" s="892" t="s">
        <v>5</v>
      </c>
      <c r="J3730" s="893"/>
      <c r="K3730" s="936" t="s">
        <v>6</v>
      </c>
      <c r="L3730" s="937"/>
      <c r="M3730" s="533" t="s">
        <v>7</v>
      </c>
    </row>
    <row r="3731" spans="1:13" ht="19.5" thickBot="1">
      <c r="A3731" s="532"/>
      <c r="B3731" s="508"/>
      <c r="C3731" s="508"/>
      <c r="D3731" s="508"/>
      <c r="E3731" s="508"/>
      <c r="F3731" s="508"/>
      <c r="G3731" s="508"/>
      <c r="H3731" s="507"/>
      <c r="I3731" s="949">
        <v>640.70000000000005</v>
      </c>
      <c r="J3731" s="950"/>
      <c r="K3731" s="932"/>
      <c r="L3731" s="933"/>
      <c r="M3731" s="531"/>
    </row>
    <row r="3732" spans="1:13">
      <c r="A3732" s="522" t="s">
        <v>74</v>
      </c>
      <c r="B3732" s="500"/>
      <c r="C3732" s="500"/>
      <c r="D3732" s="500"/>
      <c r="E3732" s="500"/>
      <c r="F3732" s="500"/>
      <c r="G3732" s="500"/>
      <c r="H3732" s="530"/>
      <c r="I3732" s="452"/>
      <c r="J3732" s="451"/>
      <c r="K3732" s="951">
        <f>K3735+K3738</f>
        <v>6.9</v>
      </c>
      <c r="L3732" s="946"/>
      <c r="M3732" s="450">
        <f>K3732*12*I3731</f>
        <v>53049.960000000014</v>
      </c>
    </row>
    <row r="3733" spans="1:13">
      <c r="A3733" s="529" t="s">
        <v>59</v>
      </c>
      <c r="B3733" s="528"/>
      <c r="C3733" s="528"/>
      <c r="D3733" s="528"/>
      <c r="E3733" s="528"/>
      <c r="F3733" s="528"/>
      <c r="G3733" s="528"/>
      <c r="H3733" s="523"/>
      <c r="I3733" s="457"/>
      <c r="J3733" s="456"/>
      <c r="K3733" s="457"/>
      <c r="L3733" s="456"/>
      <c r="M3733" s="527"/>
    </row>
    <row r="3734" spans="1:13" ht="19.5" thickBot="1">
      <c r="A3734" s="518" t="s">
        <v>60</v>
      </c>
      <c r="B3734" s="526"/>
      <c r="C3734" s="526"/>
      <c r="D3734" s="526"/>
      <c r="E3734" s="526"/>
      <c r="F3734" s="526"/>
      <c r="G3734" s="526"/>
      <c r="H3734" s="525"/>
      <c r="I3734" s="446"/>
      <c r="J3734" s="445"/>
      <c r="K3734" s="446"/>
      <c r="L3734" s="445"/>
      <c r="M3734" s="444"/>
    </row>
    <row r="3735" spans="1:13">
      <c r="A3735" s="505" t="s">
        <v>61</v>
      </c>
      <c r="B3735" s="498"/>
      <c r="C3735" s="498"/>
      <c r="D3735" s="498"/>
      <c r="E3735" s="498"/>
      <c r="F3735" s="498"/>
      <c r="G3735" s="498"/>
      <c r="H3735" s="497"/>
      <c r="I3735" s="936" t="s">
        <v>8</v>
      </c>
      <c r="J3735" s="937"/>
      <c r="K3735" s="896">
        <v>4.13</v>
      </c>
      <c r="L3735" s="897"/>
      <c r="M3735" s="455">
        <f>K3735*12*I3731</f>
        <v>31753.092000000004</v>
      </c>
    </row>
    <row r="3736" spans="1:13">
      <c r="A3736" s="463" t="s">
        <v>68</v>
      </c>
      <c r="B3736" s="457"/>
      <c r="C3736" s="457"/>
      <c r="D3736" s="457"/>
      <c r="E3736" s="457"/>
      <c r="F3736" s="457"/>
      <c r="G3736" s="457"/>
      <c r="H3736" s="456"/>
      <c r="I3736" s="892" t="s">
        <v>57</v>
      </c>
      <c r="J3736" s="893"/>
      <c r="K3736" s="490"/>
      <c r="L3736" s="456"/>
      <c r="M3736" s="455"/>
    </row>
    <row r="3737" spans="1:13">
      <c r="A3737" s="505" t="s">
        <v>67</v>
      </c>
      <c r="B3737" s="498"/>
      <c r="C3737" s="498"/>
      <c r="D3737" s="498"/>
      <c r="E3737" s="498"/>
      <c r="F3737" s="498"/>
      <c r="G3737" s="498"/>
      <c r="H3737" s="497"/>
      <c r="I3737" s="936"/>
      <c r="J3737" s="937"/>
      <c r="K3737" s="490"/>
      <c r="L3737" s="456"/>
      <c r="M3737" s="455"/>
    </row>
    <row r="3738" spans="1:13">
      <c r="A3738" s="505" t="s">
        <v>62</v>
      </c>
      <c r="B3738" s="498"/>
      <c r="C3738" s="498"/>
      <c r="D3738" s="498"/>
      <c r="E3738" s="498"/>
      <c r="F3738" s="498"/>
      <c r="G3738" s="498"/>
      <c r="H3738" s="497"/>
      <c r="I3738" s="934" t="s">
        <v>11</v>
      </c>
      <c r="J3738" s="935"/>
      <c r="K3738" s="892">
        <v>2.77</v>
      </c>
      <c r="L3738" s="893"/>
      <c r="M3738" s="455">
        <f>K3738*12*I3731</f>
        <v>21296.868000000002</v>
      </c>
    </row>
    <row r="3739" spans="1:13">
      <c r="A3739" s="512" t="s">
        <v>35</v>
      </c>
      <c r="B3739" s="480"/>
      <c r="C3739" s="480"/>
      <c r="D3739" s="480"/>
      <c r="E3739" s="480"/>
      <c r="F3739" s="480"/>
      <c r="G3739" s="480"/>
      <c r="H3739" s="479"/>
      <c r="I3739" s="892" t="s">
        <v>57</v>
      </c>
      <c r="J3739" s="893"/>
      <c r="K3739" s="524"/>
      <c r="L3739" s="523"/>
      <c r="M3739" s="455"/>
    </row>
    <row r="3740" spans="1:13">
      <c r="A3740" s="511" t="s">
        <v>36</v>
      </c>
      <c r="B3740" s="508"/>
      <c r="C3740" s="508"/>
      <c r="D3740" s="508"/>
      <c r="E3740" s="508"/>
      <c r="F3740" s="508"/>
      <c r="G3740" s="508"/>
      <c r="H3740" s="507"/>
      <c r="I3740" s="892"/>
      <c r="J3740" s="893"/>
      <c r="K3740" s="490"/>
      <c r="L3740" s="456"/>
      <c r="M3740" s="455"/>
    </row>
    <row r="3741" spans="1:13" ht="19.5" thickBot="1">
      <c r="A3741" s="505" t="s">
        <v>37</v>
      </c>
      <c r="B3741" s="504"/>
      <c r="C3741" s="504"/>
      <c r="D3741" s="504"/>
      <c r="E3741" s="504"/>
      <c r="F3741" s="504"/>
      <c r="G3741" s="504"/>
      <c r="H3741" s="503"/>
      <c r="I3741" s="498"/>
      <c r="J3741" s="497"/>
      <c r="K3741" s="930"/>
      <c r="L3741" s="931"/>
      <c r="M3741" s="455"/>
    </row>
    <row r="3742" spans="1:13">
      <c r="A3742" s="522" t="s">
        <v>14</v>
      </c>
      <c r="B3742" s="521"/>
      <c r="C3742" s="521"/>
      <c r="D3742" s="521"/>
      <c r="E3742" s="521"/>
      <c r="F3742" s="521"/>
      <c r="G3742" s="521"/>
      <c r="H3742" s="520"/>
      <c r="I3742" s="452"/>
      <c r="J3742" s="519"/>
      <c r="K3742" s="948">
        <f>K3744+K3749+K3752</f>
        <v>5.6400000000000006</v>
      </c>
      <c r="L3742" s="946"/>
      <c r="M3742" s="450">
        <f>K3742*12*I3731</f>
        <v>43362.576000000008</v>
      </c>
    </row>
    <row r="3743" spans="1:13" ht="19.5" thickBot="1">
      <c r="A3743" s="518" t="s">
        <v>34</v>
      </c>
      <c r="B3743" s="517"/>
      <c r="C3743" s="517"/>
      <c r="D3743" s="517"/>
      <c r="E3743" s="517"/>
      <c r="F3743" s="517"/>
      <c r="G3743" s="517"/>
      <c r="H3743" s="516"/>
      <c r="I3743" s="446"/>
      <c r="J3743" s="515"/>
      <c r="K3743" s="446"/>
      <c r="L3743" s="445"/>
      <c r="M3743" s="444"/>
    </row>
    <row r="3744" spans="1:13">
      <c r="A3744" s="463" t="s">
        <v>65</v>
      </c>
      <c r="B3744" s="462"/>
      <c r="C3744" s="462"/>
      <c r="D3744" s="462"/>
      <c r="E3744" s="462"/>
      <c r="F3744" s="462"/>
      <c r="G3744" s="462"/>
      <c r="H3744" s="460"/>
      <c r="I3744" s="892" t="s">
        <v>8</v>
      </c>
      <c r="J3744" s="893"/>
      <c r="K3744" s="896">
        <v>2.83</v>
      </c>
      <c r="L3744" s="897"/>
      <c r="M3744" s="455">
        <f>K3744*12*I3731</f>
        <v>21758.172000000002</v>
      </c>
    </row>
    <row r="3745" spans="1:13">
      <c r="A3745" s="505" t="s">
        <v>66</v>
      </c>
      <c r="B3745" s="504"/>
      <c r="C3745" s="504"/>
      <c r="D3745" s="504"/>
      <c r="E3745" s="504"/>
      <c r="F3745" s="504"/>
      <c r="G3745" s="504"/>
      <c r="H3745" s="503"/>
      <c r="I3745" s="514"/>
      <c r="J3745" s="513"/>
      <c r="K3745" s="490"/>
      <c r="L3745" s="456"/>
      <c r="M3745" s="455"/>
    </row>
    <row r="3746" spans="1:13">
      <c r="A3746" s="463" t="s">
        <v>68</v>
      </c>
      <c r="B3746" s="457"/>
      <c r="C3746" s="457"/>
      <c r="D3746" s="457"/>
      <c r="E3746" s="457"/>
      <c r="F3746" s="457"/>
      <c r="G3746" s="457"/>
      <c r="H3746" s="456"/>
      <c r="I3746" s="892" t="s">
        <v>57</v>
      </c>
      <c r="J3746" s="893"/>
      <c r="K3746" s="490"/>
      <c r="L3746" s="456"/>
      <c r="M3746" s="455"/>
    </row>
    <row r="3747" spans="1:13">
      <c r="A3747" s="505" t="s">
        <v>67</v>
      </c>
      <c r="B3747" s="498"/>
      <c r="C3747" s="498"/>
      <c r="D3747" s="498"/>
      <c r="E3747" s="498"/>
      <c r="F3747" s="498"/>
      <c r="G3747" s="498"/>
      <c r="H3747" s="497"/>
      <c r="I3747" s="936"/>
      <c r="J3747" s="937"/>
      <c r="K3747" s="490"/>
      <c r="L3747" s="456"/>
      <c r="M3747" s="455"/>
    </row>
    <row r="3748" spans="1:13">
      <c r="A3748" s="512" t="s">
        <v>63</v>
      </c>
      <c r="B3748" s="480"/>
      <c r="C3748" s="479"/>
      <c r="D3748" s="457"/>
      <c r="E3748" s="457"/>
      <c r="F3748" s="457"/>
      <c r="G3748" s="457"/>
      <c r="H3748" s="456"/>
      <c r="I3748" s="892" t="s">
        <v>57</v>
      </c>
      <c r="J3748" s="893"/>
      <c r="K3748" s="490"/>
      <c r="L3748" s="456"/>
      <c r="M3748" s="455"/>
    </row>
    <row r="3749" spans="1:13">
      <c r="A3749" s="463" t="s">
        <v>64</v>
      </c>
      <c r="B3749" s="457"/>
      <c r="C3749" s="457"/>
      <c r="D3749" s="480"/>
      <c r="E3749" s="480"/>
      <c r="F3749" s="480"/>
      <c r="G3749" s="480"/>
      <c r="H3749" s="479"/>
      <c r="I3749" s="934" t="s">
        <v>11</v>
      </c>
      <c r="J3749" s="935"/>
      <c r="K3749" s="892">
        <v>1.24</v>
      </c>
      <c r="L3749" s="893"/>
      <c r="M3749" s="455">
        <f>K3749*12*I3731</f>
        <v>9533.616</v>
      </c>
    </row>
    <row r="3750" spans="1:13">
      <c r="A3750" s="511" t="s">
        <v>41</v>
      </c>
      <c r="B3750" s="510"/>
      <c r="C3750" s="510"/>
      <c r="D3750" s="510"/>
      <c r="E3750" s="510"/>
      <c r="F3750" s="510"/>
      <c r="G3750" s="510"/>
      <c r="H3750" s="509"/>
      <c r="I3750" s="943" t="s">
        <v>40</v>
      </c>
      <c r="J3750" s="944"/>
      <c r="K3750" s="490"/>
      <c r="L3750" s="456"/>
      <c r="M3750" s="455"/>
    </row>
    <row r="3751" spans="1:13">
      <c r="A3751" s="505"/>
      <c r="B3751" s="504"/>
      <c r="C3751" s="504"/>
      <c r="D3751" s="504"/>
      <c r="E3751" s="504"/>
      <c r="F3751" s="504"/>
      <c r="G3751" s="504"/>
      <c r="H3751" s="503"/>
      <c r="I3751" s="498" t="s">
        <v>42</v>
      </c>
      <c r="J3751" s="497"/>
      <c r="K3751" s="490"/>
      <c r="L3751" s="456"/>
      <c r="M3751" s="455"/>
    </row>
    <row r="3752" spans="1:13">
      <c r="A3752" s="511" t="s">
        <v>43</v>
      </c>
      <c r="B3752" s="510"/>
      <c r="C3752" s="510"/>
      <c r="D3752" s="510"/>
      <c r="E3752" s="510"/>
      <c r="F3752" s="510"/>
      <c r="G3752" s="510"/>
      <c r="H3752" s="509"/>
      <c r="I3752" s="943" t="s">
        <v>11</v>
      </c>
      <c r="J3752" s="944"/>
      <c r="K3752" s="892">
        <v>1.57</v>
      </c>
      <c r="L3752" s="893"/>
      <c r="M3752" s="455">
        <f>K3752*12*I3731</f>
        <v>12070.788</v>
      </c>
    </row>
    <row r="3753" spans="1:13">
      <c r="A3753" s="505" t="s">
        <v>44</v>
      </c>
      <c r="B3753" s="504"/>
      <c r="C3753" s="504"/>
      <c r="D3753" s="504"/>
      <c r="E3753" s="504"/>
      <c r="F3753" s="504"/>
      <c r="G3753" s="504"/>
      <c r="H3753" s="503"/>
      <c r="I3753" s="498"/>
      <c r="J3753" s="497"/>
      <c r="K3753" s="490"/>
      <c r="L3753" s="456"/>
      <c r="M3753" s="455"/>
    </row>
    <row r="3754" spans="1:13">
      <c r="A3754" s="511" t="s">
        <v>45</v>
      </c>
      <c r="B3754" s="510"/>
      <c r="C3754" s="510"/>
      <c r="D3754" s="510"/>
      <c r="E3754" s="510"/>
      <c r="F3754" s="510"/>
      <c r="G3754" s="510"/>
      <c r="H3754" s="509"/>
      <c r="I3754" s="892" t="s">
        <v>57</v>
      </c>
      <c r="J3754" s="893"/>
      <c r="K3754" s="490"/>
      <c r="L3754" s="456"/>
      <c r="M3754" s="455"/>
    </row>
    <row r="3755" spans="1:13">
      <c r="A3755" s="511" t="s">
        <v>48</v>
      </c>
      <c r="B3755" s="510"/>
      <c r="C3755" s="510"/>
      <c r="D3755" s="510"/>
      <c r="E3755" s="510"/>
      <c r="F3755" s="510"/>
      <c r="G3755" s="510"/>
      <c r="H3755" s="509"/>
      <c r="I3755" s="943" t="s">
        <v>46</v>
      </c>
      <c r="J3755" s="944"/>
      <c r="K3755" s="508"/>
      <c r="L3755" s="507"/>
      <c r="M3755" s="506"/>
    </row>
    <row r="3756" spans="1:13" ht="19.5" thickBot="1">
      <c r="A3756" s="505"/>
      <c r="B3756" s="504"/>
      <c r="C3756" s="504"/>
      <c r="D3756" s="504"/>
      <c r="E3756" s="504"/>
      <c r="F3756" s="504"/>
      <c r="G3756" s="504"/>
      <c r="H3756" s="503"/>
      <c r="I3756" s="940" t="s">
        <v>47</v>
      </c>
      <c r="J3756" s="941"/>
      <c r="K3756" s="498"/>
      <c r="L3756" s="497"/>
      <c r="M3756" s="502"/>
    </row>
    <row r="3757" spans="1:13">
      <c r="A3757" s="501" t="s">
        <v>75</v>
      </c>
      <c r="B3757" s="500"/>
      <c r="C3757" s="500"/>
      <c r="D3757" s="500"/>
      <c r="E3757" s="500"/>
      <c r="F3757" s="500"/>
      <c r="G3757" s="452"/>
      <c r="H3757" s="451"/>
      <c r="I3757" s="452"/>
      <c r="J3757" s="451"/>
      <c r="K3757" s="945">
        <f>K3759+K3766+K3774+K3778+K3782</f>
        <v>15.330000000000002</v>
      </c>
      <c r="L3757" s="946"/>
      <c r="M3757" s="450">
        <f>M3759+M3766+M3774+M3778+M3782</f>
        <v>117863.17200000004</v>
      </c>
    </row>
    <row r="3758" spans="1:13" ht="19.5" thickBot="1">
      <c r="A3758" s="499"/>
      <c r="B3758" s="446"/>
      <c r="C3758" s="446"/>
      <c r="D3758" s="446"/>
      <c r="E3758" s="446"/>
      <c r="F3758" s="446"/>
      <c r="G3758" s="446"/>
      <c r="H3758" s="445"/>
      <c r="I3758" s="446"/>
      <c r="J3758" s="445"/>
      <c r="K3758" s="446"/>
      <c r="L3758" s="445"/>
      <c r="M3758" s="444"/>
    </row>
    <row r="3759" spans="1:13" ht="19.5" thickBot="1">
      <c r="A3759" s="898" t="s">
        <v>76</v>
      </c>
      <c r="B3759" s="899"/>
      <c r="C3759" s="899"/>
      <c r="D3759" s="899"/>
      <c r="E3759" s="899"/>
      <c r="F3759" s="899"/>
      <c r="G3759" s="899"/>
      <c r="H3759" s="900"/>
      <c r="I3759" s="466"/>
      <c r="J3759" s="465"/>
      <c r="K3759" s="947">
        <f>K3760+K3761+K3762+K3764+K3765</f>
        <v>9.6100000000000012</v>
      </c>
      <c r="L3759" s="942"/>
      <c r="M3759" s="464">
        <f>K3759*12*I3731</f>
        <v>73885.524000000019</v>
      </c>
    </row>
    <row r="3760" spans="1:13">
      <c r="A3760" s="505" t="s">
        <v>38</v>
      </c>
      <c r="B3760" s="504"/>
      <c r="C3760" s="504"/>
      <c r="D3760" s="504"/>
      <c r="E3760" s="504"/>
      <c r="F3760" s="504"/>
      <c r="G3760" s="504"/>
      <c r="H3760" s="503"/>
      <c r="I3760" s="936" t="s">
        <v>16</v>
      </c>
      <c r="J3760" s="937"/>
      <c r="K3760" s="896">
        <v>2.2400000000000002</v>
      </c>
      <c r="L3760" s="897"/>
      <c r="M3760" s="455">
        <f>K3760*12*I3731</f>
        <v>17222.016000000003</v>
      </c>
    </row>
    <row r="3761" spans="1:13">
      <c r="A3761" s="512" t="s">
        <v>39</v>
      </c>
      <c r="B3761" s="594"/>
      <c r="C3761" s="594"/>
      <c r="D3761" s="594"/>
      <c r="E3761" s="594"/>
      <c r="F3761" s="594"/>
      <c r="G3761" s="594"/>
      <c r="H3761" s="593"/>
      <c r="I3761" s="934" t="s">
        <v>10</v>
      </c>
      <c r="J3761" s="935"/>
      <c r="K3761" s="892">
        <v>5.2</v>
      </c>
      <c r="L3761" s="893"/>
      <c r="M3761" s="455">
        <f>K3761*12*I3731</f>
        <v>39979.680000000008</v>
      </c>
    </row>
    <row r="3762" spans="1:13">
      <c r="A3762" s="511" t="s">
        <v>31</v>
      </c>
      <c r="B3762" s="510"/>
      <c r="C3762" s="510"/>
      <c r="D3762" s="510"/>
      <c r="E3762" s="510"/>
      <c r="F3762" s="510"/>
      <c r="G3762" s="510"/>
      <c r="H3762" s="509"/>
      <c r="I3762" s="943" t="s">
        <v>11</v>
      </c>
      <c r="J3762" s="944"/>
      <c r="K3762" s="892">
        <v>0.6</v>
      </c>
      <c r="L3762" s="893"/>
      <c r="M3762" s="455">
        <f>K3762*12*I3731</f>
        <v>4613.04</v>
      </c>
    </row>
    <row r="3763" spans="1:13">
      <c r="A3763" s="596" t="s">
        <v>18</v>
      </c>
      <c r="B3763" s="498"/>
      <c r="C3763" s="498"/>
      <c r="D3763" s="498"/>
      <c r="E3763" s="504"/>
      <c r="F3763" s="504"/>
      <c r="G3763" s="504"/>
      <c r="H3763" s="503"/>
      <c r="I3763" s="498"/>
      <c r="J3763" s="497"/>
      <c r="K3763" s="457"/>
      <c r="L3763" s="456"/>
      <c r="M3763" s="455"/>
    </row>
    <row r="3764" spans="1:13">
      <c r="A3764" s="512" t="s">
        <v>32</v>
      </c>
      <c r="B3764" s="594"/>
      <c r="C3764" s="594"/>
      <c r="D3764" s="594"/>
      <c r="E3764" s="594"/>
      <c r="F3764" s="594"/>
      <c r="G3764" s="594"/>
      <c r="H3764" s="593"/>
      <c r="I3764" s="934" t="s">
        <v>8</v>
      </c>
      <c r="J3764" s="935"/>
      <c r="K3764" s="892">
        <v>0.18</v>
      </c>
      <c r="L3764" s="893"/>
      <c r="M3764" s="455">
        <f>K3764*12*I3731</f>
        <v>1383.9120000000003</v>
      </c>
    </row>
    <row r="3765" spans="1:13" ht="19.5" thickBot="1">
      <c r="A3765" s="511" t="s">
        <v>73</v>
      </c>
      <c r="B3765" s="510"/>
      <c r="C3765" s="510"/>
      <c r="D3765" s="510"/>
      <c r="E3765" s="510"/>
      <c r="F3765" s="510"/>
      <c r="G3765" s="510"/>
      <c r="H3765" s="509"/>
      <c r="I3765" s="932" t="s">
        <v>8</v>
      </c>
      <c r="J3765" s="933"/>
      <c r="K3765" s="940">
        <v>1.39</v>
      </c>
      <c r="L3765" s="941"/>
      <c r="M3765" s="455">
        <f>K3765*I3731*12</f>
        <v>10686.876</v>
      </c>
    </row>
    <row r="3766" spans="1:13" ht="19.5" thickBot="1">
      <c r="A3766" s="959" t="s">
        <v>77</v>
      </c>
      <c r="B3766" s="960"/>
      <c r="C3766" s="960"/>
      <c r="D3766" s="960"/>
      <c r="E3766" s="960"/>
      <c r="F3766" s="960"/>
      <c r="G3766" s="960"/>
      <c r="H3766" s="961"/>
      <c r="I3766" s="466"/>
      <c r="J3766" s="465"/>
      <c r="K3766" s="894">
        <f>K3767+K3768+K3770+K3771+K3772+K3773</f>
        <v>2.3200000000000003</v>
      </c>
      <c r="L3766" s="942"/>
      <c r="M3766" s="464">
        <f>K3766*12*I3731</f>
        <v>17837.088000000003</v>
      </c>
    </row>
    <row r="3767" spans="1:13">
      <c r="A3767" s="595" t="s">
        <v>24</v>
      </c>
      <c r="B3767" s="498"/>
      <c r="C3767" s="498"/>
      <c r="D3767" s="498"/>
      <c r="E3767" s="498"/>
      <c r="F3767" s="504"/>
      <c r="G3767" s="504"/>
      <c r="H3767" s="503"/>
      <c r="I3767" s="493"/>
      <c r="J3767" s="456"/>
      <c r="K3767" s="896">
        <v>0.13</v>
      </c>
      <c r="L3767" s="897"/>
      <c r="M3767" s="455">
        <f>K3767*12*I3731</f>
        <v>999.49200000000008</v>
      </c>
    </row>
    <row r="3768" spans="1:13">
      <c r="A3768" s="532" t="s">
        <v>20</v>
      </c>
      <c r="B3768" s="508"/>
      <c r="C3768" s="508"/>
      <c r="D3768" s="508"/>
      <c r="E3768" s="508"/>
      <c r="F3768" s="510"/>
      <c r="G3768" s="510"/>
      <c r="H3768" s="509"/>
      <c r="I3768" s="892" t="s">
        <v>52</v>
      </c>
      <c r="J3768" s="893"/>
      <c r="K3768" s="892">
        <v>1.1100000000000001</v>
      </c>
      <c r="L3768" s="893"/>
      <c r="M3768" s="455">
        <f>K3768*12*I3731</f>
        <v>8534.1240000000016</v>
      </c>
    </row>
    <row r="3769" spans="1:13">
      <c r="A3769" s="505" t="s">
        <v>19</v>
      </c>
      <c r="B3769" s="504"/>
      <c r="C3769" s="504"/>
      <c r="D3769" s="504"/>
      <c r="E3769" s="504"/>
      <c r="F3769" s="504"/>
      <c r="G3769" s="504"/>
      <c r="H3769" s="503"/>
      <c r="I3769" s="936" t="s">
        <v>53</v>
      </c>
      <c r="J3769" s="937"/>
      <c r="K3769" s="490"/>
      <c r="L3769" s="456"/>
      <c r="M3769" s="455"/>
    </row>
    <row r="3770" spans="1:13">
      <c r="A3770" s="512" t="s">
        <v>21</v>
      </c>
      <c r="B3770" s="594"/>
      <c r="C3770" s="594"/>
      <c r="D3770" s="594"/>
      <c r="E3770" s="594"/>
      <c r="F3770" s="594"/>
      <c r="G3770" s="594"/>
      <c r="H3770" s="593"/>
      <c r="I3770" s="934" t="s">
        <v>51</v>
      </c>
      <c r="J3770" s="935"/>
      <c r="K3770" s="892">
        <v>0.68</v>
      </c>
      <c r="L3770" s="893"/>
      <c r="M3770" s="455">
        <f>K3770*12*I3731</f>
        <v>5228.1120000000001</v>
      </c>
    </row>
    <row r="3771" spans="1:13">
      <c r="A3771" s="512" t="s">
        <v>22</v>
      </c>
      <c r="B3771" s="594"/>
      <c r="C3771" s="594"/>
      <c r="D3771" s="594"/>
      <c r="E3771" s="594"/>
      <c r="F3771" s="594"/>
      <c r="G3771" s="594"/>
      <c r="H3771" s="593"/>
      <c r="I3771" s="934" t="s">
        <v>69</v>
      </c>
      <c r="J3771" s="935"/>
      <c r="K3771" s="892">
        <v>0.17</v>
      </c>
      <c r="L3771" s="893"/>
      <c r="M3771" s="455">
        <f>K3771*12*I3731</f>
        <v>1307.028</v>
      </c>
    </row>
    <row r="3772" spans="1:13">
      <c r="A3772" s="511" t="s">
        <v>23</v>
      </c>
      <c r="B3772" s="510"/>
      <c r="C3772" s="510"/>
      <c r="D3772" s="510"/>
      <c r="E3772" s="510"/>
      <c r="F3772" s="510"/>
      <c r="G3772" s="510"/>
      <c r="H3772" s="509"/>
      <c r="I3772" s="934" t="s">
        <v>54</v>
      </c>
      <c r="J3772" s="935"/>
      <c r="K3772" s="930">
        <v>0.09</v>
      </c>
      <c r="L3772" s="931"/>
      <c r="M3772" s="455">
        <f>K3772*12*I3731</f>
        <v>691.95600000000013</v>
      </c>
    </row>
    <row r="3773" spans="1:13" ht="19.5" thickBot="1">
      <c r="A3773" s="511" t="s">
        <v>71</v>
      </c>
      <c r="B3773" s="510"/>
      <c r="C3773" s="510"/>
      <c r="D3773" s="510"/>
      <c r="E3773" s="510"/>
      <c r="F3773" s="510"/>
      <c r="G3773" s="510"/>
      <c r="H3773" s="509"/>
      <c r="I3773" s="932" t="s">
        <v>72</v>
      </c>
      <c r="J3773" s="933"/>
      <c r="K3773" s="901">
        <v>0.14000000000000001</v>
      </c>
      <c r="L3773" s="902"/>
      <c r="M3773" s="489">
        <f>K3773*12*I3731</f>
        <v>1076.3760000000002</v>
      </c>
    </row>
    <row r="3774" spans="1:13" ht="19.5" thickBot="1">
      <c r="A3774" s="959" t="s">
        <v>194</v>
      </c>
      <c r="B3774" s="960"/>
      <c r="C3774" s="960"/>
      <c r="D3774" s="960"/>
      <c r="E3774" s="960"/>
      <c r="F3774" s="960"/>
      <c r="G3774" s="960"/>
      <c r="H3774" s="961"/>
      <c r="I3774" s="488"/>
      <c r="J3774" s="487"/>
      <c r="K3774" s="922">
        <f>K3775+K3776+K3777</f>
        <v>1.52</v>
      </c>
      <c r="L3774" s="895"/>
      <c r="M3774" s="464">
        <f>K3774*12*I3731</f>
        <v>11686.368000000002</v>
      </c>
    </row>
    <row r="3775" spans="1:13">
      <c r="A3775" s="505" t="s">
        <v>25</v>
      </c>
      <c r="B3775" s="504"/>
      <c r="C3775" s="504"/>
      <c r="D3775" s="504"/>
      <c r="E3775" s="504"/>
      <c r="F3775" s="504"/>
      <c r="G3775" s="504"/>
      <c r="H3775" s="503"/>
      <c r="I3775" s="926" t="s">
        <v>70</v>
      </c>
      <c r="J3775" s="927"/>
      <c r="K3775" s="928">
        <v>0.73</v>
      </c>
      <c r="L3775" s="929"/>
      <c r="M3775" s="455">
        <f>K3775*12*I3731</f>
        <v>5612.5320000000002</v>
      </c>
    </row>
    <row r="3776" spans="1:13">
      <c r="A3776" s="512" t="s">
        <v>26</v>
      </c>
      <c r="B3776" s="594"/>
      <c r="C3776" s="594"/>
      <c r="D3776" s="594"/>
      <c r="E3776" s="594"/>
      <c r="F3776" s="594"/>
      <c r="G3776" s="594"/>
      <c r="H3776" s="593"/>
      <c r="I3776" s="480" t="s">
        <v>55</v>
      </c>
      <c r="J3776" s="479"/>
      <c r="K3776" s="930">
        <v>0.64</v>
      </c>
      <c r="L3776" s="931"/>
      <c r="M3776" s="455">
        <f>K3776*12*I3731</f>
        <v>4920.576</v>
      </c>
    </row>
    <row r="3777" spans="1:13" ht="19.5" thickBot="1">
      <c r="A3777" s="511" t="s">
        <v>23</v>
      </c>
      <c r="B3777" s="510"/>
      <c r="C3777" s="510"/>
      <c r="D3777" s="510"/>
      <c r="E3777" s="510"/>
      <c r="F3777" s="510"/>
      <c r="G3777" s="510"/>
      <c r="H3777" s="509"/>
      <c r="I3777" s="932" t="s">
        <v>54</v>
      </c>
      <c r="J3777" s="933"/>
      <c r="K3777" s="901">
        <v>0.15</v>
      </c>
      <c r="L3777" s="902"/>
      <c r="M3777" s="455">
        <f>K3777*12*I3731</f>
        <v>1153.26</v>
      </c>
    </row>
    <row r="3778" spans="1:13" ht="19.5" thickBot="1">
      <c r="A3778" s="898" t="s">
        <v>80</v>
      </c>
      <c r="B3778" s="899"/>
      <c r="C3778" s="899"/>
      <c r="D3778" s="899"/>
      <c r="E3778" s="899"/>
      <c r="F3778" s="899"/>
      <c r="G3778" s="899"/>
      <c r="H3778" s="900"/>
      <c r="I3778" s="466"/>
      <c r="J3778" s="465"/>
      <c r="K3778" s="894">
        <v>1.8</v>
      </c>
      <c r="L3778" s="895"/>
      <c r="M3778" s="464">
        <f>K3778*12*I3731</f>
        <v>13839.120000000003</v>
      </c>
    </row>
    <row r="3779" spans="1:13">
      <c r="A3779" s="463" t="s">
        <v>33</v>
      </c>
      <c r="B3779" s="462"/>
      <c r="C3779" s="462"/>
      <c r="D3779" s="462"/>
      <c r="E3779" s="462"/>
      <c r="F3779" s="462"/>
      <c r="G3779" s="462"/>
      <c r="H3779" s="460"/>
      <c r="I3779" s="896" t="s">
        <v>13</v>
      </c>
      <c r="J3779" s="897"/>
      <c r="K3779" s="459"/>
      <c r="L3779" s="458"/>
      <c r="M3779" s="455"/>
    </row>
    <row r="3780" spans="1:13">
      <c r="A3780" s="463" t="s">
        <v>27</v>
      </c>
      <c r="B3780" s="462"/>
      <c r="C3780" s="462"/>
      <c r="D3780" s="462"/>
      <c r="E3780" s="462"/>
      <c r="F3780" s="462"/>
      <c r="G3780" s="462"/>
      <c r="H3780" s="460"/>
      <c r="I3780" s="457"/>
      <c r="J3780" s="456"/>
      <c r="K3780" s="459"/>
      <c r="L3780" s="458"/>
      <c r="M3780" s="455"/>
    </row>
    <row r="3781" spans="1:13" ht="19.5" thickBot="1">
      <c r="A3781" s="463" t="s">
        <v>28</v>
      </c>
      <c r="B3781" s="462"/>
      <c r="C3781" s="462"/>
      <c r="D3781" s="462"/>
      <c r="E3781" s="462"/>
      <c r="F3781" s="462"/>
      <c r="G3781" s="462"/>
      <c r="H3781" s="460"/>
      <c r="I3781" s="474"/>
      <c r="J3781" s="456"/>
      <c r="K3781" s="459"/>
      <c r="L3781" s="458"/>
      <c r="M3781" s="455"/>
    </row>
    <row r="3782" spans="1:13" ht="19.5" thickBot="1">
      <c r="A3782" s="592" t="s">
        <v>81</v>
      </c>
      <c r="B3782" s="591"/>
      <c r="C3782" s="591"/>
      <c r="D3782" s="591"/>
      <c r="E3782" s="591"/>
      <c r="F3782" s="591"/>
      <c r="G3782" s="591"/>
      <c r="H3782" s="590"/>
      <c r="I3782" s="466"/>
      <c r="J3782" s="465"/>
      <c r="K3782" s="894">
        <v>0.08</v>
      </c>
      <c r="L3782" s="895"/>
      <c r="M3782" s="464">
        <f>K3782*12*I3731</f>
        <v>615.072</v>
      </c>
    </row>
    <row r="3783" spans="1:13">
      <c r="A3783" s="463" t="s">
        <v>29</v>
      </c>
      <c r="B3783" s="462"/>
      <c r="C3783" s="462"/>
      <c r="D3783" s="462"/>
      <c r="E3783" s="462"/>
      <c r="F3783" s="462"/>
      <c r="G3783" s="462"/>
      <c r="H3783" s="460"/>
      <c r="I3783" s="896" t="s">
        <v>8</v>
      </c>
      <c r="J3783" s="897"/>
      <c r="K3783" s="467"/>
      <c r="L3783" s="458"/>
      <c r="M3783" s="455"/>
    </row>
    <row r="3784" spans="1:13" ht="19.5" thickBot="1">
      <c r="A3784" s="463" t="s">
        <v>30</v>
      </c>
      <c r="B3784" s="462"/>
      <c r="C3784" s="462"/>
      <c r="D3784" s="462"/>
      <c r="E3784" s="462"/>
      <c r="F3784" s="462"/>
      <c r="G3784" s="462"/>
      <c r="H3784" s="460"/>
      <c r="I3784" s="457"/>
      <c r="J3784" s="456"/>
      <c r="K3784" s="467"/>
      <c r="L3784" s="458"/>
      <c r="M3784" s="455"/>
    </row>
    <row r="3785" spans="1:13" ht="19.5" thickBot="1">
      <c r="A3785" s="898" t="s">
        <v>104</v>
      </c>
      <c r="B3785" s="899"/>
      <c r="C3785" s="899"/>
      <c r="D3785" s="899"/>
      <c r="E3785" s="899"/>
      <c r="F3785" s="899"/>
      <c r="G3785" s="899"/>
      <c r="H3785" s="900"/>
      <c r="I3785" s="466"/>
      <c r="J3785" s="465"/>
      <c r="K3785" s="894">
        <v>6.67</v>
      </c>
      <c r="L3785" s="895"/>
      <c r="M3785" s="464">
        <f>K3785*12*I3731</f>
        <v>51281.627999999997</v>
      </c>
    </row>
    <row r="3786" spans="1:13">
      <c r="A3786" s="463" t="s">
        <v>85</v>
      </c>
      <c r="B3786" s="461"/>
      <c r="C3786" s="461"/>
      <c r="D3786" s="461"/>
      <c r="E3786" s="461"/>
      <c r="F3786" s="462"/>
      <c r="G3786" s="461"/>
      <c r="H3786" s="460"/>
      <c r="I3786" s="892" t="s">
        <v>86</v>
      </c>
      <c r="J3786" s="893"/>
      <c r="K3786" s="459"/>
      <c r="L3786" s="458"/>
      <c r="M3786" s="455"/>
    </row>
    <row r="3787" spans="1:13">
      <c r="A3787" s="463" t="s">
        <v>87</v>
      </c>
      <c r="B3787" s="461"/>
      <c r="C3787" s="461"/>
      <c r="D3787" s="461"/>
      <c r="E3787" s="461"/>
      <c r="F3787" s="462"/>
      <c r="G3787" s="461"/>
      <c r="H3787" s="460"/>
      <c r="I3787" s="892" t="s">
        <v>88</v>
      </c>
      <c r="J3787" s="893"/>
      <c r="K3787" s="459"/>
      <c r="L3787" s="458"/>
      <c r="M3787" s="455"/>
    </row>
    <row r="3788" spans="1:13">
      <c r="A3788" s="463" t="s">
        <v>89</v>
      </c>
      <c r="B3788" s="461"/>
      <c r="C3788" s="461"/>
      <c r="D3788" s="461"/>
      <c r="E3788" s="461"/>
      <c r="F3788" s="462"/>
      <c r="G3788" s="461"/>
      <c r="H3788" s="460"/>
      <c r="I3788" s="892" t="s">
        <v>90</v>
      </c>
      <c r="J3788" s="893"/>
      <c r="K3788" s="459"/>
      <c r="L3788" s="458"/>
      <c r="M3788" s="455"/>
    </row>
    <row r="3789" spans="1:13">
      <c r="A3789" s="463" t="s">
        <v>91</v>
      </c>
      <c r="B3789" s="461"/>
      <c r="C3789" s="461"/>
      <c r="D3789" s="461"/>
      <c r="E3789" s="461"/>
      <c r="F3789" s="462"/>
      <c r="G3789" s="461"/>
      <c r="H3789" s="460"/>
      <c r="I3789" s="892" t="s">
        <v>92</v>
      </c>
      <c r="J3789" s="893"/>
      <c r="K3789" s="459"/>
      <c r="L3789" s="458"/>
      <c r="M3789" s="455"/>
    </row>
    <row r="3790" spans="1:13">
      <c r="A3790" s="463" t="s">
        <v>93</v>
      </c>
      <c r="B3790" s="461"/>
      <c r="C3790" s="461"/>
      <c r="D3790" s="461"/>
      <c r="E3790" s="461"/>
      <c r="F3790" s="462"/>
      <c r="G3790" s="461"/>
      <c r="H3790" s="460"/>
      <c r="I3790" s="892" t="s">
        <v>94</v>
      </c>
      <c r="J3790" s="893"/>
      <c r="K3790" s="459"/>
      <c r="L3790" s="458"/>
      <c r="M3790" s="455"/>
    </row>
    <row r="3791" spans="1:13">
      <c r="A3791" s="463" t="s">
        <v>95</v>
      </c>
      <c r="B3791" s="461"/>
      <c r="C3791" s="461"/>
      <c r="D3791" s="461"/>
      <c r="E3791" s="461"/>
      <c r="F3791" s="462"/>
      <c r="G3791" s="461"/>
      <c r="H3791" s="460"/>
      <c r="I3791" s="457"/>
      <c r="J3791" s="456"/>
      <c r="K3791" s="459"/>
      <c r="L3791" s="458"/>
      <c r="M3791" s="455"/>
    </row>
    <row r="3792" spans="1:13">
      <c r="A3792" s="463" t="s">
        <v>96</v>
      </c>
      <c r="B3792" s="461"/>
      <c r="C3792" s="461"/>
      <c r="D3792" s="461"/>
      <c r="E3792" s="461"/>
      <c r="F3792" s="462"/>
      <c r="G3792" s="461"/>
      <c r="H3792" s="460"/>
      <c r="I3792" s="457"/>
      <c r="J3792" s="456"/>
      <c r="K3792" s="459"/>
      <c r="L3792" s="458"/>
      <c r="M3792" s="455"/>
    </row>
    <row r="3793" spans="1:13">
      <c r="A3793" s="463" t="s">
        <v>97</v>
      </c>
      <c r="B3793" s="461"/>
      <c r="C3793" s="461"/>
      <c r="D3793" s="461"/>
      <c r="E3793" s="461"/>
      <c r="F3793" s="462"/>
      <c r="G3793" s="461"/>
      <c r="H3793" s="460"/>
      <c r="I3793" s="457"/>
      <c r="J3793" s="456"/>
      <c r="K3793" s="459"/>
      <c r="L3793" s="458"/>
      <c r="M3793" s="455"/>
    </row>
    <row r="3794" spans="1:13">
      <c r="A3794" s="463" t="s">
        <v>98</v>
      </c>
      <c r="B3794" s="461"/>
      <c r="C3794" s="461"/>
      <c r="D3794" s="461"/>
      <c r="E3794" s="461"/>
      <c r="F3794" s="462"/>
      <c r="G3794" s="461"/>
      <c r="H3794" s="460"/>
      <c r="I3794" s="457"/>
      <c r="J3794" s="456"/>
      <c r="K3794" s="459"/>
      <c r="L3794" s="458"/>
      <c r="M3794" s="455"/>
    </row>
    <row r="3795" spans="1:13">
      <c r="A3795" s="463" t="s">
        <v>99</v>
      </c>
      <c r="B3795" s="461"/>
      <c r="C3795" s="461"/>
      <c r="D3795" s="461"/>
      <c r="E3795" s="461"/>
      <c r="F3795" s="462"/>
      <c r="G3795" s="461"/>
      <c r="H3795" s="460"/>
      <c r="I3795" s="457"/>
      <c r="J3795" s="456"/>
      <c r="K3795" s="459"/>
      <c r="L3795" s="458"/>
      <c r="M3795" s="455"/>
    </row>
    <row r="3796" spans="1:13" ht="19.5" thickBot="1">
      <c r="A3796" s="923" t="s">
        <v>100</v>
      </c>
      <c r="B3796" s="924"/>
      <c r="C3796" s="924"/>
      <c r="D3796" s="924"/>
      <c r="E3796" s="924"/>
      <c r="F3796" s="924"/>
      <c r="G3796" s="924"/>
      <c r="H3796" s="925"/>
      <c r="I3796" s="457"/>
      <c r="J3796" s="456"/>
      <c r="K3796" s="457"/>
      <c r="L3796" s="456"/>
      <c r="M3796" s="455"/>
    </row>
    <row r="3797" spans="1:13">
      <c r="A3797" s="454" t="s">
        <v>82</v>
      </c>
      <c r="B3797" s="453"/>
      <c r="C3797" s="453"/>
      <c r="D3797" s="453"/>
      <c r="E3797" s="453"/>
      <c r="F3797" s="453"/>
      <c r="G3797" s="453"/>
      <c r="H3797" s="453"/>
      <c r="I3797" s="896" t="s">
        <v>9</v>
      </c>
      <c r="J3797" s="897"/>
      <c r="K3797" s="452"/>
      <c r="L3797" s="451"/>
      <c r="M3797" s="450"/>
    </row>
    <row r="3798" spans="1:13" ht="19.5" thickBot="1">
      <c r="A3798" s="449" t="s">
        <v>49</v>
      </c>
      <c r="B3798" s="448"/>
      <c r="C3798" s="448"/>
      <c r="D3798" s="448"/>
      <c r="E3798" s="448"/>
      <c r="F3798" s="448"/>
      <c r="G3798" s="448"/>
      <c r="H3798" s="448"/>
      <c r="I3798" s="447"/>
      <c r="J3798" s="445"/>
      <c r="K3798" s="446"/>
      <c r="L3798" s="445"/>
      <c r="M3798" s="444"/>
    </row>
    <row r="3799" spans="1:13" ht="19.5" thickBot="1">
      <c r="A3799" s="898" t="s">
        <v>50</v>
      </c>
      <c r="B3799" s="899"/>
      <c r="C3799" s="899"/>
      <c r="D3799" s="899"/>
      <c r="E3799" s="899"/>
      <c r="F3799" s="899"/>
      <c r="G3799" s="899"/>
      <c r="H3799" s="955"/>
      <c r="I3799" s="917" t="s">
        <v>17</v>
      </c>
      <c r="J3799" s="956"/>
      <c r="K3799" s="957"/>
      <c r="L3799" s="958"/>
      <c r="M3799" s="437">
        <f>K3799*12*I3731</f>
        <v>0</v>
      </c>
    </row>
    <row r="3800" spans="1:13" ht="19.5" thickBot="1">
      <c r="A3800" s="442" t="s">
        <v>118</v>
      </c>
      <c r="B3800" s="441"/>
      <c r="C3800" s="441"/>
      <c r="D3800" s="441"/>
      <c r="E3800" s="441"/>
      <c r="F3800" s="441"/>
      <c r="G3800" s="441"/>
      <c r="H3800" s="441"/>
      <c r="I3800" s="917" t="s">
        <v>9</v>
      </c>
      <c r="J3800" s="918"/>
      <c r="K3800" s="913">
        <v>0.27</v>
      </c>
      <c r="L3800" s="914"/>
      <c r="M3800" s="437">
        <f>K3800*12*I3731</f>
        <v>2075.8680000000004</v>
      </c>
    </row>
    <row r="3801" spans="1:13" ht="19.5" thickBot="1">
      <c r="A3801" s="442" t="s">
        <v>117</v>
      </c>
      <c r="B3801" s="441"/>
      <c r="C3801" s="441"/>
      <c r="D3801" s="441"/>
      <c r="E3801" s="441"/>
      <c r="F3801" s="441"/>
      <c r="G3801" s="441"/>
      <c r="H3801" s="441"/>
      <c r="I3801" s="440"/>
      <c r="J3801" s="439"/>
      <c r="K3801" s="913"/>
      <c r="L3801" s="914"/>
      <c r="M3801" s="437">
        <f>K3801*12*I3731</f>
        <v>0</v>
      </c>
    </row>
    <row r="3802" spans="1:13" ht="19.5" thickBot="1">
      <c r="A3802" s="898" t="s">
        <v>58</v>
      </c>
      <c r="B3802" s="899"/>
      <c r="C3802" s="899"/>
      <c r="D3802" s="899"/>
      <c r="E3802" s="899"/>
      <c r="F3802" s="899"/>
      <c r="G3802" s="899"/>
      <c r="H3802" s="899"/>
      <c r="I3802" s="438"/>
      <c r="J3802" s="437"/>
      <c r="K3802" s="915">
        <f>K3732+K3742+K3757+K3785+K3801+K3800+K3799</f>
        <v>34.810000000000009</v>
      </c>
      <c r="L3802" s="916"/>
      <c r="M3802" s="437">
        <f>M3732+M3742+M3757+M3785+M3801+M3800+M3799</f>
        <v>267633.20400000003</v>
      </c>
    </row>
    <row r="3804" spans="1:13">
      <c r="A3804" s="989" t="s">
        <v>0</v>
      </c>
      <c r="B3804" s="989"/>
      <c r="C3804" s="989"/>
      <c r="D3804" s="989"/>
      <c r="E3804" s="989"/>
      <c r="F3804" s="989"/>
      <c r="G3804" s="989"/>
      <c r="H3804" s="989"/>
      <c r="I3804" s="989"/>
      <c r="J3804" s="989"/>
      <c r="K3804" s="989"/>
      <c r="L3804" s="989"/>
      <c r="M3804" s="490"/>
    </row>
    <row r="3805" spans="1:13">
      <c r="A3805" s="953" t="s">
        <v>12</v>
      </c>
      <c r="B3805" s="953"/>
      <c r="C3805" s="953"/>
      <c r="D3805" s="953"/>
      <c r="E3805" s="953"/>
      <c r="F3805" s="953"/>
      <c r="G3805" s="953"/>
      <c r="H3805" s="953"/>
      <c r="I3805" s="953"/>
      <c r="J3805" s="953"/>
      <c r="K3805" s="953"/>
      <c r="L3805" s="953"/>
      <c r="M3805" s="490"/>
    </row>
    <row r="3806" spans="1:13">
      <c r="A3806" s="524"/>
      <c r="B3806" s="524"/>
      <c r="C3806" s="524"/>
      <c r="D3806" s="524"/>
      <c r="E3806" s="524"/>
      <c r="F3806" s="524" t="s">
        <v>216</v>
      </c>
      <c r="G3806" s="524"/>
      <c r="H3806" s="524"/>
      <c r="I3806" s="524"/>
      <c r="J3806" s="524"/>
      <c r="K3806" s="524"/>
      <c r="L3806" s="524"/>
      <c r="M3806" s="490"/>
    </row>
    <row r="3807" spans="1:13">
      <c r="A3807" s="532"/>
      <c r="B3807" s="508"/>
      <c r="C3807" s="954" t="s">
        <v>15</v>
      </c>
      <c r="D3807" s="954"/>
      <c r="E3807" s="954"/>
      <c r="F3807" s="508"/>
      <c r="G3807" s="508"/>
      <c r="H3807" s="507"/>
      <c r="I3807" s="943" t="s">
        <v>1</v>
      </c>
      <c r="J3807" s="944"/>
      <c r="K3807" s="943" t="s">
        <v>2</v>
      </c>
      <c r="L3807" s="944"/>
      <c r="M3807" s="506"/>
    </row>
    <row r="3808" spans="1:13">
      <c r="A3808" s="474"/>
      <c r="B3808" s="457"/>
      <c r="C3808" s="457"/>
      <c r="D3808" s="457"/>
      <c r="E3808" s="457"/>
      <c r="F3808" s="457"/>
      <c r="G3808" s="457"/>
      <c r="H3808" s="456"/>
      <c r="I3808" s="457"/>
      <c r="J3808" s="456"/>
      <c r="K3808" s="892" t="s">
        <v>3</v>
      </c>
      <c r="L3808" s="893"/>
      <c r="M3808" s="533" t="s">
        <v>4</v>
      </c>
    </row>
    <row r="3809" spans="1:13">
      <c r="A3809" s="474"/>
      <c r="B3809" s="457"/>
      <c r="C3809" s="457"/>
      <c r="D3809" s="457"/>
      <c r="E3809" s="457"/>
      <c r="F3809" s="457"/>
      <c r="G3809" s="457"/>
      <c r="H3809" s="456"/>
      <c r="I3809" s="892" t="s">
        <v>5</v>
      </c>
      <c r="J3809" s="893"/>
      <c r="K3809" s="936" t="s">
        <v>6</v>
      </c>
      <c r="L3809" s="937"/>
      <c r="M3809" s="533" t="s">
        <v>7</v>
      </c>
    </row>
    <row r="3810" spans="1:13" ht="19.5" thickBot="1">
      <c r="A3810" s="532"/>
      <c r="B3810" s="508"/>
      <c r="C3810" s="508"/>
      <c r="D3810" s="508"/>
      <c r="E3810" s="508"/>
      <c r="F3810" s="508"/>
      <c r="G3810" s="508"/>
      <c r="H3810" s="507"/>
      <c r="I3810" s="949">
        <v>1342.7</v>
      </c>
      <c r="J3810" s="950"/>
      <c r="K3810" s="932"/>
      <c r="L3810" s="933"/>
      <c r="M3810" s="531"/>
    </row>
    <row r="3811" spans="1:13">
      <c r="A3811" s="522" t="s">
        <v>74</v>
      </c>
      <c r="B3811" s="500"/>
      <c r="C3811" s="500"/>
      <c r="D3811" s="500"/>
      <c r="E3811" s="500"/>
      <c r="F3811" s="500"/>
      <c r="G3811" s="500"/>
      <c r="H3811" s="530"/>
      <c r="I3811" s="452"/>
      <c r="J3811" s="451"/>
      <c r="K3811" s="951">
        <f>K3814+K3817</f>
        <v>6.9</v>
      </c>
      <c r="L3811" s="946"/>
      <c r="M3811" s="450">
        <f>K3811*12*I3810</f>
        <v>111175.56000000001</v>
      </c>
    </row>
    <row r="3812" spans="1:13">
      <c r="A3812" s="529" t="s">
        <v>59</v>
      </c>
      <c r="B3812" s="528"/>
      <c r="C3812" s="528"/>
      <c r="D3812" s="528"/>
      <c r="E3812" s="528"/>
      <c r="F3812" s="528"/>
      <c r="G3812" s="528"/>
      <c r="H3812" s="523"/>
      <c r="I3812" s="457"/>
      <c r="J3812" s="456"/>
      <c r="K3812" s="457"/>
      <c r="L3812" s="456"/>
      <c r="M3812" s="527"/>
    </row>
    <row r="3813" spans="1:13" ht="19.5" thickBot="1">
      <c r="A3813" s="518" t="s">
        <v>60</v>
      </c>
      <c r="B3813" s="526"/>
      <c r="C3813" s="526"/>
      <c r="D3813" s="526"/>
      <c r="E3813" s="526"/>
      <c r="F3813" s="526"/>
      <c r="G3813" s="526"/>
      <c r="H3813" s="525"/>
      <c r="I3813" s="446"/>
      <c r="J3813" s="445"/>
      <c r="K3813" s="446"/>
      <c r="L3813" s="445"/>
      <c r="M3813" s="444"/>
    </row>
    <row r="3814" spans="1:13">
      <c r="A3814" s="505" t="s">
        <v>61</v>
      </c>
      <c r="B3814" s="498"/>
      <c r="C3814" s="498"/>
      <c r="D3814" s="498"/>
      <c r="E3814" s="498"/>
      <c r="F3814" s="498"/>
      <c r="G3814" s="498"/>
      <c r="H3814" s="497"/>
      <c r="I3814" s="936" t="s">
        <v>8</v>
      </c>
      <c r="J3814" s="937"/>
      <c r="K3814" s="896">
        <v>4.13</v>
      </c>
      <c r="L3814" s="897"/>
      <c r="M3814" s="455">
        <f>K3814*12*I3810</f>
        <v>66544.212</v>
      </c>
    </row>
    <row r="3815" spans="1:13">
      <c r="A3815" s="463" t="s">
        <v>68</v>
      </c>
      <c r="B3815" s="457"/>
      <c r="C3815" s="457"/>
      <c r="D3815" s="457"/>
      <c r="E3815" s="457"/>
      <c r="F3815" s="457"/>
      <c r="G3815" s="457"/>
      <c r="H3815" s="456"/>
      <c r="I3815" s="892" t="s">
        <v>57</v>
      </c>
      <c r="J3815" s="893"/>
      <c r="K3815" s="490"/>
      <c r="L3815" s="456"/>
      <c r="M3815" s="455"/>
    </row>
    <row r="3816" spans="1:13">
      <c r="A3816" s="505" t="s">
        <v>67</v>
      </c>
      <c r="B3816" s="498"/>
      <c r="C3816" s="498"/>
      <c r="D3816" s="498"/>
      <c r="E3816" s="498"/>
      <c r="F3816" s="498"/>
      <c r="G3816" s="498"/>
      <c r="H3816" s="497"/>
      <c r="I3816" s="936"/>
      <c r="J3816" s="937"/>
      <c r="K3816" s="490"/>
      <c r="L3816" s="456"/>
      <c r="M3816" s="455"/>
    </row>
    <row r="3817" spans="1:13">
      <c r="A3817" s="505" t="s">
        <v>62</v>
      </c>
      <c r="B3817" s="498"/>
      <c r="C3817" s="498"/>
      <c r="D3817" s="498"/>
      <c r="E3817" s="498"/>
      <c r="F3817" s="498"/>
      <c r="G3817" s="498"/>
      <c r="H3817" s="497"/>
      <c r="I3817" s="934" t="s">
        <v>11</v>
      </c>
      <c r="J3817" s="935"/>
      <c r="K3817" s="892">
        <v>2.77</v>
      </c>
      <c r="L3817" s="893"/>
      <c r="M3817" s="455">
        <f>K3817*12*I3810</f>
        <v>44631.348000000005</v>
      </c>
    </row>
    <row r="3818" spans="1:13">
      <c r="A3818" s="512" t="s">
        <v>35</v>
      </c>
      <c r="B3818" s="480"/>
      <c r="C3818" s="480"/>
      <c r="D3818" s="480"/>
      <c r="E3818" s="480"/>
      <c r="F3818" s="480"/>
      <c r="G3818" s="480"/>
      <c r="H3818" s="479"/>
      <c r="I3818" s="892" t="s">
        <v>57</v>
      </c>
      <c r="J3818" s="893"/>
      <c r="K3818" s="524"/>
      <c r="L3818" s="523"/>
      <c r="M3818" s="455"/>
    </row>
    <row r="3819" spans="1:13">
      <c r="A3819" s="511" t="s">
        <v>36</v>
      </c>
      <c r="B3819" s="508"/>
      <c r="C3819" s="508"/>
      <c r="D3819" s="508"/>
      <c r="E3819" s="508"/>
      <c r="F3819" s="508"/>
      <c r="G3819" s="508"/>
      <c r="H3819" s="507"/>
      <c r="I3819" s="892"/>
      <c r="J3819" s="893"/>
      <c r="K3819" s="490"/>
      <c r="L3819" s="456"/>
      <c r="M3819" s="455"/>
    </row>
    <row r="3820" spans="1:13" ht="19.5" thickBot="1">
      <c r="A3820" s="505" t="s">
        <v>37</v>
      </c>
      <c r="B3820" s="504"/>
      <c r="C3820" s="504"/>
      <c r="D3820" s="504"/>
      <c r="E3820" s="504"/>
      <c r="F3820" s="504"/>
      <c r="G3820" s="504"/>
      <c r="H3820" s="503"/>
      <c r="I3820" s="498"/>
      <c r="J3820" s="497"/>
      <c r="K3820" s="930"/>
      <c r="L3820" s="931"/>
      <c r="M3820" s="455"/>
    </row>
    <row r="3821" spans="1:13">
      <c r="A3821" s="522" t="s">
        <v>14</v>
      </c>
      <c r="B3821" s="521"/>
      <c r="C3821" s="521"/>
      <c r="D3821" s="521"/>
      <c r="E3821" s="521"/>
      <c r="F3821" s="521"/>
      <c r="G3821" s="521"/>
      <c r="H3821" s="520"/>
      <c r="I3821" s="452"/>
      <c r="J3821" s="519"/>
      <c r="K3821" s="948">
        <f>K3823+K3828+K3831</f>
        <v>5.6400000000000006</v>
      </c>
      <c r="L3821" s="946"/>
      <c r="M3821" s="450">
        <f>K3821*12*I3810</f>
        <v>90873.936000000016</v>
      </c>
    </row>
    <row r="3822" spans="1:13" ht="19.5" thickBot="1">
      <c r="A3822" s="518" t="s">
        <v>34</v>
      </c>
      <c r="B3822" s="517"/>
      <c r="C3822" s="517"/>
      <c r="D3822" s="517"/>
      <c r="E3822" s="517"/>
      <c r="F3822" s="517"/>
      <c r="G3822" s="517"/>
      <c r="H3822" s="516"/>
      <c r="I3822" s="446"/>
      <c r="J3822" s="515"/>
      <c r="K3822" s="446"/>
      <c r="L3822" s="445"/>
      <c r="M3822" s="444"/>
    </row>
    <row r="3823" spans="1:13">
      <c r="A3823" s="463" t="s">
        <v>65</v>
      </c>
      <c r="B3823" s="462"/>
      <c r="C3823" s="462"/>
      <c r="D3823" s="462"/>
      <c r="E3823" s="462"/>
      <c r="F3823" s="462"/>
      <c r="G3823" s="462"/>
      <c r="H3823" s="460"/>
      <c r="I3823" s="892" t="s">
        <v>8</v>
      </c>
      <c r="J3823" s="893"/>
      <c r="K3823" s="896">
        <v>2.83</v>
      </c>
      <c r="L3823" s="897"/>
      <c r="M3823" s="455">
        <f>K3823*12*I3810</f>
        <v>45598.092000000004</v>
      </c>
    </row>
    <row r="3824" spans="1:13">
      <c r="A3824" s="505" t="s">
        <v>66</v>
      </c>
      <c r="B3824" s="504"/>
      <c r="C3824" s="504"/>
      <c r="D3824" s="504"/>
      <c r="E3824" s="504"/>
      <c r="F3824" s="504"/>
      <c r="G3824" s="504"/>
      <c r="H3824" s="503"/>
      <c r="I3824" s="514"/>
      <c r="J3824" s="513"/>
      <c r="K3824" s="490"/>
      <c r="L3824" s="456"/>
      <c r="M3824" s="455"/>
    </row>
    <row r="3825" spans="1:13">
      <c r="A3825" s="463" t="s">
        <v>68</v>
      </c>
      <c r="B3825" s="457"/>
      <c r="C3825" s="457"/>
      <c r="D3825" s="457"/>
      <c r="E3825" s="457"/>
      <c r="F3825" s="457"/>
      <c r="G3825" s="457"/>
      <c r="H3825" s="456"/>
      <c r="I3825" s="892" t="s">
        <v>57</v>
      </c>
      <c r="J3825" s="893"/>
      <c r="K3825" s="490"/>
      <c r="L3825" s="456"/>
      <c r="M3825" s="455"/>
    </row>
    <row r="3826" spans="1:13">
      <c r="A3826" s="505" t="s">
        <v>67</v>
      </c>
      <c r="B3826" s="498"/>
      <c r="C3826" s="498"/>
      <c r="D3826" s="498"/>
      <c r="E3826" s="498"/>
      <c r="F3826" s="498"/>
      <c r="G3826" s="498"/>
      <c r="H3826" s="497"/>
      <c r="I3826" s="936"/>
      <c r="J3826" s="937"/>
      <c r="K3826" s="490"/>
      <c r="L3826" s="456"/>
      <c r="M3826" s="455"/>
    </row>
    <row r="3827" spans="1:13">
      <c r="A3827" s="512" t="s">
        <v>63</v>
      </c>
      <c r="B3827" s="480"/>
      <c r="C3827" s="479"/>
      <c r="D3827" s="457"/>
      <c r="E3827" s="457"/>
      <c r="F3827" s="457"/>
      <c r="G3827" s="457"/>
      <c r="H3827" s="456"/>
      <c r="I3827" s="892" t="s">
        <v>57</v>
      </c>
      <c r="J3827" s="893"/>
      <c r="K3827" s="490"/>
      <c r="L3827" s="456"/>
      <c r="M3827" s="455"/>
    </row>
    <row r="3828" spans="1:13">
      <c r="A3828" s="463" t="s">
        <v>64</v>
      </c>
      <c r="B3828" s="457"/>
      <c r="C3828" s="457"/>
      <c r="D3828" s="480"/>
      <c r="E3828" s="480"/>
      <c r="F3828" s="480"/>
      <c r="G3828" s="480"/>
      <c r="H3828" s="479"/>
      <c r="I3828" s="934" t="s">
        <v>11</v>
      </c>
      <c r="J3828" s="935"/>
      <c r="K3828" s="892">
        <v>1.24</v>
      </c>
      <c r="L3828" s="893"/>
      <c r="M3828" s="455">
        <f>K3828*12*I3810</f>
        <v>19979.376</v>
      </c>
    </row>
    <row r="3829" spans="1:13">
      <c r="A3829" s="511" t="s">
        <v>41</v>
      </c>
      <c r="B3829" s="510"/>
      <c r="C3829" s="510"/>
      <c r="D3829" s="510"/>
      <c r="E3829" s="510"/>
      <c r="F3829" s="510"/>
      <c r="G3829" s="510"/>
      <c r="H3829" s="509"/>
      <c r="I3829" s="943" t="s">
        <v>40</v>
      </c>
      <c r="J3829" s="944"/>
      <c r="K3829" s="490"/>
      <c r="L3829" s="456"/>
      <c r="M3829" s="455"/>
    </row>
    <row r="3830" spans="1:13">
      <c r="A3830" s="505"/>
      <c r="B3830" s="504"/>
      <c r="C3830" s="504"/>
      <c r="D3830" s="504"/>
      <c r="E3830" s="504"/>
      <c r="F3830" s="504"/>
      <c r="G3830" s="504"/>
      <c r="H3830" s="503"/>
      <c r="I3830" s="498" t="s">
        <v>42</v>
      </c>
      <c r="J3830" s="497"/>
      <c r="K3830" s="490"/>
      <c r="L3830" s="456"/>
      <c r="M3830" s="455"/>
    </row>
    <row r="3831" spans="1:13">
      <c r="A3831" s="511" t="s">
        <v>43</v>
      </c>
      <c r="B3831" s="510"/>
      <c r="C3831" s="510"/>
      <c r="D3831" s="510"/>
      <c r="E3831" s="510"/>
      <c r="F3831" s="510"/>
      <c r="G3831" s="510"/>
      <c r="H3831" s="509"/>
      <c r="I3831" s="943" t="s">
        <v>11</v>
      </c>
      <c r="J3831" s="944"/>
      <c r="K3831" s="892">
        <v>1.57</v>
      </c>
      <c r="L3831" s="893"/>
      <c r="M3831" s="455">
        <f>K3831*12*I3810</f>
        <v>25296.468000000001</v>
      </c>
    </row>
    <row r="3832" spans="1:13">
      <c r="A3832" s="505" t="s">
        <v>44</v>
      </c>
      <c r="B3832" s="504"/>
      <c r="C3832" s="504"/>
      <c r="D3832" s="504"/>
      <c r="E3832" s="504"/>
      <c r="F3832" s="504"/>
      <c r="G3832" s="504"/>
      <c r="H3832" s="503"/>
      <c r="I3832" s="498"/>
      <c r="J3832" s="497"/>
      <c r="K3832" s="490"/>
      <c r="L3832" s="456"/>
      <c r="M3832" s="455"/>
    </row>
    <row r="3833" spans="1:13">
      <c r="A3833" s="511" t="s">
        <v>45</v>
      </c>
      <c r="B3833" s="510"/>
      <c r="C3833" s="510"/>
      <c r="D3833" s="510"/>
      <c r="E3833" s="510"/>
      <c r="F3833" s="510"/>
      <c r="G3833" s="510"/>
      <c r="H3833" s="509"/>
      <c r="I3833" s="892" t="s">
        <v>57</v>
      </c>
      <c r="J3833" s="893"/>
      <c r="K3833" s="490"/>
      <c r="L3833" s="456"/>
      <c r="M3833" s="455"/>
    </row>
    <row r="3834" spans="1:13">
      <c r="A3834" s="511" t="s">
        <v>48</v>
      </c>
      <c r="B3834" s="510"/>
      <c r="C3834" s="510"/>
      <c r="D3834" s="510"/>
      <c r="E3834" s="510"/>
      <c r="F3834" s="510"/>
      <c r="G3834" s="510"/>
      <c r="H3834" s="509"/>
      <c r="I3834" s="943" t="s">
        <v>46</v>
      </c>
      <c r="J3834" s="944"/>
      <c r="K3834" s="508"/>
      <c r="L3834" s="507"/>
      <c r="M3834" s="506"/>
    </row>
    <row r="3835" spans="1:13" ht="19.5" thickBot="1">
      <c r="A3835" s="505"/>
      <c r="B3835" s="504"/>
      <c r="C3835" s="504"/>
      <c r="D3835" s="504"/>
      <c r="E3835" s="504"/>
      <c r="F3835" s="504"/>
      <c r="G3835" s="504"/>
      <c r="H3835" s="503"/>
      <c r="I3835" s="940" t="s">
        <v>47</v>
      </c>
      <c r="J3835" s="941"/>
      <c r="K3835" s="498"/>
      <c r="L3835" s="497"/>
      <c r="M3835" s="502"/>
    </row>
    <row r="3836" spans="1:13">
      <c r="A3836" s="501" t="s">
        <v>75</v>
      </c>
      <c r="B3836" s="500"/>
      <c r="C3836" s="500"/>
      <c r="D3836" s="500"/>
      <c r="E3836" s="500"/>
      <c r="F3836" s="500"/>
      <c r="G3836" s="452"/>
      <c r="H3836" s="451"/>
      <c r="I3836" s="452"/>
      <c r="J3836" s="451"/>
      <c r="K3836" s="945">
        <f>K3838+K3845+K3853+K3857+K3861</f>
        <v>15.330000000000002</v>
      </c>
      <c r="L3836" s="946"/>
      <c r="M3836" s="450">
        <f>M3838+M3845+M3853+M3857+M3861</f>
        <v>247003.09200000006</v>
      </c>
    </row>
    <row r="3837" spans="1:13" ht="19.5" thickBot="1">
      <c r="A3837" s="499"/>
      <c r="B3837" s="446"/>
      <c r="C3837" s="446"/>
      <c r="D3837" s="446"/>
      <c r="E3837" s="446"/>
      <c r="F3837" s="446"/>
      <c r="G3837" s="446"/>
      <c r="H3837" s="445"/>
      <c r="I3837" s="446"/>
      <c r="J3837" s="445"/>
      <c r="K3837" s="446"/>
      <c r="L3837" s="445"/>
      <c r="M3837" s="444"/>
    </row>
    <row r="3838" spans="1:13" ht="19.5" thickBot="1">
      <c r="A3838" s="898" t="s">
        <v>76</v>
      </c>
      <c r="B3838" s="899"/>
      <c r="C3838" s="899"/>
      <c r="D3838" s="899"/>
      <c r="E3838" s="899"/>
      <c r="F3838" s="899"/>
      <c r="G3838" s="899"/>
      <c r="H3838" s="900"/>
      <c r="I3838" s="466"/>
      <c r="J3838" s="465"/>
      <c r="K3838" s="947">
        <f>K3839+K3840+K3841+K3843+K3844</f>
        <v>9.6100000000000012</v>
      </c>
      <c r="L3838" s="942"/>
      <c r="M3838" s="464">
        <f>K3838*12*I3810</f>
        <v>154840.16400000005</v>
      </c>
    </row>
    <row r="3839" spans="1:13">
      <c r="A3839" s="505" t="s">
        <v>38</v>
      </c>
      <c r="B3839" s="504"/>
      <c r="C3839" s="504"/>
      <c r="D3839" s="504"/>
      <c r="E3839" s="504"/>
      <c r="F3839" s="504"/>
      <c r="G3839" s="504"/>
      <c r="H3839" s="503"/>
      <c r="I3839" s="936" t="s">
        <v>16</v>
      </c>
      <c r="J3839" s="937"/>
      <c r="K3839" s="896">
        <v>2.2400000000000002</v>
      </c>
      <c r="L3839" s="897"/>
      <c r="M3839" s="455">
        <f>K3839*12*I3810</f>
        <v>36091.776000000005</v>
      </c>
    </row>
    <row r="3840" spans="1:13">
      <c r="A3840" s="512" t="s">
        <v>39</v>
      </c>
      <c r="B3840" s="594"/>
      <c r="C3840" s="594"/>
      <c r="D3840" s="594"/>
      <c r="E3840" s="594"/>
      <c r="F3840" s="594"/>
      <c r="G3840" s="594"/>
      <c r="H3840" s="593"/>
      <c r="I3840" s="934" t="s">
        <v>10</v>
      </c>
      <c r="J3840" s="935"/>
      <c r="K3840" s="892">
        <v>5.2</v>
      </c>
      <c r="L3840" s="893"/>
      <c r="M3840" s="455">
        <f>K3840*12*I3810</f>
        <v>83784.48000000001</v>
      </c>
    </row>
    <row r="3841" spans="1:13">
      <c r="A3841" s="511" t="s">
        <v>31</v>
      </c>
      <c r="B3841" s="510"/>
      <c r="C3841" s="510"/>
      <c r="D3841" s="510"/>
      <c r="E3841" s="510"/>
      <c r="F3841" s="510"/>
      <c r="G3841" s="510"/>
      <c r="H3841" s="509"/>
      <c r="I3841" s="943" t="s">
        <v>11</v>
      </c>
      <c r="J3841" s="944"/>
      <c r="K3841" s="892">
        <v>0.6</v>
      </c>
      <c r="L3841" s="893"/>
      <c r="M3841" s="455">
        <f>K3841*12*I3810</f>
        <v>9667.4399999999987</v>
      </c>
    </row>
    <row r="3842" spans="1:13">
      <c r="A3842" s="596" t="s">
        <v>18</v>
      </c>
      <c r="B3842" s="498"/>
      <c r="C3842" s="498"/>
      <c r="D3842" s="498"/>
      <c r="E3842" s="504"/>
      <c r="F3842" s="504"/>
      <c r="G3842" s="504"/>
      <c r="H3842" s="503"/>
      <c r="I3842" s="498"/>
      <c r="J3842" s="497"/>
      <c r="K3842" s="457"/>
      <c r="L3842" s="456"/>
      <c r="M3842" s="455"/>
    </row>
    <row r="3843" spans="1:13">
      <c r="A3843" s="512" t="s">
        <v>32</v>
      </c>
      <c r="B3843" s="594"/>
      <c r="C3843" s="594"/>
      <c r="D3843" s="594"/>
      <c r="E3843" s="594"/>
      <c r="F3843" s="594"/>
      <c r="G3843" s="594"/>
      <c r="H3843" s="593"/>
      <c r="I3843" s="934" t="s">
        <v>8</v>
      </c>
      <c r="J3843" s="935"/>
      <c r="K3843" s="892">
        <v>0.18</v>
      </c>
      <c r="L3843" s="893"/>
      <c r="M3843" s="455">
        <f>K3843*12*I3810</f>
        <v>2900.2320000000004</v>
      </c>
    </row>
    <row r="3844" spans="1:13" ht="19.5" thickBot="1">
      <c r="A3844" s="511" t="s">
        <v>73</v>
      </c>
      <c r="B3844" s="510"/>
      <c r="C3844" s="510"/>
      <c r="D3844" s="510"/>
      <c r="E3844" s="510"/>
      <c r="F3844" s="510"/>
      <c r="G3844" s="510"/>
      <c r="H3844" s="509"/>
      <c r="I3844" s="932" t="s">
        <v>8</v>
      </c>
      <c r="J3844" s="933"/>
      <c r="K3844" s="940">
        <v>1.39</v>
      </c>
      <c r="L3844" s="941"/>
      <c r="M3844" s="455">
        <f>K3844*12*I3810</f>
        <v>22396.236000000001</v>
      </c>
    </row>
    <row r="3845" spans="1:13" ht="19.5" thickBot="1">
      <c r="A3845" s="959" t="s">
        <v>77</v>
      </c>
      <c r="B3845" s="960"/>
      <c r="C3845" s="960"/>
      <c r="D3845" s="960"/>
      <c r="E3845" s="960"/>
      <c r="F3845" s="960"/>
      <c r="G3845" s="960"/>
      <c r="H3845" s="961"/>
      <c r="I3845" s="466"/>
      <c r="J3845" s="465"/>
      <c r="K3845" s="894">
        <f>K3846+K3847+K3849+K3850+K3851+K3852</f>
        <v>2.3200000000000003</v>
      </c>
      <c r="L3845" s="942"/>
      <c r="M3845" s="464">
        <f>K3845*12*I3810</f>
        <v>37380.768000000004</v>
      </c>
    </row>
    <row r="3846" spans="1:13">
      <c r="A3846" s="595" t="s">
        <v>24</v>
      </c>
      <c r="B3846" s="498"/>
      <c r="C3846" s="498"/>
      <c r="D3846" s="498"/>
      <c r="E3846" s="498"/>
      <c r="F3846" s="504"/>
      <c r="G3846" s="504"/>
      <c r="H3846" s="503"/>
      <c r="I3846" s="493"/>
      <c r="J3846" s="456"/>
      <c r="K3846" s="896">
        <v>0.13</v>
      </c>
      <c r="L3846" s="897"/>
      <c r="M3846" s="455">
        <f>K3846*12*I3810</f>
        <v>2094.6120000000001</v>
      </c>
    </row>
    <row r="3847" spans="1:13">
      <c r="A3847" s="532" t="s">
        <v>20</v>
      </c>
      <c r="B3847" s="508"/>
      <c r="C3847" s="508"/>
      <c r="D3847" s="508"/>
      <c r="E3847" s="508"/>
      <c r="F3847" s="510"/>
      <c r="G3847" s="510"/>
      <c r="H3847" s="509"/>
      <c r="I3847" s="892" t="s">
        <v>52</v>
      </c>
      <c r="J3847" s="893"/>
      <c r="K3847" s="892">
        <v>1.1100000000000001</v>
      </c>
      <c r="L3847" s="893"/>
      <c r="M3847" s="455">
        <f>K3847*12*I3810</f>
        <v>17884.763999999999</v>
      </c>
    </row>
    <row r="3848" spans="1:13">
      <c r="A3848" s="505" t="s">
        <v>19</v>
      </c>
      <c r="B3848" s="504"/>
      <c r="C3848" s="504"/>
      <c r="D3848" s="504"/>
      <c r="E3848" s="504"/>
      <c r="F3848" s="504"/>
      <c r="G3848" s="504"/>
      <c r="H3848" s="503"/>
      <c r="I3848" s="936" t="s">
        <v>53</v>
      </c>
      <c r="J3848" s="937"/>
      <c r="K3848" s="490"/>
      <c r="L3848" s="456"/>
      <c r="M3848" s="455"/>
    </row>
    <row r="3849" spans="1:13">
      <c r="A3849" s="512" t="s">
        <v>21</v>
      </c>
      <c r="B3849" s="594"/>
      <c r="C3849" s="594"/>
      <c r="D3849" s="594"/>
      <c r="E3849" s="594"/>
      <c r="F3849" s="594"/>
      <c r="G3849" s="594"/>
      <c r="H3849" s="593"/>
      <c r="I3849" s="934" t="s">
        <v>51</v>
      </c>
      <c r="J3849" s="935"/>
      <c r="K3849" s="892">
        <v>0.68</v>
      </c>
      <c r="L3849" s="893"/>
      <c r="M3849" s="455">
        <f>K3849*12*I3810</f>
        <v>10956.432000000001</v>
      </c>
    </row>
    <row r="3850" spans="1:13">
      <c r="A3850" s="512" t="s">
        <v>22</v>
      </c>
      <c r="B3850" s="594"/>
      <c r="C3850" s="594"/>
      <c r="D3850" s="594"/>
      <c r="E3850" s="594"/>
      <c r="F3850" s="594"/>
      <c r="G3850" s="594"/>
      <c r="H3850" s="593"/>
      <c r="I3850" s="934" t="s">
        <v>69</v>
      </c>
      <c r="J3850" s="935"/>
      <c r="K3850" s="892">
        <v>0.17</v>
      </c>
      <c r="L3850" s="893"/>
      <c r="M3850" s="455">
        <f>K3850*12*I3810</f>
        <v>2739.1080000000002</v>
      </c>
    </row>
    <row r="3851" spans="1:13">
      <c r="A3851" s="511" t="s">
        <v>23</v>
      </c>
      <c r="B3851" s="510"/>
      <c r="C3851" s="510"/>
      <c r="D3851" s="510"/>
      <c r="E3851" s="510"/>
      <c r="F3851" s="510"/>
      <c r="G3851" s="510"/>
      <c r="H3851" s="509"/>
      <c r="I3851" s="934" t="s">
        <v>54</v>
      </c>
      <c r="J3851" s="935"/>
      <c r="K3851" s="930">
        <v>0.09</v>
      </c>
      <c r="L3851" s="931"/>
      <c r="M3851" s="455">
        <f>K3851*12*I3810</f>
        <v>1450.1160000000002</v>
      </c>
    </row>
    <row r="3852" spans="1:13" ht="19.5" thickBot="1">
      <c r="A3852" s="511" t="s">
        <v>71</v>
      </c>
      <c r="B3852" s="510"/>
      <c r="C3852" s="510"/>
      <c r="D3852" s="510"/>
      <c r="E3852" s="510"/>
      <c r="F3852" s="510"/>
      <c r="G3852" s="510"/>
      <c r="H3852" s="509"/>
      <c r="I3852" s="932" t="s">
        <v>72</v>
      </c>
      <c r="J3852" s="933"/>
      <c r="K3852" s="901">
        <v>0.14000000000000001</v>
      </c>
      <c r="L3852" s="902"/>
      <c r="M3852" s="489">
        <f>K3852*12*I3810</f>
        <v>2255.7360000000003</v>
      </c>
    </row>
    <row r="3853" spans="1:13" ht="19.5" thickBot="1">
      <c r="A3853" s="959" t="s">
        <v>194</v>
      </c>
      <c r="B3853" s="960"/>
      <c r="C3853" s="960"/>
      <c r="D3853" s="960"/>
      <c r="E3853" s="960"/>
      <c r="F3853" s="960"/>
      <c r="G3853" s="960"/>
      <c r="H3853" s="961"/>
      <c r="I3853" s="488"/>
      <c r="J3853" s="487"/>
      <c r="K3853" s="922">
        <f>K3854+K3855+K3856</f>
        <v>1.52</v>
      </c>
      <c r="L3853" s="895"/>
      <c r="M3853" s="464">
        <f>K3853*12*I3810</f>
        <v>24490.848000000002</v>
      </c>
    </row>
    <row r="3854" spans="1:13">
      <c r="A3854" s="505" t="s">
        <v>25</v>
      </c>
      <c r="B3854" s="504"/>
      <c r="C3854" s="504"/>
      <c r="D3854" s="504"/>
      <c r="E3854" s="504"/>
      <c r="F3854" s="504"/>
      <c r="G3854" s="504"/>
      <c r="H3854" s="503"/>
      <c r="I3854" s="926" t="s">
        <v>70</v>
      </c>
      <c r="J3854" s="927"/>
      <c r="K3854" s="928">
        <v>0.73</v>
      </c>
      <c r="L3854" s="929"/>
      <c r="M3854" s="455">
        <f>K3854*12*I3810</f>
        <v>11762.052</v>
      </c>
    </row>
    <row r="3855" spans="1:13">
      <c r="A3855" s="512" t="s">
        <v>26</v>
      </c>
      <c r="B3855" s="594"/>
      <c r="C3855" s="594"/>
      <c r="D3855" s="594"/>
      <c r="E3855" s="594"/>
      <c r="F3855" s="594"/>
      <c r="G3855" s="594"/>
      <c r="H3855" s="593"/>
      <c r="I3855" s="480" t="s">
        <v>55</v>
      </c>
      <c r="J3855" s="479"/>
      <c r="K3855" s="930">
        <v>0.64</v>
      </c>
      <c r="L3855" s="931"/>
      <c r="M3855" s="455">
        <f>K3855*12*I3810</f>
        <v>10311.936</v>
      </c>
    </row>
    <row r="3856" spans="1:13" ht="19.5" thickBot="1">
      <c r="A3856" s="511" t="s">
        <v>23</v>
      </c>
      <c r="B3856" s="510"/>
      <c r="C3856" s="510"/>
      <c r="D3856" s="510"/>
      <c r="E3856" s="510"/>
      <c r="F3856" s="510"/>
      <c r="G3856" s="510"/>
      <c r="H3856" s="509"/>
      <c r="I3856" s="932" t="s">
        <v>54</v>
      </c>
      <c r="J3856" s="933"/>
      <c r="K3856" s="901">
        <v>0.15</v>
      </c>
      <c r="L3856" s="902"/>
      <c r="M3856" s="455">
        <f>K3856*12*I3810</f>
        <v>2416.8599999999997</v>
      </c>
    </row>
    <row r="3857" spans="1:13" ht="19.5" thickBot="1">
      <c r="A3857" s="898" t="s">
        <v>80</v>
      </c>
      <c r="B3857" s="899"/>
      <c r="C3857" s="899"/>
      <c r="D3857" s="899"/>
      <c r="E3857" s="899"/>
      <c r="F3857" s="899"/>
      <c r="G3857" s="899"/>
      <c r="H3857" s="900"/>
      <c r="I3857" s="466"/>
      <c r="J3857" s="465"/>
      <c r="K3857" s="894">
        <v>1.8</v>
      </c>
      <c r="L3857" s="895"/>
      <c r="M3857" s="464">
        <f>K3857*12*I3810</f>
        <v>29002.320000000003</v>
      </c>
    </row>
    <row r="3858" spans="1:13">
      <c r="A3858" s="463" t="s">
        <v>33</v>
      </c>
      <c r="B3858" s="462"/>
      <c r="C3858" s="462"/>
      <c r="D3858" s="462"/>
      <c r="E3858" s="462"/>
      <c r="F3858" s="462"/>
      <c r="G3858" s="462"/>
      <c r="H3858" s="460"/>
      <c r="I3858" s="896" t="s">
        <v>13</v>
      </c>
      <c r="J3858" s="897"/>
      <c r="K3858" s="459"/>
      <c r="L3858" s="458"/>
      <c r="M3858" s="455"/>
    </row>
    <row r="3859" spans="1:13">
      <c r="A3859" s="463" t="s">
        <v>27</v>
      </c>
      <c r="B3859" s="462"/>
      <c r="C3859" s="462"/>
      <c r="D3859" s="462"/>
      <c r="E3859" s="462"/>
      <c r="F3859" s="462"/>
      <c r="G3859" s="462"/>
      <c r="H3859" s="460"/>
      <c r="I3859" s="457"/>
      <c r="J3859" s="456"/>
      <c r="K3859" s="459"/>
      <c r="L3859" s="458"/>
      <c r="M3859" s="455"/>
    </row>
    <row r="3860" spans="1:13" ht="19.5" thickBot="1">
      <c r="A3860" s="463" t="s">
        <v>28</v>
      </c>
      <c r="B3860" s="462"/>
      <c r="C3860" s="462"/>
      <c r="D3860" s="462"/>
      <c r="E3860" s="462"/>
      <c r="F3860" s="462"/>
      <c r="G3860" s="462"/>
      <c r="H3860" s="460"/>
      <c r="I3860" s="474"/>
      <c r="J3860" s="456"/>
      <c r="K3860" s="459"/>
      <c r="L3860" s="458"/>
      <c r="M3860" s="455"/>
    </row>
    <row r="3861" spans="1:13" ht="19.5" thickBot="1">
      <c r="A3861" s="592" t="s">
        <v>81</v>
      </c>
      <c r="B3861" s="591"/>
      <c r="C3861" s="591"/>
      <c r="D3861" s="591"/>
      <c r="E3861" s="591"/>
      <c r="F3861" s="591"/>
      <c r="G3861" s="591"/>
      <c r="H3861" s="590"/>
      <c r="I3861" s="466"/>
      <c r="J3861" s="465"/>
      <c r="K3861" s="894">
        <v>0.08</v>
      </c>
      <c r="L3861" s="895"/>
      <c r="M3861" s="464">
        <f>K3861*12*I3810</f>
        <v>1288.992</v>
      </c>
    </row>
    <row r="3862" spans="1:13">
      <c r="A3862" s="463" t="s">
        <v>29</v>
      </c>
      <c r="B3862" s="462"/>
      <c r="C3862" s="462"/>
      <c r="D3862" s="462"/>
      <c r="E3862" s="462"/>
      <c r="F3862" s="462"/>
      <c r="G3862" s="462"/>
      <c r="H3862" s="460"/>
      <c r="I3862" s="896" t="s">
        <v>8</v>
      </c>
      <c r="J3862" s="897"/>
      <c r="K3862" s="467"/>
      <c r="L3862" s="458"/>
      <c r="M3862" s="455"/>
    </row>
    <row r="3863" spans="1:13" ht="19.5" thickBot="1">
      <c r="A3863" s="463" t="s">
        <v>30</v>
      </c>
      <c r="B3863" s="462"/>
      <c r="C3863" s="462"/>
      <c r="D3863" s="462"/>
      <c r="E3863" s="462"/>
      <c r="F3863" s="462"/>
      <c r="G3863" s="462"/>
      <c r="H3863" s="460"/>
      <c r="I3863" s="457"/>
      <c r="J3863" s="456"/>
      <c r="K3863" s="467"/>
      <c r="L3863" s="458"/>
      <c r="M3863" s="455"/>
    </row>
    <row r="3864" spans="1:13" ht="19.5" thickBot="1">
      <c r="A3864" s="898" t="s">
        <v>104</v>
      </c>
      <c r="B3864" s="899"/>
      <c r="C3864" s="899"/>
      <c r="D3864" s="899"/>
      <c r="E3864" s="899"/>
      <c r="F3864" s="899"/>
      <c r="G3864" s="899"/>
      <c r="H3864" s="900"/>
      <c r="I3864" s="466"/>
      <c r="J3864" s="465"/>
      <c r="K3864" s="894">
        <v>6.67</v>
      </c>
      <c r="L3864" s="895"/>
      <c r="M3864" s="464">
        <f>K3864*12*I3810</f>
        <v>107469.708</v>
      </c>
    </row>
    <row r="3865" spans="1:13">
      <c r="A3865" s="463" t="s">
        <v>85</v>
      </c>
      <c r="B3865" s="461"/>
      <c r="C3865" s="461"/>
      <c r="D3865" s="461"/>
      <c r="E3865" s="461"/>
      <c r="F3865" s="462"/>
      <c r="G3865" s="461"/>
      <c r="H3865" s="460"/>
      <c r="I3865" s="892" t="s">
        <v>86</v>
      </c>
      <c r="J3865" s="893"/>
      <c r="K3865" s="459"/>
      <c r="L3865" s="458"/>
      <c r="M3865" s="455"/>
    </row>
    <row r="3866" spans="1:13">
      <c r="A3866" s="463" t="s">
        <v>87</v>
      </c>
      <c r="B3866" s="461"/>
      <c r="C3866" s="461"/>
      <c r="D3866" s="461"/>
      <c r="E3866" s="461"/>
      <c r="F3866" s="462"/>
      <c r="G3866" s="461"/>
      <c r="H3866" s="460"/>
      <c r="I3866" s="892" t="s">
        <v>88</v>
      </c>
      <c r="J3866" s="893"/>
      <c r="K3866" s="459"/>
      <c r="L3866" s="458"/>
      <c r="M3866" s="455"/>
    </row>
    <row r="3867" spans="1:13">
      <c r="A3867" s="463" t="s">
        <v>89</v>
      </c>
      <c r="B3867" s="461"/>
      <c r="C3867" s="461"/>
      <c r="D3867" s="461"/>
      <c r="E3867" s="461"/>
      <c r="F3867" s="462"/>
      <c r="G3867" s="461"/>
      <c r="H3867" s="460"/>
      <c r="I3867" s="892" t="s">
        <v>90</v>
      </c>
      <c r="J3867" s="893"/>
      <c r="K3867" s="459"/>
      <c r="L3867" s="458"/>
      <c r="M3867" s="455"/>
    </row>
    <row r="3868" spans="1:13">
      <c r="A3868" s="463" t="s">
        <v>91</v>
      </c>
      <c r="B3868" s="461"/>
      <c r="C3868" s="461"/>
      <c r="D3868" s="461"/>
      <c r="E3868" s="461"/>
      <c r="F3868" s="462"/>
      <c r="G3868" s="461"/>
      <c r="H3868" s="460"/>
      <c r="I3868" s="892" t="s">
        <v>92</v>
      </c>
      <c r="J3868" s="893"/>
      <c r="K3868" s="459"/>
      <c r="L3868" s="458"/>
      <c r="M3868" s="455"/>
    </row>
    <row r="3869" spans="1:13">
      <c r="A3869" s="463" t="s">
        <v>93</v>
      </c>
      <c r="B3869" s="461"/>
      <c r="C3869" s="461"/>
      <c r="D3869" s="461"/>
      <c r="E3869" s="461"/>
      <c r="F3869" s="462"/>
      <c r="G3869" s="461"/>
      <c r="H3869" s="460"/>
      <c r="I3869" s="892" t="s">
        <v>94</v>
      </c>
      <c r="J3869" s="893"/>
      <c r="K3869" s="459"/>
      <c r="L3869" s="458"/>
      <c r="M3869" s="455"/>
    </row>
    <row r="3870" spans="1:13">
      <c r="A3870" s="463" t="s">
        <v>95</v>
      </c>
      <c r="B3870" s="461"/>
      <c r="C3870" s="461"/>
      <c r="D3870" s="461"/>
      <c r="E3870" s="461"/>
      <c r="F3870" s="462"/>
      <c r="G3870" s="461"/>
      <c r="H3870" s="460"/>
      <c r="I3870" s="457"/>
      <c r="J3870" s="456"/>
      <c r="K3870" s="459"/>
      <c r="L3870" s="458"/>
      <c r="M3870" s="455"/>
    </row>
    <row r="3871" spans="1:13">
      <c r="A3871" s="463" t="s">
        <v>96</v>
      </c>
      <c r="B3871" s="461"/>
      <c r="C3871" s="461"/>
      <c r="D3871" s="461"/>
      <c r="E3871" s="461"/>
      <c r="F3871" s="462"/>
      <c r="G3871" s="461"/>
      <c r="H3871" s="460"/>
      <c r="I3871" s="457"/>
      <c r="J3871" s="456"/>
      <c r="K3871" s="459"/>
      <c r="L3871" s="458"/>
      <c r="M3871" s="455"/>
    </row>
    <row r="3872" spans="1:13">
      <c r="A3872" s="463" t="s">
        <v>97</v>
      </c>
      <c r="B3872" s="461"/>
      <c r="C3872" s="461"/>
      <c r="D3872" s="461"/>
      <c r="E3872" s="461"/>
      <c r="F3872" s="462"/>
      <c r="G3872" s="461"/>
      <c r="H3872" s="460"/>
      <c r="I3872" s="457"/>
      <c r="J3872" s="456"/>
      <c r="K3872" s="459"/>
      <c r="L3872" s="458"/>
      <c r="M3872" s="455"/>
    </row>
    <row r="3873" spans="1:13">
      <c r="A3873" s="463" t="s">
        <v>98</v>
      </c>
      <c r="B3873" s="461"/>
      <c r="C3873" s="461"/>
      <c r="D3873" s="461"/>
      <c r="E3873" s="461"/>
      <c r="F3873" s="462"/>
      <c r="G3873" s="461"/>
      <c r="H3873" s="460"/>
      <c r="I3873" s="457"/>
      <c r="J3873" s="456"/>
      <c r="K3873" s="459"/>
      <c r="L3873" s="458"/>
      <c r="M3873" s="455"/>
    </row>
    <row r="3874" spans="1:13">
      <c r="A3874" s="463" t="s">
        <v>99</v>
      </c>
      <c r="B3874" s="461"/>
      <c r="C3874" s="461"/>
      <c r="D3874" s="461"/>
      <c r="E3874" s="461"/>
      <c r="F3874" s="462"/>
      <c r="G3874" s="461"/>
      <c r="H3874" s="460"/>
      <c r="I3874" s="457"/>
      <c r="J3874" s="456"/>
      <c r="K3874" s="459"/>
      <c r="L3874" s="458"/>
      <c r="M3874" s="455"/>
    </row>
    <row r="3875" spans="1:13" ht="19.5" thickBot="1">
      <c r="A3875" s="923" t="s">
        <v>100</v>
      </c>
      <c r="B3875" s="924"/>
      <c r="C3875" s="924"/>
      <c r="D3875" s="924"/>
      <c r="E3875" s="924"/>
      <c r="F3875" s="924"/>
      <c r="G3875" s="924"/>
      <c r="H3875" s="925"/>
      <c r="I3875" s="457"/>
      <c r="J3875" s="456"/>
      <c r="K3875" s="457"/>
      <c r="L3875" s="456"/>
      <c r="M3875" s="455"/>
    </row>
    <row r="3876" spans="1:13">
      <c r="A3876" s="454" t="s">
        <v>82</v>
      </c>
      <c r="B3876" s="453"/>
      <c r="C3876" s="453"/>
      <c r="D3876" s="453"/>
      <c r="E3876" s="453"/>
      <c r="F3876" s="453"/>
      <c r="G3876" s="453"/>
      <c r="H3876" s="453"/>
      <c r="I3876" s="896" t="s">
        <v>9</v>
      </c>
      <c r="J3876" s="897"/>
      <c r="K3876" s="452"/>
      <c r="L3876" s="451"/>
      <c r="M3876" s="450"/>
    </row>
    <row r="3877" spans="1:13" ht="19.5" thickBot="1">
      <c r="A3877" s="449" t="s">
        <v>49</v>
      </c>
      <c r="B3877" s="448"/>
      <c r="C3877" s="448"/>
      <c r="D3877" s="448"/>
      <c r="E3877" s="448"/>
      <c r="F3877" s="448"/>
      <c r="G3877" s="448"/>
      <c r="H3877" s="448"/>
      <c r="I3877" s="447"/>
      <c r="J3877" s="445"/>
      <c r="K3877" s="446"/>
      <c r="L3877" s="445"/>
      <c r="M3877" s="444"/>
    </row>
    <row r="3878" spans="1:13" ht="19.5" thickBot="1">
      <c r="A3878" s="898" t="s">
        <v>50</v>
      </c>
      <c r="B3878" s="899"/>
      <c r="C3878" s="899"/>
      <c r="D3878" s="899"/>
      <c r="E3878" s="899"/>
      <c r="F3878" s="899"/>
      <c r="G3878" s="899"/>
      <c r="H3878" s="955"/>
      <c r="I3878" s="917" t="s">
        <v>17</v>
      </c>
      <c r="J3878" s="956"/>
      <c r="K3878" s="957">
        <v>1.64</v>
      </c>
      <c r="L3878" s="958"/>
      <c r="M3878" s="437">
        <f>K3878*12*I3810</f>
        <v>26424.335999999999</v>
      </c>
    </row>
    <row r="3879" spans="1:13" ht="19.5" thickBot="1">
      <c r="A3879" s="442" t="s">
        <v>118</v>
      </c>
      <c r="B3879" s="441"/>
      <c r="C3879" s="441"/>
      <c r="D3879" s="441"/>
      <c r="E3879" s="441"/>
      <c r="F3879" s="441"/>
      <c r="G3879" s="441"/>
      <c r="H3879" s="441"/>
      <c r="I3879" s="917" t="s">
        <v>9</v>
      </c>
      <c r="J3879" s="918"/>
      <c r="K3879" s="913">
        <v>0.32</v>
      </c>
      <c r="L3879" s="914"/>
      <c r="M3879" s="437">
        <f>K3879*I3810*12</f>
        <v>5155.9680000000008</v>
      </c>
    </row>
    <row r="3880" spans="1:13" ht="19.5" thickBot="1">
      <c r="A3880" s="442" t="s">
        <v>117</v>
      </c>
      <c r="B3880" s="441"/>
      <c r="C3880" s="441"/>
      <c r="D3880" s="441"/>
      <c r="E3880" s="441"/>
      <c r="F3880" s="441"/>
      <c r="G3880" s="441"/>
      <c r="H3880" s="441"/>
      <c r="I3880" s="440"/>
      <c r="J3880" s="439"/>
      <c r="K3880" s="913">
        <v>1</v>
      </c>
      <c r="L3880" s="914"/>
      <c r="M3880" s="437">
        <f>K3880*12*I3810</f>
        <v>16112.400000000001</v>
      </c>
    </row>
    <row r="3881" spans="1:13" ht="19.5" thickBot="1">
      <c r="A3881" s="898" t="s">
        <v>58</v>
      </c>
      <c r="B3881" s="899"/>
      <c r="C3881" s="899"/>
      <c r="D3881" s="899"/>
      <c r="E3881" s="899"/>
      <c r="F3881" s="899"/>
      <c r="G3881" s="899"/>
      <c r="H3881" s="899"/>
      <c r="I3881" s="438"/>
      <c r="J3881" s="437"/>
      <c r="K3881" s="915">
        <f>K3811+K3821+K3836+K3864+K3878+K3880+K3879</f>
        <v>37.500000000000007</v>
      </c>
      <c r="L3881" s="916"/>
      <c r="M3881" s="437">
        <f>M3811+M3821+M3836+M3864+M3878+M3880+M3879</f>
        <v>604215.00000000012</v>
      </c>
    </row>
    <row r="3883" spans="1:13">
      <c r="A3883" s="989" t="s">
        <v>0</v>
      </c>
      <c r="B3883" s="989"/>
      <c r="C3883" s="989"/>
      <c r="D3883" s="989"/>
      <c r="E3883" s="989"/>
      <c r="F3883" s="989"/>
      <c r="G3883" s="989"/>
      <c r="H3883" s="989"/>
      <c r="I3883" s="989"/>
      <c r="J3883" s="989"/>
      <c r="K3883" s="989"/>
      <c r="L3883" s="989"/>
      <c r="M3883" s="490"/>
    </row>
    <row r="3884" spans="1:13">
      <c r="A3884" s="953" t="s">
        <v>12</v>
      </c>
      <c r="B3884" s="953"/>
      <c r="C3884" s="953"/>
      <c r="D3884" s="953"/>
      <c r="E3884" s="953"/>
      <c r="F3884" s="953"/>
      <c r="G3884" s="953"/>
      <c r="H3884" s="953"/>
      <c r="I3884" s="953"/>
      <c r="J3884" s="953"/>
      <c r="K3884" s="953"/>
      <c r="L3884" s="953"/>
      <c r="M3884" s="490"/>
    </row>
    <row r="3885" spans="1:13">
      <c r="A3885" s="524"/>
      <c r="B3885" s="524"/>
      <c r="C3885" s="524"/>
      <c r="D3885" s="524"/>
      <c r="E3885" s="524"/>
      <c r="F3885" s="524" t="s">
        <v>215</v>
      </c>
      <c r="G3885" s="524"/>
      <c r="H3885" s="524"/>
      <c r="I3885" s="524"/>
      <c r="J3885" s="524"/>
      <c r="K3885" s="524"/>
      <c r="L3885" s="524"/>
      <c r="M3885" s="490"/>
    </row>
    <row r="3886" spans="1:13">
      <c r="A3886" s="532"/>
      <c r="B3886" s="508"/>
      <c r="C3886" s="954" t="s">
        <v>15</v>
      </c>
      <c r="D3886" s="954"/>
      <c r="E3886" s="954"/>
      <c r="F3886" s="508"/>
      <c r="G3886" s="508"/>
      <c r="H3886" s="507"/>
      <c r="I3886" s="943" t="s">
        <v>1</v>
      </c>
      <c r="J3886" s="944"/>
      <c r="K3886" s="943" t="s">
        <v>2</v>
      </c>
      <c r="L3886" s="944"/>
      <c r="M3886" s="506"/>
    </row>
    <row r="3887" spans="1:13">
      <c r="A3887" s="474"/>
      <c r="B3887" s="457"/>
      <c r="C3887" s="457"/>
      <c r="D3887" s="457"/>
      <c r="E3887" s="457"/>
      <c r="F3887" s="457"/>
      <c r="G3887" s="457"/>
      <c r="H3887" s="456"/>
      <c r="I3887" s="457"/>
      <c r="J3887" s="456"/>
      <c r="K3887" s="892" t="s">
        <v>3</v>
      </c>
      <c r="L3887" s="893"/>
      <c r="M3887" s="533" t="s">
        <v>4</v>
      </c>
    </row>
    <row r="3888" spans="1:13">
      <c r="A3888" s="474"/>
      <c r="B3888" s="457"/>
      <c r="C3888" s="457"/>
      <c r="D3888" s="457"/>
      <c r="E3888" s="457"/>
      <c r="F3888" s="457"/>
      <c r="G3888" s="457"/>
      <c r="H3888" s="456"/>
      <c r="I3888" s="892" t="s">
        <v>5</v>
      </c>
      <c r="J3888" s="893"/>
      <c r="K3888" s="936" t="s">
        <v>6</v>
      </c>
      <c r="L3888" s="937"/>
      <c r="M3888" s="533" t="s">
        <v>7</v>
      </c>
    </row>
    <row r="3889" spans="1:13" ht="19.5" thickBot="1">
      <c r="A3889" s="532"/>
      <c r="B3889" s="508"/>
      <c r="C3889" s="508"/>
      <c r="D3889" s="508"/>
      <c r="E3889" s="508"/>
      <c r="F3889" s="508"/>
      <c r="G3889" s="508"/>
      <c r="H3889" s="507"/>
      <c r="I3889" s="949">
        <v>403.8</v>
      </c>
      <c r="J3889" s="950"/>
      <c r="K3889" s="932"/>
      <c r="L3889" s="933"/>
      <c r="M3889" s="531"/>
    </row>
    <row r="3890" spans="1:13">
      <c r="A3890" s="522" t="s">
        <v>74</v>
      </c>
      <c r="B3890" s="500"/>
      <c r="C3890" s="500"/>
      <c r="D3890" s="500"/>
      <c r="E3890" s="500"/>
      <c r="F3890" s="500"/>
      <c r="G3890" s="500"/>
      <c r="H3890" s="530"/>
      <c r="I3890" s="452"/>
      <c r="J3890" s="451"/>
      <c r="K3890" s="951">
        <f>K3893+K3896</f>
        <v>6.9</v>
      </c>
      <c r="L3890" s="946"/>
      <c r="M3890" s="450">
        <f>K3890*12*I3889</f>
        <v>33434.640000000007</v>
      </c>
    </row>
    <row r="3891" spans="1:13">
      <c r="A3891" s="529" t="s">
        <v>59</v>
      </c>
      <c r="B3891" s="528"/>
      <c r="C3891" s="528"/>
      <c r="D3891" s="528"/>
      <c r="E3891" s="528"/>
      <c r="F3891" s="528"/>
      <c r="G3891" s="528"/>
      <c r="H3891" s="523"/>
      <c r="I3891" s="457"/>
      <c r="J3891" s="456"/>
      <c r="K3891" s="457"/>
      <c r="L3891" s="456"/>
      <c r="M3891" s="527"/>
    </row>
    <row r="3892" spans="1:13" ht="19.5" thickBot="1">
      <c r="A3892" s="518" t="s">
        <v>60</v>
      </c>
      <c r="B3892" s="526"/>
      <c r="C3892" s="526"/>
      <c r="D3892" s="526"/>
      <c r="E3892" s="526"/>
      <c r="F3892" s="526"/>
      <c r="G3892" s="526"/>
      <c r="H3892" s="525"/>
      <c r="I3892" s="446"/>
      <c r="J3892" s="445"/>
      <c r="K3892" s="446"/>
      <c r="L3892" s="445"/>
      <c r="M3892" s="444"/>
    </row>
    <row r="3893" spans="1:13">
      <c r="A3893" s="505" t="s">
        <v>61</v>
      </c>
      <c r="B3893" s="498"/>
      <c r="C3893" s="498"/>
      <c r="D3893" s="498"/>
      <c r="E3893" s="498"/>
      <c r="F3893" s="498"/>
      <c r="G3893" s="498"/>
      <c r="H3893" s="497"/>
      <c r="I3893" s="936" t="s">
        <v>8</v>
      </c>
      <c r="J3893" s="937"/>
      <c r="K3893" s="896">
        <v>4.13</v>
      </c>
      <c r="L3893" s="897"/>
      <c r="M3893" s="455">
        <f>K3893*12*I3889</f>
        <v>20012.328000000001</v>
      </c>
    </row>
    <row r="3894" spans="1:13">
      <c r="A3894" s="463" t="s">
        <v>68</v>
      </c>
      <c r="B3894" s="457"/>
      <c r="C3894" s="457"/>
      <c r="D3894" s="457"/>
      <c r="E3894" s="457"/>
      <c r="F3894" s="457"/>
      <c r="G3894" s="457"/>
      <c r="H3894" s="456"/>
      <c r="I3894" s="892" t="s">
        <v>57</v>
      </c>
      <c r="J3894" s="893"/>
      <c r="K3894" s="490"/>
      <c r="L3894" s="456"/>
      <c r="M3894" s="455"/>
    </row>
    <row r="3895" spans="1:13">
      <c r="A3895" s="505" t="s">
        <v>67</v>
      </c>
      <c r="B3895" s="498"/>
      <c r="C3895" s="498"/>
      <c r="D3895" s="498"/>
      <c r="E3895" s="498"/>
      <c r="F3895" s="498"/>
      <c r="G3895" s="498"/>
      <c r="H3895" s="497"/>
      <c r="I3895" s="936"/>
      <c r="J3895" s="937"/>
      <c r="K3895" s="490"/>
      <c r="L3895" s="456"/>
      <c r="M3895" s="455"/>
    </row>
    <row r="3896" spans="1:13">
      <c r="A3896" s="505" t="s">
        <v>62</v>
      </c>
      <c r="B3896" s="498"/>
      <c r="C3896" s="498"/>
      <c r="D3896" s="498"/>
      <c r="E3896" s="498"/>
      <c r="F3896" s="498"/>
      <c r="G3896" s="498"/>
      <c r="H3896" s="497"/>
      <c r="I3896" s="934" t="s">
        <v>11</v>
      </c>
      <c r="J3896" s="935"/>
      <c r="K3896" s="892">
        <v>2.77</v>
      </c>
      <c r="L3896" s="893"/>
      <c r="M3896" s="455">
        <f>K3896*12*I3889</f>
        <v>13422.312000000002</v>
      </c>
    </row>
    <row r="3897" spans="1:13">
      <c r="A3897" s="512" t="s">
        <v>35</v>
      </c>
      <c r="B3897" s="480"/>
      <c r="C3897" s="480"/>
      <c r="D3897" s="480"/>
      <c r="E3897" s="480"/>
      <c r="F3897" s="480"/>
      <c r="G3897" s="480"/>
      <c r="H3897" s="479"/>
      <c r="I3897" s="892" t="s">
        <v>57</v>
      </c>
      <c r="J3897" s="893"/>
      <c r="K3897" s="524"/>
      <c r="L3897" s="523"/>
      <c r="M3897" s="455"/>
    </row>
    <row r="3898" spans="1:13">
      <c r="A3898" s="511" t="s">
        <v>36</v>
      </c>
      <c r="B3898" s="508"/>
      <c r="C3898" s="508"/>
      <c r="D3898" s="508"/>
      <c r="E3898" s="508"/>
      <c r="F3898" s="508"/>
      <c r="G3898" s="508"/>
      <c r="H3898" s="507"/>
      <c r="I3898" s="892"/>
      <c r="J3898" s="893"/>
      <c r="K3898" s="490"/>
      <c r="L3898" s="456"/>
      <c r="M3898" s="455"/>
    </row>
    <row r="3899" spans="1:13" ht="19.5" thickBot="1">
      <c r="A3899" s="505" t="s">
        <v>37</v>
      </c>
      <c r="B3899" s="504"/>
      <c r="C3899" s="504"/>
      <c r="D3899" s="504"/>
      <c r="E3899" s="504"/>
      <c r="F3899" s="504"/>
      <c r="G3899" s="504"/>
      <c r="H3899" s="503"/>
      <c r="I3899" s="498"/>
      <c r="J3899" s="497"/>
      <c r="K3899" s="930"/>
      <c r="L3899" s="931"/>
      <c r="M3899" s="455"/>
    </row>
    <row r="3900" spans="1:13">
      <c r="A3900" s="522" t="s">
        <v>14</v>
      </c>
      <c r="B3900" s="521"/>
      <c r="C3900" s="521"/>
      <c r="D3900" s="521"/>
      <c r="E3900" s="521"/>
      <c r="F3900" s="521"/>
      <c r="G3900" s="521"/>
      <c r="H3900" s="520"/>
      <c r="I3900" s="452"/>
      <c r="J3900" s="519"/>
      <c r="K3900" s="948">
        <f>K3902+K3907+K3910</f>
        <v>5.6400000000000006</v>
      </c>
      <c r="L3900" s="946"/>
      <c r="M3900" s="450">
        <f>K3900*12*I3889</f>
        <v>27329.184000000005</v>
      </c>
    </row>
    <row r="3901" spans="1:13" ht="19.5" thickBot="1">
      <c r="A3901" s="518" t="s">
        <v>34</v>
      </c>
      <c r="B3901" s="517"/>
      <c r="C3901" s="517"/>
      <c r="D3901" s="517"/>
      <c r="E3901" s="517"/>
      <c r="F3901" s="517"/>
      <c r="G3901" s="517"/>
      <c r="H3901" s="516"/>
      <c r="I3901" s="446"/>
      <c r="J3901" s="515"/>
      <c r="K3901" s="446"/>
      <c r="L3901" s="445"/>
      <c r="M3901" s="444"/>
    </row>
    <row r="3902" spans="1:13">
      <c r="A3902" s="463" t="s">
        <v>65</v>
      </c>
      <c r="B3902" s="462"/>
      <c r="C3902" s="462"/>
      <c r="D3902" s="462"/>
      <c r="E3902" s="462"/>
      <c r="F3902" s="462"/>
      <c r="G3902" s="462"/>
      <c r="H3902" s="460"/>
      <c r="I3902" s="892" t="s">
        <v>8</v>
      </c>
      <c r="J3902" s="893"/>
      <c r="K3902" s="896">
        <v>2.83</v>
      </c>
      <c r="L3902" s="897"/>
      <c r="M3902" s="455">
        <f>K3902*12*I3889</f>
        <v>13713.048000000001</v>
      </c>
    </row>
    <row r="3903" spans="1:13">
      <c r="A3903" s="505" t="s">
        <v>66</v>
      </c>
      <c r="B3903" s="504"/>
      <c r="C3903" s="504"/>
      <c r="D3903" s="504"/>
      <c r="E3903" s="504"/>
      <c r="F3903" s="504"/>
      <c r="G3903" s="504"/>
      <c r="H3903" s="503"/>
      <c r="I3903" s="514"/>
      <c r="J3903" s="513"/>
      <c r="K3903" s="490"/>
      <c r="L3903" s="456"/>
      <c r="M3903" s="455"/>
    </row>
    <row r="3904" spans="1:13">
      <c r="A3904" s="463" t="s">
        <v>68</v>
      </c>
      <c r="B3904" s="457"/>
      <c r="C3904" s="457"/>
      <c r="D3904" s="457"/>
      <c r="E3904" s="457"/>
      <c r="F3904" s="457"/>
      <c r="G3904" s="457"/>
      <c r="H3904" s="456"/>
      <c r="I3904" s="892" t="s">
        <v>57</v>
      </c>
      <c r="J3904" s="893"/>
      <c r="K3904" s="490"/>
      <c r="L3904" s="456"/>
      <c r="M3904" s="455"/>
    </row>
    <row r="3905" spans="1:13">
      <c r="A3905" s="505" t="s">
        <v>67</v>
      </c>
      <c r="B3905" s="498"/>
      <c r="C3905" s="498"/>
      <c r="D3905" s="498"/>
      <c r="E3905" s="498"/>
      <c r="F3905" s="498"/>
      <c r="G3905" s="498"/>
      <c r="H3905" s="497"/>
      <c r="I3905" s="936"/>
      <c r="J3905" s="937"/>
      <c r="K3905" s="490"/>
      <c r="L3905" s="456"/>
      <c r="M3905" s="455"/>
    </row>
    <row r="3906" spans="1:13">
      <c r="A3906" s="512" t="s">
        <v>63</v>
      </c>
      <c r="B3906" s="480"/>
      <c r="C3906" s="479"/>
      <c r="D3906" s="457"/>
      <c r="E3906" s="457"/>
      <c r="F3906" s="457"/>
      <c r="G3906" s="457"/>
      <c r="H3906" s="456"/>
      <c r="I3906" s="892" t="s">
        <v>57</v>
      </c>
      <c r="J3906" s="893"/>
      <c r="K3906" s="490"/>
      <c r="L3906" s="456"/>
      <c r="M3906" s="455"/>
    </row>
    <row r="3907" spans="1:13">
      <c r="A3907" s="463" t="s">
        <v>64</v>
      </c>
      <c r="B3907" s="457"/>
      <c r="C3907" s="457"/>
      <c r="D3907" s="480"/>
      <c r="E3907" s="480"/>
      <c r="F3907" s="480"/>
      <c r="G3907" s="480"/>
      <c r="H3907" s="479"/>
      <c r="I3907" s="934" t="s">
        <v>11</v>
      </c>
      <c r="J3907" s="935"/>
      <c r="K3907" s="892">
        <v>1.24</v>
      </c>
      <c r="L3907" s="893"/>
      <c r="M3907" s="455">
        <f>K3907*12*I3889</f>
        <v>6008.5439999999999</v>
      </c>
    </row>
    <row r="3908" spans="1:13">
      <c r="A3908" s="511" t="s">
        <v>41</v>
      </c>
      <c r="B3908" s="510"/>
      <c r="C3908" s="510"/>
      <c r="D3908" s="510"/>
      <c r="E3908" s="510"/>
      <c r="F3908" s="510"/>
      <c r="G3908" s="510"/>
      <c r="H3908" s="509"/>
      <c r="I3908" s="943" t="s">
        <v>40</v>
      </c>
      <c r="J3908" s="944"/>
      <c r="K3908" s="490"/>
      <c r="L3908" s="456"/>
      <c r="M3908" s="455"/>
    </row>
    <row r="3909" spans="1:13">
      <c r="A3909" s="505"/>
      <c r="B3909" s="504"/>
      <c r="C3909" s="504"/>
      <c r="D3909" s="504"/>
      <c r="E3909" s="504"/>
      <c r="F3909" s="504"/>
      <c r="G3909" s="504"/>
      <c r="H3909" s="503"/>
      <c r="I3909" s="498" t="s">
        <v>42</v>
      </c>
      <c r="J3909" s="497"/>
      <c r="K3909" s="490"/>
      <c r="L3909" s="456"/>
      <c r="M3909" s="455"/>
    </row>
    <row r="3910" spans="1:13">
      <c r="A3910" s="511" t="s">
        <v>43</v>
      </c>
      <c r="B3910" s="510"/>
      <c r="C3910" s="510"/>
      <c r="D3910" s="510"/>
      <c r="E3910" s="510"/>
      <c r="F3910" s="510"/>
      <c r="G3910" s="510"/>
      <c r="H3910" s="509"/>
      <c r="I3910" s="943" t="s">
        <v>11</v>
      </c>
      <c r="J3910" s="944"/>
      <c r="K3910" s="892">
        <v>1.57</v>
      </c>
      <c r="L3910" s="893"/>
      <c r="M3910" s="455">
        <f>K3910*12*I3889</f>
        <v>7607.5920000000006</v>
      </c>
    </row>
    <row r="3911" spans="1:13">
      <c r="A3911" s="505" t="s">
        <v>44</v>
      </c>
      <c r="B3911" s="504"/>
      <c r="C3911" s="504"/>
      <c r="D3911" s="504"/>
      <c r="E3911" s="504"/>
      <c r="F3911" s="504"/>
      <c r="G3911" s="504"/>
      <c r="H3911" s="503"/>
      <c r="I3911" s="498"/>
      <c r="J3911" s="497"/>
      <c r="K3911" s="490"/>
      <c r="L3911" s="456"/>
      <c r="M3911" s="455"/>
    </row>
    <row r="3912" spans="1:13">
      <c r="A3912" s="511" t="s">
        <v>45</v>
      </c>
      <c r="B3912" s="510"/>
      <c r="C3912" s="510"/>
      <c r="D3912" s="510"/>
      <c r="E3912" s="510"/>
      <c r="F3912" s="510"/>
      <c r="G3912" s="510"/>
      <c r="H3912" s="509"/>
      <c r="I3912" s="892" t="s">
        <v>57</v>
      </c>
      <c r="J3912" s="893"/>
      <c r="K3912" s="490"/>
      <c r="L3912" s="456"/>
      <c r="M3912" s="455"/>
    </row>
    <row r="3913" spans="1:13">
      <c r="A3913" s="511" t="s">
        <v>48</v>
      </c>
      <c r="B3913" s="510"/>
      <c r="C3913" s="510"/>
      <c r="D3913" s="510"/>
      <c r="E3913" s="510"/>
      <c r="F3913" s="510"/>
      <c r="G3913" s="510"/>
      <c r="H3913" s="509"/>
      <c r="I3913" s="943" t="s">
        <v>46</v>
      </c>
      <c r="J3913" s="944"/>
      <c r="K3913" s="508"/>
      <c r="L3913" s="507"/>
      <c r="M3913" s="506"/>
    </row>
    <row r="3914" spans="1:13" ht="19.5" thickBot="1">
      <c r="A3914" s="505"/>
      <c r="B3914" s="504"/>
      <c r="C3914" s="504"/>
      <c r="D3914" s="504"/>
      <c r="E3914" s="504"/>
      <c r="F3914" s="504"/>
      <c r="G3914" s="504"/>
      <c r="H3914" s="503"/>
      <c r="I3914" s="940" t="s">
        <v>47</v>
      </c>
      <c r="J3914" s="941"/>
      <c r="K3914" s="498"/>
      <c r="L3914" s="497"/>
      <c r="M3914" s="502"/>
    </row>
    <row r="3915" spans="1:13">
      <c r="A3915" s="501" t="s">
        <v>75</v>
      </c>
      <c r="B3915" s="500"/>
      <c r="C3915" s="500"/>
      <c r="D3915" s="500"/>
      <c r="E3915" s="500"/>
      <c r="F3915" s="500"/>
      <c r="G3915" s="452"/>
      <c r="H3915" s="451"/>
      <c r="I3915" s="452"/>
      <c r="J3915" s="451"/>
      <c r="K3915" s="945">
        <f>K3917+K3924+K3932+K3936+K3937+K3941</f>
        <v>38.289999999999992</v>
      </c>
      <c r="L3915" s="946"/>
      <c r="M3915" s="450">
        <f>M3917+M3924+M3932+M3936+M3937+M3941</f>
        <v>185538.024</v>
      </c>
    </row>
    <row r="3916" spans="1:13" ht="19.5" thickBot="1">
      <c r="A3916" s="499"/>
      <c r="B3916" s="446"/>
      <c r="C3916" s="446"/>
      <c r="D3916" s="446"/>
      <c r="E3916" s="446"/>
      <c r="F3916" s="446"/>
      <c r="G3916" s="446"/>
      <c r="H3916" s="445"/>
      <c r="I3916" s="446"/>
      <c r="J3916" s="445"/>
      <c r="K3916" s="446"/>
      <c r="L3916" s="445"/>
      <c r="M3916" s="444"/>
    </row>
    <row r="3917" spans="1:13" ht="19.5" thickBot="1">
      <c r="A3917" s="898" t="s">
        <v>76</v>
      </c>
      <c r="B3917" s="899"/>
      <c r="C3917" s="899"/>
      <c r="D3917" s="899"/>
      <c r="E3917" s="899"/>
      <c r="F3917" s="899"/>
      <c r="G3917" s="899"/>
      <c r="H3917" s="900"/>
      <c r="I3917" s="466"/>
      <c r="J3917" s="465"/>
      <c r="K3917" s="947">
        <f>K3918+K3919+K3920+K3922+K3923</f>
        <v>9.6900000000000013</v>
      </c>
      <c r="L3917" s="942"/>
      <c r="M3917" s="464">
        <f>K3917*12*I3889</f>
        <v>46953.864000000009</v>
      </c>
    </row>
    <row r="3918" spans="1:13">
      <c r="A3918" s="505" t="s">
        <v>38</v>
      </c>
      <c r="B3918" s="504"/>
      <c r="C3918" s="504"/>
      <c r="D3918" s="504"/>
      <c r="E3918" s="504"/>
      <c r="F3918" s="504"/>
      <c r="G3918" s="504"/>
      <c r="H3918" s="503"/>
      <c r="I3918" s="936" t="s">
        <v>16</v>
      </c>
      <c r="J3918" s="937"/>
      <c r="K3918" s="896">
        <v>2.2400000000000002</v>
      </c>
      <c r="L3918" s="897"/>
      <c r="M3918" s="455">
        <f>K3918*12*I3889</f>
        <v>10854.144000000002</v>
      </c>
    </row>
    <row r="3919" spans="1:13">
      <c r="A3919" s="512" t="s">
        <v>39</v>
      </c>
      <c r="B3919" s="594"/>
      <c r="C3919" s="594"/>
      <c r="D3919" s="594"/>
      <c r="E3919" s="594"/>
      <c r="F3919" s="594"/>
      <c r="G3919" s="594"/>
      <c r="H3919" s="593"/>
      <c r="I3919" s="934" t="s">
        <v>10</v>
      </c>
      <c r="J3919" s="935"/>
      <c r="K3919" s="892">
        <v>5.28</v>
      </c>
      <c r="L3919" s="893"/>
      <c r="M3919" s="455">
        <f>K3919*12*I3889</f>
        <v>25584.768</v>
      </c>
    </row>
    <row r="3920" spans="1:13">
      <c r="A3920" s="511" t="s">
        <v>31</v>
      </c>
      <c r="B3920" s="510"/>
      <c r="C3920" s="510"/>
      <c r="D3920" s="510"/>
      <c r="E3920" s="510"/>
      <c r="F3920" s="510"/>
      <c r="G3920" s="510"/>
      <c r="H3920" s="509"/>
      <c r="I3920" s="943" t="s">
        <v>11</v>
      </c>
      <c r="J3920" s="944"/>
      <c r="K3920" s="892">
        <v>0.6</v>
      </c>
      <c r="L3920" s="893"/>
      <c r="M3920" s="455">
        <f>K3920*12*I3889</f>
        <v>2907.3599999999997</v>
      </c>
    </row>
    <row r="3921" spans="1:13">
      <c r="A3921" s="596" t="s">
        <v>18</v>
      </c>
      <c r="B3921" s="498"/>
      <c r="C3921" s="498"/>
      <c r="D3921" s="498"/>
      <c r="E3921" s="504"/>
      <c r="F3921" s="504"/>
      <c r="G3921" s="504"/>
      <c r="H3921" s="503"/>
      <c r="I3921" s="498"/>
      <c r="J3921" s="497"/>
      <c r="K3921" s="457"/>
      <c r="L3921" s="456"/>
      <c r="M3921" s="455"/>
    </row>
    <row r="3922" spans="1:13">
      <c r="A3922" s="512" t="s">
        <v>32</v>
      </c>
      <c r="B3922" s="594"/>
      <c r="C3922" s="594"/>
      <c r="D3922" s="594"/>
      <c r="E3922" s="594"/>
      <c r="F3922" s="594"/>
      <c r="G3922" s="594"/>
      <c r="H3922" s="593"/>
      <c r="I3922" s="934" t="s">
        <v>8</v>
      </c>
      <c r="J3922" s="935"/>
      <c r="K3922" s="892">
        <v>0.18</v>
      </c>
      <c r="L3922" s="893"/>
      <c r="M3922" s="455">
        <f>K3922*12*I3889</f>
        <v>872.20800000000008</v>
      </c>
    </row>
    <row r="3923" spans="1:13" ht="19.5" thickBot="1">
      <c r="A3923" s="511" t="s">
        <v>73</v>
      </c>
      <c r="B3923" s="510"/>
      <c r="C3923" s="510"/>
      <c r="D3923" s="510"/>
      <c r="E3923" s="510"/>
      <c r="F3923" s="510"/>
      <c r="G3923" s="510"/>
      <c r="H3923" s="509"/>
      <c r="I3923" s="932" t="s">
        <v>8</v>
      </c>
      <c r="J3923" s="933"/>
      <c r="K3923" s="940">
        <v>1.39</v>
      </c>
      <c r="L3923" s="941"/>
      <c r="M3923" s="455">
        <f>K3923*12*I3889</f>
        <v>6735.384</v>
      </c>
    </row>
    <row r="3924" spans="1:13" ht="19.5" thickBot="1">
      <c r="A3924" s="959" t="s">
        <v>77</v>
      </c>
      <c r="B3924" s="960"/>
      <c r="C3924" s="960"/>
      <c r="D3924" s="960"/>
      <c r="E3924" s="960"/>
      <c r="F3924" s="960"/>
      <c r="G3924" s="960"/>
      <c r="H3924" s="961"/>
      <c r="I3924" s="466"/>
      <c r="J3924" s="465"/>
      <c r="K3924" s="894">
        <f>K3925+K3926+K3928+K3929+K3930+K3931</f>
        <v>2.3200000000000003</v>
      </c>
      <c r="L3924" s="942"/>
      <c r="M3924" s="464">
        <f>K3924*12*I3889</f>
        <v>11241.792000000001</v>
      </c>
    </row>
    <row r="3925" spans="1:13">
      <c r="A3925" s="595" t="s">
        <v>24</v>
      </c>
      <c r="B3925" s="498"/>
      <c r="C3925" s="498"/>
      <c r="D3925" s="498"/>
      <c r="E3925" s="498"/>
      <c r="F3925" s="504"/>
      <c r="G3925" s="504"/>
      <c r="H3925" s="503"/>
      <c r="I3925" s="493"/>
      <c r="J3925" s="456"/>
      <c r="K3925" s="896">
        <v>0.13</v>
      </c>
      <c r="L3925" s="897"/>
      <c r="M3925" s="455">
        <f>K3925*12*I3889</f>
        <v>629.928</v>
      </c>
    </row>
    <row r="3926" spans="1:13">
      <c r="A3926" s="532" t="s">
        <v>20</v>
      </c>
      <c r="B3926" s="508"/>
      <c r="C3926" s="508"/>
      <c r="D3926" s="508"/>
      <c r="E3926" s="508"/>
      <c r="F3926" s="510"/>
      <c r="G3926" s="510"/>
      <c r="H3926" s="509"/>
      <c r="I3926" s="892" t="s">
        <v>52</v>
      </c>
      <c r="J3926" s="893"/>
      <c r="K3926" s="892">
        <v>1.1100000000000001</v>
      </c>
      <c r="L3926" s="893"/>
      <c r="M3926" s="455">
        <f>K3926*12*I3889</f>
        <v>5378.616</v>
      </c>
    </row>
    <row r="3927" spans="1:13">
      <c r="A3927" s="505" t="s">
        <v>19</v>
      </c>
      <c r="B3927" s="504"/>
      <c r="C3927" s="504"/>
      <c r="D3927" s="504"/>
      <c r="E3927" s="504"/>
      <c r="F3927" s="504"/>
      <c r="G3927" s="504"/>
      <c r="H3927" s="503"/>
      <c r="I3927" s="936" t="s">
        <v>53</v>
      </c>
      <c r="J3927" s="937"/>
      <c r="K3927" s="490"/>
      <c r="L3927" s="456"/>
      <c r="M3927" s="455"/>
    </row>
    <row r="3928" spans="1:13">
      <c r="A3928" s="512" t="s">
        <v>21</v>
      </c>
      <c r="B3928" s="594"/>
      <c r="C3928" s="594"/>
      <c r="D3928" s="594"/>
      <c r="E3928" s="594"/>
      <c r="F3928" s="594"/>
      <c r="G3928" s="594"/>
      <c r="H3928" s="593"/>
      <c r="I3928" s="934" t="s">
        <v>51</v>
      </c>
      <c r="J3928" s="935"/>
      <c r="K3928" s="892">
        <v>0.68</v>
      </c>
      <c r="L3928" s="893"/>
      <c r="M3928" s="455">
        <f>K3928*12*I3889</f>
        <v>3295.0080000000003</v>
      </c>
    </row>
    <row r="3929" spans="1:13">
      <c r="A3929" s="512" t="s">
        <v>22</v>
      </c>
      <c r="B3929" s="594"/>
      <c r="C3929" s="594"/>
      <c r="D3929" s="594"/>
      <c r="E3929" s="594"/>
      <c r="F3929" s="594"/>
      <c r="G3929" s="594"/>
      <c r="H3929" s="593"/>
      <c r="I3929" s="934" t="s">
        <v>69</v>
      </c>
      <c r="J3929" s="935"/>
      <c r="K3929" s="892">
        <v>0.17</v>
      </c>
      <c r="L3929" s="893"/>
      <c r="M3929" s="455">
        <f>K3929*12*I3889</f>
        <v>823.75200000000007</v>
      </c>
    </row>
    <row r="3930" spans="1:13">
      <c r="A3930" s="511" t="s">
        <v>23</v>
      </c>
      <c r="B3930" s="510"/>
      <c r="C3930" s="510"/>
      <c r="D3930" s="510"/>
      <c r="E3930" s="510"/>
      <c r="F3930" s="510"/>
      <c r="G3930" s="510"/>
      <c r="H3930" s="509"/>
      <c r="I3930" s="934" t="s">
        <v>54</v>
      </c>
      <c r="J3930" s="935"/>
      <c r="K3930" s="930">
        <v>0.09</v>
      </c>
      <c r="L3930" s="931"/>
      <c r="M3930" s="455">
        <f>K3930*12*I3889</f>
        <v>436.10400000000004</v>
      </c>
    </row>
    <row r="3931" spans="1:13" ht="19.5" thickBot="1">
      <c r="A3931" s="511" t="s">
        <v>71</v>
      </c>
      <c r="B3931" s="510"/>
      <c r="C3931" s="510"/>
      <c r="D3931" s="510"/>
      <c r="E3931" s="510"/>
      <c r="F3931" s="510"/>
      <c r="G3931" s="510"/>
      <c r="H3931" s="509"/>
      <c r="I3931" s="932" t="s">
        <v>72</v>
      </c>
      <c r="J3931" s="933"/>
      <c r="K3931" s="901">
        <v>0.14000000000000001</v>
      </c>
      <c r="L3931" s="902"/>
      <c r="M3931" s="489">
        <f>K3931*12*I3889</f>
        <v>678.38400000000013</v>
      </c>
    </row>
    <row r="3932" spans="1:13" ht="19.5" thickBot="1">
      <c r="A3932" s="959" t="s">
        <v>194</v>
      </c>
      <c r="B3932" s="960"/>
      <c r="C3932" s="960"/>
      <c r="D3932" s="960"/>
      <c r="E3932" s="960"/>
      <c r="F3932" s="960"/>
      <c r="G3932" s="960"/>
      <c r="H3932" s="961"/>
      <c r="I3932" s="488"/>
      <c r="J3932" s="487"/>
      <c r="K3932" s="922">
        <f>K3933+K3934+K3935</f>
        <v>1.52</v>
      </c>
      <c r="L3932" s="895"/>
      <c r="M3932" s="464">
        <f>K3932*12*I3889</f>
        <v>7365.3120000000008</v>
      </c>
    </row>
    <row r="3933" spans="1:13">
      <c r="A3933" s="505" t="s">
        <v>25</v>
      </c>
      <c r="B3933" s="504"/>
      <c r="C3933" s="504"/>
      <c r="D3933" s="504"/>
      <c r="E3933" s="504"/>
      <c r="F3933" s="504"/>
      <c r="G3933" s="504"/>
      <c r="H3933" s="503"/>
      <c r="I3933" s="926" t="s">
        <v>70</v>
      </c>
      <c r="J3933" s="927"/>
      <c r="K3933" s="928">
        <v>0.73</v>
      </c>
      <c r="L3933" s="929"/>
      <c r="M3933" s="455">
        <f>K3933*12*I3889</f>
        <v>3537.288</v>
      </c>
    </row>
    <row r="3934" spans="1:13">
      <c r="A3934" s="512" t="s">
        <v>26</v>
      </c>
      <c r="B3934" s="594"/>
      <c r="C3934" s="594"/>
      <c r="D3934" s="594"/>
      <c r="E3934" s="594"/>
      <c r="F3934" s="594"/>
      <c r="G3934" s="594"/>
      <c r="H3934" s="593"/>
      <c r="I3934" s="480" t="s">
        <v>55</v>
      </c>
      <c r="J3934" s="479"/>
      <c r="K3934" s="930">
        <v>0.64</v>
      </c>
      <c r="L3934" s="931"/>
      <c r="M3934" s="455">
        <f>K3934*12*I3889</f>
        <v>3101.1840000000002</v>
      </c>
    </row>
    <row r="3935" spans="1:13" ht="19.5" thickBot="1">
      <c r="A3935" s="511" t="s">
        <v>23</v>
      </c>
      <c r="B3935" s="510"/>
      <c r="C3935" s="510"/>
      <c r="D3935" s="510"/>
      <c r="E3935" s="510"/>
      <c r="F3935" s="510"/>
      <c r="G3935" s="510"/>
      <c r="H3935" s="509"/>
      <c r="I3935" s="932" t="s">
        <v>54</v>
      </c>
      <c r="J3935" s="933"/>
      <c r="K3935" s="901">
        <v>0.15</v>
      </c>
      <c r="L3935" s="902"/>
      <c r="M3935" s="455">
        <f>K3935*12*I3889</f>
        <v>726.83999999999992</v>
      </c>
    </row>
    <row r="3936" spans="1:13" ht="19.5" thickBot="1">
      <c r="A3936" s="592" t="s">
        <v>193</v>
      </c>
      <c r="B3936" s="591"/>
      <c r="C3936" s="591"/>
      <c r="D3936" s="591"/>
      <c r="E3936" s="591"/>
      <c r="F3936" s="591"/>
      <c r="G3936" s="591"/>
      <c r="H3936" s="590"/>
      <c r="I3936" s="962" t="s">
        <v>56</v>
      </c>
      <c r="J3936" s="963"/>
      <c r="K3936" s="964">
        <v>22.88</v>
      </c>
      <c r="L3936" s="965"/>
      <c r="M3936" s="464">
        <f>K3936*12*I3889</f>
        <v>110867.32800000001</v>
      </c>
    </row>
    <row r="3937" spans="1:13" ht="19.5" thickBot="1">
      <c r="A3937" s="898" t="s">
        <v>154</v>
      </c>
      <c r="B3937" s="899"/>
      <c r="C3937" s="899"/>
      <c r="D3937" s="899"/>
      <c r="E3937" s="899"/>
      <c r="F3937" s="899"/>
      <c r="G3937" s="899"/>
      <c r="H3937" s="900"/>
      <c r="I3937" s="466"/>
      <c r="J3937" s="465"/>
      <c r="K3937" s="894">
        <v>1.8</v>
      </c>
      <c r="L3937" s="895"/>
      <c r="M3937" s="464">
        <f>K3937*12*I3889</f>
        <v>8722.08</v>
      </c>
    </row>
    <row r="3938" spans="1:13">
      <c r="A3938" s="463" t="s">
        <v>33</v>
      </c>
      <c r="B3938" s="462"/>
      <c r="C3938" s="462"/>
      <c r="D3938" s="462"/>
      <c r="E3938" s="462"/>
      <c r="F3938" s="462"/>
      <c r="G3938" s="462"/>
      <c r="H3938" s="460"/>
      <c r="I3938" s="896" t="s">
        <v>13</v>
      </c>
      <c r="J3938" s="897"/>
      <c r="K3938" s="459"/>
      <c r="L3938" s="458"/>
      <c r="M3938" s="455"/>
    </row>
    <row r="3939" spans="1:13">
      <c r="A3939" s="463" t="s">
        <v>27</v>
      </c>
      <c r="B3939" s="462"/>
      <c r="C3939" s="462"/>
      <c r="D3939" s="462"/>
      <c r="E3939" s="462"/>
      <c r="F3939" s="462"/>
      <c r="G3939" s="462"/>
      <c r="H3939" s="460"/>
      <c r="I3939" s="457"/>
      <c r="J3939" s="456"/>
      <c r="K3939" s="459"/>
      <c r="L3939" s="458"/>
      <c r="M3939" s="455"/>
    </row>
    <row r="3940" spans="1:13" ht="19.5" thickBot="1">
      <c r="A3940" s="463" t="s">
        <v>28</v>
      </c>
      <c r="B3940" s="462"/>
      <c r="C3940" s="462"/>
      <c r="D3940" s="462"/>
      <c r="E3940" s="462"/>
      <c r="F3940" s="462"/>
      <c r="G3940" s="462"/>
      <c r="H3940" s="460"/>
      <c r="I3940" s="474"/>
      <c r="J3940" s="456"/>
      <c r="K3940" s="459"/>
      <c r="L3940" s="458"/>
      <c r="M3940" s="455"/>
    </row>
    <row r="3941" spans="1:13" ht="19.5" thickBot="1">
      <c r="A3941" s="592" t="s">
        <v>153</v>
      </c>
      <c r="B3941" s="591"/>
      <c r="C3941" s="591"/>
      <c r="D3941" s="591"/>
      <c r="E3941" s="591"/>
      <c r="F3941" s="591"/>
      <c r="G3941" s="591"/>
      <c r="H3941" s="590"/>
      <c r="I3941" s="466"/>
      <c r="J3941" s="465"/>
      <c r="K3941" s="894">
        <v>0.08</v>
      </c>
      <c r="L3941" s="895"/>
      <c r="M3941" s="464">
        <f>K3941*12*I3889</f>
        <v>387.64800000000002</v>
      </c>
    </row>
    <row r="3942" spans="1:13">
      <c r="A3942" s="463" t="s">
        <v>29</v>
      </c>
      <c r="B3942" s="462"/>
      <c r="C3942" s="462"/>
      <c r="D3942" s="462"/>
      <c r="E3942" s="462"/>
      <c r="F3942" s="462"/>
      <c r="G3942" s="462"/>
      <c r="H3942" s="460"/>
      <c r="I3942" s="896" t="s">
        <v>8</v>
      </c>
      <c r="J3942" s="897"/>
      <c r="K3942" s="467"/>
      <c r="L3942" s="458"/>
      <c r="M3942" s="455"/>
    </row>
    <row r="3943" spans="1:13" ht="19.5" thickBot="1">
      <c r="A3943" s="463" t="s">
        <v>30</v>
      </c>
      <c r="B3943" s="462"/>
      <c r="C3943" s="462"/>
      <c r="D3943" s="462"/>
      <c r="E3943" s="462"/>
      <c r="F3943" s="462"/>
      <c r="G3943" s="462"/>
      <c r="H3943" s="460"/>
      <c r="I3943" s="457"/>
      <c r="J3943" s="456"/>
      <c r="K3943" s="467"/>
      <c r="L3943" s="458"/>
      <c r="M3943" s="455"/>
    </row>
    <row r="3944" spans="1:13" ht="19.5" thickBot="1">
      <c r="A3944" s="898" t="s">
        <v>104</v>
      </c>
      <c r="B3944" s="899"/>
      <c r="C3944" s="899"/>
      <c r="D3944" s="899"/>
      <c r="E3944" s="899"/>
      <c r="F3944" s="899"/>
      <c r="G3944" s="899"/>
      <c r="H3944" s="900"/>
      <c r="I3944" s="466"/>
      <c r="J3944" s="465"/>
      <c r="K3944" s="894">
        <v>6.67</v>
      </c>
      <c r="L3944" s="895"/>
      <c r="M3944" s="464">
        <f>K3944*12*I3889</f>
        <v>32320.151999999998</v>
      </c>
    </row>
    <row r="3945" spans="1:13">
      <c r="A3945" s="463" t="s">
        <v>85</v>
      </c>
      <c r="B3945" s="461"/>
      <c r="C3945" s="461"/>
      <c r="D3945" s="461"/>
      <c r="E3945" s="461"/>
      <c r="F3945" s="462"/>
      <c r="G3945" s="461"/>
      <c r="H3945" s="460"/>
      <c r="I3945" s="892" t="s">
        <v>86</v>
      </c>
      <c r="J3945" s="893"/>
      <c r="K3945" s="459"/>
      <c r="L3945" s="458"/>
      <c r="M3945" s="455"/>
    </row>
    <row r="3946" spans="1:13">
      <c r="A3946" s="463" t="s">
        <v>87</v>
      </c>
      <c r="B3946" s="461"/>
      <c r="C3946" s="461"/>
      <c r="D3946" s="461"/>
      <c r="E3946" s="461"/>
      <c r="F3946" s="462"/>
      <c r="G3946" s="461"/>
      <c r="H3946" s="460"/>
      <c r="I3946" s="892" t="s">
        <v>88</v>
      </c>
      <c r="J3946" s="893"/>
      <c r="K3946" s="459"/>
      <c r="L3946" s="458"/>
      <c r="M3946" s="455"/>
    </row>
    <row r="3947" spans="1:13">
      <c r="A3947" s="463" t="s">
        <v>89</v>
      </c>
      <c r="B3947" s="461"/>
      <c r="C3947" s="461"/>
      <c r="D3947" s="461"/>
      <c r="E3947" s="461"/>
      <c r="F3947" s="462"/>
      <c r="G3947" s="461"/>
      <c r="H3947" s="460"/>
      <c r="I3947" s="892" t="s">
        <v>90</v>
      </c>
      <c r="J3947" s="893"/>
      <c r="K3947" s="459"/>
      <c r="L3947" s="458"/>
      <c r="M3947" s="455"/>
    </row>
    <row r="3948" spans="1:13">
      <c r="A3948" s="463" t="s">
        <v>91</v>
      </c>
      <c r="B3948" s="461"/>
      <c r="C3948" s="461"/>
      <c r="D3948" s="461"/>
      <c r="E3948" s="461"/>
      <c r="F3948" s="462"/>
      <c r="G3948" s="461"/>
      <c r="H3948" s="460"/>
      <c r="I3948" s="892" t="s">
        <v>92</v>
      </c>
      <c r="J3948" s="893"/>
      <c r="K3948" s="459"/>
      <c r="L3948" s="458"/>
      <c r="M3948" s="455"/>
    </row>
    <row r="3949" spans="1:13">
      <c r="A3949" s="463" t="s">
        <v>93</v>
      </c>
      <c r="B3949" s="461"/>
      <c r="C3949" s="461"/>
      <c r="D3949" s="461"/>
      <c r="E3949" s="461"/>
      <c r="F3949" s="462"/>
      <c r="G3949" s="461"/>
      <c r="H3949" s="460"/>
      <c r="I3949" s="892" t="s">
        <v>94</v>
      </c>
      <c r="J3949" s="893"/>
      <c r="K3949" s="459"/>
      <c r="L3949" s="458"/>
      <c r="M3949" s="455"/>
    </row>
    <row r="3950" spans="1:13">
      <c r="A3950" s="463" t="s">
        <v>95</v>
      </c>
      <c r="B3950" s="461"/>
      <c r="C3950" s="461"/>
      <c r="D3950" s="461"/>
      <c r="E3950" s="461"/>
      <c r="F3950" s="462"/>
      <c r="G3950" s="461"/>
      <c r="H3950" s="460"/>
      <c r="I3950" s="457"/>
      <c r="J3950" s="456"/>
      <c r="K3950" s="459"/>
      <c r="L3950" s="458"/>
      <c r="M3950" s="455"/>
    </row>
    <row r="3951" spans="1:13">
      <c r="A3951" s="463" t="s">
        <v>96</v>
      </c>
      <c r="B3951" s="461"/>
      <c r="C3951" s="461"/>
      <c r="D3951" s="461"/>
      <c r="E3951" s="461"/>
      <c r="F3951" s="462"/>
      <c r="G3951" s="461"/>
      <c r="H3951" s="460"/>
      <c r="I3951" s="457"/>
      <c r="J3951" s="456"/>
      <c r="K3951" s="459"/>
      <c r="L3951" s="458"/>
      <c r="M3951" s="455"/>
    </row>
    <row r="3952" spans="1:13">
      <c r="A3952" s="463" t="s">
        <v>97</v>
      </c>
      <c r="B3952" s="461"/>
      <c r="C3952" s="461"/>
      <c r="D3952" s="461"/>
      <c r="E3952" s="461"/>
      <c r="F3952" s="462"/>
      <c r="G3952" s="461"/>
      <c r="H3952" s="460"/>
      <c r="I3952" s="457"/>
      <c r="J3952" s="456"/>
      <c r="K3952" s="459"/>
      <c r="L3952" s="458"/>
      <c r="M3952" s="455"/>
    </row>
    <row r="3953" spans="1:13">
      <c r="A3953" s="463" t="s">
        <v>98</v>
      </c>
      <c r="B3953" s="461"/>
      <c r="C3953" s="461"/>
      <c r="D3953" s="461"/>
      <c r="E3953" s="461"/>
      <c r="F3953" s="462"/>
      <c r="G3953" s="461"/>
      <c r="H3953" s="460"/>
      <c r="I3953" s="457"/>
      <c r="J3953" s="456"/>
      <c r="K3953" s="459"/>
      <c r="L3953" s="458"/>
      <c r="M3953" s="455"/>
    </row>
    <row r="3954" spans="1:13">
      <c r="A3954" s="463" t="s">
        <v>99</v>
      </c>
      <c r="B3954" s="461"/>
      <c r="C3954" s="461"/>
      <c r="D3954" s="461"/>
      <c r="E3954" s="461"/>
      <c r="F3954" s="462"/>
      <c r="G3954" s="461"/>
      <c r="H3954" s="460"/>
      <c r="I3954" s="457"/>
      <c r="J3954" s="456"/>
      <c r="K3954" s="459"/>
      <c r="L3954" s="458"/>
      <c r="M3954" s="455"/>
    </row>
    <row r="3955" spans="1:13" ht="19.5" thickBot="1">
      <c r="A3955" s="923" t="s">
        <v>100</v>
      </c>
      <c r="B3955" s="924"/>
      <c r="C3955" s="924"/>
      <c r="D3955" s="924"/>
      <c r="E3955" s="924"/>
      <c r="F3955" s="924"/>
      <c r="G3955" s="924"/>
      <c r="H3955" s="925"/>
      <c r="I3955" s="457"/>
      <c r="J3955" s="456"/>
      <c r="K3955" s="457"/>
      <c r="L3955" s="456"/>
      <c r="M3955" s="455"/>
    </row>
    <row r="3956" spans="1:13">
      <c r="A3956" s="454" t="s">
        <v>82</v>
      </c>
      <c r="B3956" s="453"/>
      <c r="C3956" s="453"/>
      <c r="D3956" s="453"/>
      <c r="E3956" s="453"/>
      <c r="F3956" s="453"/>
      <c r="G3956" s="453"/>
      <c r="H3956" s="453"/>
      <c r="I3956" s="896" t="s">
        <v>9</v>
      </c>
      <c r="J3956" s="897"/>
      <c r="K3956" s="452"/>
      <c r="L3956" s="451"/>
      <c r="M3956" s="450"/>
    </row>
    <row r="3957" spans="1:13" ht="19.5" thickBot="1">
      <c r="A3957" s="449" t="s">
        <v>49</v>
      </c>
      <c r="B3957" s="448"/>
      <c r="C3957" s="448"/>
      <c r="D3957" s="448"/>
      <c r="E3957" s="448"/>
      <c r="F3957" s="448"/>
      <c r="G3957" s="448"/>
      <c r="H3957" s="448"/>
      <c r="I3957" s="447"/>
      <c r="J3957" s="445"/>
      <c r="K3957" s="446"/>
      <c r="L3957" s="445"/>
      <c r="M3957" s="444"/>
    </row>
    <row r="3958" spans="1:13" ht="19.5" thickBot="1">
      <c r="A3958" s="898" t="s">
        <v>50</v>
      </c>
      <c r="B3958" s="899"/>
      <c r="C3958" s="899"/>
      <c r="D3958" s="899"/>
      <c r="E3958" s="899"/>
      <c r="F3958" s="899"/>
      <c r="G3958" s="899"/>
      <c r="H3958" s="955"/>
      <c r="I3958" s="917" t="s">
        <v>17</v>
      </c>
      <c r="J3958" s="956"/>
      <c r="K3958" s="957"/>
      <c r="L3958" s="958"/>
      <c r="M3958" s="437">
        <f>K3958*12*I3890</f>
        <v>0</v>
      </c>
    </row>
    <row r="3959" spans="1:13" ht="19.5" thickBot="1">
      <c r="A3959" s="442" t="s">
        <v>118</v>
      </c>
      <c r="B3959" s="441"/>
      <c r="C3959" s="441"/>
      <c r="D3959" s="441"/>
      <c r="E3959" s="441"/>
      <c r="F3959" s="441"/>
      <c r="G3959" s="441"/>
      <c r="H3959" s="441"/>
      <c r="I3959" s="917" t="s">
        <v>9</v>
      </c>
      <c r="J3959" s="918"/>
      <c r="K3959" s="913">
        <v>0.43</v>
      </c>
      <c r="L3959" s="914"/>
      <c r="M3959" s="437">
        <f>K3959*I3889*12</f>
        <v>2083.6080000000002</v>
      </c>
    </row>
    <row r="3960" spans="1:13" ht="19.5" thickBot="1">
      <c r="A3960" s="442" t="s">
        <v>117</v>
      </c>
      <c r="B3960" s="441"/>
      <c r="C3960" s="441"/>
      <c r="D3960" s="441"/>
      <c r="E3960" s="441"/>
      <c r="F3960" s="441"/>
      <c r="G3960" s="441"/>
      <c r="H3960" s="441"/>
      <c r="I3960" s="440"/>
      <c r="J3960" s="439"/>
      <c r="K3960" s="913"/>
      <c r="L3960" s="914"/>
      <c r="M3960" s="437">
        <f>K3960*12*I3890</f>
        <v>0</v>
      </c>
    </row>
    <row r="3961" spans="1:13" ht="19.5" thickBot="1">
      <c r="A3961" s="898" t="s">
        <v>58</v>
      </c>
      <c r="B3961" s="899"/>
      <c r="C3961" s="899"/>
      <c r="D3961" s="899"/>
      <c r="E3961" s="899"/>
      <c r="F3961" s="899"/>
      <c r="G3961" s="899"/>
      <c r="H3961" s="899"/>
      <c r="I3961" s="438"/>
      <c r="J3961" s="437"/>
      <c r="K3961" s="915">
        <f>K3890+K3900+K3915+K3944+K3960+K3959+K3958</f>
        <v>57.929999999999993</v>
      </c>
      <c r="L3961" s="916"/>
      <c r="M3961" s="437">
        <f>M3890+M3900+M3915+M3944+M3960+M3959+M3958</f>
        <v>280705.60800000001</v>
      </c>
    </row>
    <row r="3963" spans="1:13">
      <c r="A3963" s="989" t="s">
        <v>0</v>
      </c>
      <c r="B3963" s="989"/>
      <c r="C3963" s="989"/>
      <c r="D3963" s="989"/>
      <c r="E3963" s="989"/>
      <c r="F3963" s="989"/>
      <c r="G3963" s="989"/>
      <c r="H3963" s="989"/>
      <c r="I3963" s="989"/>
      <c r="J3963" s="989"/>
      <c r="K3963" s="989"/>
      <c r="L3963" s="989"/>
      <c r="M3963" s="490"/>
    </row>
    <row r="3964" spans="1:13">
      <c r="A3964" s="953" t="s">
        <v>12</v>
      </c>
      <c r="B3964" s="953"/>
      <c r="C3964" s="953"/>
      <c r="D3964" s="953"/>
      <c r="E3964" s="953"/>
      <c r="F3964" s="953"/>
      <c r="G3964" s="953"/>
      <c r="H3964" s="953"/>
      <c r="I3964" s="953"/>
      <c r="J3964" s="953"/>
      <c r="K3964" s="953"/>
      <c r="L3964" s="953"/>
      <c r="M3964" s="490"/>
    </row>
    <row r="3965" spans="1:13">
      <c r="A3965" s="524"/>
      <c r="B3965" s="524"/>
      <c r="C3965" s="524"/>
      <c r="D3965" s="524"/>
      <c r="E3965" s="524"/>
      <c r="F3965" s="524" t="s">
        <v>214</v>
      </c>
      <c r="G3965" s="524"/>
      <c r="H3965" s="524"/>
      <c r="I3965" s="524"/>
      <c r="J3965" s="524"/>
      <c r="K3965" s="524"/>
      <c r="L3965" s="524"/>
      <c r="M3965" s="490"/>
    </row>
    <row r="3966" spans="1:13">
      <c r="A3966" s="532"/>
      <c r="B3966" s="508"/>
      <c r="C3966" s="954" t="s">
        <v>15</v>
      </c>
      <c r="D3966" s="954"/>
      <c r="E3966" s="954"/>
      <c r="F3966" s="508"/>
      <c r="G3966" s="508"/>
      <c r="H3966" s="507"/>
      <c r="I3966" s="943" t="s">
        <v>1</v>
      </c>
      <c r="J3966" s="944"/>
      <c r="K3966" s="943" t="s">
        <v>2</v>
      </c>
      <c r="L3966" s="944"/>
      <c r="M3966" s="506"/>
    </row>
    <row r="3967" spans="1:13">
      <c r="A3967" s="474"/>
      <c r="B3967" s="457"/>
      <c r="C3967" s="457"/>
      <c r="D3967" s="457"/>
      <c r="E3967" s="457"/>
      <c r="F3967" s="457"/>
      <c r="G3967" s="457"/>
      <c r="H3967" s="456"/>
      <c r="I3967" s="457"/>
      <c r="J3967" s="456"/>
      <c r="K3967" s="892" t="s">
        <v>3</v>
      </c>
      <c r="L3967" s="893"/>
      <c r="M3967" s="533" t="s">
        <v>4</v>
      </c>
    </row>
    <row r="3968" spans="1:13">
      <c r="A3968" s="474"/>
      <c r="B3968" s="457"/>
      <c r="C3968" s="457"/>
      <c r="D3968" s="457"/>
      <c r="E3968" s="457"/>
      <c r="F3968" s="457"/>
      <c r="G3968" s="457"/>
      <c r="H3968" s="456"/>
      <c r="I3968" s="892" t="s">
        <v>5</v>
      </c>
      <c r="J3968" s="893"/>
      <c r="K3968" s="936" t="s">
        <v>6</v>
      </c>
      <c r="L3968" s="937"/>
      <c r="M3968" s="533" t="s">
        <v>7</v>
      </c>
    </row>
    <row r="3969" spans="1:13" ht="19.5" thickBot="1">
      <c r="A3969" s="532"/>
      <c r="B3969" s="508"/>
      <c r="C3969" s="508"/>
      <c r="D3969" s="508"/>
      <c r="E3969" s="508"/>
      <c r="F3969" s="508"/>
      <c r="G3969" s="508"/>
      <c r="H3969" s="507"/>
      <c r="I3969" s="949">
        <v>708.9</v>
      </c>
      <c r="J3969" s="950"/>
      <c r="K3969" s="932"/>
      <c r="L3969" s="933"/>
      <c r="M3969" s="531"/>
    </row>
    <row r="3970" spans="1:13">
      <c r="A3970" s="522" t="s">
        <v>74</v>
      </c>
      <c r="B3970" s="500"/>
      <c r="C3970" s="500"/>
      <c r="D3970" s="500"/>
      <c r="E3970" s="500"/>
      <c r="F3970" s="500"/>
      <c r="G3970" s="500"/>
      <c r="H3970" s="530"/>
      <c r="I3970" s="452"/>
      <c r="J3970" s="451"/>
      <c r="K3970" s="951">
        <f>K3973+K3976</f>
        <v>6.9</v>
      </c>
      <c r="L3970" s="946"/>
      <c r="M3970" s="450">
        <f>K3970*12*I3969</f>
        <v>58696.920000000006</v>
      </c>
    </row>
    <row r="3971" spans="1:13">
      <c r="A3971" s="529" t="s">
        <v>59</v>
      </c>
      <c r="B3971" s="528"/>
      <c r="C3971" s="528"/>
      <c r="D3971" s="528"/>
      <c r="E3971" s="528"/>
      <c r="F3971" s="528"/>
      <c r="G3971" s="528"/>
      <c r="H3971" s="523"/>
      <c r="I3971" s="457"/>
      <c r="J3971" s="456"/>
      <c r="K3971" s="457"/>
      <c r="L3971" s="456"/>
      <c r="M3971" s="527"/>
    </row>
    <row r="3972" spans="1:13" ht="19.5" thickBot="1">
      <c r="A3972" s="518" t="s">
        <v>60</v>
      </c>
      <c r="B3972" s="526"/>
      <c r="C3972" s="526"/>
      <c r="D3972" s="526"/>
      <c r="E3972" s="526"/>
      <c r="F3972" s="526"/>
      <c r="G3972" s="526"/>
      <c r="H3972" s="525"/>
      <c r="I3972" s="446"/>
      <c r="J3972" s="445"/>
      <c r="K3972" s="446"/>
      <c r="L3972" s="445"/>
      <c r="M3972" s="444"/>
    </row>
    <row r="3973" spans="1:13">
      <c r="A3973" s="505" t="s">
        <v>61</v>
      </c>
      <c r="B3973" s="498"/>
      <c r="C3973" s="498"/>
      <c r="D3973" s="498"/>
      <c r="E3973" s="498"/>
      <c r="F3973" s="498"/>
      <c r="G3973" s="498"/>
      <c r="H3973" s="497"/>
      <c r="I3973" s="936" t="s">
        <v>8</v>
      </c>
      <c r="J3973" s="937"/>
      <c r="K3973" s="896">
        <v>4.13</v>
      </c>
      <c r="L3973" s="897"/>
      <c r="M3973" s="455">
        <f>K3973*12*I3969</f>
        <v>35133.084000000003</v>
      </c>
    </row>
    <row r="3974" spans="1:13">
      <c r="A3974" s="463" t="s">
        <v>68</v>
      </c>
      <c r="B3974" s="457"/>
      <c r="C3974" s="457"/>
      <c r="D3974" s="457"/>
      <c r="E3974" s="457"/>
      <c r="F3974" s="457"/>
      <c r="G3974" s="457"/>
      <c r="H3974" s="456"/>
      <c r="I3974" s="892" t="s">
        <v>57</v>
      </c>
      <c r="J3974" s="893"/>
      <c r="K3974" s="490"/>
      <c r="L3974" s="456"/>
      <c r="M3974" s="455"/>
    </row>
    <row r="3975" spans="1:13">
      <c r="A3975" s="505" t="s">
        <v>67</v>
      </c>
      <c r="B3975" s="498"/>
      <c r="C3975" s="498"/>
      <c r="D3975" s="498"/>
      <c r="E3975" s="498"/>
      <c r="F3975" s="498"/>
      <c r="G3975" s="498"/>
      <c r="H3975" s="497"/>
      <c r="I3975" s="936"/>
      <c r="J3975" s="937"/>
      <c r="K3975" s="490"/>
      <c r="L3975" s="456"/>
      <c r="M3975" s="455"/>
    </row>
    <row r="3976" spans="1:13">
      <c r="A3976" s="505" t="s">
        <v>62</v>
      </c>
      <c r="B3976" s="498"/>
      <c r="C3976" s="498"/>
      <c r="D3976" s="498"/>
      <c r="E3976" s="498"/>
      <c r="F3976" s="498"/>
      <c r="G3976" s="498"/>
      <c r="H3976" s="497"/>
      <c r="I3976" s="934" t="s">
        <v>11</v>
      </c>
      <c r="J3976" s="935"/>
      <c r="K3976" s="892">
        <v>2.77</v>
      </c>
      <c r="L3976" s="893"/>
      <c r="M3976" s="455">
        <f>K3976*12*I3969</f>
        <v>23563.835999999999</v>
      </c>
    </row>
    <row r="3977" spans="1:13">
      <c r="A3977" s="512" t="s">
        <v>35</v>
      </c>
      <c r="B3977" s="480"/>
      <c r="C3977" s="480"/>
      <c r="D3977" s="480"/>
      <c r="E3977" s="480"/>
      <c r="F3977" s="480"/>
      <c r="G3977" s="480"/>
      <c r="H3977" s="479"/>
      <c r="I3977" s="892" t="s">
        <v>57</v>
      </c>
      <c r="J3977" s="893"/>
      <c r="K3977" s="524"/>
      <c r="L3977" s="523"/>
      <c r="M3977" s="455"/>
    </row>
    <row r="3978" spans="1:13">
      <c r="A3978" s="511" t="s">
        <v>36</v>
      </c>
      <c r="B3978" s="508"/>
      <c r="C3978" s="508"/>
      <c r="D3978" s="508"/>
      <c r="E3978" s="508"/>
      <c r="F3978" s="508"/>
      <c r="G3978" s="508"/>
      <c r="H3978" s="507"/>
      <c r="I3978" s="892"/>
      <c r="J3978" s="893"/>
      <c r="K3978" s="490"/>
      <c r="L3978" s="456"/>
      <c r="M3978" s="455"/>
    </row>
    <row r="3979" spans="1:13" ht="19.5" thickBot="1">
      <c r="A3979" s="505" t="s">
        <v>37</v>
      </c>
      <c r="B3979" s="504"/>
      <c r="C3979" s="504"/>
      <c r="D3979" s="504"/>
      <c r="E3979" s="504"/>
      <c r="F3979" s="504"/>
      <c r="G3979" s="504"/>
      <c r="H3979" s="503"/>
      <c r="I3979" s="498"/>
      <c r="J3979" s="497"/>
      <c r="K3979" s="930"/>
      <c r="L3979" s="931"/>
      <c r="M3979" s="455"/>
    </row>
    <row r="3980" spans="1:13">
      <c r="A3980" s="522" t="s">
        <v>14</v>
      </c>
      <c r="B3980" s="521"/>
      <c r="C3980" s="521"/>
      <c r="D3980" s="521"/>
      <c r="E3980" s="521"/>
      <c r="F3980" s="521"/>
      <c r="G3980" s="521"/>
      <c r="H3980" s="520"/>
      <c r="I3980" s="452"/>
      <c r="J3980" s="519"/>
      <c r="K3980" s="948">
        <f>K3982+K3987+K3990</f>
        <v>5.6400000000000006</v>
      </c>
      <c r="L3980" s="946"/>
      <c r="M3980" s="450">
        <f>K3980*12*I3969</f>
        <v>47978.352000000006</v>
      </c>
    </row>
    <row r="3981" spans="1:13" ht="19.5" thickBot="1">
      <c r="A3981" s="518" t="s">
        <v>34</v>
      </c>
      <c r="B3981" s="517"/>
      <c r="C3981" s="517"/>
      <c r="D3981" s="517"/>
      <c r="E3981" s="517"/>
      <c r="F3981" s="517"/>
      <c r="G3981" s="517"/>
      <c r="H3981" s="516"/>
      <c r="I3981" s="446"/>
      <c r="J3981" s="515"/>
      <c r="K3981" s="446"/>
      <c r="L3981" s="445"/>
      <c r="M3981" s="444"/>
    </row>
    <row r="3982" spans="1:13">
      <c r="A3982" s="463" t="s">
        <v>65</v>
      </c>
      <c r="B3982" s="462"/>
      <c r="C3982" s="462"/>
      <c r="D3982" s="462"/>
      <c r="E3982" s="462"/>
      <c r="F3982" s="462"/>
      <c r="G3982" s="462"/>
      <c r="H3982" s="460"/>
      <c r="I3982" s="892" t="s">
        <v>8</v>
      </c>
      <c r="J3982" s="893"/>
      <c r="K3982" s="896">
        <v>2.83</v>
      </c>
      <c r="L3982" s="897"/>
      <c r="M3982" s="455">
        <f>K3982*12*I3969</f>
        <v>24074.243999999999</v>
      </c>
    </row>
    <row r="3983" spans="1:13">
      <c r="A3983" s="505" t="s">
        <v>66</v>
      </c>
      <c r="B3983" s="504"/>
      <c r="C3983" s="504"/>
      <c r="D3983" s="504"/>
      <c r="E3983" s="504"/>
      <c r="F3983" s="504"/>
      <c r="G3983" s="504"/>
      <c r="H3983" s="503"/>
      <c r="I3983" s="514"/>
      <c r="J3983" s="513"/>
      <c r="K3983" s="490"/>
      <c r="L3983" s="456"/>
      <c r="M3983" s="455"/>
    </row>
    <row r="3984" spans="1:13">
      <c r="A3984" s="463" t="s">
        <v>68</v>
      </c>
      <c r="B3984" s="457"/>
      <c r="C3984" s="457"/>
      <c r="D3984" s="457"/>
      <c r="E3984" s="457"/>
      <c r="F3984" s="457"/>
      <c r="G3984" s="457"/>
      <c r="H3984" s="456"/>
      <c r="I3984" s="892" t="s">
        <v>57</v>
      </c>
      <c r="J3984" s="893"/>
      <c r="K3984" s="490"/>
      <c r="L3984" s="456"/>
      <c r="M3984" s="455"/>
    </row>
    <row r="3985" spans="1:13">
      <c r="A3985" s="505" t="s">
        <v>67</v>
      </c>
      <c r="B3985" s="498"/>
      <c r="C3985" s="498"/>
      <c r="D3985" s="498"/>
      <c r="E3985" s="498"/>
      <c r="F3985" s="498"/>
      <c r="G3985" s="498"/>
      <c r="H3985" s="497"/>
      <c r="I3985" s="936"/>
      <c r="J3985" s="937"/>
      <c r="K3985" s="490"/>
      <c r="L3985" s="456"/>
      <c r="M3985" s="455"/>
    </row>
    <row r="3986" spans="1:13">
      <c r="A3986" s="512" t="s">
        <v>63</v>
      </c>
      <c r="B3986" s="480"/>
      <c r="C3986" s="479"/>
      <c r="D3986" s="457"/>
      <c r="E3986" s="457"/>
      <c r="F3986" s="457"/>
      <c r="G3986" s="457"/>
      <c r="H3986" s="456"/>
      <c r="I3986" s="892" t="s">
        <v>57</v>
      </c>
      <c r="J3986" s="893"/>
      <c r="K3986" s="490"/>
      <c r="L3986" s="456"/>
      <c r="M3986" s="455"/>
    </row>
    <row r="3987" spans="1:13">
      <c r="A3987" s="463" t="s">
        <v>64</v>
      </c>
      <c r="B3987" s="457"/>
      <c r="C3987" s="457"/>
      <c r="D3987" s="480"/>
      <c r="E3987" s="480"/>
      <c r="F3987" s="480"/>
      <c r="G3987" s="480"/>
      <c r="H3987" s="479"/>
      <c r="I3987" s="934" t="s">
        <v>11</v>
      </c>
      <c r="J3987" s="935"/>
      <c r="K3987" s="892">
        <v>1.24</v>
      </c>
      <c r="L3987" s="893"/>
      <c r="M3987" s="455">
        <f>K3987*12*I3969</f>
        <v>10548.431999999999</v>
      </c>
    </row>
    <row r="3988" spans="1:13">
      <c r="A3988" s="511" t="s">
        <v>41</v>
      </c>
      <c r="B3988" s="510"/>
      <c r="C3988" s="510"/>
      <c r="D3988" s="510"/>
      <c r="E3988" s="510"/>
      <c r="F3988" s="510"/>
      <c r="G3988" s="510"/>
      <c r="H3988" s="509"/>
      <c r="I3988" s="943" t="s">
        <v>40</v>
      </c>
      <c r="J3988" s="944"/>
      <c r="K3988" s="490"/>
      <c r="L3988" s="456"/>
      <c r="M3988" s="455"/>
    </row>
    <row r="3989" spans="1:13">
      <c r="A3989" s="505"/>
      <c r="B3989" s="504"/>
      <c r="C3989" s="504"/>
      <c r="D3989" s="504"/>
      <c r="E3989" s="504"/>
      <c r="F3989" s="504"/>
      <c r="G3989" s="504"/>
      <c r="H3989" s="503"/>
      <c r="I3989" s="498" t="s">
        <v>42</v>
      </c>
      <c r="J3989" s="497"/>
      <c r="K3989" s="490"/>
      <c r="L3989" s="456"/>
      <c r="M3989" s="455"/>
    </row>
    <row r="3990" spans="1:13">
      <c r="A3990" s="511" t="s">
        <v>43</v>
      </c>
      <c r="B3990" s="510"/>
      <c r="C3990" s="510"/>
      <c r="D3990" s="510"/>
      <c r="E3990" s="510"/>
      <c r="F3990" s="510"/>
      <c r="G3990" s="510"/>
      <c r="H3990" s="509"/>
      <c r="I3990" s="943" t="s">
        <v>11</v>
      </c>
      <c r="J3990" s="944"/>
      <c r="K3990" s="892">
        <v>1.57</v>
      </c>
      <c r="L3990" s="893"/>
      <c r="M3990" s="455">
        <f>K3990*12*I3969</f>
        <v>13355.675999999999</v>
      </c>
    </row>
    <row r="3991" spans="1:13">
      <c r="A3991" s="505" t="s">
        <v>44</v>
      </c>
      <c r="B3991" s="504"/>
      <c r="C3991" s="504"/>
      <c r="D3991" s="504"/>
      <c r="E3991" s="504"/>
      <c r="F3991" s="504"/>
      <c r="G3991" s="504"/>
      <c r="H3991" s="503"/>
      <c r="I3991" s="498"/>
      <c r="J3991" s="497"/>
      <c r="K3991" s="490"/>
      <c r="L3991" s="456"/>
      <c r="M3991" s="455"/>
    </row>
    <row r="3992" spans="1:13">
      <c r="A3992" s="511" t="s">
        <v>45</v>
      </c>
      <c r="B3992" s="510"/>
      <c r="C3992" s="510"/>
      <c r="D3992" s="510"/>
      <c r="E3992" s="510"/>
      <c r="F3992" s="510"/>
      <c r="G3992" s="510"/>
      <c r="H3992" s="509"/>
      <c r="I3992" s="892" t="s">
        <v>57</v>
      </c>
      <c r="J3992" s="893"/>
      <c r="K3992" s="490"/>
      <c r="L3992" s="456"/>
      <c r="M3992" s="455"/>
    </row>
    <row r="3993" spans="1:13">
      <c r="A3993" s="511" t="s">
        <v>48</v>
      </c>
      <c r="B3993" s="510"/>
      <c r="C3993" s="510"/>
      <c r="D3993" s="510"/>
      <c r="E3993" s="510"/>
      <c r="F3993" s="510"/>
      <c r="G3993" s="510"/>
      <c r="H3993" s="509"/>
      <c r="I3993" s="943" t="s">
        <v>46</v>
      </c>
      <c r="J3993" s="944"/>
      <c r="K3993" s="508"/>
      <c r="L3993" s="507"/>
      <c r="M3993" s="506"/>
    </row>
    <row r="3994" spans="1:13" ht="19.5" thickBot="1">
      <c r="A3994" s="505"/>
      <c r="B3994" s="504"/>
      <c r="C3994" s="504"/>
      <c r="D3994" s="504"/>
      <c r="E3994" s="504"/>
      <c r="F3994" s="504"/>
      <c r="G3994" s="504"/>
      <c r="H3994" s="503"/>
      <c r="I3994" s="940" t="s">
        <v>47</v>
      </c>
      <c r="J3994" s="941"/>
      <c r="K3994" s="498"/>
      <c r="L3994" s="497"/>
      <c r="M3994" s="502"/>
    </row>
    <row r="3995" spans="1:13">
      <c r="A3995" s="501" t="s">
        <v>75</v>
      </c>
      <c r="B3995" s="500"/>
      <c r="C3995" s="500"/>
      <c r="D3995" s="500"/>
      <c r="E3995" s="500"/>
      <c r="F3995" s="500"/>
      <c r="G3995" s="452"/>
      <c r="H3995" s="451"/>
      <c r="I3995" s="452"/>
      <c r="J3995" s="451"/>
      <c r="K3995" s="945">
        <f>K3997+K4004+K4012+K4016+K4017+K4021</f>
        <v>36.619999999999997</v>
      </c>
      <c r="L3995" s="946"/>
      <c r="M3995" s="450">
        <f>M3997+M4004+M4012+M4016+M4017+M4021</f>
        <v>311519.016</v>
      </c>
    </row>
    <row r="3996" spans="1:13" ht="19.5" thickBot="1">
      <c r="A3996" s="499"/>
      <c r="B3996" s="446"/>
      <c r="C3996" s="446"/>
      <c r="D3996" s="446"/>
      <c r="E3996" s="446"/>
      <c r="F3996" s="446"/>
      <c r="G3996" s="446"/>
      <c r="H3996" s="445"/>
      <c r="I3996" s="446"/>
      <c r="J3996" s="445"/>
      <c r="K3996" s="446"/>
      <c r="L3996" s="445"/>
      <c r="M3996" s="444"/>
    </row>
    <row r="3997" spans="1:13" ht="19.5" thickBot="1">
      <c r="A3997" s="898" t="s">
        <v>76</v>
      </c>
      <c r="B3997" s="899"/>
      <c r="C3997" s="899"/>
      <c r="D3997" s="899"/>
      <c r="E3997" s="899"/>
      <c r="F3997" s="899"/>
      <c r="G3997" s="899"/>
      <c r="H3997" s="900"/>
      <c r="I3997" s="466"/>
      <c r="J3997" s="465"/>
      <c r="K3997" s="947">
        <f>K3998+K3999+K4000+K4002+K4003</f>
        <v>9.6900000000000013</v>
      </c>
      <c r="L3997" s="942"/>
      <c r="M3997" s="464">
        <f>K3997*12*I3969</f>
        <v>82430.892000000007</v>
      </c>
    </row>
    <row r="3998" spans="1:13">
      <c r="A3998" s="505" t="s">
        <v>38</v>
      </c>
      <c r="B3998" s="504"/>
      <c r="C3998" s="504"/>
      <c r="D3998" s="504"/>
      <c r="E3998" s="504"/>
      <c r="F3998" s="504"/>
      <c r="G3998" s="504"/>
      <c r="H3998" s="503"/>
      <c r="I3998" s="936" t="s">
        <v>16</v>
      </c>
      <c r="J3998" s="937"/>
      <c r="K3998" s="896">
        <v>2.2400000000000002</v>
      </c>
      <c r="L3998" s="897"/>
      <c r="M3998" s="455">
        <f>K3998*12*I3969</f>
        <v>19055.232</v>
      </c>
    </row>
    <row r="3999" spans="1:13">
      <c r="A3999" s="512" t="s">
        <v>39</v>
      </c>
      <c r="B3999" s="594"/>
      <c r="C3999" s="594"/>
      <c r="D3999" s="594"/>
      <c r="E3999" s="594"/>
      <c r="F3999" s="594"/>
      <c r="G3999" s="594"/>
      <c r="H3999" s="593"/>
      <c r="I3999" s="934" t="s">
        <v>10</v>
      </c>
      <c r="J3999" s="935"/>
      <c r="K3999" s="892">
        <v>5.28</v>
      </c>
      <c r="L3999" s="893"/>
      <c r="M3999" s="455">
        <f>K3999*12*I3969</f>
        <v>44915.903999999995</v>
      </c>
    </row>
    <row r="4000" spans="1:13">
      <c r="A4000" s="511" t="s">
        <v>31</v>
      </c>
      <c r="B4000" s="510"/>
      <c r="C4000" s="510"/>
      <c r="D4000" s="510"/>
      <c r="E4000" s="510"/>
      <c r="F4000" s="510"/>
      <c r="G4000" s="510"/>
      <c r="H4000" s="509"/>
      <c r="I4000" s="943" t="s">
        <v>11</v>
      </c>
      <c r="J4000" s="944"/>
      <c r="K4000" s="892">
        <v>0.6</v>
      </c>
      <c r="L4000" s="893"/>
      <c r="M4000" s="455">
        <f>K4000*12*I3969</f>
        <v>5104.079999999999</v>
      </c>
    </row>
    <row r="4001" spans="1:13">
      <c r="A4001" s="596" t="s">
        <v>18</v>
      </c>
      <c r="B4001" s="498"/>
      <c r="C4001" s="498"/>
      <c r="D4001" s="498"/>
      <c r="E4001" s="504"/>
      <c r="F4001" s="504"/>
      <c r="G4001" s="504"/>
      <c r="H4001" s="503"/>
      <c r="I4001" s="498"/>
      <c r="J4001" s="497"/>
      <c r="K4001" s="457"/>
      <c r="L4001" s="456"/>
      <c r="M4001" s="455"/>
    </row>
    <row r="4002" spans="1:13">
      <c r="A4002" s="512" t="s">
        <v>32</v>
      </c>
      <c r="B4002" s="594"/>
      <c r="C4002" s="594"/>
      <c r="D4002" s="594"/>
      <c r="E4002" s="594"/>
      <c r="F4002" s="594"/>
      <c r="G4002" s="594"/>
      <c r="H4002" s="593"/>
      <c r="I4002" s="934" t="s">
        <v>8</v>
      </c>
      <c r="J4002" s="935"/>
      <c r="K4002" s="892">
        <v>0.18</v>
      </c>
      <c r="L4002" s="893"/>
      <c r="M4002" s="455">
        <f>K4002*12*I3969</f>
        <v>1531.2240000000002</v>
      </c>
    </row>
    <row r="4003" spans="1:13" ht="19.5" thickBot="1">
      <c r="A4003" s="511" t="s">
        <v>73</v>
      </c>
      <c r="B4003" s="510"/>
      <c r="C4003" s="510"/>
      <c r="D4003" s="510"/>
      <c r="E4003" s="510"/>
      <c r="F4003" s="510"/>
      <c r="G4003" s="510"/>
      <c r="H4003" s="509"/>
      <c r="I4003" s="932" t="s">
        <v>8</v>
      </c>
      <c r="J4003" s="933"/>
      <c r="K4003" s="940">
        <v>1.39</v>
      </c>
      <c r="L4003" s="941"/>
      <c r="M4003" s="455">
        <f>K4003*12*I3969</f>
        <v>11824.451999999999</v>
      </c>
    </row>
    <row r="4004" spans="1:13" ht="19.5" thickBot="1">
      <c r="A4004" s="959" t="s">
        <v>77</v>
      </c>
      <c r="B4004" s="960"/>
      <c r="C4004" s="960"/>
      <c r="D4004" s="960"/>
      <c r="E4004" s="960"/>
      <c r="F4004" s="960"/>
      <c r="G4004" s="960"/>
      <c r="H4004" s="961"/>
      <c r="I4004" s="466"/>
      <c r="J4004" s="465"/>
      <c r="K4004" s="894">
        <f>K4005+K4006+K4008+K4009+K4010+K4011</f>
        <v>2.3200000000000003</v>
      </c>
      <c r="L4004" s="942"/>
      <c r="M4004" s="464">
        <f>K4004*12*I3969</f>
        <v>19735.776000000002</v>
      </c>
    </row>
    <row r="4005" spans="1:13">
      <c r="A4005" s="595" t="s">
        <v>24</v>
      </c>
      <c r="B4005" s="498"/>
      <c r="C4005" s="498"/>
      <c r="D4005" s="498"/>
      <c r="E4005" s="498"/>
      <c r="F4005" s="504"/>
      <c r="G4005" s="504"/>
      <c r="H4005" s="503"/>
      <c r="I4005" s="493"/>
      <c r="J4005" s="456"/>
      <c r="K4005" s="896">
        <v>0.13</v>
      </c>
      <c r="L4005" s="897"/>
      <c r="M4005" s="455">
        <f>K4005*12*I3969</f>
        <v>1105.884</v>
      </c>
    </row>
    <row r="4006" spans="1:13">
      <c r="A4006" s="532" t="s">
        <v>20</v>
      </c>
      <c r="B4006" s="508"/>
      <c r="C4006" s="508"/>
      <c r="D4006" s="508"/>
      <c r="E4006" s="508"/>
      <c r="F4006" s="510"/>
      <c r="G4006" s="510"/>
      <c r="H4006" s="509"/>
      <c r="I4006" s="892" t="s">
        <v>52</v>
      </c>
      <c r="J4006" s="893"/>
      <c r="K4006" s="892">
        <v>1.1100000000000001</v>
      </c>
      <c r="L4006" s="893"/>
      <c r="M4006" s="455">
        <f>K4006*12*I3969</f>
        <v>9442.5480000000007</v>
      </c>
    </row>
    <row r="4007" spans="1:13">
      <c r="A4007" s="505" t="s">
        <v>19</v>
      </c>
      <c r="B4007" s="504"/>
      <c r="C4007" s="504"/>
      <c r="D4007" s="504"/>
      <c r="E4007" s="504"/>
      <c r="F4007" s="504"/>
      <c r="G4007" s="504"/>
      <c r="H4007" s="503"/>
      <c r="I4007" s="936" t="s">
        <v>53</v>
      </c>
      <c r="J4007" s="937"/>
      <c r="K4007" s="490"/>
      <c r="L4007" s="456"/>
      <c r="M4007" s="455"/>
    </row>
    <row r="4008" spans="1:13">
      <c r="A4008" s="512" t="s">
        <v>21</v>
      </c>
      <c r="B4008" s="594"/>
      <c r="C4008" s="594"/>
      <c r="D4008" s="594"/>
      <c r="E4008" s="594"/>
      <c r="F4008" s="594"/>
      <c r="G4008" s="594"/>
      <c r="H4008" s="593"/>
      <c r="I4008" s="934" t="s">
        <v>51</v>
      </c>
      <c r="J4008" s="935"/>
      <c r="K4008" s="892">
        <v>0.68</v>
      </c>
      <c r="L4008" s="893"/>
      <c r="M4008" s="455">
        <f>K4008*12*I3969</f>
        <v>5784.6239999999998</v>
      </c>
    </row>
    <row r="4009" spans="1:13">
      <c r="A4009" s="512" t="s">
        <v>22</v>
      </c>
      <c r="B4009" s="594"/>
      <c r="C4009" s="594"/>
      <c r="D4009" s="594"/>
      <c r="E4009" s="594"/>
      <c r="F4009" s="594"/>
      <c r="G4009" s="594"/>
      <c r="H4009" s="593"/>
      <c r="I4009" s="934" t="s">
        <v>69</v>
      </c>
      <c r="J4009" s="935"/>
      <c r="K4009" s="892">
        <v>0.17</v>
      </c>
      <c r="L4009" s="893"/>
      <c r="M4009" s="455">
        <f>K4009*12*I3969</f>
        <v>1446.1559999999999</v>
      </c>
    </row>
    <row r="4010" spans="1:13">
      <c r="A4010" s="511" t="s">
        <v>23</v>
      </c>
      <c r="B4010" s="510"/>
      <c r="C4010" s="510"/>
      <c r="D4010" s="510"/>
      <c r="E4010" s="510"/>
      <c r="F4010" s="510"/>
      <c r="G4010" s="510"/>
      <c r="H4010" s="509"/>
      <c r="I4010" s="934" t="s">
        <v>54</v>
      </c>
      <c r="J4010" s="935"/>
      <c r="K4010" s="930">
        <v>0.09</v>
      </c>
      <c r="L4010" s="931"/>
      <c r="M4010" s="455">
        <f>K4010*12*I3969</f>
        <v>765.61200000000008</v>
      </c>
    </row>
    <row r="4011" spans="1:13" ht="19.5" thickBot="1">
      <c r="A4011" s="511" t="s">
        <v>71</v>
      </c>
      <c r="B4011" s="510"/>
      <c r="C4011" s="510"/>
      <c r="D4011" s="510"/>
      <c r="E4011" s="510"/>
      <c r="F4011" s="510"/>
      <c r="G4011" s="510"/>
      <c r="H4011" s="509"/>
      <c r="I4011" s="932" t="s">
        <v>72</v>
      </c>
      <c r="J4011" s="933"/>
      <c r="K4011" s="901">
        <v>0.14000000000000001</v>
      </c>
      <c r="L4011" s="902"/>
      <c r="M4011" s="489">
        <f>K4011*12*I3969</f>
        <v>1190.952</v>
      </c>
    </row>
    <row r="4012" spans="1:13" ht="19.5" thickBot="1">
      <c r="A4012" s="959" t="s">
        <v>194</v>
      </c>
      <c r="B4012" s="960"/>
      <c r="C4012" s="960"/>
      <c r="D4012" s="960"/>
      <c r="E4012" s="960"/>
      <c r="F4012" s="960"/>
      <c r="G4012" s="960"/>
      <c r="H4012" s="961"/>
      <c r="I4012" s="488"/>
      <c r="J4012" s="487"/>
      <c r="K4012" s="922">
        <f>K4013+K4014+K4015</f>
        <v>1.52</v>
      </c>
      <c r="L4012" s="895"/>
      <c r="M4012" s="464">
        <f>K4012*12*I3969</f>
        <v>12930.336000000001</v>
      </c>
    </row>
    <row r="4013" spans="1:13">
      <c r="A4013" s="505" t="s">
        <v>25</v>
      </c>
      <c r="B4013" s="504"/>
      <c r="C4013" s="504"/>
      <c r="D4013" s="504"/>
      <c r="E4013" s="504"/>
      <c r="F4013" s="504"/>
      <c r="G4013" s="504"/>
      <c r="H4013" s="503"/>
      <c r="I4013" s="926" t="s">
        <v>70</v>
      </c>
      <c r="J4013" s="927"/>
      <c r="K4013" s="928">
        <v>0.73</v>
      </c>
      <c r="L4013" s="929"/>
      <c r="M4013" s="455">
        <f>K4013*12*I3969</f>
        <v>6209.9639999999999</v>
      </c>
    </row>
    <row r="4014" spans="1:13">
      <c r="A4014" s="512" t="s">
        <v>26</v>
      </c>
      <c r="B4014" s="594"/>
      <c r="C4014" s="594"/>
      <c r="D4014" s="594"/>
      <c r="E4014" s="594"/>
      <c r="F4014" s="594"/>
      <c r="G4014" s="594"/>
      <c r="H4014" s="593"/>
      <c r="I4014" s="480" t="s">
        <v>55</v>
      </c>
      <c r="J4014" s="479"/>
      <c r="K4014" s="930">
        <v>0.64</v>
      </c>
      <c r="L4014" s="931"/>
      <c r="M4014" s="455">
        <f>K4014*12*I3969</f>
        <v>5444.3519999999999</v>
      </c>
    </row>
    <row r="4015" spans="1:13" ht="19.5" thickBot="1">
      <c r="A4015" s="511" t="s">
        <v>23</v>
      </c>
      <c r="B4015" s="510"/>
      <c r="C4015" s="510"/>
      <c r="D4015" s="510"/>
      <c r="E4015" s="510"/>
      <c r="F4015" s="510"/>
      <c r="G4015" s="510"/>
      <c r="H4015" s="509"/>
      <c r="I4015" s="932" t="s">
        <v>54</v>
      </c>
      <c r="J4015" s="933"/>
      <c r="K4015" s="901">
        <v>0.15</v>
      </c>
      <c r="L4015" s="902"/>
      <c r="M4015" s="455">
        <f>K4015*12*I3969</f>
        <v>1276.0199999999998</v>
      </c>
    </row>
    <row r="4016" spans="1:13" ht="19.5" thickBot="1">
      <c r="A4016" s="592" t="s">
        <v>193</v>
      </c>
      <c r="B4016" s="591"/>
      <c r="C4016" s="591"/>
      <c r="D4016" s="591"/>
      <c r="E4016" s="591"/>
      <c r="F4016" s="591"/>
      <c r="G4016" s="591"/>
      <c r="H4016" s="590"/>
      <c r="I4016" s="962" t="s">
        <v>56</v>
      </c>
      <c r="J4016" s="963"/>
      <c r="K4016" s="964">
        <v>21.21</v>
      </c>
      <c r="L4016" s="965"/>
      <c r="M4016" s="464">
        <f>K4016*12*I3969</f>
        <v>180429.228</v>
      </c>
    </row>
    <row r="4017" spans="1:13" ht="19.5" thickBot="1">
      <c r="A4017" s="898" t="s">
        <v>154</v>
      </c>
      <c r="B4017" s="899"/>
      <c r="C4017" s="899"/>
      <c r="D4017" s="899"/>
      <c r="E4017" s="899"/>
      <c r="F4017" s="899"/>
      <c r="G4017" s="899"/>
      <c r="H4017" s="900"/>
      <c r="I4017" s="466"/>
      <c r="J4017" s="465"/>
      <c r="K4017" s="894">
        <v>1.8</v>
      </c>
      <c r="L4017" s="895"/>
      <c r="M4017" s="464">
        <f>K4017*12*I3969</f>
        <v>15312.24</v>
      </c>
    </row>
    <row r="4018" spans="1:13">
      <c r="A4018" s="463" t="s">
        <v>33</v>
      </c>
      <c r="B4018" s="462"/>
      <c r="C4018" s="462"/>
      <c r="D4018" s="462"/>
      <c r="E4018" s="462"/>
      <c r="F4018" s="462"/>
      <c r="G4018" s="462"/>
      <c r="H4018" s="460"/>
      <c r="I4018" s="896" t="s">
        <v>13</v>
      </c>
      <c r="J4018" s="897"/>
      <c r="K4018" s="459"/>
      <c r="L4018" s="458"/>
      <c r="M4018" s="455"/>
    </row>
    <row r="4019" spans="1:13">
      <c r="A4019" s="463" t="s">
        <v>27</v>
      </c>
      <c r="B4019" s="462"/>
      <c r="C4019" s="462"/>
      <c r="D4019" s="462"/>
      <c r="E4019" s="462"/>
      <c r="F4019" s="462"/>
      <c r="G4019" s="462"/>
      <c r="H4019" s="460"/>
      <c r="I4019" s="457"/>
      <c r="J4019" s="456"/>
      <c r="K4019" s="459"/>
      <c r="L4019" s="458"/>
      <c r="M4019" s="455"/>
    </row>
    <row r="4020" spans="1:13" ht="19.5" thickBot="1">
      <c r="A4020" s="463" t="s">
        <v>28</v>
      </c>
      <c r="B4020" s="462"/>
      <c r="C4020" s="462"/>
      <c r="D4020" s="462"/>
      <c r="E4020" s="462"/>
      <c r="F4020" s="462"/>
      <c r="G4020" s="462"/>
      <c r="H4020" s="460"/>
      <c r="I4020" s="474"/>
      <c r="J4020" s="456"/>
      <c r="K4020" s="459"/>
      <c r="L4020" s="458"/>
      <c r="M4020" s="455"/>
    </row>
    <row r="4021" spans="1:13" ht="19.5" thickBot="1">
      <c r="A4021" s="592" t="s">
        <v>153</v>
      </c>
      <c r="B4021" s="591"/>
      <c r="C4021" s="591"/>
      <c r="D4021" s="591"/>
      <c r="E4021" s="591"/>
      <c r="F4021" s="591"/>
      <c r="G4021" s="591"/>
      <c r="H4021" s="590"/>
      <c r="I4021" s="466"/>
      <c r="J4021" s="465"/>
      <c r="K4021" s="894">
        <v>0.08</v>
      </c>
      <c r="L4021" s="895"/>
      <c r="M4021" s="464">
        <f>K4021*12*I3969</f>
        <v>680.54399999999998</v>
      </c>
    </row>
    <row r="4022" spans="1:13">
      <c r="A4022" s="463" t="s">
        <v>29</v>
      </c>
      <c r="B4022" s="462"/>
      <c r="C4022" s="462"/>
      <c r="D4022" s="462"/>
      <c r="E4022" s="462"/>
      <c r="F4022" s="462"/>
      <c r="G4022" s="462"/>
      <c r="H4022" s="460"/>
      <c r="I4022" s="896" t="s">
        <v>8</v>
      </c>
      <c r="J4022" s="897"/>
      <c r="K4022" s="467"/>
      <c r="L4022" s="458"/>
      <c r="M4022" s="455"/>
    </row>
    <row r="4023" spans="1:13" ht="19.5" thickBot="1">
      <c r="A4023" s="463" t="s">
        <v>30</v>
      </c>
      <c r="B4023" s="462"/>
      <c r="C4023" s="462"/>
      <c r="D4023" s="462"/>
      <c r="E4023" s="462"/>
      <c r="F4023" s="462"/>
      <c r="G4023" s="462"/>
      <c r="H4023" s="460"/>
      <c r="I4023" s="457"/>
      <c r="J4023" s="456"/>
      <c r="K4023" s="467"/>
      <c r="L4023" s="458"/>
      <c r="M4023" s="455"/>
    </row>
    <row r="4024" spans="1:13" ht="19.5" thickBot="1">
      <c r="A4024" s="898" t="s">
        <v>104</v>
      </c>
      <c r="B4024" s="899"/>
      <c r="C4024" s="899"/>
      <c r="D4024" s="899"/>
      <c r="E4024" s="899"/>
      <c r="F4024" s="899"/>
      <c r="G4024" s="899"/>
      <c r="H4024" s="900"/>
      <c r="I4024" s="466"/>
      <c r="J4024" s="465"/>
      <c r="K4024" s="894">
        <v>6.67</v>
      </c>
      <c r="L4024" s="895"/>
      <c r="M4024" s="464">
        <f>K4024*12*I3969</f>
        <v>56740.355999999992</v>
      </c>
    </row>
    <row r="4025" spans="1:13">
      <c r="A4025" s="463" t="s">
        <v>85</v>
      </c>
      <c r="B4025" s="461"/>
      <c r="C4025" s="461"/>
      <c r="D4025" s="461"/>
      <c r="E4025" s="461"/>
      <c r="F4025" s="462"/>
      <c r="G4025" s="461"/>
      <c r="H4025" s="460"/>
      <c r="I4025" s="892" t="s">
        <v>86</v>
      </c>
      <c r="J4025" s="893"/>
      <c r="K4025" s="459"/>
      <c r="L4025" s="458"/>
      <c r="M4025" s="455"/>
    </row>
    <row r="4026" spans="1:13">
      <c r="A4026" s="463" t="s">
        <v>87</v>
      </c>
      <c r="B4026" s="461"/>
      <c r="C4026" s="461"/>
      <c r="D4026" s="461"/>
      <c r="E4026" s="461"/>
      <c r="F4026" s="462"/>
      <c r="G4026" s="461"/>
      <c r="H4026" s="460"/>
      <c r="I4026" s="892" t="s">
        <v>88</v>
      </c>
      <c r="J4026" s="893"/>
      <c r="K4026" s="459"/>
      <c r="L4026" s="458"/>
      <c r="M4026" s="455"/>
    </row>
    <row r="4027" spans="1:13">
      <c r="A4027" s="463" t="s">
        <v>89</v>
      </c>
      <c r="B4027" s="461"/>
      <c r="C4027" s="461"/>
      <c r="D4027" s="461"/>
      <c r="E4027" s="461"/>
      <c r="F4027" s="462"/>
      <c r="G4027" s="461"/>
      <c r="H4027" s="460"/>
      <c r="I4027" s="892" t="s">
        <v>90</v>
      </c>
      <c r="J4027" s="893"/>
      <c r="K4027" s="459"/>
      <c r="L4027" s="458"/>
      <c r="M4027" s="455"/>
    </row>
    <row r="4028" spans="1:13">
      <c r="A4028" s="463" t="s">
        <v>91</v>
      </c>
      <c r="B4028" s="461"/>
      <c r="C4028" s="461"/>
      <c r="D4028" s="461"/>
      <c r="E4028" s="461"/>
      <c r="F4028" s="462"/>
      <c r="G4028" s="461"/>
      <c r="H4028" s="460"/>
      <c r="I4028" s="892" t="s">
        <v>92</v>
      </c>
      <c r="J4028" s="893"/>
      <c r="K4028" s="459"/>
      <c r="L4028" s="458"/>
      <c r="M4028" s="455"/>
    </row>
    <row r="4029" spans="1:13">
      <c r="A4029" s="463" t="s">
        <v>93</v>
      </c>
      <c r="B4029" s="461"/>
      <c r="C4029" s="461"/>
      <c r="D4029" s="461"/>
      <c r="E4029" s="461"/>
      <c r="F4029" s="462"/>
      <c r="G4029" s="461"/>
      <c r="H4029" s="460"/>
      <c r="I4029" s="892" t="s">
        <v>94</v>
      </c>
      <c r="J4029" s="893"/>
      <c r="K4029" s="459"/>
      <c r="L4029" s="458"/>
      <c r="M4029" s="455"/>
    </row>
    <row r="4030" spans="1:13">
      <c r="A4030" s="463" t="s">
        <v>95</v>
      </c>
      <c r="B4030" s="461"/>
      <c r="C4030" s="461"/>
      <c r="D4030" s="461"/>
      <c r="E4030" s="461"/>
      <c r="F4030" s="462"/>
      <c r="G4030" s="461"/>
      <c r="H4030" s="460"/>
      <c r="I4030" s="457"/>
      <c r="J4030" s="456"/>
      <c r="K4030" s="459"/>
      <c r="L4030" s="458"/>
      <c r="M4030" s="455"/>
    </row>
    <row r="4031" spans="1:13">
      <c r="A4031" s="463" t="s">
        <v>96</v>
      </c>
      <c r="B4031" s="461"/>
      <c r="C4031" s="461"/>
      <c r="D4031" s="461"/>
      <c r="E4031" s="461"/>
      <c r="F4031" s="462"/>
      <c r="G4031" s="461"/>
      <c r="H4031" s="460"/>
      <c r="I4031" s="457"/>
      <c r="J4031" s="456"/>
      <c r="K4031" s="459"/>
      <c r="L4031" s="458"/>
      <c r="M4031" s="455"/>
    </row>
    <row r="4032" spans="1:13">
      <c r="A4032" s="463" t="s">
        <v>97</v>
      </c>
      <c r="B4032" s="461"/>
      <c r="C4032" s="461"/>
      <c r="D4032" s="461"/>
      <c r="E4032" s="461"/>
      <c r="F4032" s="462"/>
      <c r="G4032" s="461"/>
      <c r="H4032" s="460"/>
      <c r="I4032" s="457"/>
      <c r="J4032" s="456"/>
      <c r="K4032" s="459"/>
      <c r="L4032" s="458"/>
      <c r="M4032" s="455"/>
    </row>
    <row r="4033" spans="1:13">
      <c r="A4033" s="463" t="s">
        <v>98</v>
      </c>
      <c r="B4033" s="461"/>
      <c r="C4033" s="461"/>
      <c r="D4033" s="461"/>
      <c r="E4033" s="461"/>
      <c r="F4033" s="462"/>
      <c r="G4033" s="461"/>
      <c r="H4033" s="460"/>
      <c r="I4033" s="457"/>
      <c r="J4033" s="456"/>
      <c r="K4033" s="459"/>
      <c r="L4033" s="458"/>
      <c r="M4033" s="455"/>
    </row>
    <row r="4034" spans="1:13">
      <c r="A4034" s="463" t="s">
        <v>99</v>
      </c>
      <c r="B4034" s="461"/>
      <c r="C4034" s="461"/>
      <c r="D4034" s="461"/>
      <c r="E4034" s="461"/>
      <c r="F4034" s="462"/>
      <c r="G4034" s="461"/>
      <c r="H4034" s="460"/>
      <c r="I4034" s="457"/>
      <c r="J4034" s="456"/>
      <c r="K4034" s="459"/>
      <c r="L4034" s="458"/>
      <c r="M4034" s="455"/>
    </row>
    <row r="4035" spans="1:13" ht="19.5" thickBot="1">
      <c r="A4035" s="923" t="s">
        <v>100</v>
      </c>
      <c r="B4035" s="924"/>
      <c r="C4035" s="924"/>
      <c r="D4035" s="924"/>
      <c r="E4035" s="924"/>
      <c r="F4035" s="924"/>
      <c r="G4035" s="924"/>
      <c r="H4035" s="925"/>
      <c r="I4035" s="457"/>
      <c r="J4035" s="456"/>
      <c r="K4035" s="457"/>
      <c r="L4035" s="456"/>
      <c r="M4035" s="455"/>
    </row>
    <row r="4036" spans="1:13">
      <c r="A4036" s="454" t="s">
        <v>82</v>
      </c>
      <c r="B4036" s="453"/>
      <c r="C4036" s="453"/>
      <c r="D4036" s="453"/>
      <c r="E4036" s="453"/>
      <c r="F4036" s="453"/>
      <c r="G4036" s="453"/>
      <c r="H4036" s="453"/>
      <c r="I4036" s="896" t="s">
        <v>9</v>
      </c>
      <c r="J4036" s="897"/>
      <c r="K4036" s="452"/>
      <c r="L4036" s="451"/>
      <c r="M4036" s="450"/>
    </row>
    <row r="4037" spans="1:13" ht="19.5" thickBot="1">
      <c r="A4037" s="449" t="s">
        <v>49</v>
      </c>
      <c r="B4037" s="448"/>
      <c r="C4037" s="448"/>
      <c r="D4037" s="448"/>
      <c r="E4037" s="448"/>
      <c r="F4037" s="448"/>
      <c r="G4037" s="448"/>
      <c r="H4037" s="448"/>
      <c r="I4037" s="447"/>
      <c r="J4037" s="445"/>
      <c r="K4037" s="446"/>
      <c r="L4037" s="445"/>
      <c r="M4037" s="444"/>
    </row>
    <row r="4038" spans="1:13" ht="19.5" thickBot="1">
      <c r="A4038" s="898" t="s">
        <v>50</v>
      </c>
      <c r="B4038" s="899"/>
      <c r="C4038" s="899"/>
      <c r="D4038" s="899"/>
      <c r="E4038" s="899"/>
      <c r="F4038" s="899"/>
      <c r="G4038" s="899"/>
      <c r="H4038" s="955"/>
      <c r="I4038" s="917" t="s">
        <v>17</v>
      </c>
      <c r="J4038" s="956"/>
      <c r="K4038" s="957">
        <v>1.64</v>
      </c>
      <c r="L4038" s="958"/>
      <c r="M4038" s="437">
        <f>K4038*12*I3969</f>
        <v>13951.152</v>
      </c>
    </row>
    <row r="4039" spans="1:13" ht="19.5" thickBot="1">
      <c r="A4039" s="442" t="s">
        <v>118</v>
      </c>
      <c r="B4039" s="441"/>
      <c r="C4039" s="441"/>
      <c r="D4039" s="441"/>
      <c r="E4039" s="441"/>
      <c r="F4039" s="441"/>
      <c r="G4039" s="441"/>
      <c r="H4039" s="441"/>
      <c r="I4039" s="917" t="s">
        <v>9</v>
      </c>
      <c r="J4039" s="918"/>
      <c r="K4039" s="913">
        <v>0.24</v>
      </c>
      <c r="L4039" s="914"/>
      <c r="M4039" s="437">
        <f>K4039*I3969*12</f>
        <v>2041.6320000000001</v>
      </c>
    </row>
    <row r="4040" spans="1:13" ht="19.5" thickBot="1">
      <c r="A4040" s="442" t="s">
        <v>117</v>
      </c>
      <c r="B4040" s="441"/>
      <c r="C4040" s="441"/>
      <c r="D4040" s="441"/>
      <c r="E4040" s="441"/>
      <c r="F4040" s="441"/>
      <c r="G4040" s="441"/>
      <c r="H4040" s="441"/>
      <c r="I4040" s="440"/>
      <c r="J4040" s="439"/>
      <c r="K4040" s="913"/>
      <c r="L4040" s="914"/>
      <c r="M4040" s="437">
        <f>K4040*12*I3970</f>
        <v>0</v>
      </c>
    </row>
    <row r="4041" spans="1:13" ht="19.5" thickBot="1">
      <c r="A4041" s="898" t="s">
        <v>58</v>
      </c>
      <c r="B4041" s="899"/>
      <c r="C4041" s="899"/>
      <c r="D4041" s="899"/>
      <c r="E4041" s="899"/>
      <c r="F4041" s="899"/>
      <c r="G4041" s="899"/>
      <c r="H4041" s="899"/>
      <c r="I4041" s="438"/>
      <c r="J4041" s="437"/>
      <c r="K4041" s="915">
        <f>K3970+K3980+K3995+K4024+K4038+K4040+K4039</f>
        <v>57.71</v>
      </c>
      <c r="L4041" s="916"/>
      <c r="M4041" s="437">
        <f>M3970+M3980+M3995+M4024+M4038+M4040+M4039</f>
        <v>490927.42799999996</v>
      </c>
    </row>
    <row r="4043" spans="1:13">
      <c r="A4043" s="989" t="s">
        <v>0</v>
      </c>
      <c r="B4043" s="989"/>
      <c r="C4043" s="989"/>
      <c r="D4043" s="989"/>
      <c r="E4043" s="989"/>
      <c r="F4043" s="989"/>
      <c r="G4043" s="989"/>
      <c r="H4043" s="989"/>
      <c r="I4043" s="989"/>
      <c r="J4043" s="989"/>
      <c r="K4043" s="989"/>
      <c r="L4043" s="989"/>
      <c r="M4043" s="490"/>
    </row>
    <row r="4044" spans="1:13">
      <c r="A4044" s="953" t="s">
        <v>12</v>
      </c>
      <c r="B4044" s="953"/>
      <c r="C4044" s="953"/>
      <c r="D4044" s="953"/>
      <c r="E4044" s="953"/>
      <c r="F4044" s="953"/>
      <c r="G4044" s="953"/>
      <c r="H4044" s="953"/>
      <c r="I4044" s="953"/>
      <c r="J4044" s="953"/>
      <c r="K4044" s="953"/>
      <c r="L4044" s="953"/>
      <c r="M4044" s="490"/>
    </row>
    <row r="4045" spans="1:13">
      <c r="A4045" s="524"/>
      <c r="B4045" s="524"/>
      <c r="C4045" s="524"/>
      <c r="D4045" s="524"/>
      <c r="E4045" s="524"/>
      <c r="F4045" s="524" t="s">
        <v>213</v>
      </c>
      <c r="G4045" s="524"/>
      <c r="H4045" s="524"/>
      <c r="I4045" s="524"/>
      <c r="J4045" s="524"/>
      <c r="K4045" s="524"/>
      <c r="L4045" s="524"/>
      <c r="M4045" s="490"/>
    </row>
    <row r="4046" spans="1:13">
      <c r="A4046" s="532"/>
      <c r="B4046" s="508"/>
      <c r="C4046" s="954" t="s">
        <v>15</v>
      </c>
      <c r="D4046" s="954"/>
      <c r="E4046" s="954"/>
      <c r="F4046" s="508"/>
      <c r="G4046" s="508"/>
      <c r="H4046" s="507"/>
      <c r="I4046" s="943" t="s">
        <v>1</v>
      </c>
      <c r="J4046" s="944"/>
      <c r="K4046" s="943" t="s">
        <v>2</v>
      </c>
      <c r="L4046" s="944"/>
      <c r="M4046" s="506"/>
    </row>
    <row r="4047" spans="1:13">
      <c r="A4047" s="474"/>
      <c r="B4047" s="457"/>
      <c r="C4047" s="457"/>
      <c r="D4047" s="457"/>
      <c r="E4047" s="457"/>
      <c r="F4047" s="457"/>
      <c r="G4047" s="457"/>
      <c r="H4047" s="456"/>
      <c r="I4047" s="457"/>
      <c r="J4047" s="456"/>
      <c r="K4047" s="892" t="s">
        <v>3</v>
      </c>
      <c r="L4047" s="893"/>
      <c r="M4047" s="533" t="s">
        <v>4</v>
      </c>
    </row>
    <row r="4048" spans="1:13">
      <c r="A4048" s="474"/>
      <c r="B4048" s="457"/>
      <c r="C4048" s="457"/>
      <c r="D4048" s="457"/>
      <c r="E4048" s="457"/>
      <c r="F4048" s="457"/>
      <c r="G4048" s="457"/>
      <c r="H4048" s="456"/>
      <c r="I4048" s="892" t="s">
        <v>5</v>
      </c>
      <c r="J4048" s="893"/>
      <c r="K4048" s="936" t="s">
        <v>6</v>
      </c>
      <c r="L4048" s="937"/>
      <c r="M4048" s="533" t="s">
        <v>7</v>
      </c>
    </row>
    <row r="4049" spans="1:13" ht="19.5" thickBot="1">
      <c r="A4049" s="532"/>
      <c r="B4049" s="508"/>
      <c r="C4049" s="508"/>
      <c r="D4049" s="508"/>
      <c r="E4049" s="508"/>
      <c r="F4049" s="508"/>
      <c r="G4049" s="508"/>
      <c r="H4049" s="507"/>
      <c r="I4049" s="949">
        <v>696.9</v>
      </c>
      <c r="J4049" s="950"/>
      <c r="K4049" s="932"/>
      <c r="L4049" s="933"/>
      <c r="M4049" s="531"/>
    </row>
    <row r="4050" spans="1:13">
      <c r="A4050" s="522" t="s">
        <v>74</v>
      </c>
      <c r="B4050" s="500"/>
      <c r="C4050" s="500"/>
      <c r="D4050" s="500"/>
      <c r="E4050" s="500"/>
      <c r="F4050" s="500"/>
      <c r="G4050" s="500"/>
      <c r="H4050" s="530"/>
      <c r="I4050" s="452"/>
      <c r="J4050" s="451"/>
      <c r="K4050" s="951">
        <f>K4053+K4056</f>
        <v>6.9</v>
      </c>
      <c r="L4050" s="946"/>
      <c r="M4050" s="450">
        <f>K4050*12*I4049</f>
        <v>57703.320000000007</v>
      </c>
    </row>
    <row r="4051" spans="1:13">
      <c r="A4051" s="529" t="s">
        <v>59</v>
      </c>
      <c r="B4051" s="528"/>
      <c r="C4051" s="528"/>
      <c r="D4051" s="528"/>
      <c r="E4051" s="528"/>
      <c r="F4051" s="528"/>
      <c r="G4051" s="528"/>
      <c r="H4051" s="523"/>
      <c r="I4051" s="457"/>
      <c r="J4051" s="456"/>
      <c r="K4051" s="457"/>
      <c r="L4051" s="456"/>
      <c r="M4051" s="527"/>
    </row>
    <row r="4052" spans="1:13" ht="19.5" thickBot="1">
      <c r="A4052" s="518" t="s">
        <v>60</v>
      </c>
      <c r="B4052" s="526"/>
      <c r="C4052" s="526"/>
      <c r="D4052" s="526"/>
      <c r="E4052" s="526"/>
      <c r="F4052" s="526"/>
      <c r="G4052" s="526"/>
      <c r="H4052" s="525"/>
      <c r="I4052" s="446"/>
      <c r="J4052" s="445"/>
      <c r="K4052" s="446"/>
      <c r="L4052" s="445"/>
      <c r="M4052" s="444"/>
    </row>
    <row r="4053" spans="1:13">
      <c r="A4053" s="505" t="s">
        <v>61</v>
      </c>
      <c r="B4053" s="498"/>
      <c r="C4053" s="498"/>
      <c r="D4053" s="498"/>
      <c r="E4053" s="498"/>
      <c r="F4053" s="498"/>
      <c r="G4053" s="498"/>
      <c r="H4053" s="497"/>
      <c r="I4053" s="936" t="s">
        <v>8</v>
      </c>
      <c r="J4053" s="937"/>
      <c r="K4053" s="896">
        <v>4.13</v>
      </c>
      <c r="L4053" s="897"/>
      <c r="M4053" s="455">
        <f>K4053*12*I4049</f>
        <v>34538.364000000001</v>
      </c>
    </row>
    <row r="4054" spans="1:13">
      <c r="A4054" s="463" t="s">
        <v>68</v>
      </c>
      <c r="B4054" s="457"/>
      <c r="C4054" s="457"/>
      <c r="D4054" s="457"/>
      <c r="E4054" s="457"/>
      <c r="F4054" s="457"/>
      <c r="G4054" s="457"/>
      <c r="H4054" s="456"/>
      <c r="I4054" s="892" t="s">
        <v>57</v>
      </c>
      <c r="J4054" s="893"/>
      <c r="K4054" s="490"/>
      <c r="L4054" s="456"/>
      <c r="M4054" s="455"/>
    </row>
    <row r="4055" spans="1:13">
      <c r="A4055" s="505" t="s">
        <v>67</v>
      </c>
      <c r="B4055" s="498"/>
      <c r="C4055" s="498"/>
      <c r="D4055" s="498"/>
      <c r="E4055" s="498"/>
      <c r="F4055" s="498"/>
      <c r="G4055" s="498"/>
      <c r="H4055" s="497"/>
      <c r="I4055" s="936"/>
      <c r="J4055" s="937"/>
      <c r="K4055" s="490"/>
      <c r="L4055" s="456"/>
      <c r="M4055" s="455"/>
    </row>
    <row r="4056" spans="1:13">
      <c r="A4056" s="505" t="s">
        <v>62</v>
      </c>
      <c r="B4056" s="498"/>
      <c r="C4056" s="498"/>
      <c r="D4056" s="498"/>
      <c r="E4056" s="498"/>
      <c r="F4056" s="498"/>
      <c r="G4056" s="498"/>
      <c r="H4056" s="497"/>
      <c r="I4056" s="934" t="s">
        <v>11</v>
      </c>
      <c r="J4056" s="935"/>
      <c r="K4056" s="892">
        <v>2.77</v>
      </c>
      <c r="L4056" s="893"/>
      <c r="M4056" s="455">
        <f>K4056*12*I4049</f>
        <v>23164.956000000002</v>
      </c>
    </row>
    <row r="4057" spans="1:13">
      <c r="A4057" s="512" t="s">
        <v>35</v>
      </c>
      <c r="B4057" s="480"/>
      <c r="C4057" s="480"/>
      <c r="D4057" s="480"/>
      <c r="E4057" s="480"/>
      <c r="F4057" s="480"/>
      <c r="G4057" s="480"/>
      <c r="H4057" s="479"/>
      <c r="I4057" s="892" t="s">
        <v>57</v>
      </c>
      <c r="J4057" s="893"/>
      <c r="K4057" s="524"/>
      <c r="L4057" s="523"/>
      <c r="M4057" s="455"/>
    </row>
    <row r="4058" spans="1:13">
      <c r="A4058" s="511" t="s">
        <v>36</v>
      </c>
      <c r="B4058" s="508"/>
      <c r="C4058" s="508"/>
      <c r="D4058" s="508"/>
      <c r="E4058" s="508"/>
      <c r="F4058" s="508"/>
      <c r="G4058" s="508"/>
      <c r="H4058" s="507"/>
      <c r="I4058" s="892"/>
      <c r="J4058" s="893"/>
      <c r="K4058" s="490"/>
      <c r="L4058" s="456"/>
      <c r="M4058" s="455"/>
    </row>
    <row r="4059" spans="1:13" ht="19.5" thickBot="1">
      <c r="A4059" s="505" t="s">
        <v>37</v>
      </c>
      <c r="B4059" s="504"/>
      <c r="C4059" s="504"/>
      <c r="D4059" s="504"/>
      <c r="E4059" s="504"/>
      <c r="F4059" s="504"/>
      <c r="G4059" s="504"/>
      <c r="H4059" s="503"/>
      <c r="I4059" s="498"/>
      <c r="J4059" s="497"/>
      <c r="K4059" s="930"/>
      <c r="L4059" s="931"/>
      <c r="M4059" s="455"/>
    </row>
    <row r="4060" spans="1:13">
      <c r="A4060" s="522" t="s">
        <v>14</v>
      </c>
      <c r="B4060" s="521"/>
      <c r="C4060" s="521"/>
      <c r="D4060" s="521"/>
      <c r="E4060" s="521"/>
      <c r="F4060" s="521"/>
      <c r="G4060" s="521"/>
      <c r="H4060" s="520"/>
      <c r="I4060" s="452"/>
      <c r="J4060" s="519"/>
      <c r="K4060" s="948">
        <f>K4062+K4067+K4070</f>
        <v>5.6400000000000006</v>
      </c>
      <c r="L4060" s="946"/>
      <c r="M4060" s="450">
        <f>K4060*12*I4049</f>
        <v>47166.192000000003</v>
      </c>
    </row>
    <row r="4061" spans="1:13" ht="19.5" thickBot="1">
      <c r="A4061" s="518" t="s">
        <v>34</v>
      </c>
      <c r="B4061" s="517"/>
      <c r="C4061" s="517"/>
      <c r="D4061" s="517"/>
      <c r="E4061" s="517"/>
      <c r="F4061" s="517"/>
      <c r="G4061" s="517"/>
      <c r="H4061" s="516"/>
      <c r="I4061" s="446"/>
      <c r="J4061" s="515"/>
      <c r="K4061" s="446"/>
      <c r="L4061" s="445"/>
      <c r="M4061" s="444"/>
    </row>
    <row r="4062" spans="1:13">
      <c r="A4062" s="463" t="s">
        <v>65</v>
      </c>
      <c r="B4062" s="462"/>
      <c r="C4062" s="462"/>
      <c r="D4062" s="462"/>
      <c r="E4062" s="462"/>
      <c r="F4062" s="462"/>
      <c r="G4062" s="462"/>
      <c r="H4062" s="460"/>
      <c r="I4062" s="892" t="s">
        <v>8</v>
      </c>
      <c r="J4062" s="893"/>
      <c r="K4062" s="896">
        <v>2.83</v>
      </c>
      <c r="L4062" s="897"/>
      <c r="M4062" s="455">
        <f>K4062*12*I4049</f>
        <v>23666.723999999998</v>
      </c>
    </row>
    <row r="4063" spans="1:13">
      <c r="A4063" s="505" t="s">
        <v>66</v>
      </c>
      <c r="B4063" s="504"/>
      <c r="C4063" s="504"/>
      <c r="D4063" s="504"/>
      <c r="E4063" s="504"/>
      <c r="F4063" s="504"/>
      <c r="G4063" s="504"/>
      <c r="H4063" s="503"/>
      <c r="I4063" s="514"/>
      <c r="J4063" s="513"/>
      <c r="K4063" s="490"/>
      <c r="L4063" s="456"/>
      <c r="M4063" s="455"/>
    </row>
    <row r="4064" spans="1:13">
      <c r="A4064" s="463" t="s">
        <v>68</v>
      </c>
      <c r="B4064" s="457"/>
      <c r="C4064" s="457"/>
      <c r="D4064" s="457"/>
      <c r="E4064" s="457"/>
      <c r="F4064" s="457"/>
      <c r="G4064" s="457"/>
      <c r="H4064" s="456"/>
      <c r="I4064" s="892" t="s">
        <v>57</v>
      </c>
      <c r="J4064" s="893"/>
      <c r="K4064" s="490"/>
      <c r="L4064" s="456"/>
      <c r="M4064" s="455"/>
    </row>
    <row r="4065" spans="1:13">
      <c r="A4065" s="505" t="s">
        <v>67</v>
      </c>
      <c r="B4065" s="498"/>
      <c r="C4065" s="498"/>
      <c r="D4065" s="498"/>
      <c r="E4065" s="498"/>
      <c r="F4065" s="498"/>
      <c r="G4065" s="498"/>
      <c r="H4065" s="497"/>
      <c r="I4065" s="936"/>
      <c r="J4065" s="937"/>
      <c r="K4065" s="490"/>
      <c r="L4065" s="456"/>
      <c r="M4065" s="455"/>
    </row>
    <row r="4066" spans="1:13">
      <c r="A4066" s="512" t="s">
        <v>63</v>
      </c>
      <c r="B4066" s="480"/>
      <c r="C4066" s="479"/>
      <c r="D4066" s="457"/>
      <c r="E4066" s="457"/>
      <c r="F4066" s="457"/>
      <c r="G4066" s="457"/>
      <c r="H4066" s="456"/>
      <c r="I4066" s="892" t="s">
        <v>57</v>
      </c>
      <c r="J4066" s="893"/>
      <c r="K4066" s="490"/>
      <c r="L4066" s="456"/>
      <c r="M4066" s="455"/>
    </row>
    <row r="4067" spans="1:13">
      <c r="A4067" s="463" t="s">
        <v>64</v>
      </c>
      <c r="B4067" s="457"/>
      <c r="C4067" s="457"/>
      <c r="D4067" s="480"/>
      <c r="E4067" s="480"/>
      <c r="F4067" s="480"/>
      <c r="G4067" s="480"/>
      <c r="H4067" s="479"/>
      <c r="I4067" s="934" t="s">
        <v>11</v>
      </c>
      <c r="J4067" s="935"/>
      <c r="K4067" s="892">
        <v>1.24</v>
      </c>
      <c r="L4067" s="893"/>
      <c r="M4067" s="455">
        <f>K4067*12*I4049</f>
        <v>10369.871999999999</v>
      </c>
    </row>
    <row r="4068" spans="1:13">
      <c r="A4068" s="511" t="s">
        <v>41</v>
      </c>
      <c r="B4068" s="510"/>
      <c r="C4068" s="510"/>
      <c r="D4068" s="510"/>
      <c r="E4068" s="510"/>
      <c r="F4068" s="510"/>
      <c r="G4068" s="510"/>
      <c r="H4068" s="509"/>
      <c r="I4068" s="943" t="s">
        <v>40</v>
      </c>
      <c r="J4068" s="944"/>
      <c r="K4068" s="490"/>
      <c r="L4068" s="456"/>
      <c r="M4068" s="455"/>
    </row>
    <row r="4069" spans="1:13">
      <c r="A4069" s="505"/>
      <c r="B4069" s="504"/>
      <c r="C4069" s="504"/>
      <c r="D4069" s="504"/>
      <c r="E4069" s="504"/>
      <c r="F4069" s="504"/>
      <c r="G4069" s="504"/>
      <c r="H4069" s="503"/>
      <c r="I4069" s="498" t="s">
        <v>42</v>
      </c>
      <c r="J4069" s="497"/>
      <c r="K4069" s="490"/>
      <c r="L4069" s="456"/>
      <c r="M4069" s="455"/>
    </row>
    <row r="4070" spans="1:13">
      <c r="A4070" s="511" t="s">
        <v>43</v>
      </c>
      <c r="B4070" s="510"/>
      <c r="C4070" s="510"/>
      <c r="D4070" s="510"/>
      <c r="E4070" s="510"/>
      <c r="F4070" s="510"/>
      <c r="G4070" s="510"/>
      <c r="H4070" s="509"/>
      <c r="I4070" s="943" t="s">
        <v>11</v>
      </c>
      <c r="J4070" s="944"/>
      <c r="K4070" s="892">
        <v>1.57</v>
      </c>
      <c r="L4070" s="893"/>
      <c r="M4070" s="455">
        <f>K4070*12*I4049</f>
        <v>13129.596</v>
      </c>
    </row>
    <row r="4071" spans="1:13">
      <c r="A4071" s="505" t="s">
        <v>44</v>
      </c>
      <c r="B4071" s="504"/>
      <c r="C4071" s="504"/>
      <c r="D4071" s="504"/>
      <c r="E4071" s="504"/>
      <c r="F4071" s="504"/>
      <c r="G4071" s="504"/>
      <c r="H4071" s="503"/>
      <c r="I4071" s="498"/>
      <c r="J4071" s="497"/>
      <c r="K4071" s="490"/>
      <c r="L4071" s="456"/>
      <c r="M4071" s="455"/>
    </row>
    <row r="4072" spans="1:13">
      <c r="A4072" s="511" t="s">
        <v>45</v>
      </c>
      <c r="B4072" s="510"/>
      <c r="C4072" s="510"/>
      <c r="D4072" s="510"/>
      <c r="E4072" s="510"/>
      <c r="F4072" s="510"/>
      <c r="G4072" s="510"/>
      <c r="H4072" s="509"/>
      <c r="I4072" s="892" t="s">
        <v>57</v>
      </c>
      <c r="J4072" s="893"/>
      <c r="K4072" s="490"/>
      <c r="L4072" s="456"/>
      <c r="M4072" s="455"/>
    </row>
    <row r="4073" spans="1:13">
      <c r="A4073" s="511" t="s">
        <v>48</v>
      </c>
      <c r="B4073" s="510"/>
      <c r="C4073" s="510"/>
      <c r="D4073" s="510"/>
      <c r="E4073" s="510"/>
      <c r="F4073" s="510"/>
      <c r="G4073" s="510"/>
      <c r="H4073" s="509"/>
      <c r="I4073" s="943" t="s">
        <v>46</v>
      </c>
      <c r="J4073" s="944"/>
      <c r="K4073" s="508"/>
      <c r="L4073" s="507"/>
      <c r="M4073" s="506"/>
    </row>
    <row r="4074" spans="1:13" ht="19.5" thickBot="1">
      <c r="A4074" s="505"/>
      <c r="B4074" s="504"/>
      <c r="C4074" s="504"/>
      <c r="D4074" s="504"/>
      <c r="E4074" s="504"/>
      <c r="F4074" s="504"/>
      <c r="G4074" s="504"/>
      <c r="H4074" s="503"/>
      <c r="I4074" s="940" t="s">
        <v>47</v>
      </c>
      <c r="J4074" s="941"/>
      <c r="K4074" s="498"/>
      <c r="L4074" s="497"/>
      <c r="M4074" s="502"/>
    </row>
    <row r="4075" spans="1:13">
      <c r="A4075" s="501" t="s">
        <v>75</v>
      </c>
      <c r="B4075" s="500"/>
      <c r="C4075" s="500"/>
      <c r="D4075" s="500"/>
      <c r="E4075" s="500"/>
      <c r="F4075" s="500"/>
      <c r="G4075" s="452"/>
      <c r="H4075" s="451"/>
      <c r="I4075" s="452"/>
      <c r="J4075" s="451"/>
      <c r="K4075" s="945">
        <f>K4077+K4084+K4092+K4096+K4097+K4101</f>
        <v>30.45</v>
      </c>
      <c r="L4075" s="946"/>
      <c r="M4075" s="450">
        <f>M4077+M4084+M4092+M4096+M4097+M4101</f>
        <v>254647.26</v>
      </c>
    </row>
    <row r="4076" spans="1:13" ht="19.5" thickBot="1">
      <c r="A4076" s="499"/>
      <c r="B4076" s="446"/>
      <c r="C4076" s="446"/>
      <c r="D4076" s="446"/>
      <c r="E4076" s="446"/>
      <c r="F4076" s="446"/>
      <c r="G4076" s="446"/>
      <c r="H4076" s="445"/>
      <c r="I4076" s="446"/>
      <c r="J4076" s="445"/>
      <c r="K4076" s="446"/>
      <c r="L4076" s="445"/>
      <c r="M4076" s="444"/>
    </row>
    <row r="4077" spans="1:13" ht="19.5" thickBot="1">
      <c r="A4077" s="898" t="s">
        <v>76</v>
      </c>
      <c r="B4077" s="899"/>
      <c r="C4077" s="899"/>
      <c r="D4077" s="899"/>
      <c r="E4077" s="899"/>
      <c r="F4077" s="899"/>
      <c r="G4077" s="899"/>
      <c r="H4077" s="900"/>
      <c r="I4077" s="466"/>
      <c r="J4077" s="465"/>
      <c r="K4077" s="947">
        <f>K4078+K4079+K4080+K4082+K4083</f>
        <v>9.6900000000000013</v>
      </c>
      <c r="L4077" s="942"/>
      <c r="M4077" s="464">
        <f>K4077*12*I4049</f>
        <v>81035.532000000007</v>
      </c>
    </row>
    <row r="4078" spans="1:13">
      <c r="A4078" s="505" t="s">
        <v>38</v>
      </c>
      <c r="B4078" s="504"/>
      <c r="C4078" s="504"/>
      <c r="D4078" s="504"/>
      <c r="E4078" s="504"/>
      <c r="F4078" s="504"/>
      <c r="G4078" s="504"/>
      <c r="H4078" s="503"/>
      <c r="I4078" s="936" t="s">
        <v>16</v>
      </c>
      <c r="J4078" s="937"/>
      <c r="K4078" s="896">
        <v>2.2400000000000002</v>
      </c>
      <c r="L4078" s="897"/>
      <c r="M4078" s="455">
        <f>K4078*12*I4049</f>
        <v>18732.672000000002</v>
      </c>
    </row>
    <row r="4079" spans="1:13">
      <c r="A4079" s="512" t="s">
        <v>39</v>
      </c>
      <c r="B4079" s="594"/>
      <c r="C4079" s="594"/>
      <c r="D4079" s="594"/>
      <c r="E4079" s="594"/>
      <c r="F4079" s="594"/>
      <c r="G4079" s="594"/>
      <c r="H4079" s="593"/>
      <c r="I4079" s="934" t="s">
        <v>10</v>
      </c>
      <c r="J4079" s="935"/>
      <c r="K4079" s="892">
        <v>5.28</v>
      </c>
      <c r="L4079" s="893"/>
      <c r="M4079" s="455">
        <f>K4079*12*I4049</f>
        <v>44155.583999999995</v>
      </c>
    </row>
    <row r="4080" spans="1:13">
      <c r="A4080" s="511" t="s">
        <v>31</v>
      </c>
      <c r="B4080" s="510"/>
      <c r="C4080" s="510"/>
      <c r="D4080" s="510"/>
      <c r="E4080" s="510"/>
      <c r="F4080" s="510"/>
      <c r="G4080" s="510"/>
      <c r="H4080" s="509"/>
      <c r="I4080" s="943" t="s">
        <v>11</v>
      </c>
      <c r="J4080" s="944"/>
      <c r="K4080" s="892">
        <v>0.6</v>
      </c>
      <c r="L4080" s="893"/>
      <c r="M4080" s="455">
        <f>K4080*12*I4049</f>
        <v>5017.6799999999994</v>
      </c>
    </row>
    <row r="4081" spans="1:13">
      <c r="A4081" s="596" t="s">
        <v>18</v>
      </c>
      <c r="B4081" s="498"/>
      <c r="C4081" s="498"/>
      <c r="D4081" s="498"/>
      <c r="E4081" s="504"/>
      <c r="F4081" s="504"/>
      <c r="G4081" s="504"/>
      <c r="H4081" s="503"/>
      <c r="I4081" s="498"/>
      <c r="J4081" s="497"/>
      <c r="K4081" s="457"/>
      <c r="L4081" s="456"/>
      <c r="M4081" s="455"/>
    </row>
    <row r="4082" spans="1:13">
      <c r="A4082" s="512" t="s">
        <v>32</v>
      </c>
      <c r="B4082" s="594"/>
      <c r="C4082" s="594"/>
      <c r="D4082" s="594"/>
      <c r="E4082" s="594"/>
      <c r="F4082" s="594"/>
      <c r="G4082" s="594"/>
      <c r="H4082" s="593"/>
      <c r="I4082" s="934" t="s">
        <v>8</v>
      </c>
      <c r="J4082" s="935"/>
      <c r="K4082" s="892">
        <v>0.18</v>
      </c>
      <c r="L4082" s="893"/>
      <c r="M4082" s="455">
        <f>K4082*12*I4049</f>
        <v>1505.3040000000001</v>
      </c>
    </row>
    <row r="4083" spans="1:13" ht="19.5" thickBot="1">
      <c r="A4083" s="511" t="s">
        <v>73</v>
      </c>
      <c r="B4083" s="510"/>
      <c r="C4083" s="510"/>
      <c r="D4083" s="510"/>
      <c r="E4083" s="510"/>
      <c r="F4083" s="510"/>
      <c r="G4083" s="510"/>
      <c r="H4083" s="509"/>
      <c r="I4083" s="932" t="s">
        <v>8</v>
      </c>
      <c r="J4083" s="933"/>
      <c r="K4083" s="940">
        <v>1.39</v>
      </c>
      <c r="L4083" s="941"/>
      <c r="M4083" s="455">
        <f>K4083*12*I4049</f>
        <v>11624.291999999999</v>
      </c>
    </row>
    <row r="4084" spans="1:13" ht="19.5" thickBot="1">
      <c r="A4084" s="959" t="s">
        <v>77</v>
      </c>
      <c r="B4084" s="960"/>
      <c r="C4084" s="960"/>
      <c r="D4084" s="960"/>
      <c r="E4084" s="960"/>
      <c r="F4084" s="960"/>
      <c r="G4084" s="960"/>
      <c r="H4084" s="961"/>
      <c r="I4084" s="466"/>
      <c r="J4084" s="465"/>
      <c r="K4084" s="894">
        <f>K4085+K4086+K4088+K4089+K4090+K4091</f>
        <v>2.3200000000000003</v>
      </c>
      <c r="L4084" s="942"/>
      <c r="M4084" s="464">
        <f>K4084*12*I4049</f>
        <v>19401.696000000004</v>
      </c>
    </row>
    <row r="4085" spans="1:13">
      <c r="A4085" s="595" t="s">
        <v>24</v>
      </c>
      <c r="B4085" s="498"/>
      <c r="C4085" s="498"/>
      <c r="D4085" s="498"/>
      <c r="E4085" s="498"/>
      <c r="F4085" s="504"/>
      <c r="G4085" s="504"/>
      <c r="H4085" s="503"/>
      <c r="I4085" s="493"/>
      <c r="J4085" s="456"/>
      <c r="K4085" s="896">
        <v>0.13</v>
      </c>
      <c r="L4085" s="897"/>
      <c r="M4085" s="455">
        <f>K4085*12*I4049</f>
        <v>1087.164</v>
      </c>
    </row>
    <row r="4086" spans="1:13">
      <c r="A4086" s="532" t="s">
        <v>20</v>
      </c>
      <c r="B4086" s="508"/>
      <c r="C4086" s="508"/>
      <c r="D4086" s="508"/>
      <c r="E4086" s="508"/>
      <c r="F4086" s="510"/>
      <c r="G4086" s="510"/>
      <c r="H4086" s="509"/>
      <c r="I4086" s="892" t="s">
        <v>52</v>
      </c>
      <c r="J4086" s="893"/>
      <c r="K4086" s="892">
        <v>1.1100000000000001</v>
      </c>
      <c r="L4086" s="893"/>
      <c r="M4086" s="455">
        <f>K4086*12*I4049</f>
        <v>9282.7080000000005</v>
      </c>
    </row>
    <row r="4087" spans="1:13">
      <c r="A4087" s="505" t="s">
        <v>19</v>
      </c>
      <c r="B4087" s="504"/>
      <c r="C4087" s="504"/>
      <c r="D4087" s="504"/>
      <c r="E4087" s="504"/>
      <c r="F4087" s="504"/>
      <c r="G4087" s="504"/>
      <c r="H4087" s="503"/>
      <c r="I4087" s="936" t="s">
        <v>53</v>
      </c>
      <c r="J4087" s="937"/>
      <c r="K4087" s="490"/>
      <c r="L4087" s="456"/>
      <c r="M4087" s="455"/>
    </row>
    <row r="4088" spans="1:13">
      <c r="A4088" s="512" t="s">
        <v>21</v>
      </c>
      <c r="B4088" s="594"/>
      <c r="C4088" s="594"/>
      <c r="D4088" s="594"/>
      <c r="E4088" s="594"/>
      <c r="F4088" s="594"/>
      <c r="G4088" s="594"/>
      <c r="H4088" s="593"/>
      <c r="I4088" s="934" t="s">
        <v>51</v>
      </c>
      <c r="J4088" s="935"/>
      <c r="K4088" s="892">
        <v>0.68</v>
      </c>
      <c r="L4088" s="893"/>
      <c r="M4088" s="455">
        <f>K4088*12*I4049</f>
        <v>5686.7039999999997</v>
      </c>
    </row>
    <row r="4089" spans="1:13">
      <c r="A4089" s="512" t="s">
        <v>22</v>
      </c>
      <c r="B4089" s="594"/>
      <c r="C4089" s="594"/>
      <c r="D4089" s="594"/>
      <c r="E4089" s="594"/>
      <c r="F4089" s="594"/>
      <c r="G4089" s="594"/>
      <c r="H4089" s="593"/>
      <c r="I4089" s="934" t="s">
        <v>69</v>
      </c>
      <c r="J4089" s="935"/>
      <c r="K4089" s="892">
        <v>0.17</v>
      </c>
      <c r="L4089" s="893"/>
      <c r="M4089" s="455">
        <f>K4089*12*I4049</f>
        <v>1421.6759999999999</v>
      </c>
    </row>
    <row r="4090" spans="1:13">
      <c r="A4090" s="511" t="s">
        <v>23</v>
      </c>
      <c r="B4090" s="510"/>
      <c r="C4090" s="510"/>
      <c r="D4090" s="510"/>
      <c r="E4090" s="510"/>
      <c r="F4090" s="510"/>
      <c r="G4090" s="510"/>
      <c r="H4090" s="509"/>
      <c r="I4090" s="934" t="s">
        <v>54</v>
      </c>
      <c r="J4090" s="935"/>
      <c r="K4090" s="930">
        <v>0.09</v>
      </c>
      <c r="L4090" s="931"/>
      <c r="M4090" s="455">
        <f>K4090*12*I4049</f>
        <v>752.65200000000004</v>
      </c>
    </row>
    <row r="4091" spans="1:13" ht="19.5" thickBot="1">
      <c r="A4091" s="511" t="s">
        <v>71</v>
      </c>
      <c r="B4091" s="510"/>
      <c r="C4091" s="510"/>
      <c r="D4091" s="510"/>
      <c r="E4091" s="510"/>
      <c r="F4091" s="510"/>
      <c r="G4091" s="510"/>
      <c r="H4091" s="509"/>
      <c r="I4091" s="932" t="s">
        <v>72</v>
      </c>
      <c r="J4091" s="933"/>
      <c r="K4091" s="901">
        <v>0.14000000000000001</v>
      </c>
      <c r="L4091" s="902"/>
      <c r="M4091" s="489">
        <f>K4091*12*I4049</f>
        <v>1170.7920000000001</v>
      </c>
    </row>
    <row r="4092" spans="1:13" ht="19.5" thickBot="1">
      <c r="A4092" s="959" t="s">
        <v>194</v>
      </c>
      <c r="B4092" s="960"/>
      <c r="C4092" s="960"/>
      <c r="D4092" s="960"/>
      <c r="E4092" s="960"/>
      <c r="F4092" s="960"/>
      <c r="G4092" s="960"/>
      <c r="H4092" s="961"/>
      <c r="I4092" s="488"/>
      <c r="J4092" s="487"/>
      <c r="K4092" s="922">
        <f>K4093+K4094+K4095</f>
        <v>1.52</v>
      </c>
      <c r="L4092" s="895"/>
      <c r="M4092" s="464">
        <f>K4092*12*I4049</f>
        <v>12711.456</v>
      </c>
    </row>
    <row r="4093" spans="1:13">
      <c r="A4093" s="505" t="s">
        <v>25</v>
      </c>
      <c r="B4093" s="504"/>
      <c r="C4093" s="504"/>
      <c r="D4093" s="504"/>
      <c r="E4093" s="504"/>
      <c r="F4093" s="504"/>
      <c r="G4093" s="504"/>
      <c r="H4093" s="503"/>
      <c r="I4093" s="926" t="s">
        <v>70</v>
      </c>
      <c r="J4093" s="927"/>
      <c r="K4093" s="928">
        <v>0.73</v>
      </c>
      <c r="L4093" s="929"/>
      <c r="M4093" s="455">
        <f>K4093*12*I4049</f>
        <v>6104.8440000000001</v>
      </c>
    </row>
    <row r="4094" spans="1:13">
      <c r="A4094" s="512" t="s">
        <v>26</v>
      </c>
      <c r="B4094" s="594"/>
      <c r="C4094" s="594"/>
      <c r="D4094" s="594"/>
      <c r="E4094" s="594"/>
      <c r="F4094" s="594"/>
      <c r="G4094" s="594"/>
      <c r="H4094" s="593"/>
      <c r="I4094" s="480" t="s">
        <v>55</v>
      </c>
      <c r="J4094" s="479"/>
      <c r="K4094" s="930">
        <v>0.64</v>
      </c>
      <c r="L4094" s="931"/>
      <c r="M4094" s="455">
        <f>K4094*12*I4049</f>
        <v>5352.192</v>
      </c>
    </row>
    <row r="4095" spans="1:13" ht="19.5" thickBot="1">
      <c r="A4095" s="511" t="s">
        <v>23</v>
      </c>
      <c r="B4095" s="510"/>
      <c r="C4095" s="510"/>
      <c r="D4095" s="510"/>
      <c r="E4095" s="510"/>
      <c r="F4095" s="510"/>
      <c r="G4095" s="510"/>
      <c r="H4095" s="509"/>
      <c r="I4095" s="932" t="s">
        <v>54</v>
      </c>
      <c r="J4095" s="933"/>
      <c r="K4095" s="901">
        <v>0.15</v>
      </c>
      <c r="L4095" s="902"/>
      <c r="M4095" s="455">
        <f>K4095*12*I4049</f>
        <v>1254.4199999999998</v>
      </c>
    </row>
    <row r="4096" spans="1:13" ht="19.5" thickBot="1">
      <c r="A4096" s="592" t="s">
        <v>193</v>
      </c>
      <c r="B4096" s="591"/>
      <c r="C4096" s="591"/>
      <c r="D4096" s="591"/>
      <c r="E4096" s="591"/>
      <c r="F4096" s="591"/>
      <c r="G4096" s="591"/>
      <c r="H4096" s="590"/>
      <c r="I4096" s="962" t="s">
        <v>56</v>
      </c>
      <c r="J4096" s="963"/>
      <c r="K4096" s="964">
        <v>15.04</v>
      </c>
      <c r="L4096" s="965"/>
      <c r="M4096" s="464">
        <f>K4096*12*I4049</f>
        <v>125776.51199999999</v>
      </c>
    </row>
    <row r="4097" spans="1:13" ht="19.5" thickBot="1">
      <c r="A4097" s="898" t="s">
        <v>154</v>
      </c>
      <c r="B4097" s="899"/>
      <c r="C4097" s="899"/>
      <c r="D4097" s="899"/>
      <c r="E4097" s="899"/>
      <c r="F4097" s="899"/>
      <c r="G4097" s="899"/>
      <c r="H4097" s="900"/>
      <c r="I4097" s="466"/>
      <c r="J4097" s="465"/>
      <c r="K4097" s="894">
        <v>1.8</v>
      </c>
      <c r="L4097" s="895"/>
      <c r="M4097" s="464">
        <f>K4097*12*I4049</f>
        <v>15053.04</v>
      </c>
    </row>
    <row r="4098" spans="1:13">
      <c r="A4098" s="463" t="s">
        <v>33</v>
      </c>
      <c r="B4098" s="462"/>
      <c r="C4098" s="462"/>
      <c r="D4098" s="462"/>
      <c r="E4098" s="462"/>
      <c r="F4098" s="462"/>
      <c r="G4098" s="462"/>
      <c r="H4098" s="460"/>
      <c r="I4098" s="896" t="s">
        <v>13</v>
      </c>
      <c r="J4098" s="897"/>
      <c r="K4098" s="459"/>
      <c r="L4098" s="458"/>
      <c r="M4098" s="455"/>
    </row>
    <row r="4099" spans="1:13">
      <c r="A4099" s="463" t="s">
        <v>27</v>
      </c>
      <c r="B4099" s="462"/>
      <c r="C4099" s="462"/>
      <c r="D4099" s="462"/>
      <c r="E4099" s="462"/>
      <c r="F4099" s="462"/>
      <c r="G4099" s="462"/>
      <c r="H4099" s="460"/>
      <c r="I4099" s="457"/>
      <c r="J4099" s="456"/>
      <c r="K4099" s="459"/>
      <c r="L4099" s="458"/>
      <c r="M4099" s="455"/>
    </row>
    <row r="4100" spans="1:13" ht="19.5" thickBot="1">
      <c r="A4100" s="463" t="s">
        <v>28</v>
      </c>
      <c r="B4100" s="462"/>
      <c r="C4100" s="462"/>
      <c r="D4100" s="462"/>
      <c r="E4100" s="462"/>
      <c r="F4100" s="462"/>
      <c r="G4100" s="462"/>
      <c r="H4100" s="460"/>
      <c r="I4100" s="474"/>
      <c r="J4100" s="456"/>
      <c r="K4100" s="459"/>
      <c r="L4100" s="458"/>
      <c r="M4100" s="455"/>
    </row>
    <row r="4101" spans="1:13" ht="19.5" thickBot="1">
      <c r="A4101" s="592" t="s">
        <v>153</v>
      </c>
      <c r="B4101" s="591"/>
      <c r="C4101" s="591"/>
      <c r="D4101" s="591"/>
      <c r="E4101" s="591"/>
      <c r="F4101" s="591"/>
      <c r="G4101" s="591"/>
      <c r="H4101" s="590"/>
      <c r="I4101" s="466"/>
      <c r="J4101" s="465"/>
      <c r="K4101" s="894">
        <v>0.08</v>
      </c>
      <c r="L4101" s="895"/>
      <c r="M4101" s="464">
        <f>K4101*12*I4049</f>
        <v>669.024</v>
      </c>
    </row>
    <row r="4102" spans="1:13">
      <c r="A4102" s="463" t="s">
        <v>29</v>
      </c>
      <c r="B4102" s="462"/>
      <c r="C4102" s="462"/>
      <c r="D4102" s="462"/>
      <c r="E4102" s="462"/>
      <c r="F4102" s="462"/>
      <c r="G4102" s="462"/>
      <c r="H4102" s="460"/>
      <c r="I4102" s="896" t="s">
        <v>8</v>
      </c>
      <c r="J4102" s="897"/>
      <c r="K4102" s="467"/>
      <c r="L4102" s="458"/>
      <c r="M4102" s="455"/>
    </row>
    <row r="4103" spans="1:13" ht="19.5" thickBot="1">
      <c r="A4103" s="463" t="s">
        <v>30</v>
      </c>
      <c r="B4103" s="462"/>
      <c r="C4103" s="462"/>
      <c r="D4103" s="462"/>
      <c r="E4103" s="462"/>
      <c r="F4103" s="462"/>
      <c r="G4103" s="462"/>
      <c r="H4103" s="460"/>
      <c r="I4103" s="457"/>
      <c r="J4103" s="456"/>
      <c r="K4103" s="467"/>
      <c r="L4103" s="458"/>
      <c r="M4103" s="455"/>
    </row>
    <row r="4104" spans="1:13" ht="19.5" thickBot="1">
      <c r="A4104" s="898" t="s">
        <v>104</v>
      </c>
      <c r="B4104" s="899"/>
      <c r="C4104" s="899"/>
      <c r="D4104" s="899"/>
      <c r="E4104" s="899"/>
      <c r="F4104" s="899"/>
      <c r="G4104" s="899"/>
      <c r="H4104" s="900"/>
      <c r="I4104" s="466"/>
      <c r="J4104" s="465"/>
      <c r="K4104" s="894">
        <v>6.67</v>
      </c>
      <c r="L4104" s="895"/>
      <c r="M4104" s="464">
        <f>K4104*12*I4049</f>
        <v>55779.875999999989</v>
      </c>
    </row>
    <row r="4105" spans="1:13">
      <c r="A4105" s="463" t="s">
        <v>85</v>
      </c>
      <c r="B4105" s="461"/>
      <c r="C4105" s="461"/>
      <c r="D4105" s="461"/>
      <c r="E4105" s="461"/>
      <c r="F4105" s="462"/>
      <c r="G4105" s="461"/>
      <c r="H4105" s="460"/>
      <c r="I4105" s="892" t="s">
        <v>86</v>
      </c>
      <c r="J4105" s="893"/>
      <c r="K4105" s="459"/>
      <c r="L4105" s="458"/>
      <c r="M4105" s="455"/>
    </row>
    <row r="4106" spans="1:13">
      <c r="A4106" s="463" t="s">
        <v>87</v>
      </c>
      <c r="B4106" s="461"/>
      <c r="C4106" s="461"/>
      <c r="D4106" s="461"/>
      <c r="E4106" s="461"/>
      <c r="F4106" s="462"/>
      <c r="G4106" s="461"/>
      <c r="H4106" s="460"/>
      <c r="I4106" s="892" t="s">
        <v>88</v>
      </c>
      <c r="J4106" s="893"/>
      <c r="K4106" s="459"/>
      <c r="L4106" s="458"/>
      <c r="M4106" s="455"/>
    </row>
    <row r="4107" spans="1:13">
      <c r="A4107" s="463" t="s">
        <v>89</v>
      </c>
      <c r="B4107" s="461"/>
      <c r="C4107" s="461"/>
      <c r="D4107" s="461"/>
      <c r="E4107" s="461"/>
      <c r="F4107" s="462"/>
      <c r="G4107" s="461"/>
      <c r="H4107" s="460"/>
      <c r="I4107" s="892" t="s">
        <v>90</v>
      </c>
      <c r="J4107" s="893"/>
      <c r="K4107" s="459"/>
      <c r="L4107" s="458"/>
      <c r="M4107" s="455"/>
    </row>
    <row r="4108" spans="1:13">
      <c r="A4108" s="463" t="s">
        <v>91</v>
      </c>
      <c r="B4108" s="461"/>
      <c r="C4108" s="461"/>
      <c r="D4108" s="461"/>
      <c r="E4108" s="461"/>
      <c r="F4108" s="462"/>
      <c r="G4108" s="461"/>
      <c r="H4108" s="460"/>
      <c r="I4108" s="892" t="s">
        <v>92</v>
      </c>
      <c r="J4108" s="893"/>
      <c r="K4108" s="459"/>
      <c r="L4108" s="458"/>
      <c r="M4108" s="455"/>
    </row>
    <row r="4109" spans="1:13">
      <c r="A4109" s="463" t="s">
        <v>93</v>
      </c>
      <c r="B4109" s="461"/>
      <c r="C4109" s="461"/>
      <c r="D4109" s="461"/>
      <c r="E4109" s="461"/>
      <c r="F4109" s="462"/>
      <c r="G4109" s="461"/>
      <c r="H4109" s="460"/>
      <c r="I4109" s="892" t="s">
        <v>94</v>
      </c>
      <c r="J4109" s="893"/>
      <c r="K4109" s="459"/>
      <c r="L4109" s="458"/>
      <c r="M4109" s="455"/>
    </row>
    <row r="4110" spans="1:13">
      <c r="A4110" s="463" t="s">
        <v>95</v>
      </c>
      <c r="B4110" s="461"/>
      <c r="C4110" s="461"/>
      <c r="D4110" s="461"/>
      <c r="E4110" s="461"/>
      <c r="F4110" s="462"/>
      <c r="G4110" s="461"/>
      <c r="H4110" s="460"/>
      <c r="I4110" s="457"/>
      <c r="J4110" s="456"/>
      <c r="K4110" s="459"/>
      <c r="L4110" s="458"/>
      <c r="M4110" s="455"/>
    </row>
    <row r="4111" spans="1:13">
      <c r="A4111" s="463" t="s">
        <v>96</v>
      </c>
      <c r="B4111" s="461"/>
      <c r="C4111" s="461"/>
      <c r="D4111" s="461"/>
      <c r="E4111" s="461"/>
      <c r="F4111" s="462"/>
      <c r="G4111" s="461"/>
      <c r="H4111" s="460"/>
      <c r="I4111" s="457"/>
      <c r="J4111" s="456"/>
      <c r="K4111" s="459"/>
      <c r="L4111" s="458"/>
      <c r="M4111" s="455"/>
    </row>
    <row r="4112" spans="1:13">
      <c r="A4112" s="463" t="s">
        <v>97</v>
      </c>
      <c r="B4112" s="461"/>
      <c r="C4112" s="461"/>
      <c r="D4112" s="461"/>
      <c r="E4112" s="461"/>
      <c r="F4112" s="462"/>
      <c r="G4112" s="461"/>
      <c r="H4112" s="460"/>
      <c r="I4112" s="457"/>
      <c r="J4112" s="456"/>
      <c r="K4112" s="459"/>
      <c r="L4112" s="458"/>
      <c r="M4112" s="455"/>
    </row>
    <row r="4113" spans="1:13">
      <c r="A4113" s="463" t="s">
        <v>98</v>
      </c>
      <c r="B4113" s="461"/>
      <c r="C4113" s="461"/>
      <c r="D4113" s="461"/>
      <c r="E4113" s="461"/>
      <c r="F4113" s="462"/>
      <c r="G4113" s="461"/>
      <c r="H4113" s="460"/>
      <c r="I4113" s="457"/>
      <c r="J4113" s="456"/>
      <c r="K4113" s="459"/>
      <c r="L4113" s="458"/>
      <c r="M4113" s="455"/>
    </row>
    <row r="4114" spans="1:13">
      <c r="A4114" s="463" t="s">
        <v>99</v>
      </c>
      <c r="B4114" s="461"/>
      <c r="C4114" s="461"/>
      <c r="D4114" s="461"/>
      <c r="E4114" s="461"/>
      <c r="F4114" s="462"/>
      <c r="G4114" s="461"/>
      <c r="H4114" s="460"/>
      <c r="I4114" s="457"/>
      <c r="J4114" s="456"/>
      <c r="K4114" s="459"/>
      <c r="L4114" s="458"/>
      <c r="M4114" s="455"/>
    </row>
    <row r="4115" spans="1:13" ht="19.5" thickBot="1">
      <c r="A4115" s="923" t="s">
        <v>100</v>
      </c>
      <c r="B4115" s="924"/>
      <c r="C4115" s="924"/>
      <c r="D4115" s="924"/>
      <c r="E4115" s="924"/>
      <c r="F4115" s="924"/>
      <c r="G4115" s="924"/>
      <c r="H4115" s="925"/>
      <c r="I4115" s="457"/>
      <c r="J4115" s="456"/>
      <c r="K4115" s="457"/>
      <c r="L4115" s="456"/>
      <c r="M4115" s="455"/>
    </row>
    <row r="4116" spans="1:13">
      <c r="A4116" s="454" t="s">
        <v>82</v>
      </c>
      <c r="B4116" s="453"/>
      <c r="C4116" s="453"/>
      <c r="D4116" s="453"/>
      <c r="E4116" s="453"/>
      <c r="F4116" s="453"/>
      <c r="G4116" s="453"/>
      <c r="H4116" s="453"/>
      <c r="I4116" s="896" t="s">
        <v>9</v>
      </c>
      <c r="J4116" s="897"/>
      <c r="K4116" s="452"/>
      <c r="L4116" s="451"/>
      <c r="M4116" s="450"/>
    </row>
    <row r="4117" spans="1:13" ht="19.5" thickBot="1">
      <c r="A4117" s="449" t="s">
        <v>49</v>
      </c>
      <c r="B4117" s="448"/>
      <c r="C4117" s="448"/>
      <c r="D4117" s="448"/>
      <c r="E4117" s="448"/>
      <c r="F4117" s="448"/>
      <c r="G4117" s="448"/>
      <c r="H4117" s="448"/>
      <c r="I4117" s="447"/>
      <c r="J4117" s="445"/>
      <c r="K4117" s="446"/>
      <c r="L4117" s="445"/>
      <c r="M4117" s="444"/>
    </row>
    <row r="4118" spans="1:13" ht="19.5" thickBot="1">
      <c r="A4118" s="898" t="s">
        <v>50</v>
      </c>
      <c r="B4118" s="899"/>
      <c r="C4118" s="899"/>
      <c r="D4118" s="899"/>
      <c r="E4118" s="899"/>
      <c r="F4118" s="899"/>
      <c r="G4118" s="899"/>
      <c r="H4118" s="955"/>
      <c r="I4118" s="917" t="s">
        <v>17</v>
      </c>
      <c r="J4118" s="956"/>
      <c r="K4118" s="957">
        <v>1.64</v>
      </c>
      <c r="L4118" s="958"/>
      <c r="M4118" s="437">
        <f>K4118*12*I4049</f>
        <v>13714.992</v>
      </c>
    </row>
    <row r="4119" spans="1:13" ht="19.5" thickBot="1">
      <c r="A4119" s="442" t="s">
        <v>118</v>
      </c>
      <c r="B4119" s="441"/>
      <c r="C4119" s="441"/>
      <c r="D4119" s="441"/>
      <c r="E4119" s="441"/>
      <c r="F4119" s="441"/>
      <c r="G4119" s="441"/>
      <c r="H4119" s="441"/>
      <c r="I4119" s="917" t="s">
        <v>9</v>
      </c>
      <c r="J4119" s="918"/>
      <c r="K4119" s="913">
        <v>0.25</v>
      </c>
      <c r="L4119" s="914"/>
      <c r="M4119" s="437">
        <f>K4119*I4049*12</f>
        <v>2090.6999999999998</v>
      </c>
    </row>
    <row r="4120" spans="1:13" ht="19.5" thickBot="1">
      <c r="A4120" s="442" t="s">
        <v>117</v>
      </c>
      <c r="B4120" s="441"/>
      <c r="C4120" s="441"/>
      <c r="D4120" s="441"/>
      <c r="E4120" s="441"/>
      <c r="F4120" s="441"/>
      <c r="G4120" s="441"/>
      <c r="H4120" s="441"/>
      <c r="I4120" s="440"/>
      <c r="J4120" s="439"/>
      <c r="K4120" s="913"/>
      <c r="L4120" s="914"/>
      <c r="M4120" s="437">
        <f>K4120*12*I4050</f>
        <v>0</v>
      </c>
    </row>
    <row r="4121" spans="1:13" ht="19.5" thickBot="1">
      <c r="A4121" s="898" t="s">
        <v>58</v>
      </c>
      <c r="B4121" s="899"/>
      <c r="C4121" s="899"/>
      <c r="D4121" s="899"/>
      <c r="E4121" s="899"/>
      <c r="F4121" s="899"/>
      <c r="G4121" s="899"/>
      <c r="H4121" s="899"/>
      <c r="I4121" s="438"/>
      <c r="J4121" s="437"/>
      <c r="K4121" s="915">
        <f>K4050+K4060+K4075+K4104+K4118+K4120+K4119</f>
        <v>51.550000000000004</v>
      </c>
      <c r="L4121" s="916"/>
      <c r="M4121" s="437">
        <f>M4050+M4060+M4075+M4104+M4118+M4120+M4119</f>
        <v>431102.34</v>
      </c>
    </row>
    <row r="4123" spans="1:13">
      <c r="A4123" s="989" t="s">
        <v>0</v>
      </c>
      <c r="B4123" s="989"/>
      <c r="C4123" s="989"/>
      <c r="D4123" s="989"/>
      <c r="E4123" s="989"/>
      <c r="F4123" s="989"/>
      <c r="G4123" s="989"/>
      <c r="H4123" s="989"/>
      <c r="I4123" s="989"/>
      <c r="J4123" s="989"/>
      <c r="K4123" s="989"/>
      <c r="L4123" s="989"/>
      <c r="M4123" s="490"/>
    </row>
    <row r="4124" spans="1:13">
      <c r="A4124" s="953" t="s">
        <v>12</v>
      </c>
      <c r="B4124" s="953"/>
      <c r="C4124" s="953"/>
      <c r="D4124" s="953"/>
      <c r="E4124" s="953"/>
      <c r="F4124" s="953"/>
      <c r="G4124" s="953"/>
      <c r="H4124" s="953"/>
      <c r="I4124" s="953"/>
      <c r="J4124" s="953"/>
      <c r="K4124" s="953"/>
      <c r="L4124" s="953"/>
      <c r="M4124" s="490"/>
    </row>
    <row r="4125" spans="1:13">
      <c r="A4125" s="524"/>
      <c r="B4125" s="524"/>
      <c r="C4125" s="524"/>
      <c r="D4125" s="524"/>
      <c r="E4125" s="524"/>
      <c r="F4125" s="524" t="s">
        <v>212</v>
      </c>
      <c r="G4125" s="524"/>
      <c r="H4125" s="524"/>
      <c r="I4125" s="524"/>
      <c r="J4125" s="524"/>
      <c r="K4125" s="524"/>
      <c r="L4125" s="524"/>
      <c r="M4125" s="490"/>
    </row>
    <row r="4126" spans="1:13">
      <c r="A4126" s="532"/>
      <c r="B4126" s="508"/>
      <c r="C4126" s="954" t="s">
        <v>15</v>
      </c>
      <c r="D4126" s="954"/>
      <c r="E4126" s="954"/>
      <c r="F4126" s="508"/>
      <c r="G4126" s="508"/>
      <c r="H4126" s="507"/>
      <c r="I4126" s="943" t="s">
        <v>1</v>
      </c>
      <c r="J4126" s="944"/>
      <c r="K4126" s="943" t="s">
        <v>2</v>
      </c>
      <c r="L4126" s="944"/>
      <c r="M4126" s="506"/>
    </row>
    <row r="4127" spans="1:13">
      <c r="A4127" s="474"/>
      <c r="B4127" s="457"/>
      <c r="C4127" s="457"/>
      <c r="D4127" s="457"/>
      <c r="E4127" s="457"/>
      <c r="F4127" s="457"/>
      <c r="G4127" s="457"/>
      <c r="H4127" s="456"/>
      <c r="I4127" s="457"/>
      <c r="J4127" s="456"/>
      <c r="K4127" s="892" t="s">
        <v>3</v>
      </c>
      <c r="L4127" s="893"/>
      <c r="M4127" s="533" t="s">
        <v>4</v>
      </c>
    </row>
    <row r="4128" spans="1:13">
      <c r="A4128" s="474"/>
      <c r="B4128" s="457"/>
      <c r="C4128" s="457"/>
      <c r="D4128" s="457"/>
      <c r="E4128" s="457"/>
      <c r="F4128" s="457"/>
      <c r="G4128" s="457"/>
      <c r="H4128" s="456"/>
      <c r="I4128" s="892" t="s">
        <v>5</v>
      </c>
      <c r="J4128" s="893"/>
      <c r="K4128" s="936" t="s">
        <v>6</v>
      </c>
      <c r="L4128" s="937"/>
      <c r="M4128" s="533" t="s">
        <v>7</v>
      </c>
    </row>
    <row r="4129" spans="1:13" ht="19.5" thickBot="1">
      <c r="A4129" s="532"/>
      <c r="B4129" s="508"/>
      <c r="C4129" s="508"/>
      <c r="D4129" s="508"/>
      <c r="E4129" s="508"/>
      <c r="F4129" s="508"/>
      <c r="G4129" s="508"/>
      <c r="H4129" s="507"/>
      <c r="I4129" s="949">
        <v>747.6</v>
      </c>
      <c r="J4129" s="950"/>
      <c r="K4129" s="932"/>
      <c r="L4129" s="933"/>
      <c r="M4129" s="531"/>
    </row>
    <row r="4130" spans="1:13">
      <c r="A4130" s="522" t="s">
        <v>74</v>
      </c>
      <c r="B4130" s="500"/>
      <c r="C4130" s="500"/>
      <c r="D4130" s="500"/>
      <c r="E4130" s="500"/>
      <c r="F4130" s="500"/>
      <c r="G4130" s="500"/>
      <c r="H4130" s="530"/>
      <c r="I4130" s="452"/>
      <c r="J4130" s="451"/>
      <c r="K4130" s="951">
        <f>K4133+K4136</f>
        <v>6.9</v>
      </c>
      <c r="L4130" s="946"/>
      <c r="M4130" s="450">
        <f>K4130*12*I4129</f>
        <v>61901.280000000013</v>
      </c>
    </row>
    <row r="4131" spans="1:13">
      <c r="A4131" s="529" t="s">
        <v>59</v>
      </c>
      <c r="B4131" s="528"/>
      <c r="C4131" s="528"/>
      <c r="D4131" s="528"/>
      <c r="E4131" s="528"/>
      <c r="F4131" s="528"/>
      <c r="G4131" s="528"/>
      <c r="H4131" s="523"/>
      <c r="I4131" s="457"/>
      <c r="J4131" s="456"/>
      <c r="K4131" s="457"/>
      <c r="L4131" s="456"/>
      <c r="M4131" s="527"/>
    </row>
    <row r="4132" spans="1:13" ht="19.5" thickBot="1">
      <c r="A4132" s="518" t="s">
        <v>60</v>
      </c>
      <c r="B4132" s="526"/>
      <c r="C4132" s="526"/>
      <c r="D4132" s="526"/>
      <c r="E4132" s="526"/>
      <c r="F4132" s="526"/>
      <c r="G4132" s="526"/>
      <c r="H4132" s="525"/>
      <c r="I4132" s="446"/>
      <c r="J4132" s="445"/>
      <c r="K4132" s="446"/>
      <c r="L4132" s="445"/>
      <c r="M4132" s="444"/>
    </row>
    <row r="4133" spans="1:13">
      <c r="A4133" s="505" t="s">
        <v>61</v>
      </c>
      <c r="B4133" s="498"/>
      <c r="C4133" s="498"/>
      <c r="D4133" s="498"/>
      <c r="E4133" s="498"/>
      <c r="F4133" s="498"/>
      <c r="G4133" s="498"/>
      <c r="H4133" s="497"/>
      <c r="I4133" s="936" t="s">
        <v>8</v>
      </c>
      <c r="J4133" s="937"/>
      <c r="K4133" s="896">
        <v>4.13</v>
      </c>
      <c r="L4133" s="897"/>
      <c r="M4133" s="455">
        <f>K4133*12*I4129</f>
        <v>37051.056000000004</v>
      </c>
    </row>
    <row r="4134" spans="1:13">
      <c r="A4134" s="463" t="s">
        <v>68</v>
      </c>
      <c r="B4134" s="457"/>
      <c r="C4134" s="457"/>
      <c r="D4134" s="457"/>
      <c r="E4134" s="457"/>
      <c r="F4134" s="457"/>
      <c r="G4134" s="457"/>
      <c r="H4134" s="456"/>
      <c r="I4134" s="892" t="s">
        <v>57</v>
      </c>
      <c r="J4134" s="893"/>
      <c r="K4134" s="490"/>
      <c r="L4134" s="456"/>
      <c r="M4134" s="455"/>
    </row>
    <row r="4135" spans="1:13">
      <c r="A4135" s="505" t="s">
        <v>67</v>
      </c>
      <c r="B4135" s="498"/>
      <c r="C4135" s="498"/>
      <c r="D4135" s="498"/>
      <c r="E4135" s="498"/>
      <c r="F4135" s="498"/>
      <c r="G4135" s="498"/>
      <c r="H4135" s="497"/>
      <c r="I4135" s="936"/>
      <c r="J4135" s="937"/>
      <c r="K4135" s="490"/>
      <c r="L4135" s="456"/>
      <c r="M4135" s="455"/>
    </row>
    <row r="4136" spans="1:13">
      <c r="A4136" s="505" t="s">
        <v>62</v>
      </c>
      <c r="B4136" s="498"/>
      <c r="C4136" s="498"/>
      <c r="D4136" s="498"/>
      <c r="E4136" s="498"/>
      <c r="F4136" s="498"/>
      <c r="G4136" s="498"/>
      <c r="H4136" s="497"/>
      <c r="I4136" s="934" t="s">
        <v>11</v>
      </c>
      <c r="J4136" s="935"/>
      <c r="K4136" s="892">
        <v>2.77</v>
      </c>
      <c r="L4136" s="893"/>
      <c r="M4136" s="455">
        <f>K4136*12*I4129</f>
        <v>24850.224000000002</v>
      </c>
    </row>
    <row r="4137" spans="1:13">
      <c r="A4137" s="512" t="s">
        <v>35</v>
      </c>
      <c r="B4137" s="480"/>
      <c r="C4137" s="480"/>
      <c r="D4137" s="480"/>
      <c r="E4137" s="480"/>
      <c r="F4137" s="480"/>
      <c r="G4137" s="480"/>
      <c r="H4137" s="479"/>
      <c r="I4137" s="892" t="s">
        <v>57</v>
      </c>
      <c r="J4137" s="893"/>
      <c r="K4137" s="524"/>
      <c r="L4137" s="523"/>
      <c r="M4137" s="455"/>
    </row>
    <row r="4138" spans="1:13">
      <c r="A4138" s="511" t="s">
        <v>36</v>
      </c>
      <c r="B4138" s="508"/>
      <c r="C4138" s="508"/>
      <c r="D4138" s="508"/>
      <c r="E4138" s="508"/>
      <c r="F4138" s="508"/>
      <c r="G4138" s="508"/>
      <c r="H4138" s="507"/>
      <c r="I4138" s="892"/>
      <c r="J4138" s="893"/>
      <c r="K4138" s="490"/>
      <c r="L4138" s="456"/>
      <c r="M4138" s="455"/>
    </row>
    <row r="4139" spans="1:13" ht="19.5" thickBot="1">
      <c r="A4139" s="505" t="s">
        <v>37</v>
      </c>
      <c r="B4139" s="504"/>
      <c r="C4139" s="504"/>
      <c r="D4139" s="504"/>
      <c r="E4139" s="504"/>
      <c r="F4139" s="504"/>
      <c r="G4139" s="504"/>
      <c r="H4139" s="503"/>
      <c r="I4139" s="498"/>
      <c r="J4139" s="497"/>
      <c r="K4139" s="930"/>
      <c r="L4139" s="931"/>
      <c r="M4139" s="455"/>
    </row>
    <row r="4140" spans="1:13">
      <c r="A4140" s="522" t="s">
        <v>14</v>
      </c>
      <c r="B4140" s="521"/>
      <c r="C4140" s="521"/>
      <c r="D4140" s="521"/>
      <c r="E4140" s="521"/>
      <c r="F4140" s="521"/>
      <c r="G4140" s="521"/>
      <c r="H4140" s="520"/>
      <c r="I4140" s="452"/>
      <c r="J4140" s="519"/>
      <c r="K4140" s="948">
        <f>K4142+K4147+K4150</f>
        <v>5.6400000000000006</v>
      </c>
      <c r="L4140" s="946"/>
      <c r="M4140" s="450">
        <f>K4140*12*I4129</f>
        <v>50597.568000000007</v>
      </c>
    </row>
    <row r="4141" spans="1:13" ht="19.5" thickBot="1">
      <c r="A4141" s="518" t="s">
        <v>34</v>
      </c>
      <c r="B4141" s="517"/>
      <c r="C4141" s="517"/>
      <c r="D4141" s="517"/>
      <c r="E4141" s="517"/>
      <c r="F4141" s="517"/>
      <c r="G4141" s="517"/>
      <c r="H4141" s="516"/>
      <c r="I4141" s="446"/>
      <c r="J4141" s="515"/>
      <c r="K4141" s="446"/>
      <c r="L4141" s="445"/>
      <c r="M4141" s="444"/>
    </row>
    <row r="4142" spans="1:13">
      <c r="A4142" s="463" t="s">
        <v>65</v>
      </c>
      <c r="B4142" s="462"/>
      <c r="C4142" s="462"/>
      <c r="D4142" s="462"/>
      <c r="E4142" s="462"/>
      <c r="F4142" s="462"/>
      <c r="G4142" s="462"/>
      <c r="H4142" s="460"/>
      <c r="I4142" s="892" t="s">
        <v>8</v>
      </c>
      <c r="J4142" s="893"/>
      <c r="K4142" s="896">
        <v>2.83</v>
      </c>
      <c r="L4142" s="897"/>
      <c r="M4142" s="455">
        <f>K4142*12*I4129</f>
        <v>25388.496000000003</v>
      </c>
    </row>
    <row r="4143" spans="1:13">
      <c r="A4143" s="505" t="s">
        <v>66</v>
      </c>
      <c r="B4143" s="504"/>
      <c r="C4143" s="504"/>
      <c r="D4143" s="504"/>
      <c r="E4143" s="504"/>
      <c r="F4143" s="504"/>
      <c r="G4143" s="504"/>
      <c r="H4143" s="503"/>
      <c r="I4143" s="514"/>
      <c r="J4143" s="513"/>
      <c r="K4143" s="490"/>
      <c r="L4143" s="456"/>
      <c r="M4143" s="455"/>
    </row>
    <row r="4144" spans="1:13">
      <c r="A4144" s="463" t="s">
        <v>68</v>
      </c>
      <c r="B4144" s="457"/>
      <c r="C4144" s="457"/>
      <c r="D4144" s="457"/>
      <c r="E4144" s="457"/>
      <c r="F4144" s="457"/>
      <c r="G4144" s="457"/>
      <c r="H4144" s="456"/>
      <c r="I4144" s="892" t="s">
        <v>57</v>
      </c>
      <c r="J4144" s="893"/>
      <c r="K4144" s="490"/>
      <c r="L4144" s="456"/>
      <c r="M4144" s="455"/>
    </row>
    <row r="4145" spans="1:13">
      <c r="A4145" s="505" t="s">
        <v>67</v>
      </c>
      <c r="B4145" s="498"/>
      <c r="C4145" s="498"/>
      <c r="D4145" s="498"/>
      <c r="E4145" s="498"/>
      <c r="F4145" s="498"/>
      <c r="G4145" s="498"/>
      <c r="H4145" s="497"/>
      <c r="I4145" s="936"/>
      <c r="J4145" s="937"/>
      <c r="K4145" s="490"/>
      <c r="L4145" s="456"/>
      <c r="M4145" s="455"/>
    </row>
    <row r="4146" spans="1:13">
      <c r="A4146" s="512" t="s">
        <v>63</v>
      </c>
      <c r="B4146" s="480"/>
      <c r="C4146" s="479"/>
      <c r="D4146" s="457"/>
      <c r="E4146" s="457"/>
      <c r="F4146" s="457"/>
      <c r="G4146" s="457"/>
      <c r="H4146" s="456"/>
      <c r="I4146" s="892" t="s">
        <v>57</v>
      </c>
      <c r="J4146" s="893"/>
      <c r="K4146" s="490"/>
      <c r="L4146" s="456"/>
      <c r="M4146" s="455"/>
    </row>
    <row r="4147" spans="1:13">
      <c r="A4147" s="463" t="s">
        <v>64</v>
      </c>
      <c r="B4147" s="457"/>
      <c r="C4147" s="457"/>
      <c r="D4147" s="480"/>
      <c r="E4147" s="480"/>
      <c r="F4147" s="480"/>
      <c r="G4147" s="480"/>
      <c r="H4147" s="479"/>
      <c r="I4147" s="934" t="s">
        <v>11</v>
      </c>
      <c r="J4147" s="935"/>
      <c r="K4147" s="892">
        <v>1.24</v>
      </c>
      <c r="L4147" s="893"/>
      <c r="M4147" s="455">
        <f>K4147*12*I4129</f>
        <v>11124.288</v>
      </c>
    </row>
    <row r="4148" spans="1:13">
      <c r="A4148" s="511" t="s">
        <v>41</v>
      </c>
      <c r="B4148" s="510"/>
      <c r="C4148" s="510"/>
      <c r="D4148" s="510"/>
      <c r="E4148" s="510"/>
      <c r="F4148" s="510"/>
      <c r="G4148" s="510"/>
      <c r="H4148" s="509"/>
      <c r="I4148" s="943" t="s">
        <v>40</v>
      </c>
      <c r="J4148" s="944"/>
      <c r="K4148" s="490"/>
      <c r="L4148" s="456"/>
      <c r="M4148" s="455"/>
    </row>
    <row r="4149" spans="1:13">
      <c r="A4149" s="505"/>
      <c r="B4149" s="504"/>
      <c r="C4149" s="504"/>
      <c r="D4149" s="504"/>
      <c r="E4149" s="504"/>
      <c r="F4149" s="504"/>
      <c r="G4149" s="504"/>
      <c r="H4149" s="503"/>
      <c r="I4149" s="498" t="s">
        <v>42</v>
      </c>
      <c r="J4149" s="497"/>
      <c r="K4149" s="490"/>
      <c r="L4149" s="456"/>
      <c r="M4149" s="455"/>
    </row>
    <row r="4150" spans="1:13">
      <c r="A4150" s="511" t="s">
        <v>43</v>
      </c>
      <c r="B4150" s="510"/>
      <c r="C4150" s="510"/>
      <c r="D4150" s="510"/>
      <c r="E4150" s="510"/>
      <c r="F4150" s="510"/>
      <c r="G4150" s="510"/>
      <c r="H4150" s="509"/>
      <c r="I4150" s="943" t="s">
        <v>11</v>
      </c>
      <c r="J4150" s="944"/>
      <c r="K4150" s="892">
        <v>1.57</v>
      </c>
      <c r="L4150" s="893"/>
      <c r="M4150" s="455">
        <f>K4150*12*I4129</f>
        <v>14084.784</v>
      </c>
    </row>
    <row r="4151" spans="1:13">
      <c r="A4151" s="505" t="s">
        <v>44</v>
      </c>
      <c r="B4151" s="504"/>
      <c r="C4151" s="504"/>
      <c r="D4151" s="504"/>
      <c r="E4151" s="504"/>
      <c r="F4151" s="504"/>
      <c r="G4151" s="504"/>
      <c r="H4151" s="503"/>
      <c r="I4151" s="498"/>
      <c r="J4151" s="497"/>
      <c r="K4151" s="490"/>
      <c r="L4151" s="456"/>
      <c r="M4151" s="455"/>
    </row>
    <row r="4152" spans="1:13">
      <c r="A4152" s="511" t="s">
        <v>45</v>
      </c>
      <c r="B4152" s="510"/>
      <c r="C4152" s="510"/>
      <c r="D4152" s="510"/>
      <c r="E4152" s="510"/>
      <c r="F4152" s="510"/>
      <c r="G4152" s="510"/>
      <c r="H4152" s="509"/>
      <c r="I4152" s="892" t="s">
        <v>57</v>
      </c>
      <c r="J4152" s="893"/>
      <c r="K4152" s="490"/>
      <c r="L4152" s="456"/>
      <c r="M4152" s="455"/>
    </row>
    <row r="4153" spans="1:13">
      <c r="A4153" s="511" t="s">
        <v>48</v>
      </c>
      <c r="B4153" s="510"/>
      <c r="C4153" s="510"/>
      <c r="D4153" s="510"/>
      <c r="E4153" s="510"/>
      <c r="F4153" s="510"/>
      <c r="G4153" s="510"/>
      <c r="H4153" s="509"/>
      <c r="I4153" s="943" t="s">
        <v>46</v>
      </c>
      <c r="J4153" s="944"/>
      <c r="K4153" s="508"/>
      <c r="L4153" s="507"/>
      <c r="M4153" s="506"/>
    </row>
    <row r="4154" spans="1:13" ht="19.5" thickBot="1">
      <c r="A4154" s="505"/>
      <c r="B4154" s="504"/>
      <c r="C4154" s="504"/>
      <c r="D4154" s="504"/>
      <c r="E4154" s="504"/>
      <c r="F4154" s="504"/>
      <c r="G4154" s="504"/>
      <c r="H4154" s="503"/>
      <c r="I4154" s="940" t="s">
        <v>47</v>
      </c>
      <c r="J4154" s="941"/>
      <c r="K4154" s="498"/>
      <c r="L4154" s="497"/>
      <c r="M4154" s="502"/>
    </row>
    <row r="4155" spans="1:13">
      <c r="A4155" s="501" t="s">
        <v>75</v>
      </c>
      <c r="B4155" s="500"/>
      <c r="C4155" s="500"/>
      <c r="D4155" s="500"/>
      <c r="E4155" s="500"/>
      <c r="F4155" s="500"/>
      <c r="G4155" s="452"/>
      <c r="H4155" s="451"/>
      <c r="I4155" s="452"/>
      <c r="J4155" s="451"/>
      <c r="K4155" s="945">
        <f>K4157+K4164+K4172+K4176+K4177+K4181</f>
        <v>36.380000000000003</v>
      </c>
      <c r="L4155" s="946"/>
      <c r="M4155" s="450">
        <f>M4157+M4164+M4172+M4176+M4177+M4181</f>
        <v>326372.25600000005</v>
      </c>
    </row>
    <row r="4156" spans="1:13" ht="19.5" thickBot="1">
      <c r="A4156" s="499"/>
      <c r="B4156" s="446"/>
      <c r="C4156" s="446"/>
      <c r="D4156" s="446"/>
      <c r="E4156" s="446"/>
      <c r="F4156" s="446"/>
      <c r="G4156" s="446"/>
      <c r="H4156" s="445"/>
      <c r="I4156" s="446"/>
      <c r="J4156" s="445"/>
      <c r="K4156" s="446"/>
      <c r="L4156" s="445"/>
      <c r="M4156" s="444"/>
    </row>
    <row r="4157" spans="1:13" ht="19.5" thickBot="1">
      <c r="A4157" s="898" t="s">
        <v>76</v>
      </c>
      <c r="B4157" s="899"/>
      <c r="C4157" s="899"/>
      <c r="D4157" s="899"/>
      <c r="E4157" s="899"/>
      <c r="F4157" s="899"/>
      <c r="G4157" s="899"/>
      <c r="H4157" s="900"/>
      <c r="I4157" s="466"/>
      <c r="J4157" s="465"/>
      <c r="K4157" s="947">
        <f>K4158+K4159+K4160+K4162+K4163</f>
        <v>9.6900000000000013</v>
      </c>
      <c r="L4157" s="942"/>
      <c r="M4157" s="464">
        <f>K4157*12*I4129</f>
        <v>86930.928000000014</v>
      </c>
    </row>
    <row r="4158" spans="1:13">
      <c r="A4158" s="505" t="s">
        <v>38</v>
      </c>
      <c r="B4158" s="504"/>
      <c r="C4158" s="504"/>
      <c r="D4158" s="504"/>
      <c r="E4158" s="504"/>
      <c r="F4158" s="504"/>
      <c r="G4158" s="504"/>
      <c r="H4158" s="503"/>
      <c r="I4158" s="936" t="s">
        <v>16</v>
      </c>
      <c r="J4158" s="937"/>
      <c r="K4158" s="896">
        <v>2.2400000000000002</v>
      </c>
      <c r="L4158" s="897"/>
      <c r="M4158" s="455">
        <f>K4158*12*I4129</f>
        <v>20095.488000000001</v>
      </c>
    </row>
    <row r="4159" spans="1:13">
      <c r="A4159" s="512" t="s">
        <v>39</v>
      </c>
      <c r="B4159" s="594"/>
      <c r="C4159" s="594"/>
      <c r="D4159" s="594"/>
      <c r="E4159" s="594"/>
      <c r="F4159" s="594"/>
      <c r="G4159" s="594"/>
      <c r="H4159" s="593"/>
      <c r="I4159" s="934" t="s">
        <v>10</v>
      </c>
      <c r="J4159" s="935"/>
      <c r="K4159" s="892">
        <v>5.28</v>
      </c>
      <c r="L4159" s="893"/>
      <c r="M4159" s="455">
        <f>K4159*12*I4129</f>
        <v>47367.936000000002</v>
      </c>
    </row>
    <row r="4160" spans="1:13">
      <c r="A4160" s="511" t="s">
        <v>31</v>
      </c>
      <c r="B4160" s="510"/>
      <c r="C4160" s="510"/>
      <c r="D4160" s="510"/>
      <c r="E4160" s="510"/>
      <c r="F4160" s="510"/>
      <c r="G4160" s="510"/>
      <c r="H4160" s="509"/>
      <c r="I4160" s="943" t="s">
        <v>11</v>
      </c>
      <c r="J4160" s="944"/>
      <c r="K4160" s="892">
        <v>0.6</v>
      </c>
      <c r="L4160" s="893"/>
      <c r="M4160" s="455">
        <f>K4160*12*I4129</f>
        <v>5382.7199999999993</v>
      </c>
    </row>
    <row r="4161" spans="1:13">
      <c r="A4161" s="596" t="s">
        <v>18</v>
      </c>
      <c r="B4161" s="498"/>
      <c r="C4161" s="498"/>
      <c r="D4161" s="498"/>
      <c r="E4161" s="504"/>
      <c r="F4161" s="504"/>
      <c r="G4161" s="504"/>
      <c r="H4161" s="503"/>
      <c r="I4161" s="498"/>
      <c r="J4161" s="497"/>
      <c r="K4161" s="457"/>
      <c r="L4161" s="456"/>
      <c r="M4161" s="455"/>
    </row>
    <row r="4162" spans="1:13">
      <c r="A4162" s="512" t="s">
        <v>32</v>
      </c>
      <c r="B4162" s="594"/>
      <c r="C4162" s="594"/>
      <c r="D4162" s="594"/>
      <c r="E4162" s="594"/>
      <c r="F4162" s="594"/>
      <c r="G4162" s="594"/>
      <c r="H4162" s="593"/>
      <c r="I4162" s="934" t="s">
        <v>8</v>
      </c>
      <c r="J4162" s="935"/>
      <c r="K4162" s="892">
        <v>0.18</v>
      </c>
      <c r="L4162" s="893"/>
      <c r="M4162" s="455">
        <f>K4162*12*I4129</f>
        <v>1614.8160000000003</v>
      </c>
    </row>
    <row r="4163" spans="1:13" ht="19.5" thickBot="1">
      <c r="A4163" s="511" t="s">
        <v>73</v>
      </c>
      <c r="B4163" s="510"/>
      <c r="C4163" s="510"/>
      <c r="D4163" s="510"/>
      <c r="E4163" s="510"/>
      <c r="F4163" s="510"/>
      <c r="G4163" s="510"/>
      <c r="H4163" s="509"/>
      <c r="I4163" s="932" t="s">
        <v>8</v>
      </c>
      <c r="J4163" s="933"/>
      <c r="K4163" s="940">
        <v>1.39</v>
      </c>
      <c r="L4163" s="941"/>
      <c r="M4163" s="455">
        <f>K4163*12*I4129</f>
        <v>12469.968000000001</v>
      </c>
    </row>
    <row r="4164" spans="1:13" ht="19.5" thickBot="1">
      <c r="A4164" s="959" t="s">
        <v>77</v>
      </c>
      <c r="B4164" s="960"/>
      <c r="C4164" s="960"/>
      <c r="D4164" s="960"/>
      <c r="E4164" s="960"/>
      <c r="F4164" s="960"/>
      <c r="G4164" s="960"/>
      <c r="H4164" s="961"/>
      <c r="I4164" s="466"/>
      <c r="J4164" s="465"/>
      <c r="K4164" s="894">
        <f>K4165+K4166+K4168+K4169+K4170+K4171</f>
        <v>2.3200000000000003</v>
      </c>
      <c r="L4164" s="942"/>
      <c r="M4164" s="464">
        <f>K4164*12*I4129</f>
        <v>20813.184000000005</v>
      </c>
    </row>
    <row r="4165" spans="1:13">
      <c r="A4165" s="595" t="s">
        <v>24</v>
      </c>
      <c r="B4165" s="498"/>
      <c r="C4165" s="498"/>
      <c r="D4165" s="498"/>
      <c r="E4165" s="498"/>
      <c r="F4165" s="504"/>
      <c r="G4165" s="504"/>
      <c r="H4165" s="503"/>
      <c r="I4165" s="493"/>
      <c r="J4165" s="456"/>
      <c r="K4165" s="896">
        <v>0.13</v>
      </c>
      <c r="L4165" s="897"/>
      <c r="M4165" s="455">
        <f>K4165*12*I4129</f>
        <v>1166.2560000000001</v>
      </c>
    </row>
    <row r="4166" spans="1:13">
      <c r="A4166" s="532" t="s">
        <v>20</v>
      </c>
      <c r="B4166" s="508"/>
      <c r="C4166" s="508"/>
      <c r="D4166" s="508"/>
      <c r="E4166" s="508"/>
      <c r="F4166" s="510"/>
      <c r="G4166" s="510"/>
      <c r="H4166" s="509"/>
      <c r="I4166" s="892" t="s">
        <v>52</v>
      </c>
      <c r="J4166" s="893"/>
      <c r="K4166" s="892">
        <v>1.1100000000000001</v>
      </c>
      <c r="L4166" s="893"/>
      <c r="M4166" s="455">
        <f>K4166*12*I4129</f>
        <v>9958.0320000000011</v>
      </c>
    </row>
    <row r="4167" spans="1:13">
      <c r="A4167" s="505" t="s">
        <v>19</v>
      </c>
      <c r="B4167" s="504"/>
      <c r="C4167" s="504"/>
      <c r="D4167" s="504"/>
      <c r="E4167" s="504"/>
      <c r="F4167" s="504"/>
      <c r="G4167" s="504"/>
      <c r="H4167" s="503"/>
      <c r="I4167" s="936" t="s">
        <v>53</v>
      </c>
      <c r="J4167" s="937"/>
      <c r="K4167" s="490"/>
      <c r="L4167" s="456"/>
      <c r="M4167" s="455"/>
    </row>
    <row r="4168" spans="1:13">
      <c r="A4168" s="512" t="s">
        <v>21</v>
      </c>
      <c r="B4168" s="594"/>
      <c r="C4168" s="594"/>
      <c r="D4168" s="594"/>
      <c r="E4168" s="594"/>
      <c r="F4168" s="594"/>
      <c r="G4168" s="594"/>
      <c r="H4168" s="593"/>
      <c r="I4168" s="934" t="s">
        <v>51</v>
      </c>
      <c r="J4168" s="935"/>
      <c r="K4168" s="892">
        <v>0.68</v>
      </c>
      <c r="L4168" s="893"/>
      <c r="M4168" s="455">
        <f>K4168*12*I4129</f>
        <v>6100.4160000000002</v>
      </c>
    </row>
    <row r="4169" spans="1:13">
      <c r="A4169" s="512" t="s">
        <v>22</v>
      </c>
      <c r="B4169" s="594"/>
      <c r="C4169" s="594"/>
      <c r="D4169" s="594"/>
      <c r="E4169" s="594"/>
      <c r="F4169" s="594"/>
      <c r="G4169" s="594"/>
      <c r="H4169" s="593"/>
      <c r="I4169" s="934" t="s">
        <v>69</v>
      </c>
      <c r="J4169" s="935"/>
      <c r="K4169" s="892">
        <v>0.17</v>
      </c>
      <c r="L4169" s="893"/>
      <c r="M4169" s="455">
        <f>K4169*12*I4129</f>
        <v>1525.104</v>
      </c>
    </row>
    <row r="4170" spans="1:13">
      <c r="A4170" s="511" t="s">
        <v>23</v>
      </c>
      <c r="B4170" s="510"/>
      <c r="C4170" s="510"/>
      <c r="D4170" s="510"/>
      <c r="E4170" s="510"/>
      <c r="F4170" s="510"/>
      <c r="G4170" s="510"/>
      <c r="H4170" s="509"/>
      <c r="I4170" s="934" t="s">
        <v>54</v>
      </c>
      <c r="J4170" s="935"/>
      <c r="K4170" s="930">
        <v>0.09</v>
      </c>
      <c r="L4170" s="931"/>
      <c r="M4170" s="455">
        <f>K4170*12*I4129</f>
        <v>807.40800000000013</v>
      </c>
    </row>
    <row r="4171" spans="1:13" ht="19.5" thickBot="1">
      <c r="A4171" s="511" t="s">
        <v>71</v>
      </c>
      <c r="B4171" s="510"/>
      <c r="C4171" s="510"/>
      <c r="D4171" s="510"/>
      <c r="E4171" s="510"/>
      <c r="F4171" s="510"/>
      <c r="G4171" s="510"/>
      <c r="H4171" s="509"/>
      <c r="I4171" s="932" t="s">
        <v>72</v>
      </c>
      <c r="J4171" s="933"/>
      <c r="K4171" s="901">
        <v>0.14000000000000001</v>
      </c>
      <c r="L4171" s="902"/>
      <c r="M4171" s="489">
        <f>K4171*12*I4129</f>
        <v>1255.9680000000001</v>
      </c>
    </row>
    <row r="4172" spans="1:13" ht="19.5" thickBot="1">
      <c r="A4172" s="959" t="s">
        <v>194</v>
      </c>
      <c r="B4172" s="960"/>
      <c r="C4172" s="960"/>
      <c r="D4172" s="960"/>
      <c r="E4172" s="960"/>
      <c r="F4172" s="960"/>
      <c r="G4172" s="960"/>
      <c r="H4172" s="961"/>
      <c r="I4172" s="488"/>
      <c r="J4172" s="487"/>
      <c r="K4172" s="922">
        <f>K4173+K4174+K4175</f>
        <v>1.52</v>
      </c>
      <c r="L4172" s="895"/>
      <c r="M4172" s="464">
        <f>K4172*12*I4129</f>
        <v>13636.224000000002</v>
      </c>
    </row>
    <row r="4173" spans="1:13">
      <c r="A4173" s="505" t="s">
        <v>25</v>
      </c>
      <c r="B4173" s="504"/>
      <c r="C4173" s="504"/>
      <c r="D4173" s="504"/>
      <c r="E4173" s="504"/>
      <c r="F4173" s="504"/>
      <c r="G4173" s="504"/>
      <c r="H4173" s="503"/>
      <c r="I4173" s="926" t="s">
        <v>70</v>
      </c>
      <c r="J4173" s="927"/>
      <c r="K4173" s="928">
        <v>0.73</v>
      </c>
      <c r="L4173" s="929"/>
      <c r="M4173" s="455">
        <f>K4173*12*I4129</f>
        <v>6548.9759999999997</v>
      </c>
    </row>
    <row r="4174" spans="1:13">
      <c r="A4174" s="512" t="s">
        <v>26</v>
      </c>
      <c r="B4174" s="594"/>
      <c r="C4174" s="594"/>
      <c r="D4174" s="594"/>
      <c r="E4174" s="594"/>
      <c r="F4174" s="594"/>
      <c r="G4174" s="594"/>
      <c r="H4174" s="593"/>
      <c r="I4174" s="480" t="s">
        <v>55</v>
      </c>
      <c r="J4174" s="479"/>
      <c r="K4174" s="930">
        <v>0.64</v>
      </c>
      <c r="L4174" s="931"/>
      <c r="M4174" s="455">
        <f>K4174*12*I4129</f>
        <v>5741.5680000000002</v>
      </c>
    </row>
    <row r="4175" spans="1:13" ht="19.5" thickBot="1">
      <c r="A4175" s="511" t="s">
        <v>23</v>
      </c>
      <c r="B4175" s="510"/>
      <c r="C4175" s="510"/>
      <c r="D4175" s="510"/>
      <c r="E4175" s="510"/>
      <c r="F4175" s="510"/>
      <c r="G4175" s="510"/>
      <c r="H4175" s="509"/>
      <c r="I4175" s="932" t="s">
        <v>54</v>
      </c>
      <c r="J4175" s="933"/>
      <c r="K4175" s="901">
        <v>0.15</v>
      </c>
      <c r="L4175" s="902"/>
      <c r="M4175" s="455">
        <f>K4175*12*I4129</f>
        <v>1345.6799999999998</v>
      </c>
    </row>
    <row r="4176" spans="1:13" ht="19.5" thickBot="1">
      <c r="A4176" s="592" t="s">
        <v>193</v>
      </c>
      <c r="B4176" s="591"/>
      <c r="C4176" s="591"/>
      <c r="D4176" s="591"/>
      <c r="E4176" s="591"/>
      <c r="F4176" s="591"/>
      <c r="G4176" s="591"/>
      <c r="H4176" s="590"/>
      <c r="I4176" s="962" t="s">
        <v>56</v>
      </c>
      <c r="J4176" s="963"/>
      <c r="K4176" s="964">
        <v>19.850000000000001</v>
      </c>
      <c r="L4176" s="965"/>
      <c r="M4176" s="464">
        <f>K4176*12*I4129</f>
        <v>178078.32</v>
      </c>
    </row>
    <row r="4177" spans="1:13" ht="19.5" thickBot="1">
      <c r="A4177" s="898" t="s">
        <v>154</v>
      </c>
      <c r="B4177" s="899"/>
      <c r="C4177" s="899"/>
      <c r="D4177" s="899"/>
      <c r="E4177" s="899"/>
      <c r="F4177" s="899"/>
      <c r="G4177" s="899"/>
      <c r="H4177" s="900"/>
      <c r="I4177" s="466"/>
      <c r="J4177" s="465"/>
      <c r="K4177" s="894">
        <v>2</v>
      </c>
      <c r="L4177" s="895"/>
      <c r="M4177" s="464">
        <f>K4177*12*I4129</f>
        <v>17942.400000000001</v>
      </c>
    </row>
    <row r="4178" spans="1:13">
      <c r="A4178" s="463" t="s">
        <v>33</v>
      </c>
      <c r="B4178" s="462"/>
      <c r="C4178" s="462"/>
      <c r="D4178" s="462"/>
      <c r="E4178" s="462"/>
      <c r="F4178" s="462"/>
      <c r="G4178" s="462"/>
      <c r="H4178" s="460"/>
      <c r="I4178" s="896" t="s">
        <v>13</v>
      </c>
      <c r="J4178" s="897"/>
      <c r="K4178" s="459"/>
      <c r="L4178" s="458"/>
      <c r="M4178" s="455"/>
    </row>
    <row r="4179" spans="1:13">
      <c r="A4179" s="463" t="s">
        <v>27</v>
      </c>
      <c r="B4179" s="462"/>
      <c r="C4179" s="462"/>
      <c r="D4179" s="462"/>
      <c r="E4179" s="462"/>
      <c r="F4179" s="462"/>
      <c r="G4179" s="462"/>
      <c r="H4179" s="460"/>
      <c r="I4179" s="457"/>
      <c r="J4179" s="456"/>
      <c r="K4179" s="459"/>
      <c r="L4179" s="458"/>
      <c r="M4179" s="455"/>
    </row>
    <row r="4180" spans="1:13" ht="19.5" thickBot="1">
      <c r="A4180" s="463" t="s">
        <v>28</v>
      </c>
      <c r="B4180" s="462"/>
      <c r="C4180" s="462"/>
      <c r="D4180" s="462"/>
      <c r="E4180" s="462"/>
      <c r="F4180" s="462"/>
      <c r="G4180" s="462"/>
      <c r="H4180" s="460"/>
      <c r="I4180" s="474"/>
      <c r="J4180" s="456"/>
      <c r="K4180" s="459"/>
      <c r="L4180" s="458"/>
      <c r="M4180" s="455"/>
    </row>
    <row r="4181" spans="1:13" ht="19.5" thickBot="1">
      <c r="A4181" s="592" t="s">
        <v>153</v>
      </c>
      <c r="B4181" s="591"/>
      <c r="C4181" s="591"/>
      <c r="D4181" s="591"/>
      <c r="E4181" s="591"/>
      <c r="F4181" s="591"/>
      <c r="G4181" s="591"/>
      <c r="H4181" s="590"/>
      <c r="I4181" s="466"/>
      <c r="J4181" s="465"/>
      <c r="K4181" s="894">
        <v>1</v>
      </c>
      <c r="L4181" s="895"/>
      <c r="M4181" s="464">
        <f>K4181*12*I4129</f>
        <v>8971.2000000000007</v>
      </c>
    </row>
    <row r="4182" spans="1:13">
      <c r="A4182" s="463" t="s">
        <v>29</v>
      </c>
      <c r="B4182" s="462"/>
      <c r="C4182" s="462"/>
      <c r="D4182" s="462"/>
      <c r="E4182" s="462"/>
      <c r="F4182" s="462"/>
      <c r="G4182" s="462"/>
      <c r="H4182" s="460"/>
      <c r="I4182" s="896" t="s">
        <v>8</v>
      </c>
      <c r="J4182" s="897"/>
      <c r="K4182" s="467"/>
      <c r="L4182" s="458"/>
      <c r="M4182" s="455"/>
    </row>
    <row r="4183" spans="1:13" ht="19.5" thickBot="1">
      <c r="A4183" s="463" t="s">
        <v>30</v>
      </c>
      <c r="B4183" s="462"/>
      <c r="C4183" s="462"/>
      <c r="D4183" s="462"/>
      <c r="E4183" s="462"/>
      <c r="F4183" s="462"/>
      <c r="G4183" s="462"/>
      <c r="H4183" s="460"/>
      <c r="I4183" s="457"/>
      <c r="J4183" s="456"/>
      <c r="K4183" s="467"/>
      <c r="L4183" s="458"/>
      <c r="M4183" s="455"/>
    </row>
    <row r="4184" spans="1:13" ht="19.5" thickBot="1">
      <c r="A4184" s="898" t="s">
        <v>104</v>
      </c>
      <c r="B4184" s="899"/>
      <c r="C4184" s="899"/>
      <c r="D4184" s="899"/>
      <c r="E4184" s="899"/>
      <c r="F4184" s="899"/>
      <c r="G4184" s="899"/>
      <c r="H4184" s="900"/>
      <c r="I4184" s="466"/>
      <c r="J4184" s="465"/>
      <c r="K4184" s="894">
        <v>7.2</v>
      </c>
      <c r="L4184" s="895"/>
      <c r="M4184" s="464">
        <f>K4184*12*I4129</f>
        <v>64592.640000000007</v>
      </c>
    </row>
    <row r="4185" spans="1:13">
      <c r="A4185" s="463" t="s">
        <v>85</v>
      </c>
      <c r="B4185" s="461"/>
      <c r="C4185" s="461"/>
      <c r="D4185" s="461"/>
      <c r="E4185" s="461"/>
      <c r="F4185" s="462"/>
      <c r="G4185" s="461"/>
      <c r="H4185" s="460"/>
      <c r="I4185" s="892" t="s">
        <v>86</v>
      </c>
      <c r="J4185" s="893"/>
      <c r="K4185" s="459"/>
      <c r="L4185" s="458"/>
      <c r="M4185" s="455"/>
    </row>
    <row r="4186" spans="1:13">
      <c r="A4186" s="463" t="s">
        <v>87</v>
      </c>
      <c r="B4186" s="461"/>
      <c r="C4186" s="461"/>
      <c r="D4186" s="461"/>
      <c r="E4186" s="461"/>
      <c r="F4186" s="462"/>
      <c r="G4186" s="461"/>
      <c r="H4186" s="460"/>
      <c r="I4186" s="892" t="s">
        <v>88</v>
      </c>
      <c r="J4186" s="893"/>
      <c r="K4186" s="459"/>
      <c r="L4186" s="458"/>
      <c r="M4186" s="455"/>
    </row>
    <row r="4187" spans="1:13">
      <c r="A4187" s="463" t="s">
        <v>89</v>
      </c>
      <c r="B4187" s="461"/>
      <c r="C4187" s="461"/>
      <c r="D4187" s="461"/>
      <c r="E4187" s="461"/>
      <c r="F4187" s="462"/>
      <c r="G4187" s="461"/>
      <c r="H4187" s="460"/>
      <c r="I4187" s="892" t="s">
        <v>90</v>
      </c>
      <c r="J4187" s="893"/>
      <c r="K4187" s="459"/>
      <c r="L4187" s="458"/>
      <c r="M4187" s="455"/>
    </row>
    <row r="4188" spans="1:13">
      <c r="A4188" s="463" t="s">
        <v>91</v>
      </c>
      <c r="B4188" s="461"/>
      <c r="C4188" s="461"/>
      <c r="D4188" s="461"/>
      <c r="E4188" s="461"/>
      <c r="F4188" s="462"/>
      <c r="G4188" s="461"/>
      <c r="H4188" s="460"/>
      <c r="I4188" s="892" t="s">
        <v>92</v>
      </c>
      <c r="J4188" s="893"/>
      <c r="K4188" s="459"/>
      <c r="L4188" s="458"/>
      <c r="M4188" s="455"/>
    </row>
    <row r="4189" spans="1:13">
      <c r="A4189" s="463" t="s">
        <v>93</v>
      </c>
      <c r="B4189" s="461"/>
      <c r="C4189" s="461"/>
      <c r="D4189" s="461"/>
      <c r="E4189" s="461"/>
      <c r="F4189" s="462"/>
      <c r="G4189" s="461"/>
      <c r="H4189" s="460"/>
      <c r="I4189" s="892" t="s">
        <v>94</v>
      </c>
      <c r="J4189" s="893"/>
      <c r="K4189" s="459"/>
      <c r="L4189" s="458"/>
      <c r="M4189" s="455"/>
    </row>
    <row r="4190" spans="1:13">
      <c r="A4190" s="463" t="s">
        <v>95</v>
      </c>
      <c r="B4190" s="461"/>
      <c r="C4190" s="461"/>
      <c r="D4190" s="461"/>
      <c r="E4190" s="461"/>
      <c r="F4190" s="462"/>
      <c r="G4190" s="461"/>
      <c r="H4190" s="460"/>
      <c r="I4190" s="457"/>
      <c r="J4190" s="456"/>
      <c r="K4190" s="459"/>
      <c r="L4190" s="458"/>
      <c r="M4190" s="455"/>
    </row>
    <row r="4191" spans="1:13">
      <c r="A4191" s="463" t="s">
        <v>96</v>
      </c>
      <c r="B4191" s="461"/>
      <c r="C4191" s="461"/>
      <c r="D4191" s="461"/>
      <c r="E4191" s="461"/>
      <c r="F4191" s="462"/>
      <c r="G4191" s="461"/>
      <c r="H4191" s="460"/>
      <c r="I4191" s="457"/>
      <c r="J4191" s="456"/>
      <c r="K4191" s="459"/>
      <c r="L4191" s="458"/>
      <c r="M4191" s="455"/>
    </row>
    <row r="4192" spans="1:13">
      <c r="A4192" s="463" t="s">
        <v>97</v>
      </c>
      <c r="B4192" s="461"/>
      <c r="C4192" s="461"/>
      <c r="D4192" s="461"/>
      <c r="E4192" s="461"/>
      <c r="F4192" s="462"/>
      <c r="G4192" s="461"/>
      <c r="H4192" s="460"/>
      <c r="I4192" s="457"/>
      <c r="J4192" s="456"/>
      <c r="K4192" s="459"/>
      <c r="L4192" s="458"/>
      <c r="M4192" s="455"/>
    </row>
    <row r="4193" spans="1:13">
      <c r="A4193" s="463" t="s">
        <v>98</v>
      </c>
      <c r="B4193" s="461"/>
      <c r="C4193" s="461"/>
      <c r="D4193" s="461"/>
      <c r="E4193" s="461"/>
      <c r="F4193" s="462"/>
      <c r="G4193" s="461"/>
      <c r="H4193" s="460"/>
      <c r="I4193" s="457"/>
      <c r="J4193" s="456"/>
      <c r="K4193" s="459"/>
      <c r="L4193" s="458"/>
      <c r="M4193" s="455"/>
    </row>
    <row r="4194" spans="1:13">
      <c r="A4194" s="463" t="s">
        <v>99</v>
      </c>
      <c r="B4194" s="461"/>
      <c r="C4194" s="461"/>
      <c r="D4194" s="461"/>
      <c r="E4194" s="461"/>
      <c r="F4194" s="462"/>
      <c r="G4194" s="461"/>
      <c r="H4194" s="460"/>
      <c r="I4194" s="457"/>
      <c r="J4194" s="456"/>
      <c r="K4194" s="459"/>
      <c r="L4194" s="458"/>
      <c r="M4194" s="455"/>
    </row>
    <row r="4195" spans="1:13" ht="19.5" thickBot="1">
      <c r="A4195" s="923" t="s">
        <v>100</v>
      </c>
      <c r="B4195" s="924"/>
      <c r="C4195" s="924"/>
      <c r="D4195" s="924"/>
      <c r="E4195" s="924"/>
      <c r="F4195" s="924"/>
      <c r="G4195" s="924"/>
      <c r="H4195" s="925"/>
      <c r="I4195" s="457"/>
      <c r="J4195" s="456"/>
      <c r="K4195" s="457"/>
      <c r="L4195" s="456"/>
      <c r="M4195" s="455"/>
    </row>
    <row r="4196" spans="1:13">
      <c r="A4196" s="454" t="s">
        <v>82</v>
      </c>
      <c r="B4196" s="453"/>
      <c r="C4196" s="453"/>
      <c r="D4196" s="453"/>
      <c r="E4196" s="453"/>
      <c r="F4196" s="453"/>
      <c r="G4196" s="453"/>
      <c r="H4196" s="453"/>
      <c r="I4196" s="896" t="s">
        <v>9</v>
      </c>
      <c r="J4196" s="897"/>
      <c r="K4196" s="452"/>
      <c r="L4196" s="451"/>
      <c r="M4196" s="450"/>
    </row>
    <row r="4197" spans="1:13" ht="19.5" thickBot="1">
      <c r="A4197" s="449" t="s">
        <v>49</v>
      </c>
      <c r="B4197" s="448"/>
      <c r="C4197" s="448"/>
      <c r="D4197" s="448"/>
      <c r="E4197" s="448"/>
      <c r="F4197" s="448"/>
      <c r="G4197" s="448"/>
      <c r="H4197" s="448"/>
      <c r="I4197" s="447"/>
      <c r="J4197" s="445"/>
      <c r="K4197" s="446"/>
      <c r="L4197" s="445"/>
      <c r="M4197" s="444"/>
    </row>
    <row r="4198" spans="1:13" ht="19.5" thickBot="1">
      <c r="A4198" s="898" t="s">
        <v>50</v>
      </c>
      <c r="B4198" s="899"/>
      <c r="C4198" s="899"/>
      <c r="D4198" s="899"/>
      <c r="E4198" s="899"/>
      <c r="F4198" s="899"/>
      <c r="G4198" s="899"/>
      <c r="H4198" s="955"/>
      <c r="I4198" s="917" t="s">
        <v>17</v>
      </c>
      <c r="J4198" s="956"/>
      <c r="K4198" s="957">
        <v>1.64</v>
      </c>
      <c r="L4198" s="958"/>
      <c r="M4198" s="437">
        <f>K4198*12*I4129</f>
        <v>14712.768</v>
      </c>
    </row>
    <row r="4199" spans="1:13" ht="19.5" thickBot="1">
      <c r="A4199" s="442" t="s">
        <v>118</v>
      </c>
      <c r="B4199" s="441"/>
      <c r="C4199" s="441"/>
      <c r="D4199" s="441"/>
      <c r="E4199" s="441"/>
      <c r="F4199" s="441"/>
      <c r="G4199" s="441"/>
      <c r="H4199" s="441"/>
      <c r="I4199" s="917" t="s">
        <v>9</v>
      </c>
      <c r="J4199" s="918"/>
      <c r="K4199" s="913">
        <v>0.23</v>
      </c>
      <c r="L4199" s="914"/>
      <c r="M4199" s="437">
        <f>K4199*I4129*12</f>
        <v>2063.3760000000002</v>
      </c>
    </row>
    <row r="4200" spans="1:13" ht="19.5" thickBot="1">
      <c r="A4200" s="442" t="s">
        <v>117</v>
      </c>
      <c r="B4200" s="441"/>
      <c r="C4200" s="441"/>
      <c r="D4200" s="441"/>
      <c r="E4200" s="441"/>
      <c r="F4200" s="441"/>
      <c r="G4200" s="441"/>
      <c r="H4200" s="441"/>
      <c r="I4200" s="440"/>
      <c r="J4200" s="439"/>
      <c r="K4200" s="913"/>
      <c r="L4200" s="914"/>
      <c r="M4200" s="437">
        <f>K4200*12*I4130</f>
        <v>0</v>
      </c>
    </row>
    <row r="4201" spans="1:13" ht="19.5" thickBot="1">
      <c r="A4201" s="898" t="s">
        <v>58</v>
      </c>
      <c r="B4201" s="899"/>
      <c r="C4201" s="899"/>
      <c r="D4201" s="899"/>
      <c r="E4201" s="899"/>
      <c r="F4201" s="899"/>
      <c r="G4201" s="899"/>
      <c r="H4201" s="899"/>
      <c r="I4201" s="438"/>
      <c r="J4201" s="437"/>
      <c r="K4201" s="915">
        <f>K4130+K4140+K4155+K4184+K4198+K4200+K4199</f>
        <v>57.99</v>
      </c>
      <c r="L4201" s="916"/>
      <c r="M4201" s="437">
        <f>M4130+M4140+M4155+M4184+M4198+M4200+M4199</f>
        <v>520239.88800000004</v>
      </c>
    </row>
    <row r="4203" spans="1:13">
      <c r="A4203" s="989" t="s">
        <v>0</v>
      </c>
      <c r="B4203" s="989"/>
      <c r="C4203" s="989"/>
      <c r="D4203" s="989"/>
      <c r="E4203" s="989"/>
      <c r="F4203" s="989"/>
      <c r="G4203" s="989"/>
      <c r="H4203" s="989"/>
      <c r="I4203" s="989"/>
      <c r="J4203" s="989"/>
      <c r="K4203" s="989"/>
      <c r="L4203" s="989"/>
      <c r="M4203" s="490"/>
    </row>
    <row r="4204" spans="1:13">
      <c r="A4204" s="953" t="s">
        <v>12</v>
      </c>
      <c r="B4204" s="953"/>
      <c r="C4204" s="953"/>
      <c r="D4204" s="953"/>
      <c r="E4204" s="953"/>
      <c r="F4204" s="953"/>
      <c r="G4204" s="953"/>
      <c r="H4204" s="953"/>
      <c r="I4204" s="953"/>
      <c r="J4204" s="953"/>
      <c r="K4204" s="953"/>
      <c r="L4204" s="953"/>
      <c r="M4204" s="490"/>
    </row>
    <row r="4205" spans="1:13">
      <c r="A4205" s="524"/>
      <c r="B4205" s="524"/>
      <c r="C4205" s="524"/>
      <c r="D4205" s="524"/>
      <c r="E4205" s="524"/>
      <c r="F4205" s="524" t="s">
        <v>211</v>
      </c>
      <c r="G4205" s="524"/>
      <c r="H4205" s="524"/>
      <c r="I4205" s="524"/>
      <c r="J4205" s="524"/>
      <c r="K4205" s="524"/>
      <c r="L4205" s="524"/>
      <c r="M4205" s="490"/>
    </row>
    <row r="4206" spans="1:13">
      <c r="A4206" s="532"/>
      <c r="B4206" s="508"/>
      <c r="C4206" s="954" t="s">
        <v>15</v>
      </c>
      <c r="D4206" s="954"/>
      <c r="E4206" s="954"/>
      <c r="F4206" s="508"/>
      <c r="G4206" s="508"/>
      <c r="H4206" s="507"/>
      <c r="I4206" s="943" t="s">
        <v>1</v>
      </c>
      <c r="J4206" s="944"/>
      <c r="K4206" s="943" t="s">
        <v>2</v>
      </c>
      <c r="L4206" s="944"/>
      <c r="M4206" s="506"/>
    </row>
    <row r="4207" spans="1:13">
      <c r="A4207" s="474"/>
      <c r="B4207" s="457"/>
      <c r="C4207" s="457"/>
      <c r="D4207" s="457"/>
      <c r="E4207" s="457"/>
      <c r="F4207" s="457"/>
      <c r="G4207" s="457"/>
      <c r="H4207" s="456"/>
      <c r="I4207" s="457"/>
      <c r="J4207" s="456"/>
      <c r="K4207" s="892" t="s">
        <v>3</v>
      </c>
      <c r="L4207" s="893"/>
      <c r="M4207" s="533" t="s">
        <v>4</v>
      </c>
    </row>
    <row r="4208" spans="1:13">
      <c r="A4208" s="474"/>
      <c r="B4208" s="457"/>
      <c r="C4208" s="457"/>
      <c r="D4208" s="457"/>
      <c r="E4208" s="457"/>
      <c r="F4208" s="457"/>
      <c r="G4208" s="457"/>
      <c r="H4208" s="456"/>
      <c r="I4208" s="892" t="s">
        <v>5</v>
      </c>
      <c r="J4208" s="893"/>
      <c r="K4208" s="936" t="s">
        <v>6</v>
      </c>
      <c r="L4208" s="937"/>
      <c r="M4208" s="533" t="s">
        <v>7</v>
      </c>
    </row>
    <row r="4209" spans="1:13" ht="19.5" thickBot="1">
      <c r="A4209" s="532"/>
      <c r="B4209" s="508"/>
      <c r="C4209" s="508"/>
      <c r="D4209" s="508"/>
      <c r="E4209" s="508"/>
      <c r="F4209" s="508"/>
      <c r="G4209" s="508"/>
      <c r="H4209" s="507"/>
      <c r="I4209" s="949">
        <v>642</v>
      </c>
      <c r="J4209" s="950"/>
      <c r="K4209" s="932"/>
      <c r="L4209" s="933"/>
      <c r="M4209" s="531"/>
    </row>
    <row r="4210" spans="1:13">
      <c r="A4210" s="522" t="s">
        <v>74</v>
      </c>
      <c r="B4210" s="500"/>
      <c r="C4210" s="500"/>
      <c r="D4210" s="500"/>
      <c r="E4210" s="500"/>
      <c r="F4210" s="500"/>
      <c r="G4210" s="500"/>
      <c r="H4210" s="530"/>
      <c r="I4210" s="452"/>
      <c r="J4210" s="451"/>
      <c r="K4210" s="951">
        <f>K4213+K4216</f>
        <v>6.9</v>
      </c>
      <c r="L4210" s="946"/>
      <c r="M4210" s="450">
        <f>K4210*12*I4209</f>
        <v>53157.600000000006</v>
      </c>
    </row>
    <row r="4211" spans="1:13">
      <c r="A4211" s="529" t="s">
        <v>59</v>
      </c>
      <c r="B4211" s="528"/>
      <c r="C4211" s="528"/>
      <c r="D4211" s="528"/>
      <c r="E4211" s="528"/>
      <c r="F4211" s="528"/>
      <c r="G4211" s="528"/>
      <c r="H4211" s="523"/>
      <c r="I4211" s="457"/>
      <c r="J4211" s="456"/>
      <c r="K4211" s="457"/>
      <c r="L4211" s="456"/>
      <c r="M4211" s="527"/>
    </row>
    <row r="4212" spans="1:13" ht="19.5" thickBot="1">
      <c r="A4212" s="518" t="s">
        <v>60</v>
      </c>
      <c r="B4212" s="526"/>
      <c r="C4212" s="526"/>
      <c r="D4212" s="526"/>
      <c r="E4212" s="526"/>
      <c r="F4212" s="526"/>
      <c r="G4212" s="526"/>
      <c r="H4212" s="525"/>
      <c r="I4212" s="446"/>
      <c r="J4212" s="445"/>
      <c r="K4212" s="446"/>
      <c r="L4212" s="445"/>
      <c r="M4212" s="444"/>
    </row>
    <row r="4213" spans="1:13">
      <c r="A4213" s="505" t="s">
        <v>61</v>
      </c>
      <c r="B4213" s="498"/>
      <c r="C4213" s="498"/>
      <c r="D4213" s="498"/>
      <c r="E4213" s="498"/>
      <c r="F4213" s="498"/>
      <c r="G4213" s="498"/>
      <c r="H4213" s="497"/>
      <c r="I4213" s="936" t="s">
        <v>8</v>
      </c>
      <c r="J4213" s="937"/>
      <c r="K4213" s="896">
        <v>4.13</v>
      </c>
      <c r="L4213" s="897"/>
      <c r="M4213" s="455">
        <f>K4213*12*I4209</f>
        <v>31817.52</v>
      </c>
    </row>
    <row r="4214" spans="1:13">
      <c r="A4214" s="463" t="s">
        <v>68</v>
      </c>
      <c r="B4214" s="457"/>
      <c r="C4214" s="457"/>
      <c r="D4214" s="457"/>
      <c r="E4214" s="457"/>
      <c r="F4214" s="457"/>
      <c r="G4214" s="457"/>
      <c r="H4214" s="456"/>
      <c r="I4214" s="892" t="s">
        <v>57</v>
      </c>
      <c r="J4214" s="893"/>
      <c r="K4214" s="490"/>
      <c r="L4214" s="456"/>
      <c r="M4214" s="455"/>
    </row>
    <row r="4215" spans="1:13">
      <c r="A4215" s="505" t="s">
        <v>67</v>
      </c>
      <c r="B4215" s="498"/>
      <c r="C4215" s="498"/>
      <c r="D4215" s="498"/>
      <c r="E4215" s="498"/>
      <c r="F4215" s="498"/>
      <c r="G4215" s="498"/>
      <c r="H4215" s="497"/>
      <c r="I4215" s="936"/>
      <c r="J4215" s="937"/>
      <c r="K4215" s="490"/>
      <c r="L4215" s="456"/>
      <c r="M4215" s="455"/>
    </row>
    <row r="4216" spans="1:13">
      <c r="A4216" s="505" t="s">
        <v>62</v>
      </c>
      <c r="B4216" s="498"/>
      <c r="C4216" s="498"/>
      <c r="D4216" s="498"/>
      <c r="E4216" s="498"/>
      <c r="F4216" s="498"/>
      <c r="G4216" s="498"/>
      <c r="H4216" s="497"/>
      <c r="I4216" s="934" t="s">
        <v>11</v>
      </c>
      <c r="J4216" s="935"/>
      <c r="K4216" s="892">
        <v>2.77</v>
      </c>
      <c r="L4216" s="893"/>
      <c r="M4216" s="455">
        <f>K4216*12*I4209</f>
        <v>21340.080000000002</v>
      </c>
    </row>
    <row r="4217" spans="1:13">
      <c r="A4217" s="512" t="s">
        <v>35</v>
      </c>
      <c r="B4217" s="480"/>
      <c r="C4217" s="480"/>
      <c r="D4217" s="480"/>
      <c r="E4217" s="480"/>
      <c r="F4217" s="480"/>
      <c r="G4217" s="480"/>
      <c r="H4217" s="479"/>
      <c r="I4217" s="892" t="s">
        <v>57</v>
      </c>
      <c r="J4217" s="893"/>
      <c r="K4217" s="524"/>
      <c r="L4217" s="523"/>
      <c r="M4217" s="455"/>
    </row>
    <row r="4218" spans="1:13">
      <c r="A4218" s="511" t="s">
        <v>36</v>
      </c>
      <c r="B4218" s="508"/>
      <c r="C4218" s="508"/>
      <c r="D4218" s="508"/>
      <c r="E4218" s="508"/>
      <c r="F4218" s="508"/>
      <c r="G4218" s="508"/>
      <c r="H4218" s="507"/>
      <c r="I4218" s="892"/>
      <c r="J4218" s="893"/>
      <c r="K4218" s="490"/>
      <c r="L4218" s="456"/>
      <c r="M4218" s="455"/>
    </row>
    <row r="4219" spans="1:13" ht="19.5" thickBot="1">
      <c r="A4219" s="505" t="s">
        <v>37</v>
      </c>
      <c r="B4219" s="504"/>
      <c r="C4219" s="504"/>
      <c r="D4219" s="504"/>
      <c r="E4219" s="504"/>
      <c r="F4219" s="504"/>
      <c r="G4219" s="504"/>
      <c r="H4219" s="503"/>
      <c r="I4219" s="498"/>
      <c r="J4219" s="497"/>
      <c r="K4219" s="930"/>
      <c r="L4219" s="931"/>
      <c r="M4219" s="455"/>
    </row>
    <row r="4220" spans="1:13">
      <c r="A4220" s="522" t="s">
        <v>14</v>
      </c>
      <c r="B4220" s="521"/>
      <c r="C4220" s="521"/>
      <c r="D4220" s="521"/>
      <c r="E4220" s="521"/>
      <c r="F4220" s="521"/>
      <c r="G4220" s="521"/>
      <c r="H4220" s="520"/>
      <c r="I4220" s="452"/>
      <c r="J4220" s="519"/>
      <c r="K4220" s="948">
        <f>K4222+K4227+K4230</f>
        <v>5.6400000000000006</v>
      </c>
      <c r="L4220" s="946"/>
      <c r="M4220" s="450">
        <f>K4220*12*I4209</f>
        <v>43450.560000000005</v>
      </c>
    </row>
    <row r="4221" spans="1:13" ht="19.5" thickBot="1">
      <c r="A4221" s="518" t="s">
        <v>34</v>
      </c>
      <c r="B4221" s="517"/>
      <c r="C4221" s="517"/>
      <c r="D4221" s="517"/>
      <c r="E4221" s="517"/>
      <c r="F4221" s="517"/>
      <c r="G4221" s="517"/>
      <c r="H4221" s="516"/>
      <c r="I4221" s="446"/>
      <c r="J4221" s="515"/>
      <c r="K4221" s="446"/>
      <c r="L4221" s="445"/>
      <c r="M4221" s="444"/>
    </row>
    <row r="4222" spans="1:13">
      <c r="A4222" s="463" t="s">
        <v>65</v>
      </c>
      <c r="B4222" s="462"/>
      <c r="C4222" s="462"/>
      <c r="D4222" s="462"/>
      <c r="E4222" s="462"/>
      <c r="F4222" s="462"/>
      <c r="G4222" s="462"/>
      <c r="H4222" s="460"/>
      <c r="I4222" s="892" t="s">
        <v>8</v>
      </c>
      <c r="J4222" s="893"/>
      <c r="K4222" s="896">
        <v>2.83</v>
      </c>
      <c r="L4222" s="897"/>
      <c r="M4222" s="455">
        <f>K4222*12*I4209</f>
        <v>21802.32</v>
      </c>
    </row>
    <row r="4223" spans="1:13">
      <c r="A4223" s="505" t="s">
        <v>66</v>
      </c>
      <c r="B4223" s="504"/>
      <c r="C4223" s="504"/>
      <c r="D4223" s="504"/>
      <c r="E4223" s="504"/>
      <c r="F4223" s="504"/>
      <c r="G4223" s="504"/>
      <c r="H4223" s="503"/>
      <c r="I4223" s="514"/>
      <c r="J4223" s="513"/>
      <c r="K4223" s="490"/>
      <c r="L4223" s="456"/>
      <c r="M4223" s="455"/>
    </row>
    <row r="4224" spans="1:13">
      <c r="A4224" s="463" t="s">
        <v>68</v>
      </c>
      <c r="B4224" s="457"/>
      <c r="C4224" s="457"/>
      <c r="D4224" s="457"/>
      <c r="E4224" s="457"/>
      <c r="F4224" s="457"/>
      <c r="G4224" s="457"/>
      <c r="H4224" s="456"/>
      <c r="I4224" s="892" t="s">
        <v>57</v>
      </c>
      <c r="J4224" s="893"/>
      <c r="K4224" s="490"/>
      <c r="L4224" s="456"/>
      <c r="M4224" s="455"/>
    </row>
    <row r="4225" spans="1:13">
      <c r="A4225" s="505" t="s">
        <v>67</v>
      </c>
      <c r="B4225" s="498"/>
      <c r="C4225" s="498"/>
      <c r="D4225" s="498"/>
      <c r="E4225" s="498"/>
      <c r="F4225" s="498"/>
      <c r="G4225" s="498"/>
      <c r="H4225" s="497"/>
      <c r="I4225" s="936"/>
      <c r="J4225" s="937"/>
      <c r="K4225" s="490"/>
      <c r="L4225" s="456"/>
      <c r="M4225" s="455"/>
    </row>
    <row r="4226" spans="1:13">
      <c r="A4226" s="512" t="s">
        <v>63</v>
      </c>
      <c r="B4226" s="480"/>
      <c r="C4226" s="479"/>
      <c r="D4226" s="457"/>
      <c r="E4226" s="457"/>
      <c r="F4226" s="457"/>
      <c r="G4226" s="457"/>
      <c r="H4226" s="456"/>
      <c r="I4226" s="892" t="s">
        <v>57</v>
      </c>
      <c r="J4226" s="893"/>
      <c r="K4226" s="490"/>
      <c r="L4226" s="456"/>
      <c r="M4226" s="455"/>
    </row>
    <row r="4227" spans="1:13">
      <c r="A4227" s="463" t="s">
        <v>64</v>
      </c>
      <c r="B4227" s="457"/>
      <c r="C4227" s="457"/>
      <c r="D4227" s="480"/>
      <c r="E4227" s="480"/>
      <c r="F4227" s="480"/>
      <c r="G4227" s="480"/>
      <c r="H4227" s="479"/>
      <c r="I4227" s="934" t="s">
        <v>11</v>
      </c>
      <c r="J4227" s="935"/>
      <c r="K4227" s="892">
        <v>1.24</v>
      </c>
      <c r="L4227" s="893"/>
      <c r="M4227" s="455">
        <f>K4227*12*I4209</f>
        <v>9552.9599999999991</v>
      </c>
    </row>
    <row r="4228" spans="1:13">
      <c r="A4228" s="511" t="s">
        <v>41</v>
      </c>
      <c r="B4228" s="510"/>
      <c r="C4228" s="510"/>
      <c r="D4228" s="510"/>
      <c r="E4228" s="510"/>
      <c r="F4228" s="510"/>
      <c r="G4228" s="510"/>
      <c r="H4228" s="509"/>
      <c r="I4228" s="943" t="s">
        <v>40</v>
      </c>
      <c r="J4228" s="944"/>
      <c r="K4228" s="490"/>
      <c r="L4228" s="456"/>
      <c r="M4228" s="455"/>
    </row>
    <row r="4229" spans="1:13">
      <c r="A4229" s="505"/>
      <c r="B4229" s="504"/>
      <c r="C4229" s="504"/>
      <c r="D4229" s="504"/>
      <c r="E4229" s="504"/>
      <c r="F4229" s="504"/>
      <c r="G4229" s="504"/>
      <c r="H4229" s="503"/>
      <c r="I4229" s="498" t="s">
        <v>42</v>
      </c>
      <c r="J4229" s="497"/>
      <c r="K4229" s="490"/>
      <c r="L4229" s="456"/>
      <c r="M4229" s="455"/>
    </row>
    <row r="4230" spans="1:13">
      <c r="A4230" s="511" t="s">
        <v>43</v>
      </c>
      <c r="B4230" s="510"/>
      <c r="C4230" s="510"/>
      <c r="D4230" s="510"/>
      <c r="E4230" s="510"/>
      <c r="F4230" s="510"/>
      <c r="G4230" s="510"/>
      <c r="H4230" s="509"/>
      <c r="I4230" s="943" t="s">
        <v>11</v>
      </c>
      <c r="J4230" s="944"/>
      <c r="K4230" s="892">
        <v>1.57</v>
      </c>
      <c r="L4230" s="893"/>
      <c r="M4230" s="455">
        <f>K4230*12*I4209</f>
        <v>12095.28</v>
      </c>
    </row>
    <row r="4231" spans="1:13">
      <c r="A4231" s="505" t="s">
        <v>44</v>
      </c>
      <c r="B4231" s="504"/>
      <c r="C4231" s="504"/>
      <c r="D4231" s="504"/>
      <c r="E4231" s="504"/>
      <c r="F4231" s="504"/>
      <c r="G4231" s="504"/>
      <c r="H4231" s="503"/>
      <c r="I4231" s="498"/>
      <c r="J4231" s="497"/>
      <c r="K4231" s="490"/>
      <c r="L4231" s="456"/>
      <c r="M4231" s="455"/>
    </row>
    <row r="4232" spans="1:13">
      <c r="A4232" s="511" t="s">
        <v>45</v>
      </c>
      <c r="B4232" s="510"/>
      <c r="C4232" s="510"/>
      <c r="D4232" s="510"/>
      <c r="E4232" s="510"/>
      <c r="F4232" s="510"/>
      <c r="G4232" s="510"/>
      <c r="H4232" s="509"/>
      <c r="I4232" s="892" t="s">
        <v>57</v>
      </c>
      <c r="J4232" s="893"/>
      <c r="K4232" s="490"/>
      <c r="L4232" s="456"/>
      <c r="M4232" s="455"/>
    </row>
    <row r="4233" spans="1:13">
      <c r="A4233" s="511" t="s">
        <v>48</v>
      </c>
      <c r="B4233" s="510"/>
      <c r="C4233" s="510"/>
      <c r="D4233" s="510"/>
      <c r="E4233" s="510"/>
      <c r="F4233" s="510"/>
      <c r="G4233" s="510"/>
      <c r="H4233" s="509"/>
      <c r="I4233" s="943" t="s">
        <v>46</v>
      </c>
      <c r="J4233" s="944"/>
      <c r="K4233" s="508"/>
      <c r="L4233" s="507"/>
      <c r="M4233" s="506"/>
    </row>
    <row r="4234" spans="1:13" ht="19.5" thickBot="1">
      <c r="A4234" s="505"/>
      <c r="B4234" s="504"/>
      <c r="C4234" s="504"/>
      <c r="D4234" s="504"/>
      <c r="E4234" s="504"/>
      <c r="F4234" s="504"/>
      <c r="G4234" s="504"/>
      <c r="H4234" s="503"/>
      <c r="I4234" s="940" t="s">
        <v>47</v>
      </c>
      <c r="J4234" s="941"/>
      <c r="K4234" s="498"/>
      <c r="L4234" s="497"/>
      <c r="M4234" s="502"/>
    </row>
    <row r="4235" spans="1:13">
      <c r="A4235" s="501" t="s">
        <v>75</v>
      </c>
      <c r="B4235" s="500"/>
      <c r="C4235" s="500"/>
      <c r="D4235" s="500"/>
      <c r="E4235" s="500"/>
      <c r="F4235" s="500"/>
      <c r="G4235" s="452"/>
      <c r="H4235" s="451"/>
      <c r="I4235" s="452"/>
      <c r="J4235" s="451"/>
      <c r="K4235" s="945">
        <f>K4237+K4244+K4252+K4256+K4257+K4261</f>
        <v>36.409999999999997</v>
      </c>
      <c r="L4235" s="946"/>
      <c r="M4235" s="450">
        <f>M4237+M4244+M4252+M4256+M4257+M4261</f>
        <v>280502.64</v>
      </c>
    </row>
    <row r="4236" spans="1:13" ht="19.5" thickBot="1">
      <c r="A4236" s="499"/>
      <c r="B4236" s="446"/>
      <c r="C4236" s="446"/>
      <c r="D4236" s="446"/>
      <c r="E4236" s="446"/>
      <c r="F4236" s="446"/>
      <c r="G4236" s="446"/>
      <c r="H4236" s="445"/>
      <c r="I4236" s="446"/>
      <c r="J4236" s="445"/>
      <c r="K4236" s="446"/>
      <c r="L4236" s="445"/>
      <c r="M4236" s="444"/>
    </row>
    <row r="4237" spans="1:13" ht="19.5" thickBot="1">
      <c r="A4237" s="898" t="s">
        <v>76</v>
      </c>
      <c r="B4237" s="899"/>
      <c r="C4237" s="899"/>
      <c r="D4237" s="899"/>
      <c r="E4237" s="899"/>
      <c r="F4237" s="899"/>
      <c r="G4237" s="899"/>
      <c r="H4237" s="900"/>
      <c r="I4237" s="466"/>
      <c r="J4237" s="465"/>
      <c r="K4237" s="947">
        <f>K4238+K4239+K4240+K4242+K4243</f>
        <v>9.6900000000000013</v>
      </c>
      <c r="L4237" s="942"/>
      <c r="M4237" s="464">
        <f>K4237*12*I4209</f>
        <v>74651.760000000009</v>
      </c>
    </row>
    <row r="4238" spans="1:13">
      <c r="A4238" s="505" t="s">
        <v>38</v>
      </c>
      <c r="B4238" s="504"/>
      <c r="C4238" s="504"/>
      <c r="D4238" s="504"/>
      <c r="E4238" s="504"/>
      <c r="F4238" s="504"/>
      <c r="G4238" s="504"/>
      <c r="H4238" s="503"/>
      <c r="I4238" s="936" t="s">
        <v>16</v>
      </c>
      <c r="J4238" s="937"/>
      <c r="K4238" s="896">
        <v>2.2400000000000002</v>
      </c>
      <c r="L4238" s="897"/>
      <c r="M4238" s="455">
        <f>K4238*12*I4209</f>
        <v>17256.960000000003</v>
      </c>
    </row>
    <row r="4239" spans="1:13">
      <c r="A4239" s="512" t="s">
        <v>39</v>
      </c>
      <c r="B4239" s="594"/>
      <c r="C4239" s="594"/>
      <c r="D4239" s="594"/>
      <c r="E4239" s="594"/>
      <c r="F4239" s="594"/>
      <c r="G4239" s="594"/>
      <c r="H4239" s="593"/>
      <c r="I4239" s="934" t="s">
        <v>10</v>
      </c>
      <c r="J4239" s="935"/>
      <c r="K4239" s="892">
        <v>5.28</v>
      </c>
      <c r="L4239" s="893"/>
      <c r="M4239" s="455">
        <f>K4239*12*I4209</f>
        <v>40677.120000000003</v>
      </c>
    </row>
    <row r="4240" spans="1:13">
      <c r="A4240" s="511" t="s">
        <v>31</v>
      </c>
      <c r="B4240" s="510"/>
      <c r="C4240" s="510"/>
      <c r="D4240" s="510"/>
      <c r="E4240" s="510"/>
      <c r="F4240" s="510"/>
      <c r="G4240" s="510"/>
      <c r="H4240" s="509"/>
      <c r="I4240" s="943" t="s">
        <v>11</v>
      </c>
      <c r="J4240" s="944"/>
      <c r="K4240" s="892">
        <v>0.6</v>
      </c>
      <c r="L4240" s="893"/>
      <c r="M4240" s="455">
        <f>K4240*12*I4209</f>
        <v>4622.3999999999996</v>
      </c>
    </row>
    <row r="4241" spans="1:13">
      <c r="A4241" s="596" t="s">
        <v>18</v>
      </c>
      <c r="B4241" s="498"/>
      <c r="C4241" s="498"/>
      <c r="D4241" s="498"/>
      <c r="E4241" s="504"/>
      <c r="F4241" s="504"/>
      <c r="G4241" s="504"/>
      <c r="H4241" s="503"/>
      <c r="I4241" s="498"/>
      <c r="J4241" s="497"/>
      <c r="K4241" s="457"/>
      <c r="L4241" s="456"/>
      <c r="M4241" s="455"/>
    </row>
    <row r="4242" spans="1:13">
      <c r="A4242" s="512" t="s">
        <v>32</v>
      </c>
      <c r="B4242" s="594"/>
      <c r="C4242" s="594"/>
      <c r="D4242" s="594"/>
      <c r="E4242" s="594"/>
      <c r="F4242" s="594"/>
      <c r="G4242" s="594"/>
      <c r="H4242" s="593"/>
      <c r="I4242" s="934" t="s">
        <v>8</v>
      </c>
      <c r="J4242" s="935"/>
      <c r="K4242" s="892">
        <v>0.18</v>
      </c>
      <c r="L4242" s="893"/>
      <c r="M4242" s="455">
        <f>K4242*12*I4209</f>
        <v>1386.72</v>
      </c>
    </row>
    <row r="4243" spans="1:13" ht="19.5" thickBot="1">
      <c r="A4243" s="511" t="s">
        <v>73</v>
      </c>
      <c r="B4243" s="510"/>
      <c r="C4243" s="510"/>
      <c r="D4243" s="510"/>
      <c r="E4243" s="510"/>
      <c r="F4243" s="510"/>
      <c r="G4243" s="510"/>
      <c r="H4243" s="509"/>
      <c r="I4243" s="932" t="s">
        <v>8</v>
      </c>
      <c r="J4243" s="933"/>
      <c r="K4243" s="940">
        <v>1.39</v>
      </c>
      <c r="L4243" s="941"/>
      <c r="M4243" s="455">
        <f>K4243*12*I4209</f>
        <v>10708.56</v>
      </c>
    </row>
    <row r="4244" spans="1:13" ht="19.5" thickBot="1">
      <c r="A4244" s="959" t="s">
        <v>77</v>
      </c>
      <c r="B4244" s="960"/>
      <c r="C4244" s="960"/>
      <c r="D4244" s="960"/>
      <c r="E4244" s="960"/>
      <c r="F4244" s="960"/>
      <c r="G4244" s="960"/>
      <c r="H4244" s="961"/>
      <c r="I4244" s="466"/>
      <c r="J4244" s="465"/>
      <c r="K4244" s="894">
        <f>K4245+K4246+K4248+K4249+K4250+K4251</f>
        <v>2.3200000000000003</v>
      </c>
      <c r="L4244" s="942"/>
      <c r="M4244" s="464">
        <f>K4244*12*I4209</f>
        <v>17873.280000000002</v>
      </c>
    </row>
    <row r="4245" spans="1:13">
      <c r="A4245" s="595" t="s">
        <v>24</v>
      </c>
      <c r="B4245" s="498"/>
      <c r="C4245" s="498"/>
      <c r="D4245" s="498"/>
      <c r="E4245" s="498"/>
      <c r="F4245" s="504"/>
      <c r="G4245" s="504"/>
      <c r="H4245" s="503"/>
      <c r="I4245" s="493"/>
      <c r="J4245" s="456"/>
      <c r="K4245" s="896">
        <v>0.13</v>
      </c>
      <c r="L4245" s="897"/>
      <c r="M4245" s="455">
        <f>K4245*12*I4209</f>
        <v>1001.52</v>
      </c>
    </row>
    <row r="4246" spans="1:13">
      <c r="A4246" s="532" t="s">
        <v>20</v>
      </c>
      <c r="B4246" s="508"/>
      <c r="C4246" s="508"/>
      <c r="D4246" s="508"/>
      <c r="E4246" s="508"/>
      <c r="F4246" s="510"/>
      <c r="G4246" s="510"/>
      <c r="H4246" s="509"/>
      <c r="I4246" s="892" t="s">
        <v>52</v>
      </c>
      <c r="J4246" s="893"/>
      <c r="K4246" s="892">
        <v>1.1100000000000001</v>
      </c>
      <c r="L4246" s="893"/>
      <c r="M4246" s="455">
        <f>K4246*12*I4209</f>
        <v>8551.44</v>
      </c>
    </row>
    <row r="4247" spans="1:13">
      <c r="A4247" s="505" t="s">
        <v>19</v>
      </c>
      <c r="B4247" s="504"/>
      <c r="C4247" s="504"/>
      <c r="D4247" s="504"/>
      <c r="E4247" s="504"/>
      <c r="F4247" s="504"/>
      <c r="G4247" s="504"/>
      <c r="H4247" s="503"/>
      <c r="I4247" s="936" t="s">
        <v>53</v>
      </c>
      <c r="J4247" s="937"/>
      <c r="K4247" s="490"/>
      <c r="L4247" s="456"/>
      <c r="M4247" s="455"/>
    </row>
    <row r="4248" spans="1:13">
      <c r="A4248" s="512" t="s">
        <v>21</v>
      </c>
      <c r="B4248" s="594"/>
      <c r="C4248" s="594"/>
      <c r="D4248" s="594"/>
      <c r="E4248" s="594"/>
      <c r="F4248" s="594"/>
      <c r="G4248" s="594"/>
      <c r="H4248" s="593"/>
      <c r="I4248" s="934" t="s">
        <v>51</v>
      </c>
      <c r="J4248" s="935"/>
      <c r="K4248" s="892">
        <v>0.68</v>
      </c>
      <c r="L4248" s="893"/>
      <c r="M4248" s="455">
        <f>K4248*12*I4209</f>
        <v>5238.72</v>
      </c>
    </row>
    <row r="4249" spans="1:13">
      <c r="A4249" s="512" t="s">
        <v>22</v>
      </c>
      <c r="B4249" s="594"/>
      <c r="C4249" s="594"/>
      <c r="D4249" s="594"/>
      <c r="E4249" s="594"/>
      <c r="F4249" s="594"/>
      <c r="G4249" s="594"/>
      <c r="H4249" s="593"/>
      <c r="I4249" s="934" t="s">
        <v>69</v>
      </c>
      <c r="J4249" s="935"/>
      <c r="K4249" s="892">
        <v>0.17</v>
      </c>
      <c r="L4249" s="893"/>
      <c r="M4249" s="455">
        <f>K4249*12*I4209</f>
        <v>1309.68</v>
      </c>
    </row>
    <row r="4250" spans="1:13">
      <c r="A4250" s="511" t="s">
        <v>23</v>
      </c>
      <c r="B4250" s="510"/>
      <c r="C4250" s="510"/>
      <c r="D4250" s="510"/>
      <c r="E4250" s="510"/>
      <c r="F4250" s="510"/>
      <c r="G4250" s="510"/>
      <c r="H4250" s="509"/>
      <c r="I4250" s="934" t="s">
        <v>54</v>
      </c>
      <c r="J4250" s="935"/>
      <c r="K4250" s="930">
        <v>0.09</v>
      </c>
      <c r="L4250" s="931"/>
      <c r="M4250" s="455">
        <f>K4250*12*I4209</f>
        <v>693.36</v>
      </c>
    </row>
    <row r="4251" spans="1:13" ht="19.5" thickBot="1">
      <c r="A4251" s="511" t="s">
        <v>71</v>
      </c>
      <c r="B4251" s="510"/>
      <c r="C4251" s="510"/>
      <c r="D4251" s="510"/>
      <c r="E4251" s="510"/>
      <c r="F4251" s="510"/>
      <c r="G4251" s="510"/>
      <c r="H4251" s="509"/>
      <c r="I4251" s="932" t="s">
        <v>72</v>
      </c>
      <c r="J4251" s="933"/>
      <c r="K4251" s="901">
        <v>0.14000000000000001</v>
      </c>
      <c r="L4251" s="902"/>
      <c r="M4251" s="489">
        <f>K4251*12*I4209</f>
        <v>1078.5600000000002</v>
      </c>
    </row>
    <row r="4252" spans="1:13" ht="19.5" thickBot="1">
      <c r="A4252" s="959" t="s">
        <v>194</v>
      </c>
      <c r="B4252" s="960"/>
      <c r="C4252" s="960"/>
      <c r="D4252" s="960"/>
      <c r="E4252" s="960"/>
      <c r="F4252" s="960"/>
      <c r="G4252" s="960"/>
      <c r="H4252" s="961"/>
      <c r="I4252" s="488"/>
      <c r="J4252" s="487"/>
      <c r="K4252" s="922">
        <f>K4253+K4254+K4255</f>
        <v>1.52</v>
      </c>
      <c r="L4252" s="895"/>
      <c r="M4252" s="464">
        <f>K4252*12*I4209</f>
        <v>11710.080000000002</v>
      </c>
    </row>
    <row r="4253" spans="1:13">
      <c r="A4253" s="505" t="s">
        <v>25</v>
      </c>
      <c r="B4253" s="504"/>
      <c r="C4253" s="504"/>
      <c r="D4253" s="504"/>
      <c r="E4253" s="504"/>
      <c r="F4253" s="504"/>
      <c r="G4253" s="504"/>
      <c r="H4253" s="503"/>
      <c r="I4253" s="926" t="s">
        <v>70</v>
      </c>
      <c r="J4253" s="927"/>
      <c r="K4253" s="928">
        <v>0.73</v>
      </c>
      <c r="L4253" s="929"/>
      <c r="M4253" s="455">
        <f>K4253*12*I4209</f>
        <v>5623.92</v>
      </c>
    </row>
    <row r="4254" spans="1:13">
      <c r="A4254" s="512" t="s">
        <v>26</v>
      </c>
      <c r="B4254" s="594"/>
      <c r="C4254" s="594"/>
      <c r="D4254" s="594"/>
      <c r="E4254" s="594"/>
      <c r="F4254" s="594"/>
      <c r="G4254" s="594"/>
      <c r="H4254" s="593"/>
      <c r="I4254" s="480" t="s">
        <v>55</v>
      </c>
      <c r="J4254" s="479"/>
      <c r="K4254" s="930">
        <v>0.64</v>
      </c>
      <c r="L4254" s="931"/>
      <c r="M4254" s="455">
        <f>K4254*12*I4209</f>
        <v>4930.5599999999995</v>
      </c>
    </row>
    <row r="4255" spans="1:13" ht="19.5" thickBot="1">
      <c r="A4255" s="511" t="s">
        <v>23</v>
      </c>
      <c r="B4255" s="510"/>
      <c r="C4255" s="510"/>
      <c r="D4255" s="510"/>
      <c r="E4255" s="510"/>
      <c r="F4255" s="510"/>
      <c r="G4255" s="510"/>
      <c r="H4255" s="509"/>
      <c r="I4255" s="932" t="s">
        <v>54</v>
      </c>
      <c r="J4255" s="933"/>
      <c r="K4255" s="901">
        <v>0.15</v>
      </c>
      <c r="L4255" s="902"/>
      <c r="M4255" s="455">
        <f>K4255*12*I4209</f>
        <v>1155.5999999999999</v>
      </c>
    </row>
    <row r="4256" spans="1:13" ht="19.5" thickBot="1">
      <c r="A4256" s="592" t="s">
        <v>193</v>
      </c>
      <c r="B4256" s="591"/>
      <c r="C4256" s="591"/>
      <c r="D4256" s="591"/>
      <c r="E4256" s="591"/>
      <c r="F4256" s="591"/>
      <c r="G4256" s="591"/>
      <c r="H4256" s="590"/>
      <c r="I4256" s="962" t="s">
        <v>56</v>
      </c>
      <c r="J4256" s="963"/>
      <c r="K4256" s="964">
        <v>21</v>
      </c>
      <c r="L4256" s="965"/>
      <c r="M4256" s="464">
        <f>K4256*12*I4209</f>
        <v>161784</v>
      </c>
    </row>
    <row r="4257" spans="1:13" ht="19.5" thickBot="1">
      <c r="A4257" s="898" t="s">
        <v>154</v>
      </c>
      <c r="B4257" s="899"/>
      <c r="C4257" s="899"/>
      <c r="D4257" s="899"/>
      <c r="E4257" s="899"/>
      <c r="F4257" s="899"/>
      <c r="G4257" s="899"/>
      <c r="H4257" s="900"/>
      <c r="I4257" s="466"/>
      <c r="J4257" s="465"/>
      <c r="K4257" s="894">
        <v>1.8</v>
      </c>
      <c r="L4257" s="895"/>
      <c r="M4257" s="464">
        <f>K4257*12*I4209</f>
        <v>13867.2</v>
      </c>
    </row>
    <row r="4258" spans="1:13">
      <c r="A4258" s="463" t="s">
        <v>33</v>
      </c>
      <c r="B4258" s="462"/>
      <c r="C4258" s="462"/>
      <c r="D4258" s="462"/>
      <c r="E4258" s="462"/>
      <c r="F4258" s="462"/>
      <c r="G4258" s="462"/>
      <c r="H4258" s="460"/>
      <c r="I4258" s="896" t="s">
        <v>13</v>
      </c>
      <c r="J4258" s="897"/>
      <c r="K4258" s="459"/>
      <c r="L4258" s="458"/>
      <c r="M4258" s="455"/>
    </row>
    <row r="4259" spans="1:13">
      <c r="A4259" s="463" t="s">
        <v>27</v>
      </c>
      <c r="B4259" s="462"/>
      <c r="C4259" s="462"/>
      <c r="D4259" s="462"/>
      <c r="E4259" s="462"/>
      <c r="F4259" s="462"/>
      <c r="G4259" s="462"/>
      <c r="H4259" s="460"/>
      <c r="I4259" s="457"/>
      <c r="J4259" s="456"/>
      <c r="K4259" s="459"/>
      <c r="L4259" s="458"/>
      <c r="M4259" s="455"/>
    </row>
    <row r="4260" spans="1:13" ht="19.5" thickBot="1">
      <c r="A4260" s="463" t="s">
        <v>28</v>
      </c>
      <c r="B4260" s="462"/>
      <c r="C4260" s="462"/>
      <c r="D4260" s="462"/>
      <c r="E4260" s="462"/>
      <c r="F4260" s="462"/>
      <c r="G4260" s="462"/>
      <c r="H4260" s="460"/>
      <c r="I4260" s="474"/>
      <c r="J4260" s="456"/>
      <c r="K4260" s="459"/>
      <c r="L4260" s="458"/>
      <c r="M4260" s="455"/>
    </row>
    <row r="4261" spans="1:13" ht="19.5" thickBot="1">
      <c r="A4261" s="592" t="s">
        <v>153</v>
      </c>
      <c r="B4261" s="591"/>
      <c r="C4261" s="591"/>
      <c r="D4261" s="591"/>
      <c r="E4261" s="591"/>
      <c r="F4261" s="591"/>
      <c r="G4261" s="591"/>
      <c r="H4261" s="590"/>
      <c r="I4261" s="466"/>
      <c r="J4261" s="465"/>
      <c r="K4261" s="894">
        <v>0.08</v>
      </c>
      <c r="L4261" s="895"/>
      <c r="M4261" s="464">
        <f>K4261*12*I4209</f>
        <v>616.31999999999994</v>
      </c>
    </row>
    <row r="4262" spans="1:13">
      <c r="A4262" s="463" t="s">
        <v>29</v>
      </c>
      <c r="B4262" s="462"/>
      <c r="C4262" s="462"/>
      <c r="D4262" s="462"/>
      <c r="E4262" s="462"/>
      <c r="F4262" s="462"/>
      <c r="G4262" s="462"/>
      <c r="H4262" s="460"/>
      <c r="I4262" s="896" t="s">
        <v>8</v>
      </c>
      <c r="J4262" s="897"/>
      <c r="K4262" s="467"/>
      <c r="L4262" s="458"/>
      <c r="M4262" s="455"/>
    </row>
    <row r="4263" spans="1:13" ht="19.5" thickBot="1">
      <c r="A4263" s="463" t="s">
        <v>30</v>
      </c>
      <c r="B4263" s="462"/>
      <c r="C4263" s="462"/>
      <c r="D4263" s="462"/>
      <c r="E4263" s="462"/>
      <c r="F4263" s="462"/>
      <c r="G4263" s="462"/>
      <c r="H4263" s="460"/>
      <c r="I4263" s="457"/>
      <c r="J4263" s="456"/>
      <c r="K4263" s="467"/>
      <c r="L4263" s="458"/>
      <c r="M4263" s="455"/>
    </row>
    <row r="4264" spans="1:13" ht="19.5" thickBot="1">
      <c r="A4264" s="898" t="s">
        <v>104</v>
      </c>
      <c r="B4264" s="899"/>
      <c r="C4264" s="899"/>
      <c r="D4264" s="899"/>
      <c r="E4264" s="899"/>
      <c r="F4264" s="899"/>
      <c r="G4264" s="899"/>
      <c r="H4264" s="900"/>
      <c r="I4264" s="466"/>
      <c r="J4264" s="465"/>
      <c r="K4264" s="894">
        <v>6.67</v>
      </c>
      <c r="L4264" s="895"/>
      <c r="M4264" s="464">
        <f>K4264*12*I4209</f>
        <v>51385.679999999993</v>
      </c>
    </row>
    <row r="4265" spans="1:13">
      <c r="A4265" s="463" t="s">
        <v>85</v>
      </c>
      <c r="B4265" s="461"/>
      <c r="C4265" s="461"/>
      <c r="D4265" s="461"/>
      <c r="E4265" s="461"/>
      <c r="F4265" s="462"/>
      <c r="G4265" s="461"/>
      <c r="H4265" s="460"/>
      <c r="I4265" s="892" t="s">
        <v>86</v>
      </c>
      <c r="J4265" s="893"/>
      <c r="K4265" s="459"/>
      <c r="L4265" s="458"/>
      <c r="M4265" s="455"/>
    </row>
    <row r="4266" spans="1:13">
      <c r="A4266" s="463" t="s">
        <v>87</v>
      </c>
      <c r="B4266" s="461"/>
      <c r="C4266" s="461"/>
      <c r="D4266" s="461"/>
      <c r="E4266" s="461"/>
      <c r="F4266" s="462"/>
      <c r="G4266" s="461"/>
      <c r="H4266" s="460"/>
      <c r="I4266" s="892" t="s">
        <v>88</v>
      </c>
      <c r="J4266" s="893"/>
      <c r="K4266" s="459"/>
      <c r="L4266" s="458"/>
      <c r="M4266" s="455"/>
    </row>
    <row r="4267" spans="1:13">
      <c r="A4267" s="463" t="s">
        <v>89</v>
      </c>
      <c r="B4267" s="461"/>
      <c r="C4267" s="461"/>
      <c r="D4267" s="461"/>
      <c r="E4267" s="461"/>
      <c r="F4267" s="462"/>
      <c r="G4267" s="461"/>
      <c r="H4267" s="460"/>
      <c r="I4267" s="892" t="s">
        <v>90</v>
      </c>
      <c r="J4267" s="893"/>
      <c r="K4267" s="459"/>
      <c r="L4267" s="458"/>
      <c r="M4267" s="455"/>
    </row>
    <row r="4268" spans="1:13">
      <c r="A4268" s="463" t="s">
        <v>91</v>
      </c>
      <c r="B4268" s="461"/>
      <c r="C4268" s="461"/>
      <c r="D4268" s="461"/>
      <c r="E4268" s="461"/>
      <c r="F4268" s="462"/>
      <c r="G4268" s="461"/>
      <c r="H4268" s="460"/>
      <c r="I4268" s="892" t="s">
        <v>92</v>
      </c>
      <c r="J4268" s="893"/>
      <c r="K4268" s="459"/>
      <c r="L4268" s="458"/>
      <c r="M4268" s="455"/>
    </row>
    <row r="4269" spans="1:13">
      <c r="A4269" s="463" t="s">
        <v>93</v>
      </c>
      <c r="B4269" s="461"/>
      <c r="C4269" s="461"/>
      <c r="D4269" s="461"/>
      <c r="E4269" s="461"/>
      <c r="F4269" s="462"/>
      <c r="G4269" s="461"/>
      <c r="H4269" s="460"/>
      <c r="I4269" s="892" t="s">
        <v>94</v>
      </c>
      <c r="J4269" s="893"/>
      <c r="K4269" s="459"/>
      <c r="L4269" s="458"/>
      <c r="M4269" s="455"/>
    </row>
    <row r="4270" spans="1:13">
      <c r="A4270" s="463" t="s">
        <v>95</v>
      </c>
      <c r="B4270" s="461"/>
      <c r="C4270" s="461"/>
      <c r="D4270" s="461"/>
      <c r="E4270" s="461"/>
      <c r="F4270" s="462"/>
      <c r="G4270" s="461"/>
      <c r="H4270" s="460"/>
      <c r="I4270" s="457"/>
      <c r="J4270" s="456"/>
      <c r="K4270" s="459"/>
      <c r="L4270" s="458"/>
      <c r="M4270" s="455"/>
    </row>
    <row r="4271" spans="1:13">
      <c r="A4271" s="463" t="s">
        <v>96</v>
      </c>
      <c r="B4271" s="461"/>
      <c r="C4271" s="461"/>
      <c r="D4271" s="461"/>
      <c r="E4271" s="461"/>
      <c r="F4271" s="462"/>
      <c r="G4271" s="461"/>
      <c r="H4271" s="460"/>
      <c r="I4271" s="457"/>
      <c r="J4271" s="456"/>
      <c r="K4271" s="459"/>
      <c r="L4271" s="458"/>
      <c r="M4271" s="455"/>
    </row>
    <row r="4272" spans="1:13">
      <c r="A4272" s="463" t="s">
        <v>97</v>
      </c>
      <c r="B4272" s="461"/>
      <c r="C4272" s="461"/>
      <c r="D4272" s="461"/>
      <c r="E4272" s="461"/>
      <c r="F4272" s="462"/>
      <c r="G4272" s="461"/>
      <c r="H4272" s="460"/>
      <c r="I4272" s="457"/>
      <c r="J4272" s="456"/>
      <c r="K4272" s="459"/>
      <c r="L4272" s="458"/>
      <c r="M4272" s="455"/>
    </row>
    <row r="4273" spans="1:13">
      <c r="A4273" s="463" t="s">
        <v>98</v>
      </c>
      <c r="B4273" s="461"/>
      <c r="C4273" s="461"/>
      <c r="D4273" s="461"/>
      <c r="E4273" s="461"/>
      <c r="F4273" s="462"/>
      <c r="G4273" s="461"/>
      <c r="H4273" s="460"/>
      <c r="I4273" s="457"/>
      <c r="J4273" s="456"/>
      <c r="K4273" s="459"/>
      <c r="L4273" s="458"/>
      <c r="M4273" s="455"/>
    </row>
    <row r="4274" spans="1:13">
      <c r="A4274" s="463" t="s">
        <v>99</v>
      </c>
      <c r="B4274" s="461"/>
      <c r="C4274" s="461"/>
      <c r="D4274" s="461"/>
      <c r="E4274" s="461"/>
      <c r="F4274" s="462"/>
      <c r="G4274" s="461"/>
      <c r="H4274" s="460"/>
      <c r="I4274" s="457"/>
      <c r="J4274" s="456"/>
      <c r="K4274" s="459"/>
      <c r="L4274" s="458"/>
      <c r="M4274" s="455"/>
    </row>
    <row r="4275" spans="1:13" ht="19.5" thickBot="1">
      <c r="A4275" s="923" t="s">
        <v>100</v>
      </c>
      <c r="B4275" s="924"/>
      <c r="C4275" s="924"/>
      <c r="D4275" s="924"/>
      <c r="E4275" s="924"/>
      <c r="F4275" s="924"/>
      <c r="G4275" s="924"/>
      <c r="H4275" s="925"/>
      <c r="I4275" s="457"/>
      <c r="J4275" s="456"/>
      <c r="K4275" s="457"/>
      <c r="L4275" s="456"/>
      <c r="M4275" s="455"/>
    </row>
    <row r="4276" spans="1:13">
      <c r="A4276" s="454" t="s">
        <v>82</v>
      </c>
      <c r="B4276" s="453"/>
      <c r="C4276" s="453"/>
      <c r="D4276" s="453"/>
      <c r="E4276" s="453"/>
      <c r="F4276" s="453"/>
      <c r="G4276" s="453"/>
      <c r="H4276" s="453"/>
      <c r="I4276" s="896" t="s">
        <v>9</v>
      </c>
      <c r="J4276" s="897"/>
      <c r="K4276" s="452"/>
      <c r="L4276" s="451"/>
      <c r="M4276" s="450"/>
    </row>
    <row r="4277" spans="1:13" ht="19.5" thickBot="1">
      <c r="A4277" s="449" t="s">
        <v>49</v>
      </c>
      <c r="B4277" s="448"/>
      <c r="C4277" s="448"/>
      <c r="D4277" s="448"/>
      <c r="E4277" s="448"/>
      <c r="F4277" s="448"/>
      <c r="G4277" s="448"/>
      <c r="H4277" s="448"/>
      <c r="I4277" s="447"/>
      <c r="J4277" s="445"/>
      <c r="K4277" s="446"/>
      <c r="L4277" s="445"/>
      <c r="M4277" s="444"/>
    </row>
    <row r="4278" spans="1:13" ht="19.5" thickBot="1">
      <c r="A4278" s="898" t="s">
        <v>50</v>
      </c>
      <c r="B4278" s="899"/>
      <c r="C4278" s="899"/>
      <c r="D4278" s="899"/>
      <c r="E4278" s="899"/>
      <c r="F4278" s="899"/>
      <c r="G4278" s="899"/>
      <c r="H4278" s="955"/>
      <c r="I4278" s="917" t="s">
        <v>17</v>
      </c>
      <c r="J4278" s="956"/>
      <c r="K4278" s="957">
        <v>1.64</v>
      </c>
      <c r="L4278" s="958"/>
      <c r="M4278" s="437">
        <f>K4278*12*I4209</f>
        <v>12634.56</v>
      </c>
    </row>
    <row r="4279" spans="1:13" ht="19.5" thickBot="1">
      <c r="A4279" s="442" t="s">
        <v>118</v>
      </c>
      <c r="B4279" s="441"/>
      <c r="C4279" s="441"/>
      <c r="D4279" s="441"/>
      <c r="E4279" s="441"/>
      <c r="F4279" s="441"/>
      <c r="G4279" s="441"/>
      <c r="H4279" s="441"/>
      <c r="I4279" s="917" t="s">
        <v>9</v>
      </c>
      <c r="J4279" s="918"/>
      <c r="K4279" s="913">
        <v>0.27</v>
      </c>
      <c r="L4279" s="914"/>
      <c r="M4279" s="437">
        <f>K4279*I4209*12</f>
        <v>2080.08</v>
      </c>
    </row>
    <row r="4280" spans="1:13" ht="19.5" thickBot="1">
      <c r="A4280" s="442" t="s">
        <v>117</v>
      </c>
      <c r="B4280" s="441"/>
      <c r="C4280" s="441"/>
      <c r="D4280" s="441"/>
      <c r="E4280" s="441"/>
      <c r="F4280" s="441"/>
      <c r="G4280" s="441"/>
      <c r="H4280" s="441"/>
      <c r="I4280" s="440"/>
      <c r="J4280" s="439"/>
      <c r="K4280" s="913"/>
      <c r="L4280" s="914"/>
      <c r="M4280" s="437">
        <f>K4280*12*I4210</f>
        <v>0</v>
      </c>
    </row>
    <row r="4281" spans="1:13" ht="19.5" thickBot="1">
      <c r="A4281" s="898" t="s">
        <v>58</v>
      </c>
      <c r="B4281" s="899"/>
      <c r="C4281" s="899"/>
      <c r="D4281" s="899"/>
      <c r="E4281" s="899"/>
      <c r="F4281" s="899"/>
      <c r="G4281" s="899"/>
      <c r="H4281" s="899"/>
      <c r="I4281" s="438"/>
      <c r="J4281" s="437"/>
      <c r="K4281" s="915">
        <f>K4210+K4220+K4235+K4264+K4278+K4280+K4279</f>
        <v>57.53</v>
      </c>
      <c r="L4281" s="916"/>
      <c r="M4281" s="437">
        <f>M4210+M4220+M4235+M4264+M4278+M4280+M4279</f>
        <v>443211.12000000005</v>
      </c>
    </row>
    <row r="4283" spans="1:13">
      <c r="A4283" s="989" t="s">
        <v>0</v>
      </c>
      <c r="B4283" s="989"/>
      <c r="C4283" s="989"/>
      <c r="D4283" s="989"/>
      <c r="E4283" s="989"/>
      <c r="F4283" s="989"/>
      <c r="G4283" s="989"/>
      <c r="H4283" s="989"/>
      <c r="I4283" s="989"/>
      <c r="J4283" s="989"/>
      <c r="K4283" s="989"/>
      <c r="L4283" s="989"/>
      <c r="M4283" s="490"/>
    </row>
    <row r="4284" spans="1:13">
      <c r="A4284" s="953" t="s">
        <v>12</v>
      </c>
      <c r="B4284" s="953"/>
      <c r="C4284" s="953"/>
      <c r="D4284" s="953"/>
      <c r="E4284" s="953"/>
      <c r="F4284" s="953"/>
      <c r="G4284" s="953"/>
      <c r="H4284" s="953"/>
      <c r="I4284" s="953"/>
      <c r="J4284" s="953"/>
      <c r="K4284" s="953"/>
      <c r="L4284" s="953"/>
      <c r="M4284" s="490"/>
    </row>
    <row r="4285" spans="1:13">
      <c r="A4285" s="524"/>
      <c r="B4285" s="524"/>
      <c r="C4285" s="524"/>
      <c r="D4285" s="524"/>
      <c r="E4285" s="524"/>
      <c r="F4285" s="524" t="s">
        <v>210</v>
      </c>
      <c r="G4285" s="524"/>
      <c r="H4285" s="524"/>
      <c r="I4285" s="524"/>
      <c r="J4285" s="524"/>
      <c r="K4285" s="524"/>
      <c r="L4285" s="524"/>
      <c r="M4285" s="490"/>
    </row>
    <row r="4286" spans="1:13">
      <c r="A4286" s="532"/>
      <c r="B4286" s="508"/>
      <c r="C4286" s="954" t="s">
        <v>15</v>
      </c>
      <c r="D4286" s="954"/>
      <c r="E4286" s="954"/>
      <c r="F4286" s="508"/>
      <c r="G4286" s="508"/>
      <c r="H4286" s="507"/>
      <c r="I4286" s="943" t="s">
        <v>1</v>
      </c>
      <c r="J4286" s="944"/>
      <c r="K4286" s="943" t="s">
        <v>2</v>
      </c>
      <c r="L4286" s="944"/>
      <c r="M4286" s="506"/>
    </row>
    <row r="4287" spans="1:13">
      <c r="A4287" s="474"/>
      <c r="B4287" s="457"/>
      <c r="C4287" s="457"/>
      <c r="D4287" s="457"/>
      <c r="E4287" s="457"/>
      <c r="F4287" s="457"/>
      <c r="G4287" s="457"/>
      <c r="H4287" s="456"/>
      <c r="I4287" s="457"/>
      <c r="J4287" s="456"/>
      <c r="K4287" s="892" t="s">
        <v>3</v>
      </c>
      <c r="L4287" s="893"/>
      <c r="M4287" s="533" t="s">
        <v>4</v>
      </c>
    </row>
    <row r="4288" spans="1:13">
      <c r="A4288" s="474"/>
      <c r="B4288" s="457"/>
      <c r="C4288" s="457"/>
      <c r="D4288" s="457"/>
      <c r="E4288" s="457"/>
      <c r="F4288" s="457"/>
      <c r="G4288" s="457"/>
      <c r="H4288" s="456"/>
      <c r="I4288" s="892" t="s">
        <v>5</v>
      </c>
      <c r="J4288" s="893"/>
      <c r="K4288" s="936" t="s">
        <v>6</v>
      </c>
      <c r="L4288" s="937"/>
      <c r="M4288" s="533" t="s">
        <v>7</v>
      </c>
    </row>
    <row r="4289" spans="1:13" ht="19.5" thickBot="1">
      <c r="A4289" s="532"/>
      <c r="B4289" s="508"/>
      <c r="C4289" s="508"/>
      <c r="D4289" s="508"/>
      <c r="E4289" s="508"/>
      <c r="F4289" s="508"/>
      <c r="G4289" s="508"/>
      <c r="H4289" s="507"/>
      <c r="I4289" s="949">
        <v>666.8</v>
      </c>
      <c r="J4289" s="950"/>
      <c r="K4289" s="932"/>
      <c r="L4289" s="933"/>
      <c r="M4289" s="531"/>
    </row>
    <row r="4290" spans="1:13">
      <c r="A4290" s="522" t="s">
        <v>74</v>
      </c>
      <c r="B4290" s="500"/>
      <c r="C4290" s="500"/>
      <c r="D4290" s="500"/>
      <c r="E4290" s="500"/>
      <c r="F4290" s="500"/>
      <c r="G4290" s="500"/>
      <c r="H4290" s="530"/>
      <c r="I4290" s="452"/>
      <c r="J4290" s="451"/>
      <c r="K4290" s="951">
        <f>K4293+K4296</f>
        <v>6.9</v>
      </c>
      <c r="L4290" s="946"/>
      <c r="M4290" s="450">
        <f>K4290*12*I4289</f>
        <v>55211.040000000001</v>
      </c>
    </row>
    <row r="4291" spans="1:13">
      <c r="A4291" s="529" t="s">
        <v>59</v>
      </c>
      <c r="B4291" s="528"/>
      <c r="C4291" s="528"/>
      <c r="D4291" s="528"/>
      <c r="E4291" s="528"/>
      <c r="F4291" s="528"/>
      <c r="G4291" s="528"/>
      <c r="H4291" s="523"/>
      <c r="I4291" s="457"/>
      <c r="J4291" s="456"/>
      <c r="K4291" s="457"/>
      <c r="L4291" s="456"/>
      <c r="M4291" s="527"/>
    </row>
    <row r="4292" spans="1:13" ht="19.5" thickBot="1">
      <c r="A4292" s="518" t="s">
        <v>60</v>
      </c>
      <c r="B4292" s="526"/>
      <c r="C4292" s="526"/>
      <c r="D4292" s="526"/>
      <c r="E4292" s="526"/>
      <c r="F4292" s="526"/>
      <c r="G4292" s="526"/>
      <c r="H4292" s="525"/>
      <c r="I4292" s="446"/>
      <c r="J4292" s="445"/>
      <c r="K4292" s="446"/>
      <c r="L4292" s="445"/>
      <c r="M4292" s="444"/>
    </row>
    <row r="4293" spans="1:13">
      <c r="A4293" s="505" t="s">
        <v>61</v>
      </c>
      <c r="B4293" s="498"/>
      <c r="C4293" s="498"/>
      <c r="D4293" s="498"/>
      <c r="E4293" s="498"/>
      <c r="F4293" s="498"/>
      <c r="G4293" s="498"/>
      <c r="H4293" s="497"/>
      <c r="I4293" s="936" t="s">
        <v>8</v>
      </c>
      <c r="J4293" s="937"/>
      <c r="K4293" s="896">
        <v>4.13</v>
      </c>
      <c r="L4293" s="897"/>
      <c r="M4293" s="455">
        <f>K4293*12*I4289</f>
        <v>33046.608</v>
      </c>
    </row>
    <row r="4294" spans="1:13">
      <c r="A4294" s="463" t="s">
        <v>68</v>
      </c>
      <c r="B4294" s="457"/>
      <c r="C4294" s="457"/>
      <c r="D4294" s="457"/>
      <c r="E4294" s="457"/>
      <c r="F4294" s="457"/>
      <c r="G4294" s="457"/>
      <c r="H4294" s="456"/>
      <c r="I4294" s="892" t="s">
        <v>57</v>
      </c>
      <c r="J4294" s="893"/>
      <c r="K4294" s="490"/>
      <c r="L4294" s="456"/>
      <c r="M4294" s="455"/>
    </row>
    <row r="4295" spans="1:13">
      <c r="A4295" s="505" t="s">
        <v>67</v>
      </c>
      <c r="B4295" s="498"/>
      <c r="C4295" s="498"/>
      <c r="D4295" s="498"/>
      <c r="E4295" s="498"/>
      <c r="F4295" s="498"/>
      <c r="G4295" s="498"/>
      <c r="H4295" s="497"/>
      <c r="I4295" s="936"/>
      <c r="J4295" s="937"/>
      <c r="K4295" s="490"/>
      <c r="L4295" s="456"/>
      <c r="M4295" s="455"/>
    </row>
    <row r="4296" spans="1:13">
      <c r="A4296" s="505" t="s">
        <v>62</v>
      </c>
      <c r="B4296" s="498"/>
      <c r="C4296" s="498"/>
      <c r="D4296" s="498"/>
      <c r="E4296" s="498"/>
      <c r="F4296" s="498"/>
      <c r="G4296" s="498"/>
      <c r="H4296" s="497"/>
      <c r="I4296" s="934" t="s">
        <v>11</v>
      </c>
      <c r="J4296" s="935"/>
      <c r="K4296" s="892">
        <v>2.77</v>
      </c>
      <c r="L4296" s="893"/>
      <c r="M4296" s="455">
        <f>K4296*12*I4289</f>
        <v>22164.432000000001</v>
      </c>
    </row>
    <row r="4297" spans="1:13">
      <c r="A4297" s="512" t="s">
        <v>35</v>
      </c>
      <c r="B4297" s="480"/>
      <c r="C4297" s="480"/>
      <c r="D4297" s="480"/>
      <c r="E4297" s="480"/>
      <c r="F4297" s="480"/>
      <c r="G4297" s="480"/>
      <c r="H4297" s="479"/>
      <c r="I4297" s="892" t="s">
        <v>57</v>
      </c>
      <c r="J4297" s="893"/>
      <c r="K4297" s="524"/>
      <c r="L4297" s="523"/>
      <c r="M4297" s="455"/>
    </row>
    <row r="4298" spans="1:13">
      <c r="A4298" s="511" t="s">
        <v>36</v>
      </c>
      <c r="B4298" s="508"/>
      <c r="C4298" s="508"/>
      <c r="D4298" s="508"/>
      <c r="E4298" s="508"/>
      <c r="F4298" s="508"/>
      <c r="G4298" s="508"/>
      <c r="H4298" s="507"/>
      <c r="I4298" s="892"/>
      <c r="J4298" s="893"/>
      <c r="K4298" s="490"/>
      <c r="L4298" s="456"/>
      <c r="M4298" s="455"/>
    </row>
    <row r="4299" spans="1:13" ht="19.5" thickBot="1">
      <c r="A4299" s="505" t="s">
        <v>37</v>
      </c>
      <c r="B4299" s="504"/>
      <c r="C4299" s="504"/>
      <c r="D4299" s="504"/>
      <c r="E4299" s="504"/>
      <c r="F4299" s="504"/>
      <c r="G4299" s="504"/>
      <c r="H4299" s="503"/>
      <c r="I4299" s="498"/>
      <c r="J4299" s="497"/>
      <c r="K4299" s="930"/>
      <c r="L4299" s="931"/>
      <c r="M4299" s="455"/>
    </row>
    <row r="4300" spans="1:13">
      <c r="A4300" s="522" t="s">
        <v>14</v>
      </c>
      <c r="B4300" s="521"/>
      <c r="C4300" s="521"/>
      <c r="D4300" s="521"/>
      <c r="E4300" s="521"/>
      <c r="F4300" s="521"/>
      <c r="G4300" s="521"/>
      <c r="H4300" s="520"/>
      <c r="I4300" s="452"/>
      <c r="J4300" s="519"/>
      <c r="K4300" s="948">
        <f>K4302+K4307+K4310</f>
        <v>5.6400000000000006</v>
      </c>
      <c r="L4300" s="946"/>
      <c r="M4300" s="450">
        <f>K4300*12*I4289</f>
        <v>45129.024000000005</v>
      </c>
    </row>
    <row r="4301" spans="1:13" ht="19.5" thickBot="1">
      <c r="A4301" s="518" t="s">
        <v>34</v>
      </c>
      <c r="B4301" s="517"/>
      <c r="C4301" s="517"/>
      <c r="D4301" s="517"/>
      <c r="E4301" s="517"/>
      <c r="F4301" s="517"/>
      <c r="G4301" s="517"/>
      <c r="H4301" s="516"/>
      <c r="I4301" s="446"/>
      <c r="J4301" s="515"/>
      <c r="K4301" s="446"/>
      <c r="L4301" s="445"/>
      <c r="M4301" s="444"/>
    </row>
    <row r="4302" spans="1:13">
      <c r="A4302" s="463" t="s">
        <v>65</v>
      </c>
      <c r="B4302" s="462"/>
      <c r="C4302" s="462"/>
      <c r="D4302" s="462"/>
      <c r="E4302" s="462"/>
      <c r="F4302" s="462"/>
      <c r="G4302" s="462"/>
      <c r="H4302" s="460"/>
      <c r="I4302" s="892" t="s">
        <v>8</v>
      </c>
      <c r="J4302" s="893"/>
      <c r="K4302" s="896">
        <v>2.83</v>
      </c>
      <c r="L4302" s="897"/>
      <c r="M4302" s="455">
        <f>K4302*12*I4289</f>
        <v>22644.527999999998</v>
      </c>
    </row>
    <row r="4303" spans="1:13">
      <c r="A4303" s="505" t="s">
        <v>66</v>
      </c>
      <c r="B4303" s="504"/>
      <c r="C4303" s="504"/>
      <c r="D4303" s="504"/>
      <c r="E4303" s="504"/>
      <c r="F4303" s="504"/>
      <c r="G4303" s="504"/>
      <c r="H4303" s="503"/>
      <c r="I4303" s="514"/>
      <c r="J4303" s="513"/>
      <c r="K4303" s="490"/>
      <c r="L4303" s="456"/>
      <c r="M4303" s="455"/>
    </row>
    <row r="4304" spans="1:13">
      <c r="A4304" s="463" t="s">
        <v>68</v>
      </c>
      <c r="B4304" s="457"/>
      <c r="C4304" s="457"/>
      <c r="D4304" s="457"/>
      <c r="E4304" s="457"/>
      <c r="F4304" s="457"/>
      <c r="G4304" s="457"/>
      <c r="H4304" s="456"/>
      <c r="I4304" s="892" t="s">
        <v>57</v>
      </c>
      <c r="J4304" s="893"/>
      <c r="K4304" s="490"/>
      <c r="L4304" s="456"/>
      <c r="M4304" s="455"/>
    </row>
    <row r="4305" spans="1:13">
      <c r="A4305" s="505" t="s">
        <v>67</v>
      </c>
      <c r="B4305" s="498"/>
      <c r="C4305" s="498"/>
      <c r="D4305" s="498"/>
      <c r="E4305" s="498"/>
      <c r="F4305" s="498"/>
      <c r="G4305" s="498"/>
      <c r="H4305" s="497"/>
      <c r="I4305" s="936"/>
      <c r="J4305" s="937"/>
      <c r="K4305" s="490"/>
      <c r="L4305" s="456"/>
      <c r="M4305" s="455"/>
    </row>
    <row r="4306" spans="1:13">
      <c r="A4306" s="512" t="s">
        <v>63</v>
      </c>
      <c r="B4306" s="480"/>
      <c r="C4306" s="479"/>
      <c r="D4306" s="457"/>
      <c r="E4306" s="457"/>
      <c r="F4306" s="457"/>
      <c r="G4306" s="457"/>
      <c r="H4306" s="456"/>
      <c r="I4306" s="892" t="s">
        <v>57</v>
      </c>
      <c r="J4306" s="893"/>
      <c r="K4306" s="490"/>
      <c r="L4306" s="456"/>
      <c r="M4306" s="455"/>
    </row>
    <row r="4307" spans="1:13">
      <c r="A4307" s="463" t="s">
        <v>64</v>
      </c>
      <c r="B4307" s="457"/>
      <c r="C4307" s="457"/>
      <c r="D4307" s="480"/>
      <c r="E4307" s="480"/>
      <c r="F4307" s="480"/>
      <c r="G4307" s="480"/>
      <c r="H4307" s="479"/>
      <c r="I4307" s="934" t="s">
        <v>11</v>
      </c>
      <c r="J4307" s="935"/>
      <c r="K4307" s="892">
        <v>1.24</v>
      </c>
      <c r="L4307" s="893"/>
      <c r="M4307" s="455">
        <f>K4307*12*I4289</f>
        <v>9921.9839999999986</v>
      </c>
    </row>
    <row r="4308" spans="1:13">
      <c r="A4308" s="511" t="s">
        <v>41</v>
      </c>
      <c r="B4308" s="510"/>
      <c r="C4308" s="510"/>
      <c r="D4308" s="510"/>
      <c r="E4308" s="510"/>
      <c r="F4308" s="510"/>
      <c r="G4308" s="510"/>
      <c r="H4308" s="509"/>
      <c r="I4308" s="943" t="s">
        <v>40</v>
      </c>
      <c r="J4308" s="944"/>
      <c r="K4308" s="490"/>
      <c r="L4308" s="456"/>
      <c r="M4308" s="455"/>
    </row>
    <row r="4309" spans="1:13">
      <c r="A4309" s="505"/>
      <c r="B4309" s="504"/>
      <c r="C4309" s="504"/>
      <c r="D4309" s="504"/>
      <c r="E4309" s="504"/>
      <c r="F4309" s="504"/>
      <c r="G4309" s="504"/>
      <c r="H4309" s="503"/>
      <c r="I4309" s="498" t="s">
        <v>42</v>
      </c>
      <c r="J4309" s="497"/>
      <c r="K4309" s="490"/>
      <c r="L4309" s="456"/>
      <c r="M4309" s="455"/>
    </row>
    <row r="4310" spans="1:13">
      <c r="A4310" s="511" t="s">
        <v>43</v>
      </c>
      <c r="B4310" s="510"/>
      <c r="C4310" s="510"/>
      <c r="D4310" s="510"/>
      <c r="E4310" s="510"/>
      <c r="F4310" s="510"/>
      <c r="G4310" s="510"/>
      <c r="H4310" s="509"/>
      <c r="I4310" s="943" t="s">
        <v>11</v>
      </c>
      <c r="J4310" s="944"/>
      <c r="K4310" s="892">
        <v>1.57</v>
      </c>
      <c r="L4310" s="893"/>
      <c r="M4310" s="455">
        <f>K4310*12*I4289</f>
        <v>12562.511999999999</v>
      </c>
    </row>
    <row r="4311" spans="1:13">
      <c r="A4311" s="505" t="s">
        <v>44</v>
      </c>
      <c r="B4311" s="504"/>
      <c r="C4311" s="504"/>
      <c r="D4311" s="504"/>
      <c r="E4311" s="504"/>
      <c r="F4311" s="504"/>
      <c r="G4311" s="504"/>
      <c r="H4311" s="503"/>
      <c r="I4311" s="498"/>
      <c r="J4311" s="497"/>
      <c r="K4311" s="490"/>
      <c r="L4311" s="456"/>
      <c r="M4311" s="455"/>
    </row>
    <row r="4312" spans="1:13">
      <c r="A4312" s="511" t="s">
        <v>45</v>
      </c>
      <c r="B4312" s="510"/>
      <c r="C4312" s="510"/>
      <c r="D4312" s="510"/>
      <c r="E4312" s="510"/>
      <c r="F4312" s="510"/>
      <c r="G4312" s="510"/>
      <c r="H4312" s="509"/>
      <c r="I4312" s="892" t="s">
        <v>57</v>
      </c>
      <c r="J4312" s="893"/>
      <c r="K4312" s="490"/>
      <c r="L4312" s="456"/>
      <c r="M4312" s="455"/>
    </row>
    <row r="4313" spans="1:13">
      <c r="A4313" s="511" t="s">
        <v>48</v>
      </c>
      <c r="B4313" s="510"/>
      <c r="C4313" s="510"/>
      <c r="D4313" s="510"/>
      <c r="E4313" s="510"/>
      <c r="F4313" s="510"/>
      <c r="G4313" s="510"/>
      <c r="H4313" s="509"/>
      <c r="I4313" s="943" t="s">
        <v>46</v>
      </c>
      <c r="J4313" s="944"/>
      <c r="K4313" s="508"/>
      <c r="L4313" s="507"/>
      <c r="M4313" s="506"/>
    </row>
    <row r="4314" spans="1:13" ht="19.5" thickBot="1">
      <c r="A4314" s="505"/>
      <c r="B4314" s="504"/>
      <c r="C4314" s="504"/>
      <c r="D4314" s="504"/>
      <c r="E4314" s="504"/>
      <c r="F4314" s="504"/>
      <c r="G4314" s="504"/>
      <c r="H4314" s="503"/>
      <c r="I4314" s="940" t="s">
        <v>47</v>
      </c>
      <c r="J4314" s="941"/>
      <c r="K4314" s="498"/>
      <c r="L4314" s="497"/>
      <c r="M4314" s="502"/>
    </row>
    <row r="4315" spans="1:13">
      <c r="A4315" s="501" t="s">
        <v>75</v>
      </c>
      <c r="B4315" s="500"/>
      <c r="C4315" s="500"/>
      <c r="D4315" s="500"/>
      <c r="E4315" s="500"/>
      <c r="F4315" s="500"/>
      <c r="G4315" s="452"/>
      <c r="H4315" s="451"/>
      <c r="I4315" s="452"/>
      <c r="J4315" s="451"/>
      <c r="K4315" s="945">
        <f>K4317+K4324+K4332+K4336+K4337+K4341</f>
        <v>32.559999999999995</v>
      </c>
      <c r="L4315" s="946"/>
      <c r="M4315" s="450">
        <f>M4317+M4324+M4332+M4336+M4337+M4341</f>
        <v>260532.09599999999</v>
      </c>
    </row>
    <row r="4316" spans="1:13" ht="19.5" thickBot="1">
      <c r="A4316" s="499"/>
      <c r="B4316" s="446"/>
      <c r="C4316" s="446"/>
      <c r="D4316" s="446"/>
      <c r="E4316" s="446"/>
      <c r="F4316" s="446"/>
      <c r="G4316" s="446"/>
      <c r="H4316" s="445"/>
      <c r="I4316" s="446"/>
      <c r="J4316" s="445"/>
      <c r="K4316" s="446"/>
      <c r="L4316" s="445"/>
      <c r="M4316" s="444"/>
    </row>
    <row r="4317" spans="1:13" ht="19.5" thickBot="1">
      <c r="A4317" s="898" t="s">
        <v>76</v>
      </c>
      <c r="B4317" s="899"/>
      <c r="C4317" s="899"/>
      <c r="D4317" s="899"/>
      <c r="E4317" s="899"/>
      <c r="F4317" s="899"/>
      <c r="G4317" s="899"/>
      <c r="H4317" s="900"/>
      <c r="I4317" s="466"/>
      <c r="J4317" s="465"/>
      <c r="K4317" s="947">
        <f>K4318+K4319+K4320+K4322+K4323</f>
        <v>9.6900000000000013</v>
      </c>
      <c r="L4317" s="942"/>
      <c r="M4317" s="464">
        <f>K4317*12*I4289</f>
        <v>77535.504000000001</v>
      </c>
    </row>
    <row r="4318" spans="1:13">
      <c r="A4318" s="505" t="s">
        <v>38</v>
      </c>
      <c r="B4318" s="504"/>
      <c r="C4318" s="504"/>
      <c r="D4318" s="504"/>
      <c r="E4318" s="504"/>
      <c r="F4318" s="504"/>
      <c r="G4318" s="504"/>
      <c r="H4318" s="503"/>
      <c r="I4318" s="936" t="s">
        <v>16</v>
      </c>
      <c r="J4318" s="937"/>
      <c r="K4318" s="896">
        <v>2.2400000000000002</v>
      </c>
      <c r="L4318" s="897"/>
      <c r="M4318" s="455">
        <f>K4318*12*I4289</f>
        <v>17923.583999999999</v>
      </c>
    </row>
    <row r="4319" spans="1:13">
      <c r="A4319" s="512" t="s">
        <v>39</v>
      </c>
      <c r="B4319" s="594"/>
      <c r="C4319" s="594"/>
      <c r="D4319" s="594"/>
      <c r="E4319" s="594"/>
      <c r="F4319" s="594"/>
      <c r="G4319" s="594"/>
      <c r="H4319" s="593"/>
      <c r="I4319" s="934" t="s">
        <v>10</v>
      </c>
      <c r="J4319" s="935"/>
      <c r="K4319" s="892">
        <v>5.28</v>
      </c>
      <c r="L4319" s="893"/>
      <c r="M4319" s="455">
        <f>K4319*12*I4289</f>
        <v>42248.447999999997</v>
      </c>
    </row>
    <row r="4320" spans="1:13">
      <c r="A4320" s="511" t="s">
        <v>31</v>
      </c>
      <c r="B4320" s="510"/>
      <c r="C4320" s="510"/>
      <c r="D4320" s="510"/>
      <c r="E4320" s="510"/>
      <c r="F4320" s="510"/>
      <c r="G4320" s="510"/>
      <c r="H4320" s="509"/>
      <c r="I4320" s="943" t="s">
        <v>11</v>
      </c>
      <c r="J4320" s="944"/>
      <c r="K4320" s="892">
        <v>0.6</v>
      </c>
      <c r="L4320" s="893"/>
      <c r="M4320" s="455">
        <f>K4320*12*I4289</f>
        <v>4800.9599999999991</v>
      </c>
    </row>
    <row r="4321" spans="1:13">
      <c r="A4321" s="596" t="s">
        <v>18</v>
      </c>
      <c r="B4321" s="498"/>
      <c r="C4321" s="498"/>
      <c r="D4321" s="498"/>
      <c r="E4321" s="504"/>
      <c r="F4321" s="504"/>
      <c r="G4321" s="504"/>
      <c r="H4321" s="503"/>
      <c r="I4321" s="498"/>
      <c r="J4321" s="497"/>
      <c r="K4321" s="457"/>
      <c r="L4321" s="456"/>
      <c r="M4321" s="455"/>
    </row>
    <row r="4322" spans="1:13">
      <c r="A4322" s="512" t="s">
        <v>32</v>
      </c>
      <c r="B4322" s="594"/>
      <c r="C4322" s="594"/>
      <c r="D4322" s="594"/>
      <c r="E4322" s="594"/>
      <c r="F4322" s="594"/>
      <c r="G4322" s="594"/>
      <c r="H4322" s="593"/>
      <c r="I4322" s="934" t="s">
        <v>8</v>
      </c>
      <c r="J4322" s="935"/>
      <c r="K4322" s="892">
        <v>0.18</v>
      </c>
      <c r="L4322" s="893"/>
      <c r="M4322" s="455">
        <f>K4322*12*I4289</f>
        <v>1440.288</v>
      </c>
    </row>
    <row r="4323" spans="1:13" ht="19.5" thickBot="1">
      <c r="A4323" s="511" t="s">
        <v>73</v>
      </c>
      <c r="B4323" s="510"/>
      <c r="C4323" s="510"/>
      <c r="D4323" s="510"/>
      <c r="E4323" s="510"/>
      <c r="F4323" s="510"/>
      <c r="G4323" s="510"/>
      <c r="H4323" s="509"/>
      <c r="I4323" s="932" t="s">
        <v>8</v>
      </c>
      <c r="J4323" s="933"/>
      <c r="K4323" s="940">
        <v>1.39</v>
      </c>
      <c r="L4323" s="941"/>
      <c r="M4323" s="455"/>
    </row>
    <row r="4324" spans="1:13" ht="19.5" thickBot="1">
      <c r="A4324" s="959" t="s">
        <v>77</v>
      </c>
      <c r="B4324" s="960"/>
      <c r="C4324" s="960"/>
      <c r="D4324" s="960"/>
      <c r="E4324" s="960"/>
      <c r="F4324" s="960"/>
      <c r="G4324" s="960"/>
      <c r="H4324" s="961"/>
      <c r="I4324" s="466"/>
      <c r="J4324" s="465"/>
      <c r="K4324" s="894">
        <f>K4325+K4326+K4328+K4329+K4330+K4331</f>
        <v>2.3200000000000003</v>
      </c>
      <c r="L4324" s="942"/>
      <c r="M4324" s="464">
        <f>K4324*12*I4289</f>
        <v>18563.712</v>
      </c>
    </row>
    <row r="4325" spans="1:13">
      <c r="A4325" s="595" t="s">
        <v>24</v>
      </c>
      <c r="B4325" s="498"/>
      <c r="C4325" s="498"/>
      <c r="D4325" s="498"/>
      <c r="E4325" s="498"/>
      <c r="F4325" s="504"/>
      <c r="G4325" s="504"/>
      <c r="H4325" s="503"/>
      <c r="I4325" s="493"/>
      <c r="J4325" s="456"/>
      <c r="K4325" s="896">
        <v>0.13</v>
      </c>
      <c r="L4325" s="897"/>
      <c r="M4325" s="455">
        <f>K4325*12*I4289</f>
        <v>1040.2079999999999</v>
      </c>
    </row>
    <row r="4326" spans="1:13">
      <c r="A4326" s="532" t="s">
        <v>20</v>
      </c>
      <c r="B4326" s="508"/>
      <c r="C4326" s="508"/>
      <c r="D4326" s="508"/>
      <c r="E4326" s="508"/>
      <c r="F4326" s="510"/>
      <c r="G4326" s="510"/>
      <c r="H4326" s="509"/>
      <c r="I4326" s="892" t="s">
        <v>52</v>
      </c>
      <c r="J4326" s="893"/>
      <c r="K4326" s="892">
        <v>1.1100000000000001</v>
      </c>
      <c r="L4326" s="893"/>
      <c r="M4326" s="455">
        <f>K4326*12*I4289</f>
        <v>8881.7759999999998</v>
      </c>
    </row>
    <row r="4327" spans="1:13">
      <c r="A4327" s="505" t="s">
        <v>19</v>
      </c>
      <c r="B4327" s="504"/>
      <c r="C4327" s="504"/>
      <c r="D4327" s="504"/>
      <c r="E4327" s="504"/>
      <c r="F4327" s="504"/>
      <c r="G4327" s="504"/>
      <c r="H4327" s="503"/>
      <c r="I4327" s="936" t="s">
        <v>53</v>
      </c>
      <c r="J4327" s="937"/>
      <c r="K4327" s="490"/>
      <c r="L4327" s="456"/>
      <c r="M4327" s="455"/>
    </row>
    <row r="4328" spans="1:13">
      <c r="A4328" s="512" t="s">
        <v>21</v>
      </c>
      <c r="B4328" s="594"/>
      <c r="C4328" s="594"/>
      <c r="D4328" s="594"/>
      <c r="E4328" s="594"/>
      <c r="F4328" s="594"/>
      <c r="G4328" s="594"/>
      <c r="H4328" s="593"/>
      <c r="I4328" s="934" t="s">
        <v>51</v>
      </c>
      <c r="J4328" s="935"/>
      <c r="K4328" s="892">
        <v>0.68</v>
      </c>
      <c r="L4328" s="893"/>
      <c r="M4328" s="455">
        <f>K4328*12*I4289</f>
        <v>5441.0879999999997</v>
      </c>
    </row>
    <row r="4329" spans="1:13">
      <c r="A4329" s="512" t="s">
        <v>22</v>
      </c>
      <c r="B4329" s="594"/>
      <c r="C4329" s="594"/>
      <c r="D4329" s="594"/>
      <c r="E4329" s="594"/>
      <c r="F4329" s="594"/>
      <c r="G4329" s="594"/>
      <c r="H4329" s="593"/>
      <c r="I4329" s="934" t="s">
        <v>69</v>
      </c>
      <c r="J4329" s="935"/>
      <c r="K4329" s="892">
        <v>0.17</v>
      </c>
      <c r="L4329" s="893"/>
      <c r="M4329" s="455">
        <f>K4329*12*I4289</f>
        <v>1360.2719999999999</v>
      </c>
    </row>
    <row r="4330" spans="1:13">
      <c r="A4330" s="511" t="s">
        <v>23</v>
      </c>
      <c r="B4330" s="510"/>
      <c r="C4330" s="510"/>
      <c r="D4330" s="510"/>
      <c r="E4330" s="510"/>
      <c r="F4330" s="510"/>
      <c r="G4330" s="510"/>
      <c r="H4330" s="509"/>
      <c r="I4330" s="934" t="s">
        <v>54</v>
      </c>
      <c r="J4330" s="935"/>
      <c r="K4330" s="930">
        <v>0.09</v>
      </c>
      <c r="L4330" s="931"/>
      <c r="M4330" s="455">
        <f>K4330*12*I4289</f>
        <v>720.14400000000001</v>
      </c>
    </row>
    <row r="4331" spans="1:13" ht="19.5" thickBot="1">
      <c r="A4331" s="511" t="s">
        <v>71</v>
      </c>
      <c r="B4331" s="510"/>
      <c r="C4331" s="510"/>
      <c r="D4331" s="510"/>
      <c r="E4331" s="510"/>
      <c r="F4331" s="510"/>
      <c r="G4331" s="510"/>
      <c r="H4331" s="509"/>
      <c r="I4331" s="932" t="s">
        <v>72</v>
      </c>
      <c r="J4331" s="933"/>
      <c r="K4331" s="901">
        <v>0.14000000000000001</v>
      </c>
      <c r="L4331" s="902"/>
      <c r="M4331" s="489">
        <f>K4331*12*I4289</f>
        <v>1120.2239999999999</v>
      </c>
    </row>
    <row r="4332" spans="1:13" ht="19.5" thickBot="1">
      <c r="A4332" s="959" t="s">
        <v>194</v>
      </c>
      <c r="B4332" s="960"/>
      <c r="C4332" s="960"/>
      <c r="D4332" s="960"/>
      <c r="E4332" s="960"/>
      <c r="F4332" s="960"/>
      <c r="G4332" s="960"/>
      <c r="H4332" s="961"/>
      <c r="I4332" s="488"/>
      <c r="J4332" s="487"/>
      <c r="K4332" s="922">
        <f>K4333+K4334+K4335</f>
        <v>1.52</v>
      </c>
      <c r="L4332" s="895"/>
      <c r="M4332" s="464">
        <f>K4332*12*I4289</f>
        <v>12162.432000000001</v>
      </c>
    </row>
    <row r="4333" spans="1:13">
      <c r="A4333" s="505" t="s">
        <v>25</v>
      </c>
      <c r="B4333" s="504"/>
      <c r="C4333" s="504"/>
      <c r="D4333" s="504"/>
      <c r="E4333" s="504"/>
      <c r="F4333" s="504"/>
      <c r="G4333" s="504"/>
      <c r="H4333" s="503"/>
      <c r="I4333" s="926" t="s">
        <v>70</v>
      </c>
      <c r="J4333" s="927"/>
      <c r="K4333" s="928">
        <v>0.73</v>
      </c>
      <c r="L4333" s="929"/>
      <c r="M4333" s="455">
        <f>K4333*12*I4289</f>
        <v>5841.1679999999997</v>
      </c>
    </row>
    <row r="4334" spans="1:13">
      <c r="A4334" s="512" t="s">
        <v>26</v>
      </c>
      <c r="B4334" s="594"/>
      <c r="C4334" s="594"/>
      <c r="D4334" s="594"/>
      <c r="E4334" s="594"/>
      <c r="F4334" s="594"/>
      <c r="G4334" s="594"/>
      <c r="H4334" s="593"/>
      <c r="I4334" s="480" t="s">
        <v>55</v>
      </c>
      <c r="J4334" s="479"/>
      <c r="K4334" s="930">
        <v>0.64</v>
      </c>
      <c r="L4334" s="931"/>
      <c r="M4334" s="455">
        <f>K4334*12*I4289</f>
        <v>5121.0239999999994</v>
      </c>
    </row>
    <row r="4335" spans="1:13" ht="19.5" thickBot="1">
      <c r="A4335" s="511" t="s">
        <v>23</v>
      </c>
      <c r="B4335" s="510"/>
      <c r="C4335" s="510"/>
      <c r="D4335" s="510"/>
      <c r="E4335" s="510"/>
      <c r="F4335" s="510"/>
      <c r="G4335" s="510"/>
      <c r="H4335" s="509"/>
      <c r="I4335" s="932" t="s">
        <v>54</v>
      </c>
      <c r="J4335" s="933"/>
      <c r="K4335" s="901">
        <v>0.15</v>
      </c>
      <c r="L4335" s="902"/>
      <c r="M4335" s="455">
        <f>K4335*12*I4289</f>
        <v>1200.2399999999998</v>
      </c>
    </row>
    <row r="4336" spans="1:13" ht="19.5" thickBot="1">
      <c r="A4336" s="592" t="s">
        <v>193</v>
      </c>
      <c r="B4336" s="591"/>
      <c r="C4336" s="591"/>
      <c r="D4336" s="591"/>
      <c r="E4336" s="591"/>
      <c r="F4336" s="591"/>
      <c r="G4336" s="591"/>
      <c r="H4336" s="590"/>
      <c r="I4336" s="962" t="s">
        <v>56</v>
      </c>
      <c r="J4336" s="963"/>
      <c r="K4336" s="964">
        <v>17.149999999999999</v>
      </c>
      <c r="L4336" s="965"/>
      <c r="M4336" s="464">
        <f>K4336*12*I4289</f>
        <v>137227.43999999997</v>
      </c>
    </row>
    <row r="4337" spans="1:13" ht="19.5" thickBot="1">
      <c r="A4337" s="898" t="s">
        <v>154</v>
      </c>
      <c r="B4337" s="899"/>
      <c r="C4337" s="899"/>
      <c r="D4337" s="899"/>
      <c r="E4337" s="899"/>
      <c r="F4337" s="899"/>
      <c r="G4337" s="899"/>
      <c r="H4337" s="900"/>
      <c r="I4337" s="466"/>
      <c r="J4337" s="465"/>
      <c r="K4337" s="894">
        <v>1.8</v>
      </c>
      <c r="L4337" s="895"/>
      <c r="M4337" s="464">
        <f>K4337*12*I4289</f>
        <v>14402.88</v>
      </c>
    </row>
    <row r="4338" spans="1:13">
      <c r="A4338" s="463" t="s">
        <v>33</v>
      </c>
      <c r="B4338" s="462"/>
      <c r="C4338" s="462"/>
      <c r="D4338" s="462"/>
      <c r="E4338" s="462"/>
      <c r="F4338" s="462"/>
      <c r="G4338" s="462"/>
      <c r="H4338" s="460"/>
      <c r="I4338" s="896" t="s">
        <v>13</v>
      </c>
      <c r="J4338" s="897"/>
      <c r="K4338" s="459"/>
      <c r="L4338" s="458"/>
      <c r="M4338" s="455"/>
    </row>
    <row r="4339" spans="1:13">
      <c r="A4339" s="463" t="s">
        <v>27</v>
      </c>
      <c r="B4339" s="462"/>
      <c r="C4339" s="462"/>
      <c r="D4339" s="462"/>
      <c r="E4339" s="462"/>
      <c r="F4339" s="462"/>
      <c r="G4339" s="462"/>
      <c r="H4339" s="460"/>
      <c r="I4339" s="457"/>
      <c r="J4339" s="456"/>
      <c r="K4339" s="459"/>
      <c r="L4339" s="458"/>
      <c r="M4339" s="455"/>
    </row>
    <row r="4340" spans="1:13" ht="19.5" thickBot="1">
      <c r="A4340" s="463" t="s">
        <v>28</v>
      </c>
      <c r="B4340" s="462"/>
      <c r="C4340" s="462"/>
      <c r="D4340" s="462"/>
      <c r="E4340" s="462"/>
      <c r="F4340" s="462"/>
      <c r="G4340" s="462"/>
      <c r="H4340" s="460"/>
      <c r="I4340" s="474"/>
      <c r="J4340" s="456"/>
      <c r="K4340" s="459"/>
      <c r="L4340" s="458"/>
      <c r="M4340" s="455"/>
    </row>
    <row r="4341" spans="1:13" ht="19.5" thickBot="1">
      <c r="A4341" s="592" t="s">
        <v>153</v>
      </c>
      <c r="B4341" s="591"/>
      <c r="C4341" s="591"/>
      <c r="D4341" s="591"/>
      <c r="E4341" s="591"/>
      <c r="F4341" s="591"/>
      <c r="G4341" s="591"/>
      <c r="H4341" s="590"/>
      <c r="I4341" s="466"/>
      <c r="J4341" s="465"/>
      <c r="K4341" s="894">
        <v>0.08</v>
      </c>
      <c r="L4341" s="895"/>
      <c r="M4341" s="464">
        <f>K4341*12*I4289</f>
        <v>640.12799999999993</v>
      </c>
    </row>
    <row r="4342" spans="1:13">
      <c r="A4342" s="463" t="s">
        <v>29</v>
      </c>
      <c r="B4342" s="462"/>
      <c r="C4342" s="462"/>
      <c r="D4342" s="462"/>
      <c r="E4342" s="462"/>
      <c r="F4342" s="462"/>
      <c r="G4342" s="462"/>
      <c r="H4342" s="460"/>
      <c r="I4342" s="896" t="s">
        <v>8</v>
      </c>
      <c r="J4342" s="897"/>
      <c r="K4342" s="467"/>
      <c r="L4342" s="458"/>
      <c r="M4342" s="455"/>
    </row>
    <row r="4343" spans="1:13" ht="19.5" thickBot="1">
      <c r="A4343" s="463" t="s">
        <v>30</v>
      </c>
      <c r="B4343" s="462"/>
      <c r="C4343" s="462"/>
      <c r="D4343" s="462"/>
      <c r="E4343" s="462"/>
      <c r="F4343" s="462"/>
      <c r="G4343" s="462"/>
      <c r="H4343" s="460"/>
      <c r="I4343" s="457"/>
      <c r="J4343" s="456"/>
      <c r="K4343" s="467"/>
      <c r="L4343" s="458"/>
      <c r="M4343" s="455"/>
    </row>
    <row r="4344" spans="1:13" ht="19.5" thickBot="1">
      <c r="A4344" s="898" t="s">
        <v>104</v>
      </c>
      <c r="B4344" s="899"/>
      <c r="C4344" s="899"/>
      <c r="D4344" s="899"/>
      <c r="E4344" s="899"/>
      <c r="F4344" s="899"/>
      <c r="G4344" s="899"/>
      <c r="H4344" s="900"/>
      <c r="I4344" s="466"/>
      <c r="J4344" s="465"/>
      <c r="K4344" s="894">
        <v>6.67</v>
      </c>
      <c r="L4344" s="895"/>
      <c r="M4344" s="464">
        <f>K4344*12*I4289</f>
        <v>53370.671999999991</v>
      </c>
    </row>
    <row r="4345" spans="1:13">
      <c r="A4345" s="463" t="s">
        <v>85</v>
      </c>
      <c r="B4345" s="461"/>
      <c r="C4345" s="461"/>
      <c r="D4345" s="461"/>
      <c r="E4345" s="461"/>
      <c r="F4345" s="462"/>
      <c r="G4345" s="461"/>
      <c r="H4345" s="460"/>
      <c r="I4345" s="892" t="s">
        <v>86</v>
      </c>
      <c r="J4345" s="893"/>
      <c r="K4345" s="459"/>
      <c r="L4345" s="458"/>
      <c r="M4345" s="455"/>
    </row>
    <row r="4346" spans="1:13">
      <c r="A4346" s="463" t="s">
        <v>87</v>
      </c>
      <c r="B4346" s="461"/>
      <c r="C4346" s="461"/>
      <c r="D4346" s="461"/>
      <c r="E4346" s="461"/>
      <c r="F4346" s="462"/>
      <c r="G4346" s="461"/>
      <c r="H4346" s="460"/>
      <c r="I4346" s="892" t="s">
        <v>88</v>
      </c>
      <c r="J4346" s="893"/>
      <c r="K4346" s="459"/>
      <c r="L4346" s="458"/>
      <c r="M4346" s="455"/>
    </row>
    <row r="4347" spans="1:13">
      <c r="A4347" s="463" t="s">
        <v>89</v>
      </c>
      <c r="B4347" s="461"/>
      <c r="C4347" s="461"/>
      <c r="D4347" s="461"/>
      <c r="E4347" s="461"/>
      <c r="F4347" s="462"/>
      <c r="G4347" s="461"/>
      <c r="H4347" s="460"/>
      <c r="I4347" s="892" t="s">
        <v>90</v>
      </c>
      <c r="J4347" s="893"/>
      <c r="K4347" s="459"/>
      <c r="L4347" s="458"/>
      <c r="M4347" s="455"/>
    </row>
    <row r="4348" spans="1:13">
      <c r="A4348" s="463" t="s">
        <v>91</v>
      </c>
      <c r="B4348" s="461"/>
      <c r="C4348" s="461"/>
      <c r="D4348" s="461"/>
      <c r="E4348" s="461"/>
      <c r="F4348" s="462"/>
      <c r="G4348" s="461"/>
      <c r="H4348" s="460"/>
      <c r="I4348" s="892" t="s">
        <v>92</v>
      </c>
      <c r="J4348" s="893"/>
      <c r="K4348" s="459"/>
      <c r="L4348" s="458"/>
      <c r="M4348" s="455"/>
    </row>
    <row r="4349" spans="1:13">
      <c r="A4349" s="463" t="s">
        <v>93</v>
      </c>
      <c r="B4349" s="461"/>
      <c r="C4349" s="461"/>
      <c r="D4349" s="461"/>
      <c r="E4349" s="461"/>
      <c r="F4349" s="462"/>
      <c r="G4349" s="461"/>
      <c r="H4349" s="460"/>
      <c r="I4349" s="892" t="s">
        <v>94</v>
      </c>
      <c r="J4349" s="893"/>
      <c r="K4349" s="459"/>
      <c r="L4349" s="458"/>
      <c r="M4349" s="455"/>
    </row>
    <row r="4350" spans="1:13">
      <c r="A4350" s="463" t="s">
        <v>95</v>
      </c>
      <c r="B4350" s="461"/>
      <c r="C4350" s="461"/>
      <c r="D4350" s="461"/>
      <c r="E4350" s="461"/>
      <c r="F4350" s="462"/>
      <c r="G4350" s="461"/>
      <c r="H4350" s="460"/>
      <c r="I4350" s="457"/>
      <c r="J4350" s="456"/>
      <c r="K4350" s="459"/>
      <c r="L4350" s="458"/>
      <c r="M4350" s="455"/>
    </row>
    <row r="4351" spans="1:13">
      <c r="A4351" s="463" t="s">
        <v>96</v>
      </c>
      <c r="B4351" s="461"/>
      <c r="C4351" s="461"/>
      <c r="D4351" s="461"/>
      <c r="E4351" s="461"/>
      <c r="F4351" s="462"/>
      <c r="G4351" s="461"/>
      <c r="H4351" s="460"/>
      <c r="I4351" s="457"/>
      <c r="J4351" s="456"/>
      <c r="K4351" s="459"/>
      <c r="L4351" s="458"/>
      <c r="M4351" s="455"/>
    </row>
    <row r="4352" spans="1:13">
      <c r="A4352" s="463" t="s">
        <v>97</v>
      </c>
      <c r="B4352" s="461"/>
      <c r="C4352" s="461"/>
      <c r="D4352" s="461"/>
      <c r="E4352" s="461"/>
      <c r="F4352" s="462"/>
      <c r="G4352" s="461"/>
      <c r="H4352" s="460"/>
      <c r="I4352" s="457"/>
      <c r="J4352" s="456"/>
      <c r="K4352" s="459"/>
      <c r="L4352" s="458"/>
      <c r="M4352" s="455"/>
    </row>
    <row r="4353" spans="1:13">
      <c r="A4353" s="463" t="s">
        <v>98</v>
      </c>
      <c r="B4353" s="461"/>
      <c r="C4353" s="461"/>
      <c r="D4353" s="461"/>
      <c r="E4353" s="461"/>
      <c r="F4353" s="462"/>
      <c r="G4353" s="461"/>
      <c r="H4353" s="460"/>
      <c r="I4353" s="457"/>
      <c r="J4353" s="456"/>
      <c r="K4353" s="459"/>
      <c r="L4353" s="458"/>
      <c r="M4353" s="455"/>
    </row>
    <row r="4354" spans="1:13">
      <c r="A4354" s="463" t="s">
        <v>99</v>
      </c>
      <c r="B4354" s="461"/>
      <c r="C4354" s="461"/>
      <c r="D4354" s="461"/>
      <c r="E4354" s="461"/>
      <c r="F4354" s="462"/>
      <c r="G4354" s="461"/>
      <c r="H4354" s="460"/>
      <c r="I4354" s="457"/>
      <c r="J4354" s="456"/>
      <c r="K4354" s="459"/>
      <c r="L4354" s="458"/>
      <c r="M4354" s="455"/>
    </row>
    <row r="4355" spans="1:13" ht="19.5" thickBot="1">
      <c r="A4355" s="923" t="s">
        <v>100</v>
      </c>
      <c r="B4355" s="924"/>
      <c r="C4355" s="924"/>
      <c r="D4355" s="924"/>
      <c r="E4355" s="924"/>
      <c r="F4355" s="924"/>
      <c r="G4355" s="924"/>
      <c r="H4355" s="925"/>
      <c r="I4355" s="457"/>
      <c r="J4355" s="456"/>
      <c r="K4355" s="457"/>
      <c r="L4355" s="456"/>
      <c r="M4355" s="455"/>
    </row>
    <row r="4356" spans="1:13">
      <c r="A4356" s="454" t="s">
        <v>82</v>
      </c>
      <c r="B4356" s="453"/>
      <c r="C4356" s="453"/>
      <c r="D4356" s="453"/>
      <c r="E4356" s="453"/>
      <c r="F4356" s="453"/>
      <c r="G4356" s="453"/>
      <c r="H4356" s="453"/>
      <c r="I4356" s="896" t="s">
        <v>9</v>
      </c>
      <c r="J4356" s="897"/>
      <c r="K4356" s="452"/>
      <c r="L4356" s="451"/>
      <c r="M4356" s="450"/>
    </row>
    <row r="4357" spans="1:13" ht="19.5" thickBot="1">
      <c r="A4357" s="449" t="s">
        <v>49</v>
      </c>
      <c r="B4357" s="448"/>
      <c r="C4357" s="448"/>
      <c r="D4357" s="448"/>
      <c r="E4357" s="448"/>
      <c r="F4357" s="448"/>
      <c r="G4357" s="448"/>
      <c r="H4357" s="448"/>
      <c r="I4357" s="447"/>
      <c r="J4357" s="445"/>
      <c r="K4357" s="446"/>
      <c r="L4357" s="445"/>
      <c r="M4357" s="444"/>
    </row>
    <row r="4358" spans="1:13" ht="19.5" thickBot="1">
      <c r="A4358" s="898" t="s">
        <v>50</v>
      </c>
      <c r="B4358" s="899"/>
      <c r="C4358" s="899"/>
      <c r="D4358" s="899"/>
      <c r="E4358" s="899"/>
      <c r="F4358" s="899"/>
      <c r="G4358" s="899"/>
      <c r="H4358" s="955"/>
      <c r="I4358" s="917" t="s">
        <v>17</v>
      </c>
      <c r="J4358" s="956"/>
      <c r="K4358" s="957">
        <v>1.64</v>
      </c>
      <c r="L4358" s="958"/>
      <c r="M4358" s="437">
        <f>K4358*12*I4289</f>
        <v>13122.624</v>
      </c>
    </row>
    <row r="4359" spans="1:13" ht="19.5" thickBot="1">
      <c r="A4359" s="442" t="s">
        <v>118</v>
      </c>
      <c r="B4359" s="441"/>
      <c r="C4359" s="441"/>
      <c r="D4359" s="441"/>
      <c r="E4359" s="441"/>
      <c r="F4359" s="441"/>
      <c r="G4359" s="441"/>
      <c r="H4359" s="441"/>
      <c r="I4359" s="917" t="s">
        <v>9</v>
      </c>
      <c r="J4359" s="918"/>
      <c r="K4359" s="913">
        <v>0.25</v>
      </c>
      <c r="L4359" s="914"/>
      <c r="M4359" s="437">
        <f>K4359*I4289*12</f>
        <v>2000.3999999999999</v>
      </c>
    </row>
    <row r="4360" spans="1:13" ht="19.5" thickBot="1">
      <c r="A4360" s="442" t="s">
        <v>117</v>
      </c>
      <c r="B4360" s="441"/>
      <c r="C4360" s="441"/>
      <c r="D4360" s="441"/>
      <c r="E4360" s="441"/>
      <c r="F4360" s="441"/>
      <c r="G4360" s="441"/>
      <c r="H4360" s="441"/>
      <c r="I4360" s="440"/>
      <c r="J4360" s="439"/>
      <c r="K4360" s="913">
        <v>2.09</v>
      </c>
      <c r="L4360" s="914"/>
      <c r="M4360" s="437">
        <f>K4360*12*I4289</f>
        <v>16723.343999999997</v>
      </c>
    </row>
    <row r="4361" spans="1:13" ht="19.5" thickBot="1">
      <c r="A4361" s="898" t="s">
        <v>58</v>
      </c>
      <c r="B4361" s="899"/>
      <c r="C4361" s="899"/>
      <c r="D4361" s="899"/>
      <c r="E4361" s="899"/>
      <c r="F4361" s="899"/>
      <c r="G4361" s="899"/>
      <c r="H4361" s="899"/>
      <c r="I4361" s="438"/>
      <c r="J4361" s="437"/>
      <c r="K4361" s="915">
        <f>K4290+K4300+K4315+K4344+K4358+K4360+K4359</f>
        <v>55.75</v>
      </c>
      <c r="L4361" s="916"/>
      <c r="M4361" s="437">
        <f>M4290+M4300+M4315+M4344+M4358+M4360+M4359</f>
        <v>446089.20000000007</v>
      </c>
    </row>
    <row r="4363" spans="1:13">
      <c r="A4363" s="989" t="s">
        <v>0</v>
      </c>
      <c r="B4363" s="989"/>
      <c r="C4363" s="989"/>
      <c r="D4363" s="989"/>
      <c r="E4363" s="989"/>
      <c r="F4363" s="989"/>
      <c r="G4363" s="989"/>
      <c r="H4363" s="989"/>
      <c r="I4363" s="989"/>
      <c r="J4363" s="989"/>
      <c r="K4363" s="989"/>
      <c r="L4363" s="989"/>
      <c r="M4363" s="490"/>
    </row>
    <row r="4364" spans="1:13">
      <c r="A4364" s="953" t="s">
        <v>12</v>
      </c>
      <c r="B4364" s="953"/>
      <c r="C4364" s="953"/>
      <c r="D4364" s="953"/>
      <c r="E4364" s="953"/>
      <c r="F4364" s="953"/>
      <c r="G4364" s="953"/>
      <c r="H4364" s="953"/>
      <c r="I4364" s="953"/>
      <c r="J4364" s="953"/>
      <c r="K4364" s="953"/>
      <c r="L4364" s="953"/>
      <c r="M4364" s="490"/>
    </row>
    <row r="4365" spans="1:13">
      <c r="A4365" s="524"/>
      <c r="B4365" s="524"/>
      <c r="C4365" s="524"/>
      <c r="D4365" s="524"/>
      <c r="E4365" s="524"/>
      <c r="F4365" s="524" t="s">
        <v>209</v>
      </c>
      <c r="G4365" s="524"/>
      <c r="H4365" s="524"/>
      <c r="I4365" s="524"/>
      <c r="J4365" s="524"/>
      <c r="K4365" s="524"/>
      <c r="L4365" s="524"/>
      <c r="M4365" s="490"/>
    </row>
    <row r="4366" spans="1:13">
      <c r="A4366" s="532"/>
      <c r="B4366" s="508"/>
      <c r="C4366" s="954" t="s">
        <v>15</v>
      </c>
      <c r="D4366" s="954"/>
      <c r="E4366" s="954"/>
      <c r="F4366" s="508"/>
      <c r="G4366" s="508"/>
      <c r="H4366" s="507"/>
      <c r="I4366" s="943" t="s">
        <v>1</v>
      </c>
      <c r="J4366" s="944"/>
      <c r="K4366" s="943" t="s">
        <v>2</v>
      </c>
      <c r="L4366" s="944"/>
      <c r="M4366" s="506"/>
    </row>
    <row r="4367" spans="1:13">
      <c r="A4367" s="474"/>
      <c r="B4367" s="457"/>
      <c r="C4367" s="457"/>
      <c r="D4367" s="457"/>
      <c r="E4367" s="457"/>
      <c r="F4367" s="457"/>
      <c r="G4367" s="457"/>
      <c r="H4367" s="456"/>
      <c r="I4367" s="457"/>
      <c r="J4367" s="456"/>
      <c r="K4367" s="892" t="s">
        <v>3</v>
      </c>
      <c r="L4367" s="893"/>
      <c r="M4367" s="533" t="s">
        <v>4</v>
      </c>
    </row>
    <row r="4368" spans="1:13">
      <c r="A4368" s="474"/>
      <c r="B4368" s="457"/>
      <c r="C4368" s="457"/>
      <c r="D4368" s="457"/>
      <c r="E4368" s="457"/>
      <c r="F4368" s="457"/>
      <c r="G4368" s="457"/>
      <c r="H4368" s="456"/>
      <c r="I4368" s="892" t="s">
        <v>5</v>
      </c>
      <c r="J4368" s="893"/>
      <c r="K4368" s="936" t="s">
        <v>6</v>
      </c>
      <c r="L4368" s="937"/>
      <c r="M4368" s="533" t="s">
        <v>7</v>
      </c>
    </row>
    <row r="4369" spans="1:13" ht="19.5" thickBot="1">
      <c r="A4369" s="532"/>
      <c r="B4369" s="508"/>
      <c r="C4369" s="508"/>
      <c r="D4369" s="508"/>
      <c r="E4369" s="508"/>
      <c r="F4369" s="508"/>
      <c r="G4369" s="508"/>
      <c r="H4369" s="507"/>
      <c r="I4369" s="949">
        <v>521.1</v>
      </c>
      <c r="J4369" s="950"/>
      <c r="K4369" s="932"/>
      <c r="L4369" s="933"/>
      <c r="M4369" s="531"/>
    </row>
    <row r="4370" spans="1:13">
      <c r="A4370" s="522" t="s">
        <v>74</v>
      </c>
      <c r="B4370" s="500"/>
      <c r="C4370" s="500"/>
      <c r="D4370" s="500"/>
      <c r="E4370" s="500"/>
      <c r="F4370" s="500"/>
      <c r="G4370" s="500"/>
      <c r="H4370" s="530"/>
      <c r="I4370" s="452"/>
      <c r="J4370" s="451"/>
      <c r="K4370" s="951">
        <f>K4373+K4376</f>
        <v>6.9</v>
      </c>
      <c r="L4370" s="946"/>
      <c r="M4370" s="450">
        <f>K4370*12*I4369</f>
        <v>43147.080000000009</v>
      </c>
    </row>
    <row r="4371" spans="1:13">
      <c r="A4371" s="529" t="s">
        <v>59</v>
      </c>
      <c r="B4371" s="528"/>
      <c r="C4371" s="528"/>
      <c r="D4371" s="528"/>
      <c r="E4371" s="528"/>
      <c r="F4371" s="528"/>
      <c r="G4371" s="528"/>
      <c r="H4371" s="523"/>
      <c r="I4371" s="457"/>
      <c r="J4371" s="456"/>
      <c r="K4371" s="457"/>
      <c r="L4371" s="456"/>
      <c r="M4371" s="527"/>
    </row>
    <row r="4372" spans="1:13" ht="19.5" thickBot="1">
      <c r="A4372" s="518" t="s">
        <v>60</v>
      </c>
      <c r="B4372" s="526"/>
      <c r="C4372" s="526"/>
      <c r="D4372" s="526"/>
      <c r="E4372" s="526"/>
      <c r="F4372" s="526"/>
      <c r="G4372" s="526"/>
      <c r="H4372" s="525"/>
      <c r="I4372" s="446"/>
      <c r="J4372" s="445"/>
      <c r="K4372" s="446"/>
      <c r="L4372" s="445"/>
      <c r="M4372" s="444"/>
    </row>
    <row r="4373" spans="1:13">
      <c r="A4373" s="505" t="s">
        <v>61</v>
      </c>
      <c r="B4373" s="498"/>
      <c r="C4373" s="498"/>
      <c r="D4373" s="498"/>
      <c r="E4373" s="498"/>
      <c r="F4373" s="498"/>
      <c r="G4373" s="498"/>
      <c r="H4373" s="497"/>
      <c r="I4373" s="936" t="s">
        <v>8</v>
      </c>
      <c r="J4373" s="937"/>
      <c r="K4373" s="896">
        <v>4.13</v>
      </c>
      <c r="L4373" s="897"/>
      <c r="M4373" s="455">
        <f>K4373*12*I4369</f>
        <v>25825.716000000004</v>
      </c>
    </row>
    <row r="4374" spans="1:13">
      <c r="A4374" s="463" t="s">
        <v>68</v>
      </c>
      <c r="B4374" s="457"/>
      <c r="C4374" s="457"/>
      <c r="D4374" s="457"/>
      <c r="E4374" s="457"/>
      <c r="F4374" s="457"/>
      <c r="G4374" s="457"/>
      <c r="H4374" s="456"/>
      <c r="I4374" s="892" t="s">
        <v>57</v>
      </c>
      <c r="J4374" s="893"/>
      <c r="K4374" s="490"/>
      <c r="L4374" s="456"/>
      <c r="M4374" s="455"/>
    </row>
    <row r="4375" spans="1:13">
      <c r="A4375" s="505" t="s">
        <v>67</v>
      </c>
      <c r="B4375" s="498"/>
      <c r="C4375" s="498"/>
      <c r="D4375" s="498"/>
      <c r="E4375" s="498"/>
      <c r="F4375" s="498"/>
      <c r="G4375" s="498"/>
      <c r="H4375" s="497"/>
      <c r="I4375" s="936"/>
      <c r="J4375" s="937"/>
      <c r="K4375" s="490"/>
      <c r="L4375" s="456"/>
      <c r="M4375" s="455"/>
    </row>
    <row r="4376" spans="1:13">
      <c r="A4376" s="505" t="s">
        <v>62</v>
      </c>
      <c r="B4376" s="498"/>
      <c r="C4376" s="498"/>
      <c r="D4376" s="498"/>
      <c r="E4376" s="498"/>
      <c r="F4376" s="498"/>
      <c r="G4376" s="498"/>
      <c r="H4376" s="497"/>
      <c r="I4376" s="934" t="s">
        <v>11</v>
      </c>
      <c r="J4376" s="935"/>
      <c r="K4376" s="892">
        <v>2.77</v>
      </c>
      <c r="L4376" s="893"/>
      <c r="M4376" s="455">
        <f>K4376*12*I4369</f>
        <v>17321.364000000001</v>
      </c>
    </row>
    <row r="4377" spans="1:13">
      <c r="A4377" s="512" t="s">
        <v>35</v>
      </c>
      <c r="B4377" s="480"/>
      <c r="C4377" s="480"/>
      <c r="D4377" s="480"/>
      <c r="E4377" s="480"/>
      <c r="F4377" s="480"/>
      <c r="G4377" s="480"/>
      <c r="H4377" s="479"/>
      <c r="I4377" s="892" t="s">
        <v>57</v>
      </c>
      <c r="J4377" s="893"/>
      <c r="K4377" s="524"/>
      <c r="L4377" s="523"/>
      <c r="M4377" s="455"/>
    </row>
    <row r="4378" spans="1:13">
      <c r="A4378" s="511" t="s">
        <v>36</v>
      </c>
      <c r="B4378" s="508"/>
      <c r="C4378" s="508"/>
      <c r="D4378" s="508"/>
      <c r="E4378" s="508"/>
      <c r="F4378" s="508"/>
      <c r="G4378" s="508"/>
      <c r="H4378" s="507"/>
      <c r="I4378" s="892"/>
      <c r="J4378" s="893"/>
      <c r="K4378" s="490"/>
      <c r="L4378" s="456"/>
      <c r="M4378" s="455"/>
    </row>
    <row r="4379" spans="1:13" ht="19.5" thickBot="1">
      <c r="A4379" s="505" t="s">
        <v>37</v>
      </c>
      <c r="B4379" s="504"/>
      <c r="C4379" s="504"/>
      <c r="D4379" s="504"/>
      <c r="E4379" s="504"/>
      <c r="F4379" s="504"/>
      <c r="G4379" s="504"/>
      <c r="H4379" s="503"/>
      <c r="I4379" s="498"/>
      <c r="J4379" s="497"/>
      <c r="K4379" s="930"/>
      <c r="L4379" s="931"/>
      <c r="M4379" s="455"/>
    </row>
    <row r="4380" spans="1:13">
      <c r="A4380" s="522" t="s">
        <v>14</v>
      </c>
      <c r="B4380" s="521"/>
      <c r="C4380" s="521"/>
      <c r="D4380" s="521"/>
      <c r="E4380" s="521"/>
      <c r="F4380" s="521"/>
      <c r="G4380" s="521"/>
      <c r="H4380" s="520"/>
      <c r="I4380" s="452"/>
      <c r="J4380" s="519"/>
      <c r="K4380" s="948">
        <f>K4382+K4387+K4390</f>
        <v>5.6400000000000006</v>
      </c>
      <c r="L4380" s="946"/>
      <c r="M4380" s="450">
        <f>K4380*12*I4369</f>
        <v>35268.048000000003</v>
      </c>
    </row>
    <row r="4381" spans="1:13" ht="19.5" thickBot="1">
      <c r="A4381" s="518" t="s">
        <v>34</v>
      </c>
      <c r="B4381" s="517"/>
      <c r="C4381" s="517"/>
      <c r="D4381" s="517"/>
      <c r="E4381" s="517"/>
      <c r="F4381" s="517"/>
      <c r="G4381" s="517"/>
      <c r="H4381" s="516"/>
      <c r="I4381" s="446"/>
      <c r="J4381" s="515"/>
      <c r="K4381" s="446"/>
      <c r="L4381" s="445"/>
      <c r="M4381" s="444"/>
    </row>
    <row r="4382" spans="1:13">
      <c r="A4382" s="463" t="s">
        <v>65</v>
      </c>
      <c r="B4382" s="462"/>
      <c r="C4382" s="462"/>
      <c r="D4382" s="462"/>
      <c r="E4382" s="462"/>
      <c r="F4382" s="462"/>
      <c r="G4382" s="462"/>
      <c r="H4382" s="460"/>
      <c r="I4382" s="892" t="s">
        <v>8</v>
      </c>
      <c r="J4382" s="893"/>
      <c r="K4382" s="896">
        <v>2.83</v>
      </c>
      <c r="L4382" s="897"/>
      <c r="M4382" s="455">
        <f>K4382*12*I4369</f>
        <v>17696.556</v>
      </c>
    </row>
    <row r="4383" spans="1:13">
      <c r="A4383" s="505" t="s">
        <v>66</v>
      </c>
      <c r="B4383" s="504"/>
      <c r="C4383" s="504"/>
      <c r="D4383" s="504"/>
      <c r="E4383" s="504"/>
      <c r="F4383" s="504"/>
      <c r="G4383" s="504"/>
      <c r="H4383" s="503"/>
      <c r="I4383" s="514"/>
      <c r="J4383" s="513"/>
      <c r="K4383" s="490"/>
      <c r="L4383" s="456"/>
      <c r="M4383" s="455"/>
    </row>
    <row r="4384" spans="1:13">
      <c r="A4384" s="463" t="s">
        <v>68</v>
      </c>
      <c r="B4384" s="457"/>
      <c r="C4384" s="457"/>
      <c r="D4384" s="457"/>
      <c r="E4384" s="457"/>
      <c r="F4384" s="457"/>
      <c r="G4384" s="457"/>
      <c r="H4384" s="456"/>
      <c r="I4384" s="892" t="s">
        <v>57</v>
      </c>
      <c r="J4384" s="893"/>
      <c r="K4384" s="490"/>
      <c r="L4384" s="456"/>
      <c r="M4384" s="455"/>
    </row>
    <row r="4385" spans="1:13">
      <c r="A4385" s="505" t="s">
        <v>67</v>
      </c>
      <c r="B4385" s="498"/>
      <c r="C4385" s="498"/>
      <c r="D4385" s="498"/>
      <c r="E4385" s="498"/>
      <c r="F4385" s="498"/>
      <c r="G4385" s="498"/>
      <c r="H4385" s="497"/>
      <c r="I4385" s="936"/>
      <c r="J4385" s="937"/>
      <c r="K4385" s="490"/>
      <c r="L4385" s="456"/>
      <c r="M4385" s="455"/>
    </row>
    <row r="4386" spans="1:13">
      <c r="A4386" s="512" t="s">
        <v>63</v>
      </c>
      <c r="B4386" s="480"/>
      <c r="C4386" s="479"/>
      <c r="D4386" s="457"/>
      <c r="E4386" s="457"/>
      <c r="F4386" s="457"/>
      <c r="G4386" s="457"/>
      <c r="H4386" s="456"/>
      <c r="I4386" s="892" t="s">
        <v>57</v>
      </c>
      <c r="J4386" s="893"/>
      <c r="K4386" s="490"/>
      <c r="L4386" s="456"/>
      <c r="M4386" s="455"/>
    </row>
    <row r="4387" spans="1:13">
      <c r="A4387" s="463" t="s">
        <v>64</v>
      </c>
      <c r="B4387" s="457"/>
      <c r="C4387" s="457"/>
      <c r="D4387" s="480"/>
      <c r="E4387" s="480"/>
      <c r="F4387" s="480"/>
      <c r="G4387" s="480"/>
      <c r="H4387" s="479"/>
      <c r="I4387" s="934" t="s">
        <v>11</v>
      </c>
      <c r="J4387" s="935"/>
      <c r="K4387" s="892">
        <v>1.24</v>
      </c>
      <c r="L4387" s="893"/>
      <c r="M4387" s="455">
        <f>K4387*12*I4369</f>
        <v>7753.9679999999998</v>
      </c>
    </row>
    <row r="4388" spans="1:13">
      <c r="A4388" s="511" t="s">
        <v>41</v>
      </c>
      <c r="B4388" s="510"/>
      <c r="C4388" s="510"/>
      <c r="D4388" s="510"/>
      <c r="E4388" s="510"/>
      <c r="F4388" s="510"/>
      <c r="G4388" s="510"/>
      <c r="H4388" s="509"/>
      <c r="I4388" s="943" t="s">
        <v>40</v>
      </c>
      <c r="J4388" s="944"/>
      <c r="K4388" s="490"/>
      <c r="L4388" s="456"/>
      <c r="M4388" s="455"/>
    </row>
    <row r="4389" spans="1:13">
      <c r="A4389" s="505"/>
      <c r="B4389" s="504"/>
      <c r="C4389" s="504"/>
      <c r="D4389" s="504"/>
      <c r="E4389" s="504"/>
      <c r="F4389" s="504"/>
      <c r="G4389" s="504"/>
      <c r="H4389" s="503"/>
      <c r="I4389" s="498" t="s">
        <v>42</v>
      </c>
      <c r="J4389" s="497"/>
      <c r="K4389" s="490"/>
      <c r="L4389" s="456"/>
      <c r="M4389" s="455"/>
    </row>
    <row r="4390" spans="1:13">
      <c r="A4390" s="511" t="s">
        <v>43</v>
      </c>
      <c r="B4390" s="510"/>
      <c r="C4390" s="510"/>
      <c r="D4390" s="510"/>
      <c r="E4390" s="510"/>
      <c r="F4390" s="510"/>
      <c r="G4390" s="510"/>
      <c r="H4390" s="509"/>
      <c r="I4390" s="943" t="s">
        <v>11</v>
      </c>
      <c r="J4390" s="944"/>
      <c r="K4390" s="892">
        <v>1.57</v>
      </c>
      <c r="L4390" s="893"/>
      <c r="M4390" s="455">
        <f>K4390*12*I4369</f>
        <v>9817.5240000000013</v>
      </c>
    </row>
    <row r="4391" spans="1:13">
      <c r="A4391" s="505" t="s">
        <v>44</v>
      </c>
      <c r="B4391" s="504"/>
      <c r="C4391" s="504"/>
      <c r="D4391" s="504"/>
      <c r="E4391" s="504"/>
      <c r="F4391" s="504"/>
      <c r="G4391" s="504"/>
      <c r="H4391" s="503"/>
      <c r="I4391" s="498"/>
      <c r="J4391" s="497"/>
      <c r="K4391" s="490"/>
      <c r="L4391" s="456"/>
      <c r="M4391" s="455"/>
    </row>
    <row r="4392" spans="1:13">
      <c r="A4392" s="511" t="s">
        <v>45</v>
      </c>
      <c r="B4392" s="510"/>
      <c r="C4392" s="510"/>
      <c r="D4392" s="510"/>
      <c r="E4392" s="510"/>
      <c r="F4392" s="510"/>
      <c r="G4392" s="510"/>
      <c r="H4392" s="509"/>
      <c r="I4392" s="892" t="s">
        <v>57</v>
      </c>
      <c r="J4392" s="893"/>
      <c r="K4392" s="490"/>
      <c r="L4392" s="456"/>
      <c r="M4392" s="455"/>
    </row>
    <row r="4393" spans="1:13">
      <c r="A4393" s="511" t="s">
        <v>48</v>
      </c>
      <c r="B4393" s="510"/>
      <c r="C4393" s="510"/>
      <c r="D4393" s="510"/>
      <c r="E4393" s="510"/>
      <c r="F4393" s="510"/>
      <c r="G4393" s="510"/>
      <c r="H4393" s="509"/>
      <c r="I4393" s="943" t="s">
        <v>46</v>
      </c>
      <c r="J4393" s="944"/>
      <c r="K4393" s="508"/>
      <c r="L4393" s="507"/>
      <c r="M4393" s="506"/>
    </row>
    <row r="4394" spans="1:13" ht="19.5" thickBot="1">
      <c r="A4394" s="505"/>
      <c r="B4394" s="504"/>
      <c r="C4394" s="504"/>
      <c r="D4394" s="504"/>
      <c r="E4394" s="504"/>
      <c r="F4394" s="504"/>
      <c r="G4394" s="504"/>
      <c r="H4394" s="503"/>
      <c r="I4394" s="940" t="s">
        <v>47</v>
      </c>
      <c r="J4394" s="941"/>
      <c r="K4394" s="498"/>
      <c r="L4394" s="497"/>
      <c r="M4394" s="502"/>
    </row>
    <row r="4395" spans="1:13">
      <c r="A4395" s="501" t="s">
        <v>75</v>
      </c>
      <c r="B4395" s="500"/>
      <c r="C4395" s="500"/>
      <c r="D4395" s="500"/>
      <c r="E4395" s="500"/>
      <c r="F4395" s="500"/>
      <c r="G4395" s="452"/>
      <c r="H4395" s="451"/>
      <c r="I4395" s="452"/>
      <c r="J4395" s="451"/>
      <c r="K4395" s="945">
        <f>K4397+K4404+K4412+K4416+K4417+K4421</f>
        <v>32.57</v>
      </c>
      <c r="L4395" s="946"/>
      <c r="M4395" s="450">
        <f>M4397+M4404+M4412+M4416+M4417+M4421</f>
        <v>203666.72400000005</v>
      </c>
    </row>
    <row r="4396" spans="1:13" ht="19.5" thickBot="1">
      <c r="A4396" s="499"/>
      <c r="B4396" s="446"/>
      <c r="C4396" s="446"/>
      <c r="D4396" s="446"/>
      <c r="E4396" s="446"/>
      <c r="F4396" s="446"/>
      <c r="G4396" s="446"/>
      <c r="H4396" s="445"/>
      <c r="I4396" s="446"/>
      <c r="J4396" s="445"/>
      <c r="K4396" s="446"/>
      <c r="L4396" s="445"/>
      <c r="M4396" s="444"/>
    </row>
    <row r="4397" spans="1:13" ht="19.5" thickBot="1">
      <c r="A4397" s="898" t="s">
        <v>76</v>
      </c>
      <c r="B4397" s="899"/>
      <c r="C4397" s="899"/>
      <c r="D4397" s="899"/>
      <c r="E4397" s="899"/>
      <c r="F4397" s="899"/>
      <c r="G4397" s="899"/>
      <c r="H4397" s="900"/>
      <c r="I4397" s="466"/>
      <c r="J4397" s="465"/>
      <c r="K4397" s="947">
        <f>K4398+K4399+K4400+K4402+K4403</f>
        <v>9.6900000000000013</v>
      </c>
      <c r="L4397" s="942"/>
      <c r="M4397" s="464">
        <f>K4397*12*I4369</f>
        <v>60593.508000000009</v>
      </c>
    </row>
    <row r="4398" spans="1:13">
      <c r="A4398" s="505" t="s">
        <v>38</v>
      </c>
      <c r="B4398" s="504"/>
      <c r="C4398" s="504"/>
      <c r="D4398" s="504"/>
      <c r="E4398" s="504"/>
      <c r="F4398" s="504"/>
      <c r="G4398" s="504"/>
      <c r="H4398" s="503"/>
      <c r="I4398" s="936" t="s">
        <v>16</v>
      </c>
      <c r="J4398" s="937"/>
      <c r="K4398" s="896">
        <v>2.2400000000000002</v>
      </c>
      <c r="L4398" s="897"/>
      <c r="M4398" s="455">
        <f>K4398*12*I4369</f>
        <v>14007.168000000001</v>
      </c>
    </row>
    <row r="4399" spans="1:13">
      <c r="A4399" s="512" t="s">
        <v>39</v>
      </c>
      <c r="B4399" s="594"/>
      <c r="C4399" s="594"/>
      <c r="D4399" s="594"/>
      <c r="E4399" s="594"/>
      <c r="F4399" s="594"/>
      <c r="G4399" s="594"/>
      <c r="H4399" s="593"/>
      <c r="I4399" s="934" t="s">
        <v>10</v>
      </c>
      <c r="J4399" s="935"/>
      <c r="K4399" s="892">
        <v>5.28</v>
      </c>
      <c r="L4399" s="893"/>
      <c r="M4399" s="455">
        <f>K4399*12*I4369</f>
        <v>33016.896000000001</v>
      </c>
    </row>
    <row r="4400" spans="1:13">
      <c r="A4400" s="511" t="s">
        <v>31</v>
      </c>
      <c r="B4400" s="510"/>
      <c r="C4400" s="510"/>
      <c r="D4400" s="510"/>
      <c r="E4400" s="510"/>
      <c r="F4400" s="510"/>
      <c r="G4400" s="510"/>
      <c r="H4400" s="509"/>
      <c r="I4400" s="943" t="s">
        <v>11</v>
      </c>
      <c r="J4400" s="944"/>
      <c r="K4400" s="892">
        <v>0.6</v>
      </c>
      <c r="L4400" s="893"/>
      <c r="M4400" s="455">
        <f>K4400*12*I4369</f>
        <v>3751.9199999999996</v>
      </c>
    </row>
    <row r="4401" spans="1:13">
      <c r="A4401" s="596" t="s">
        <v>18</v>
      </c>
      <c r="B4401" s="498"/>
      <c r="C4401" s="498"/>
      <c r="D4401" s="498"/>
      <c r="E4401" s="504"/>
      <c r="F4401" s="504"/>
      <c r="G4401" s="504"/>
      <c r="H4401" s="503"/>
      <c r="I4401" s="498"/>
      <c r="J4401" s="497"/>
      <c r="K4401" s="457"/>
      <c r="L4401" s="456"/>
      <c r="M4401" s="455"/>
    </row>
    <row r="4402" spans="1:13">
      <c r="A4402" s="512" t="s">
        <v>32</v>
      </c>
      <c r="B4402" s="594"/>
      <c r="C4402" s="594"/>
      <c r="D4402" s="594"/>
      <c r="E4402" s="594"/>
      <c r="F4402" s="594"/>
      <c r="G4402" s="594"/>
      <c r="H4402" s="593"/>
      <c r="I4402" s="934" t="s">
        <v>8</v>
      </c>
      <c r="J4402" s="935"/>
      <c r="K4402" s="892">
        <v>0.18</v>
      </c>
      <c r="L4402" s="893"/>
      <c r="M4402" s="455">
        <f>K4402*12*I4369</f>
        <v>1125.576</v>
      </c>
    </row>
    <row r="4403" spans="1:13" ht="19.5" thickBot="1">
      <c r="A4403" s="511" t="s">
        <v>73</v>
      </c>
      <c r="B4403" s="510"/>
      <c r="C4403" s="510"/>
      <c r="D4403" s="510"/>
      <c r="E4403" s="510"/>
      <c r="F4403" s="510"/>
      <c r="G4403" s="510"/>
      <c r="H4403" s="509"/>
      <c r="I4403" s="932" t="s">
        <v>8</v>
      </c>
      <c r="J4403" s="933"/>
      <c r="K4403" s="940">
        <v>1.39</v>
      </c>
      <c r="L4403" s="941"/>
      <c r="M4403" s="455">
        <f>K4403*12*I4369</f>
        <v>8691.9480000000003</v>
      </c>
    </row>
    <row r="4404" spans="1:13" ht="19.5" thickBot="1">
      <c r="A4404" s="959" t="s">
        <v>77</v>
      </c>
      <c r="B4404" s="960"/>
      <c r="C4404" s="960"/>
      <c r="D4404" s="960"/>
      <c r="E4404" s="960"/>
      <c r="F4404" s="960"/>
      <c r="G4404" s="960"/>
      <c r="H4404" s="961"/>
      <c r="I4404" s="466"/>
      <c r="J4404" s="465"/>
      <c r="K4404" s="894">
        <f>K4405+K4406+K4408+K4409+K4410+K4411</f>
        <v>2.3200000000000003</v>
      </c>
      <c r="L4404" s="942"/>
      <c r="M4404" s="464">
        <f>K4404*12*I4369</f>
        <v>14507.424000000003</v>
      </c>
    </row>
    <row r="4405" spans="1:13">
      <c r="A4405" s="595" t="s">
        <v>24</v>
      </c>
      <c r="B4405" s="498"/>
      <c r="C4405" s="498"/>
      <c r="D4405" s="498"/>
      <c r="E4405" s="498"/>
      <c r="F4405" s="504"/>
      <c r="G4405" s="504"/>
      <c r="H4405" s="503"/>
      <c r="I4405" s="493"/>
      <c r="J4405" s="456"/>
      <c r="K4405" s="896">
        <v>0.13</v>
      </c>
      <c r="L4405" s="897"/>
      <c r="M4405" s="455">
        <f>K4405*12*I4369</f>
        <v>812.91600000000005</v>
      </c>
    </row>
    <row r="4406" spans="1:13">
      <c r="A4406" s="532" t="s">
        <v>20</v>
      </c>
      <c r="B4406" s="508"/>
      <c r="C4406" s="508"/>
      <c r="D4406" s="508"/>
      <c r="E4406" s="508"/>
      <c r="F4406" s="510"/>
      <c r="G4406" s="510"/>
      <c r="H4406" s="509"/>
      <c r="I4406" s="892" t="s">
        <v>52</v>
      </c>
      <c r="J4406" s="893"/>
      <c r="K4406" s="892">
        <v>1.1100000000000001</v>
      </c>
      <c r="L4406" s="893"/>
      <c r="M4406" s="455">
        <f>K4406*12*I4369</f>
        <v>6941.0520000000006</v>
      </c>
    </row>
    <row r="4407" spans="1:13">
      <c r="A4407" s="505" t="s">
        <v>19</v>
      </c>
      <c r="B4407" s="504"/>
      <c r="C4407" s="504"/>
      <c r="D4407" s="504"/>
      <c r="E4407" s="504"/>
      <c r="F4407" s="504"/>
      <c r="G4407" s="504"/>
      <c r="H4407" s="503"/>
      <c r="I4407" s="936" t="s">
        <v>53</v>
      </c>
      <c r="J4407" s="937"/>
      <c r="K4407" s="490"/>
      <c r="L4407" s="456"/>
      <c r="M4407" s="455"/>
    </row>
    <row r="4408" spans="1:13">
      <c r="A4408" s="512" t="s">
        <v>21</v>
      </c>
      <c r="B4408" s="594"/>
      <c r="C4408" s="594"/>
      <c r="D4408" s="594"/>
      <c r="E4408" s="594"/>
      <c r="F4408" s="594"/>
      <c r="G4408" s="594"/>
      <c r="H4408" s="593"/>
      <c r="I4408" s="934" t="s">
        <v>51</v>
      </c>
      <c r="J4408" s="935"/>
      <c r="K4408" s="892">
        <v>0.68</v>
      </c>
      <c r="L4408" s="893"/>
      <c r="M4408" s="455">
        <f>K4408*12*I4369</f>
        <v>4252.1760000000004</v>
      </c>
    </row>
    <row r="4409" spans="1:13">
      <c r="A4409" s="512" t="s">
        <v>22</v>
      </c>
      <c r="B4409" s="594"/>
      <c r="C4409" s="594"/>
      <c r="D4409" s="594"/>
      <c r="E4409" s="594"/>
      <c r="F4409" s="594"/>
      <c r="G4409" s="594"/>
      <c r="H4409" s="593"/>
      <c r="I4409" s="934" t="s">
        <v>69</v>
      </c>
      <c r="J4409" s="935"/>
      <c r="K4409" s="892">
        <v>0.17</v>
      </c>
      <c r="L4409" s="893"/>
      <c r="M4409" s="455">
        <f>K4409*12*I4369</f>
        <v>1063.0440000000001</v>
      </c>
    </row>
    <row r="4410" spans="1:13">
      <c r="A4410" s="511" t="s">
        <v>23</v>
      </c>
      <c r="B4410" s="510"/>
      <c r="C4410" s="510"/>
      <c r="D4410" s="510"/>
      <c r="E4410" s="510"/>
      <c r="F4410" s="510"/>
      <c r="G4410" s="510"/>
      <c r="H4410" s="509"/>
      <c r="I4410" s="934" t="s">
        <v>54</v>
      </c>
      <c r="J4410" s="935"/>
      <c r="K4410" s="930">
        <v>0.09</v>
      </c>
      <c r="L4410" s="931"/>
      <c r="M4410" s="455">
        <f>K4410*12*I4369</f>
        <v>562.78800000000001</v>
      </c>
    </row>
    <row r="4411" spans="1:13" ht="19.5" thickBot="1">
      <c r="A4411" s="511" t="s">
        <v>71</v>
      </c>
      <c r="B4411" s="510"/>
      <c r="C4411" s="510"/>
      <c r="D4411" s="510"/>
      <c r="E4411" s="510"/>
      <c r="F4411" s="510"/>
      <c r="G4411" s="510"/>
      <c r="H4411" s="509"/>
      <c r="I4411" s="932" t="s">
        <v>72</v>
      </c>
      <c r="J4411" s="933"/>
      <c r="K4411" s="901">
        <v>0.14000000000000001</v>
      </c>
      <c r="L4411" s="902"/>
      <c r="M4411" s="489">
        <f>K4411*12*I4369</f>
        <v>875.44800000000009</v>
      </c>
    </row>
    <row r="4412" spans="1:13" ht="19.5" thickBot="1">
      <c r="A4412" s="959" t="s">
        <v>194</v>
      </c>
      <c r="B4412" s="960"/>
      <c r="C4412" s="960"/>
      <c r="D4412" s="960"/>
      <c r="E4412" s="960"/>
      <c r="F4412" s="960"/>
      <c r="G4412" s="960"/>
      <c r="H4412" s="961"/>
      <c r="I4412" s="488"/>
      <c r="J4412" s="487"/>
      <c r="K4412" s="922">
        <f>K4413+K4414+K4415</f>
        <v>1.52</v>
      </c>
      <c r="L4412" s="895"/>
      <c r="M4412" s="464">
        <f>K4412*12*I4369</f>
        <v>9504.8640000000014</v>
      </c>
    </row>
    <row r="4413" spans="1:13">
      <c r="A4413" s="505" t="s">
        <v>25</v>
      </c>
      <c r="B4413" s="504"/>
      <c r="C4413" s="504"/>
      <c r="D4413" s="504"/>
      <c r="E4413" s="504"/>
      <c r="F4413" s="504"/>
      <c r="G4413" s="504"/>
      <c r="H4413" s="503"/>
      <c r="I4413" s="926" t="s">
        <v>70</v>
      </c>
      <c r="J4413" s="927"/>
      <c r="K4413" s="928">
        <v>0.73</v>
      </c>
      <c r="L4413" s="929"/>
      <c r="M4413" s="455">
        <f>K4413*12*I4369</f>
        <v>4564.8360000000002</v>
      </c>
    </row>
    <row r="4414" spans="1:13">
      <c r="A4414" s="512" t="s">
        <v>26</v>
      </c>
      <c r="B4414" s="594"/>
      <c r="C4414" s="594"/>
      <c r="D4414" s="594"/>
      <c r="E4414" s="594"/>
      <c r="F4414" s="594"/>
      <c r="G4414" s="594"/>
      <c r="H4414" s="593"/>
      <c r="I4414" s="480" t="s">
        <v>55</v>
      </c>
      <c r="J4414" s="479"/>
      <c r="K4414" s="930">
        <v>0.64</v>
      </c>
      <c r="L4414" s="931"/>
      <c r="M4414" s="455">
        <f>K4414*12*I4369</f>
        <v>4002.0480000000002</v>
      </c>
    </row>
    <row r="4415" spans="1:13" ht="19.5" thickBot="1">
      <c r="A4415" s="511" t="s">
        <v>23</v>
      </c>
      <c r="B4415" s="510"/>
      <c r="C4415" s="510"/>
      <c r="D4415" s="510"/>
      <c r="E4415" s="510"/>
      <c r="F4415" s="510"/>
      <c r="G4415" s="510"/>
      <c r="H4415" s="509"/>
      <c r="I4415" s="932" t="s">
        <v>54</v>
      </c>
      <c r="J4415" s="933"/>
      <c r="K4415" s="901">
        <v>0.15</v>
      </c>
      <c r="L4415" s="902"/>
      <c r="M4415" s="455">
        <f>K4415*12*I4369</f>
        <v>937.9799999999999</v>
      </c>
    </row>
    <row r="4416" spans="1:13" ht="19.5" thickBot="1">
      <c r="A4416" s="592" t="s">
        <v>193</v>
      </c>
      <c r="B4416" s="591"/>
      <c r="C4416" s="591"/>
      <c r="D4416" s="591"/>
      <c r="E4416" s="591"/>
      <c r="F4416" s="591"/>
      <c r="G4416" s="591"/>
      <c r="H4416" s="590"/>
      <c r="I4416" s="962" t="s">
        <v>56</v>
      </c>
      <c r="J4416" s="963"/>
      <c r="K4416" s="964">
        <v>17.16</v>
      </c>
      <c r="L4416" s="965"/>
      <c r="M4416" s="464">
        <f>K4416*12*I4369</f>
        <v>107304.91200000001</v>
      </c>
    </row>
    <row r="4417" spans="1:13" ht="19.5" thickBot="1">
      <c r="A4417" s="898" t="s">
        <v>154</v>
      </c>
      <c r="B4417" s="899"/>
      <c r="C4417" s="899"/>
      <c r="D4417" s="899"/>
      <c r="E4417" s="899"/>
      <c r="F4417" s="899"/>
      <c r="G4417" s="899"/>
      <c r="H4417" s="900"/>
      <c r="I4417" s="466"/>
      <c r="J4417" s="465"/>
      <c r="K4417" s="894">
        <v>1.8</v>
      </c>
      <c r="L4417" s="895"/>
      <c r="M4417" s="464">
        <f>K4417*12*I4369</f>
        <v>11255.760000000002</v>
      </c>
    </row>
    <row r="4418" spans="1:13">
      <c r="A4418" s="463" t="s">
        <v>33</v>
      </c>
      <c r="B4418" s="462"/>
      <c r="C4418" s="462"/>
      <c r="D4418" s="462"/>
      <c r="E4418" s="462"/>
      <c r="F4418" s="462"/>
      <c r="G4418" s="462"/>
      <c r="H4418" s="460"/>
      <c r="I4418" s="896" t="s">
        <v>13</v>
      </c>
      <c r="J4418" s="897"/>
      <c r="K4418" s="459"/>
      <c r="L4418" s="458"/>
      <c r="M4418" s="455"/>
    </row>
    <row r="4419" spans="1:13">
      <c r="A4419" s="463" t="s">
        <v>27</v>
      </c>
      <c r="B4419" s="462"/>
      <c r="C4419" s="462"/>
      <c r="D4419" s="462"/>
      <c r="E4419" s="462"/>
      <c r="F4419" s="462"/>
      <c r="G4419" s="462"/>
      <c r="H4419" s="460"/>
      <c r="I4419" s="457"/>
      <c r="J4419" s="456"/>
      <c r="K4419" s="459"/>
      <c r="L4419" s="458"/>
      <c r="M4419" s="455"/>
    </row>
    <row r="4420" spans="1:13" ht="19.5" thickBot="1">
      <c r="A4420" s="463" t="s">
        <v>28</v>
      </c>
      <c r="B4420" s="462"/>
      <c r="C4420" s="462"/>
      <c r="D4420" s="462"/>
      <c r="E4420" s="462"/>
      <c r="F4420" s="462"/>
      <c r="G4420" s="462"/>
      <c r="H4420" s="460"/>
      <c r="I4420" s="474"/>
      <c r="J4420" s="456"/>
      <c r="K4420" s="459"/>
      <c r="L4420" s="458"/>
      <c r="M4420" s="455"/>
    </row>
    <row r="4421" spans="1:13" ht="19.5" thickBot="1">
      <c r="A4421" s="592" t="s">
        <v>153</v>
      </c>
      <c r="B4421" s="591"/>
      <c r="C4421" s="591"/>
      <c r="D4421" s="591"/>
      <c r="E4421" s="591"/>
      <c r="F4421" s="591"/>
      <c r="G4421" s="591"/>
      <c r="H4421" s="590"/>
      <c r="I4421" s="466"/>
      <c r="J4421" s="465"/>
      <c r="K4421" s="894">
        <v>0.08</v>
      </c>
      <c r="L4421" s="895"/>
      <c r="M4421" s="464">
        <f>K4421*12*I4369</f>
        <v>500.25600000000003</v>
      </c>
    </row>
    <row r="4422" spans="1:13">
      <c r="A4422" s="463" t="s">
        <v>29</v>
      </c>
      <c r="B4422" s="462"/>
      <c r="C4422" s="462"/>
      <c r="D4422" s="462"/>
      <c r="E4422" s="462"/>
      <c r="F4422" s="462"/>
      <c r="G4422" s="462"/>
      <c r="H4422" s="460"/>
      <c r="I4422" s="896" t="s">
        <v>8</v>
      </c>
      <c r="J4422" s="897"/>
      <c r="K4422" s="467"/>
      <c r="L4422" s="458"/>
      <c r="M4422" s="455"/>
    </row>
    <row r="4423" spans="1:13" ht="19.5" thickBot="1">
      <c r="A4423" s="463" t="s">
        <v>30</v>
      </c>
      <c r="B4423" s="462"/>
      <c r="C4423" s="462"/>
      <c r="D4423" s="462"/>
      <c r="E4423" s="462"/>
      <c r="F4423" s="462"/>
      <c r="G4423" s="462"/>
      <c r="H4423" s="460"/>
      <c r="I4423" s="457"/>
      <c r="J4423" s="456"/>
      <c r="K4423" s="467"/>
      <c r="L4423" s="458"/>
      <c r="M4423" s="455"/>
    </row>
    <row r="4424" spans="1:13" ht="19.5" thickBot="1">
      <c r="A4424" s="898" t="s">
        <v>104</v>
      </c>
      <c r="B4424" s="899"/>
      <c r="C4424" s="899"/>
      <c r="D4424" s="899"/>
      <c r="E4424" s="899"/>
      <c r="F4424" s="899"/>
      <c r="G4424" s="899"/>
      <c r="H4424" s="900"/>
      <c r="I4424" s="466"/>
      <c r="J4424" s="465"/>
      <c r="K4424" s="894">
        <v>6.67</v>
      </c>
      <c r="L4424" s="895"/>
      <c r="M4424" s="464">
        <f>K4424*12*I4369</f>
        <v>41708.843999999997</v>
      </c>
    </row>
    <row r="4425" spans="1:13">
      <c r="A4425" s="463" t="s">
        <v>85</v>
      </c>
      <c r="B4425" s="461"/>
      <c r="C4425" s="461"/>
      <c r="D4425" s="461"/>
      <c r="E4425" s="461"/>
      <c r="F4425" s="462"/>
      <c r="G4425" s="461"/>
      <c r="H4425" s="460"/>
      <c r="I4425" s="892" t="s">
        <v>86</v>
      </c>
      <c r="J4425" s="893"/>
      <c r="K4425" s="459"/>
      <c r="L4425" s="458"/>
      <c r="M4425" s="455"/>
    </row>
    <row r="4426" spans="1:13">
      <c r="A4426" s="463" t="s">
        <v>87</v>
      </c>
      <c r="B4426" s="461"/>
      <c r="C4426" s="461"/>
      <c r="D4426" s="461"/>
      <c r="E4426" s="461"/>
      <c r="F4426" s="462"/>
      <c r="G4426" s="461"/>
      <c r="H4426" s="460"/>
      <c r="I4426" s="892" t="s">
        <v>88</v>
      </c>
      <c r="J4426" s="893"/>
      <c r="K4426" s="459"/>
      <c r="L4426" s="458"/>
      <c r="M4426" s="455"/>
    </row>
    <row r="4427" spans="1:13">
      <c r="A4427" s="463" t="s">
        <v>89</v>
      </c>
      <c r="B4427" s="461"/>
      <c r="C4427" s="461"/>
      <c r="D4427" s="461"/>
      <c r="E4427" s="461"/>
      <c r="F4427" s="462"/>
      <c r="G4427" s="461"/>
      <c r="H4427" s="460"/>
      <c r="I4427" s="892" t="s">
        <v>90</v>
      </c>
      <c r="J4427" s="893"/>
      <c r="K4427" s="459"/>
      <c r="L4427" s="458"/>
      <c r="M4427" s="455"/>
    </row>
    <row r="4428" spans="1:13">
      <c r="A4428" s="463" t="s">
        <v>91</v>
      </c>
      <c r="B4428" s="461"/>
      <c r="C4428" s="461"/>
      <c r="D4428" s="461"/>
      <c r="E4428" s="461"/>
      <c r="F4428" s="462"/>
      <c r="G4428" s="461"/>
      <c r="H4428" s="460"/>
      <c r="I4428" s="892" t="s">
        <v>92</v>
      </c>
      <c r="J4428" s="893"/>
      <c r="K4428" s="459"/>
      <c r="L4428" s="458"/>
      <c r="M4428" s="455"/>
    </row>
    <row r="4429" spans="1:13">
      <c r="A4429" s="463" t="s">
        <v>93</v>
      </c>
      <c r="B4429" s="461"/>
      <c r="C4429" s="461"/>
      <c r="D4429" s="461"/>
      <c r="E4429" s="461"/>
      <c r="F4429" s="462"/>
      <c r="G4429" s="461"/>
      <c r="H4429" s="460"/>
      <c r="I4429" s="892" t="s">
        <v>94</v>
      </c>
      <c r="J4429" s="893"/>
      <c r="K4429" s="459"/>
      <c r="L4429" s="458"/>
      <c r="M4429" s="455"/>
    </row>
    <row r="4430" spans="1:13">
      <c r="A4430" s="463" t="s">
        <v>95</v>
      </c>
      <c r="B4430" s="461"/>
      <c r="C4430" s="461"/>
      <c r="D4430" s="461"/>
      <c r="E4430" s="461"/>
      <c r="F4430" s="462"/>
      <c r="G4430" s="461"/>
      <c r="H4430" s="460"/>
      <c r="I4430" s="457"/>
      <c r="J4430" s="456"/>
      <c r="K4430" s="459"/>
      <c r="L4430" s="458"/>
      <c r="M4430" s="455"/>
    </row>
    <row r="4431" spans="1:13">
      <c r="A4431" s="463" t="s">
        <v>96</v>
      </c>
      <c r="B4431" s="461"/>
      <c r="C4431" s="461"/>
      <c r="D4431" s="461"/>
      <c r="E4431" s="461"/>
      <c r="F4431" s="462"/>
      <c r="G4431" s="461"/>
      <c r="H4431" s="460"/>
      <c r="I4431" s="457"/>
      <c r="J4431" s="456"/>
      <c r="K4431" s="459"/>
      <c r="L4431" s="458"/>
      <c r="M4431" s="455"/>
    </row>
    <row r="4432" spans="1:13">
      <c r="A4432" s="463" t="s">
        <v>97</v>
      </c>
      <c r="B4432" s="461"/>
      <c r="C4432" s="461"/>
      <c r="D4432" s="461"/>
      <c r="E4432" s="461"/>
      <c r="F4432" s="462"/>
      <c r="G4432" s="461"/>
      <c r="H4432" s="460"/>
      <c r="I4432" s="457"/>
      <c r="J4432" s="456"/>
      <c r="K4432" s="459"/>
      <c r="L4432" s="458"/>
      <c r="M4432" s="455"/>
    </row>
    <row r="4433" spans="1:13">
      <c r="A4433" s="463" t="s">
        <v>98</v>
      </c>
      <c r="B4433" s="461"/>
      <c r="C4433" s="461"/>
      <c r="D4433" s="461"/>
      <c r="E4433" s="461"/>
      <c r="F4433" s="462"/>
      <c r="G4433" s="461"/>
      <c r="H4433" s="460"/>
      <c r="I4433" s="457"/>
      <c r="J4433" s="456"/>
      <c r="K4433" s="459"/>
      <c r="L4433" s="458"/>
      <c r="M4433" s="455"/>
    </row>
    <row r="4434" spans="1:13">
      <c r="A4434" s="463" t="s">
        <v>99</v>
      </c>
      <c r="B4434" s="461"/>
      <c r="C4434" s="461"/>
      <c r="D4434" s="461"/>
      <c r="E4434" s="461"/>
      <c r="F4434" s="462"/>
      <c r="G4434" s="461"/>
      <c r="H4434" s="460"/>
      <c r="I4434" s="457"/>
      <c r="J4434" s="456"/>
      <c r="K4434" s="459"/>
      <c r="L4434" s="458"/>
      <c r="M4434" s="455"/>
    </row>
    <row r="4435" spans="1:13" ht="19.5" thickBot="1">
      <c r="A4435" s="923" t="s">
        <v>100</v>
      </c>
      <c r="B4435" s="924"/>
      <c r="C4435" s="924"/>
      <c r="D4435" s="924"/>
      <c r="E4435" s="924"/>
      <c r="F4435" s="924"/>
      <c r="G4435" s="924"/>
      <c r="H4435" s="925"/>
      <c r="I4435" s="457"/>
      <c r="J4435" s="456"/>
      <c r="K4435" s="457"/>
      <c r="L4435" s="456"/>
      <c r="M4435" s="455"/>
    </row>
    <row r="4436" spans="1:13">
      <c r="A4436" s="454" t="s">
        <v>82</v>
      </c>
      <c r="B4436" s="453"/>
      <c r="C4436" s="453"/>
      <c r="D4436" s="453"/>
      <c r="E4436" s="453"/>
      <c r="F4436" s="453"/>
      <c r="G4436" s="453"/>
      <c r="H4436" s="453"/>
      <c r="I4436" s="896" t="s">
        <v>9</v>
      </c>
      <c r="J4436" s="897"/>
      <c r="K4436" s="452"/>
      <c r="L4436" s="451"/>
      <c r="M4436" s="450"/>
    </row>
    <row r="4437" spans="1:13" ht="19.5" thickBot="1">
      <c r="A4437" s="449" t="s">
        <v>49</v>
      </c>
      <c r="B4437" s="448"/>
      <c r="C4437" s="448"/>
      <c r="D4437" s="448"/>
      <c r="E4437" s="448"/>
      <c r="F4437" s="448"/>
      <c r="G4437" s="448"/>
      <c r="H4437" s="448"/>
      <c r="I4437" s="447"/>
      <c r="J4437" s="445"/>
      <c r="K4437" s="446"/>
      <c r="L4437" s="445"/>
      <c r="M4437" s="444"/>
    </row>
    <row r="4438" spans="1:13" ht="19.5" thickBot="1">
      <c r="A4438" s="898" t="s">
        <v>50</v>
      </c>
      <c r="B4438" s="899"/>
      <c r="C4438" s="899"/>
      <c r="D4438" s="899"/>
      <c r="E4438" s="899"/>
      <c r="F4438" s="899"/>
      <c r="G4438" s="899"/>
      <c r="H4438" s="955"/>
      <c r="I4438" s="917" t="s">
        <v>17</v>
      </c>
      <c r="J4438" s="956"/>
      <c r="K4438" s="957">
        <v>1.64</v>
      </c>
      <c r="L4438" s="958"/>
      <c r="M4438" s="437">
        <f>K4438*12*I4369</f>
        <v>10255.248</v>
      </c>
    </row>
    <row r="4439" spans="1:13" ht="19.5" thickBot="1">
      <c r="A4439" s="442" t="s">
        <v>118</v>
      </c>
      <c r="B4439" s="441"/>
      <c r="C4439" s="441"/>
      <c r="D4439" s="441"/>
      <c r="E4439" s="441"/>
      <c r="F4439" s="441"/>
      <c r="G4439" s="441"/>
      <c r="H4439" s="441"/>
      <c r="I4439" s="917" t="s">
        <v>9</v>
      </c>
      <c r="J4439" s="918"/>
      <c r="K4439" s="913">
        <v>0.32</v>
      </c>
      <c r="L4439" s="914"/>
      <c r="M4439" s="437">
        <f>K4439*I4369*12</f>
        <v>2001.0240000000001</v>
      </c>
    </row>
    <row r="4440" spans="1:13" ht="19.5" thickBot="1">
      <c r="A4440" s="442" t="s">
        <v>117</v>
      </c>
      <c r="B4440" s="441"/>
      <c r="C4440" s="441"/>
      <c r="D4440" s="441"/>
      <c r="E4440" s="441"/>
      <c r="F4440" s="441"/>
      <c r="G4440" s="441"/>
      <c r="H4440" s="441"/>
      <c r="I4440" s="440"/>
      <c r="J4440" s="439"/>
      <c r="K4440" s="913"/>
      <c r="L4440" s="914"/>
      <c r="M4440" s="437">
        <f>K4440*12*I4370</f>
        <v>0</v>
      </c>
    </row>
    <row r="4441" spans="1:13" ht="19.5" thickBot="1">
      <c r="A4441" s="898" t="s">
        <v>58</v>
      </c>
      <c r="B4441" s="899"/>
      <c r="C4441" s="899"/>
      <c r="D4441" s="899"/>
      <c r="E4441" s="899"/>
      <c r="F4441" s="899"/>
      <c r="G4441" s="899"/>
      <c r="H4441" s="899"/>
      <c r="I4441" s="438"/>
      <c r="J4441" s="437"/>
      <c r="K4441" s="915">
        <f>K4370+K4380+K4395+K4424+K4438+K4440+K4439</f>
        <v>53.74</v>
      </c>
      <c r="L4441" s="916"/>
      <c r="M4441" s="437">
        <f>M4370+M4380+M4395+M4424+M4438+M4440+M4439</f>
        <v>336046.96800000005</v>
      </c>
    </row>
    <row r="4443" spans="1:13">
      <c r="A4443" s="989" t="s">
        <v>0</v>
      </c>
      <c r="B4443" s="989"/>
      <c r="C4443" s="989"/>
      <c r="D4443" s="989"/>
      <c r="E4443" s="989"/>
      <c r="F4443" s="989"/>
      <c r="G4443" s="989"/>
      <c r="H4443" s="989"/>
      <c r="I4443" s="989"/>
      <c r="J4443" s="989"/>
      <c r="K4443" s="989"/>
      <c r="L4443" s="989"/>
      <c r="M4443" s="490"/>
    </row>
    <row r="4444" spans="1:13">
      <c r="A4444" s="953" t="s">
        <v>12</v>
      </c>
      <c r="B4444" s="953"/>
      <c r="C4444" s="953"/>
      <c r="D4444" s="953"/>
      <c r="E4444" s="953"/>
      <c r="F4444" s="953"/>
      <c r="G4444" s="953"/>
      <c r="H4444" s="953"/>
      <c r="I4444" s="953"/>
      <c r="J4444" s="953"/>
      <c r="K4444" s="953"/>
      <c r="L4444" s="953"/>
      <c r="M4444" s="490"/>
    </row>
    <row r="4445" spans="1:13">
      <c r="A4445" s="524"/>
      <c r="B4445" s="524"/>
      <c r="C4445" s="524"/>
      <c r="D4445" s="524"/>
      <c r="E4445" s="524"/>
      <c r="F4445" s="524" t="s">
        <v>208</v>
      </c>
      <c r="G4445" s="524"/>
      <c r="H4445" s="524"/>
      <c r="I4445" s="524"/>
      <c r="J4445" s="524"/>
      <c r="K4445" s="524"/>
      <c r="L4445" s="524"/>
      <c r="M4445" s="490"/>
    </row>
    <row r="4446" spans="1:13">
      <c r="A4446" s="532"/>
      <c r="B4446" s="508"/>
      <c r="C4446" s="954" t="s">
        <v>15</v>
      </c>
      <c r="D4446" s="954"/>
      <c r="E4446" s="954"/>
      <c r="F4446" s="508"/>
      <c r="G4446" s="508"/>
      <c r="H4446" s="507"/>
      <c r="I4446" s="943" t="s">
        <v>1</v>
      </c>
      <c r="J4446" s="944"/>
      <c r="K4446" s="943" t="s">
        <v>2</v>
      </c>
      <c r="L4446" s="944"/>
      <c r="M4446" s="506"/>
    </row>
    <row r="4447" spans="1:13">
      <c r="A4447" s="474"/>
      <c r="B4447" s="457"/>
      <c r="C4447" s="457"/>
      <c r="D4447" s="457"/>
      <c r="E4447" s="457"/>
      <c r="F4447" s="457"/>
      <c r="G4447" s="457"/>
      <c r="H4447" s="456"/>
      <c r="I4447" s="457"/>
      <c r="J4447" s="456"/>
      <c r="K4447" s="892" t="s">
        <v>3</v>
      </c>
      <c r="L4447" s="893"/>
      <c r="M4447" s="533" t="s">
        <v>4</v>
      </c>
    </row>
    <row r="4448" spans="1:13">
      <c r="A4448" s="474"/>
      <c r="B4448" s="457"/>
      <c r="C4448" s="457"/>
      <c r="D4448" s="457"/>
      <c r="E4448" s="457"/>
      <c r="F4448" s="457"/>
      <c r="G4448" s="457"/>
      <c r="H4448" s="456"/>
      <c r="I4448" s="892" t="s">
        <v>5</v>
      </c>
      <c r="J4448" s="893"/>
      <c r="K4448" s="936" t="s">
        <v>6</v>
      </c>
      <c r="L4448" s="937"/>
      <c r="M4448" s="533" t="s">
        <v>7</v>
      </c>
    </row>
    <row r="4449" spans="1:13" ht="19.5" thickBot="1">
      <c r="A4449" s="532"/>
      <c r="B4449" s="508"/>
      <c r="C4449" s="508"/>
      <c r="D4449" s="508"/>
      <c r="E4449" s="508"/>
      <c r="F4449" s="508"/>
      <c r="G4449" s="508"/>
      <c r="H4449" s="507"/>
      <c r="I4449" s="949">
        <v>373.1</v>
      </c>
      <c r="J4449" s="950"/>
      <c r="K4449" s="932"/>
      <c r="L4449" s="933"/>
      <c r="M4449" s="531"/>
    </row>
    <row r="4450" spans="1:13">
      <c r="A4450" s="522" t="s">
        <v>74</v>
      </c>
      <c r="B4450" s="500"/>
      <c r="C4450" s="500"/>
      <c r="D4450" s="500"/>
      <c r="E4450" s="500"/>
      <c r="F4450" s="500"/>
      <c r="G4450" s="500"/>
      <c r="H4450" s="530"/>
      <c r="I4450" s="452"/>
      <c r="J4450" s="451"/>
      <c r="K4450" s="951">
        <f>K4453+K4456</f>
        <v>6.9</v>
      </c>
      <c r="L4450" s="946"/>
      <c r="M4450" s="450">
        <f>K4450*12*I4449</f>
        <v>30892.680000000008</v>
      </c>
    </row>
    <row r="4451" spans="1:13">
      <c r="A4451" s="529" t="s">
        <v>59</v>
      </c>
      <c r="B4451" s="528"/>
      <c r="C4451" s="528"/>
      <c r="D4451" s="528"/>
      <c r="E4451" s="528"/>
      <c r="F4451" s="528"/>
      <c r="G4451" s="528"/>
      <c r="H4451" s="523"/>
      <c r="I4451" s="457"/>
      <c r="J4451" s="456"/>
      <c r="K4451" s="457"/>
      <c r="L4451" s="456"/>
      <c r="M4451" s="527"/>
    </row>
    <row r="4452" spans="1:13" ht="19.5" thickBot="1">
      <c r="A4452" s="518" t="s">
        <v>60</v>
      </c>
      <c r="B4452" s="526"/>
      <c r="C4452" s="526"/>
      <c r="D4452" s="526"/>
      <c r="E4452" s="526"/>
      <c r="F4452" s="526"/>
      <c r="G4452" s="526"/>
      <c r="H4452" s="525"/>
      <c r="I4452" s="446"/>
      <c r="J4452" s="445"/>
      <c r="K4452" s="446"/>
      <c r="L4452" s="445"/>
      <c r="M4452" s="444"/>
    </row>
    <row r="4453" spans="1:13">
      <c r="A4453" s="505" t="s">
        <v>61</v>
      </c>
      <c r="B4453" s="498"/>
      <c r="C4453" s="498"/>
      <c r="D4453" s="498"/>
      <c r="E4453" s="498"/>
      <c r="F4453" s="498"/>
      <c r="G4453" s="498"/>
      <c r="H4453" s="497"/>
      <c r="I4453" s="936" t="s">
        <v>8</v>
      </c>
      <c r="J4453" s="937"/>
      <c r="K4453" s="896">
        <v>4.13</v>
      </c>
      <c r="L4453" s="897"/>
      <c r="M4453" s="455">
        <f>K4453*12*I4449</f>
        <v>18490.836000000003</v>
      </c>
    </row>
    <row r="4454" spans="1:13">
      <c r="A4454" s="463" t="s">
        <v>68</v>
      </c>
      <c r="B4454" s="457"/>
      <c r="C4454" s="457"/>
      <c r="D4454" s="457"/>
      <c r="E4454" s="457"/>
      <c r="F4454" s="457"/>
      <c r="G4454" s="457"/>
      <c r="H4454" s="456"/>
      <c r="I4454" s="892" t="s">
        <v>57</v>
      </c>
      <c r="J4454" s="893"/>
      <c r="K4454" s="490"/>
      <c r="L4454" s="456"/>
      <c r="M4454" s="455"/>
    </row>
    <row r="4455" spans="1:13">
      <c r="A4455" s="505" t="s">
        <v>67</v>
      </c>
      <c r="B4455" s="498"/>
      <c r="C4455" s="498"/>
      <c r="D4455" s="498"/>
      <c r="E4455" s="498"/>
      <c r="F4455" s="498"/>
      <c r="G4455" s="498"/>
      <c r="H4455" s="497"/>
      <c r="I4455" s="936"/>
      <c r="J4455" s="937"/>
      <c r="K4455" s="490"/>
      <c r="L4455" s="456"/>
      <c r="M4455" s="455"/>
    </row>
    <row r="4456" spans="1:13">
      <c r="A4456" s="505" t="s">
        <v>62</v>
      </c>
      <c r="B4456" s="498"/>
      <c r="C4456" s="498"/>
      <c r="D4456" s="498"/>
      <c r="E4456" s="498"/>
      <c r="F4456" s="498"/>
      <c r="G4456" s="498"/>
      <c r="H4456" s="497"/>
      <c r="I4456" s="934" t="s">
        <v>11</v>
      </c>
      <c r="J4456" s="935"/>
      <c r="K4456" s="892">
        <v>2.77</v>
      </c>
      <c r="L4456" s="893"/>
      <c r="M4456" s="455">
        <f>K4456*12*I4449</f>
        <v>12401.844000000001</v>
      </c>
    </row>
    <row r="4457" spans="1:13">
      <c r="A4457" s="512" t="s">
        <v>35</v>
      </c>
      <c r="B4457" s="480"/>
      <c r="C4457" s="480"/>
      <c r="D4457" s="480"/>
      <c r="E4457" s="480"/>
      <c r="F4457" s="480"/>
      <c r="G4457" s="480"/>
      <c r="H4457" s="479"/>
      <c r="I4457" s="892" t="s">
        <v>57</v>
      </c>
      <c r="J4457" s="893"/>
      <c r="K4457" s="524"/>
      <c r="L4457" s="523"/>
      <c r="M4457" s="455"/>
    </row>
    <row r="4458" spans="1:13">
      <c r="A4458" s="511" t="s">
        <v>36</v>
      </c>
      <c r="B4458" s="508"/>
      <c r="C4458" s="508"/>
      <c r="D4458" s="508"/>
      <c r="E4458" s="508"/>
      <c r="F4458" s="508"/>
      <c r="G4458" s="508"/>
      <c r="H4458" s="507"/>
      <c r="I4458" s="892"/>
      <c r="J4458" s="893"/>
      <c r="K4458" s="490"/>
      <c r="L4458" s="456"/>
      <c r="M4458" s="455"/>
    </row>
    <row r="4459" spans="1:13" ht="19.5" thickBot="1">
      <c r="A4459" s="505" t="s">
        <v>37</v>
      </c>
      <c r="B4459" s="504"/>
      <c r="C4459" s="504"/>
      <c r="D4459" s="504"/>
      <c r="E4459" s="504"/>
      <c r="F4459" s="504"/>
      <c r="G4459" s="504"/>
      <c r="H4459" s="503"/>
      <c r="I4459" s="498"/>
      <c r="J4459" s="497"/>
      <c r="K4459" s="930"/>
      <c r="L4459" s="931"/>
      <c r="M4459" s="455"/>
    </row>
    <row r="4460" spans="1:13">
      <c r="A4460" s="522" t="s">
        <v>14</v>
      </c>
      <c r="B4460" s="521"/>
      <c r="C4460" s="521"/>
      <c r="D4460" s="521"/>
      <c r="E4460" s="521"/>
      <c r="F4460" s="521"/>
      <c r="G4460" s="521"/>
      <c r="H4460" s="520"/>
      <c r="I4460" s="452"/>
      <c r="J4460" s="519"/>
      <c r="K4460" s="948">
        <f>K4462+K4467+K4470</f>
        <v>5.6400000000000006</v>
      </c>
      <c r="L4460" s="946"/>
      <c r="M4460" s="450">
        <f>K4460*12*I4449</f>
        <v>25251.408000000003</v>
      </c>
    </row>
    <row r="4461" spans="1:13" ht="19.5" thickBot="1">
      <c r="A4461" s="518" t="s">
        <v>34</v>
      </c>
      <c r="B4461" s="517"/>
      <c r="C4461" s="517"/>
      <c r="D4461" s="517"/>
      <c r="E4461" s="517"/>
      <c r="F4461" s="517"/>
      <c r="G4461" s="517"/>
      <c r="H4461" s="516"/>
      <c r="I4461" s="446"/>
      <c r="J4461" s="515"/>
      <c r="K4461" s="446"/>
      <c r="L4461" s="445"/>
      <c r="M4461" s="444"/>
    </row>
    <row r="4462" spans="1:13">
      <c r="A4462" s="463" t="s">
        <v>65</v>
      </c>
      <c r="B4462" s="462"/>
      <c r="C4462" s="462"/>
      <c r="D4462" s="462"/>
      <c r="E4462" s="462"/>
      <c r="F4462" s="462"/>
      <c r="G4462" s="462"/>
      <c r="H4462" s="460"/>
      <c r="I4462" s="892" t="s">
        <v>8</v>
      </c>
      <c r="J4462" s="893"/>
      <c r="K4462" s="896">
        <v>2.83</v>
      </c>
      <c r="L4462" s="897"/>
      <c r="M4462" s="455">
        <f>K4462*12*I4449</f>
        <v>12670.476000000001</v>
      </c>
    </row>
    <row r="4463" spans="1:13">
      <c r="A4463" s="505" t="s">
        <v>66</v>
      </c>
      <c r="B4463" s="504"/>
      <c r="C4463" s="504"/>
      <c r="D4463" s="504"/>
      <c r="E4463" s="504"/>
      <c r="F4463" s="504"/>
      <c r="G4463" s="504"/>
      <c r="H4463" s="503"/>
      <c r="I4463" s="514"/>
      <c r="J4463" s="513"/>
      <c r="K4463" s="490"/>
      <c r="L4463" s="456"/>
      <c r="M4463" s="455"/>
    </row>
    <row r="4464" spans="1:13">
      <c r="A4464" s="463" t="s">
        <v>68</v>
      </c>
      <c r="B4464" s="457"/>
      <c r="C4464" s="457"/>
      <c r="D4464" s="457"/>
      <c r="E4464" s="457"/>
      <c r="F4464" s="457"/>
      <c r="G4464" s="457"/>
      <c r="H4464" s="456"/>
      <c r="I4464" s="892" t="s">
        <v>57</v>
      </c>
      <c r="J4464" s="893"/>
      <c r="K4464" s="490"/>
      <c r="L4464" s="456"/>
      <c r="M4464" s="455"/>
    </row>
    <row r="4465" spans="1:13">
      <c r="A4465" s="505" t="s">
        <v>67</v>
      </c>
      <c r="B4465" s="498"/>
      <c r="C4465" s="498"/>
      <c r="D4465" s="498"/>
      <c r="E4465" s="498"/>
      <c r="F4465" s="498"/>
      <c r="G4465" s="498"/>
      <c r="H4465" s="497"/>
      <c r="I4465" s="936"/>
      <c r="J4465" s="937"/>
      <c r="K4465" s="490"/>
      <c r="L4465" s="456"/>
      <c r="M4465" s="455"/>
    </row>
    <row r="4466" spans="1:13">
      <c r="A4466" s="512" t="s">
        <v>63</v>
      </c>
      <c r="B4466" s="480"/>
      <c r="C4466" s="479"/>
      <c r="D4466" s="457"/>
      <c r="E4466" s="457"/>
      <c r="F4466" s="457"/>
      <c r="G4466" s="457"/>
      <c r="H4466" s="456"/>
      <c r="I4466" s="892" t="s">
        <v>57</v>
      </c>
      <c r="J4466" s="893"/>
      <c r="K4466" s="490"/>
      <c r="L4466" s="456"/>
      <c r="M4466" s="455"/>
    </row>
    <row r="4467" spans="1:13">
      <c r="A4467" s="463" t="s">
        <v>64</v>
      </c>
      <c r="B4467" s="457"/>
      <c r="C4467" s="457"/>
      <c r="D4467" s="480"/>
      <c r="E4467" s="480"/>
      <c r="F4467" s="480"/>
      <c r="G4467" s="480"/>
      <c r="H4467" s="479"/>
      <c r="I4467" s="934" t="s">
        <v>11</v>
      </c>
      <c r="J4467" s="935"/>
      <c r="K4467" s="892">
        <v>1.24</v>
      </c>
      <c r="L4467" s="893"/>
      <c r="M4467" s="455">
        <f>K4467*12*I4449</f>
        <v>5551.7280000000001</v>
      </c>
    </row>
    <row r="4468" spans="1:13">
      <c r="A4468" s="511" t="s">
        <v>41</v>
      </c>
      <c r="B4468" s="510"/>
      <c r="C4468" s="510"/>
      <c r="D4468" s="510"/>
      <c r="E4468" s="510"/>
      <c r="F4468" s="510"/>
      <c r="G4468" s="510"/>
      <c r="H4468" s="509"/>
      <c r="I4468" s="943" t="s">
        <v>40</v>
      </c>
      <c r="J4468" s="944"/>
      <c r="K4468" s="490"/>
      <c r="L4468" s="456"/>
      <c r="M4468" s="455"/>
    </row>
    <row r="4469" spans="1:13">
      <c r="A4469" s="505"/>
      <c r="B4469" s="504"/>
      <c r="C4469" s="504"/>
      <c r="D4469" s="504"/>
      <c r="E4469" s="504"/>
      <c r="F4469" s="504"/>
      <c r="G4469" s="504"/>
      <c r="H4469" s="503"/>
      <c r="I4469" s="498" t="s">
        <v>42</v>
      </c>
      <c r="J4469" s="497"/>
      <c r="K4469" s="490"/>
      <c r="L4469" s="456"/>
      <c r="M4469" s="455"/>
    </row>
    <row r="4470" spans="1:13">
      <c r="A4470" s="511" t="s">
        <v>43</v>
      </c>
      <c r="B4470" s="510"/>
      <c r="C4470" s="510"/>
      <c r="D4470" s="510"/>
      <c r="E4470" s="510"/>
      <c r="F4470" s="510"/>
      <c r="G4470" s="510"/>
      <c r="H4470" s="509"/>
      <c r="I4470" s="943" t="s">
        <v>11</v>
      </c>
      <c r="J4470" s="944"/>
      <c r="K4470" s="892">
        <v>1.57</v>
      </c>
      <c r="L4470" s="893"/>
      <c r="M4470" s="455">
        <f>K4470*12*I4449</f>
        <v>7029.2040000000006</v>
      </c>
    </row>
    <row r="4471" spans="1:13">
      <c r="A4471" s="505" t="s">
        <v>44</v>
      </c>
      <c r="B4471" s="504"/>
      <c r="C4471" s="504"/>
      <c r="D4471" s="504"/>
      <c r="E4471" s="504"/>
      <c r="F4471" s="504"/>
      <c r="G4471" s="504"/>
      <c r="H4471" s="503"/>
      <c r="I4471" s="498"/>
      <c r="J4471" s="497"/>
      <c r="K4471" s="490"/>
      <c r="L4471" s="456"/>
      <c r="M4471" s="455"/>
    </row>
    <row r="4472" spans="1:13">
      <c r="A4472" s="511" t="s">
        <v>45</v>
      </c>
      <c r="B4472" s="510"/>
      <c r="C4472" s="510"/>
      <c r="D4472" s="510"/>
      <c r="E4472" s="510"/>
      <c r="F4472" s="510"/>
      <c r="G4472" s="510"/>
      <c r="H4472" s="509"/>
      <c r="I4472" s="892" t="s">
        <v>57</v>
      </c>
      <c r="J4472" s="893"/>
      <c r="K4472" s="490"/>
      <c r="L4472" s="456"/>
      <c r="M4472" s="455"/>
    </row>
    <row r="4473" spans="1:13">
      <c r="A4473" s="511" t="s">
        <v>48</v>
      </c>
      <c r="B4473" s="510"/>
      <c r="C4473" s="510"/>
      <c r="D4473" s="510"/>
      <c r="E4473" s="510"/>
      <c r="F4473" s="510"/>
      <c r="G4473" s="510"/>
      <c r="H4473" s="509"/>
      <c r="I4473" s="943" t="s">
        <v>46</v>
      </c>
      <c r="J4473" s="944"/>
      <c r="K4473" s="508"/>
      <c r="L4473" s="507"/>
      <c r="M4473" s="506"/>
    </row>
    <row r="4474" spans="1:13" ht="19.5" thickBot="1">
      <c r="A4474" s="505"/>
      <c r="B4474" s="504"/>
      <c r="C4474" s="504"/>
      <c r="D4474" s="504"/>
      <c r="E4474" s="504"/>
      <c r="F4474" s="504"/>
      <c r="G4474" s="504"/>
      <c r="H4474" s="503"/>
      <c r="I4474" s="940" t="s">
        <v>47</v>
      </c>
      <c r="J4474" s="941"/>
      <c r="K4474" s="498"/>
      <c r="L4474" s="497"/>
      <c r="M4474" s="502"/>
    </row>
    <row r="4475" spans="1:13">
      <c r="A4475" s="501" t="s">
        <v>75</v>
      </c>
      <c r="B4475" s="500"/>
      <c r="C4475" s="500"/>
      <c r="D4475" s="500"/>
      <c r="E4475" s="500"/>
      <c r="F4475" s="500"/>
      <c r="G4475" s="452"/>
      <c r="H4475" s="451"/>
      <c r="I4475" s="452"/>
      <c r="J4475" s="451"/>
      <c r="K4475" s="945">
        <f>K4477+K4484+K4492+K4496+K4497+K4501</f>
        <v>15.330000000000002</v>
      </c>
      <c r="L4475" s="946"/>
      <c r="M4475" s="450">
        <f>M4477+M4484+M4492+M4496+M4500</f>
        <v>68993.652000000016</v>
      </c>
    </row>
    <row r="4476" spans="1:13" ht="19.5" thickBot="1">
      <c r="A4476" s="499"/>
      <c r="B4476" s="446"/>
      <c r="C4476" s="446"/>
      <c r="D4476" s="446"/>
      <c r="E4476" s="446"/>
      <c r="F4476" s="446"/>
      <c r="G4476" s="446"/>
      <c r="H4476" s="445"/>
      <c r="I4476" s="446"/>
      <c r="J4476" s="445"/>
      <c r="K4476" s="446"/>
      <c r="L4476" s="445"/>
      <c r="M4476" s="444"/>
    </row>
    <row r="4477" spans="1:13" ht="19.5" thickBot="1">
      <c r="A4477" s="898" t="s">
        <v>76</v>
      </c>
      <c r="B4477" s="899"/>
      <c r="C4477" s="899"/>
      <c r="D4477" s="899"/>
      <c r="E4477" s="899"/>
      <c r="F4477" s="899"/>
      <c r="G4477" s="899"/>
      <c r="H4477" s="900"/>
      <c r="I4477" s="466"/>
      <c r="J4477" s="465"/>
      <c r="K4477" s="947">
        <f>K4478+K4479+K4480+K4482+K4483</f>
        <v>9.6900000000000013</v>
      </c>
      <c r="L4477" s="942"/>
      <c r="M4477" s="464">
        <f>K4477*12*I4449</f>
        <v>43384.068000000007</v>
      </c>
    </row>
    <row r="4478" spans="1:13">
      <c r="A4478" s="505" t="s">
        <v>38</v>
      </c>
      <c r="B4478" s="504"/>
      <c r="C4478" s="504"/>
      <c r="D4478" s="504"/>
      <c r="E4478" s="504"/>
      <c r="F4478" s="504"/>
      <c r="G4478" s="504"/>
      <c r="H4478" s="503"/>
      <c r="I4478" s="936" t="s">
        <v>16</v>
      </c>
      <c r="J4478" s="937"/>
      <c r="K4478" s="896">
        <v>2.2400000000000002</v>
      </c>
      <c r="L4478" s="897"/>
      <c r="M4478" s="455">
        <f>K4478*12*I4449</f>
        <v>10028.928000000002</v>
      </c>
    </row>
    <row r="4479" spans="1:13">
      <c r="A4479" s="512" t="s">
        <v>39</v>
      </c>
      <c r="B4479" s="594"/>
      <c r="C4479" s="594"/>
      <c r="D4479" s="594"/>
      <c r="E4479" s="594"/>
      <c r="F4479" s="594"/>
      <c r="G4479" s="594"/>
      <c r="H4479" s="593"/>
      <c r="I4479" s="934" t="s">
        <v>10</v>
      </c>
      <c r="J4479" s="935"/>
      <c r="K4479" s="892">
        <v>5.28</v>
      </c>
      <c r="L4479" s="893"/>
      <c r="M4479" s="455">
        <f>K4479*12*I4449</f>
        <v>23639.616000000002</v>
      </c>
    </row>
    <row r="4480" spans="1:13">
      <c r="A4480" s="511" t="s">
        <v>31</v>
      </c>
      <c r="B4480" s="510"/>
      <c r="C4480" s="510"/>
      <c r="D4480" s="510"/>
      <c r="E4480" s="510"/>
      <c r="F4480" s="510"/>
      <c r="G4480" s="510"/>
      <c r="H4480" s="509"/>
      <c r="I4480" s="943" t="s">
        <v>11</v>
      </c>
      <c r="J4480" s="944"/>
      <c r="K4480" s="892">
        <v>0.6</v>
      </c>
      <c r="L4480" s="893"/>
      <c r="M4480" s="455">
        <f>K4480*12*I4449</f>
        <v>2686.3199999999997</v>
      </c>
    </row>
    <row r="4481" spans="1:13">
      <c r="A4481" s="596" t="s">
        <v>18</v>
      </c>
      <c r="B4481" s="498"/>
      <c r="C4481" s="498"/>
      <c r="D4481" s="498"/>
      <c r="E4481" s="504"/>
      <c r="F4481" s="504"/>
      <c r="G4481" s="504"/>
      <c r="H4481" s="503"/>
      <c r="I4481" s="498"/>
      <c r="J4481" s="497"/>
      <c r="K4481" s="457"/>
      <c r="L4481" s="456"/>
      <c r="M4481" s="455"/>
    </row>
    <row r="4482" spans="1:13">
      <c r="A4482" s="512" t="s">
        <v>32</v>
      </c>
      <c r="B4482" s="594"/>
      <c r="C4482" s="594"/>
      <c r="D4482" s="594"/>
      <c r="E4482" s="594"/>
      <c r="F4482" s="594"/>
      <c r="G4482" s="594"/>
      <c r="H4482" s="593"/>
      <c r="I4482" s="934" t="s">
        <v>8</v>
      </c>
      <c r="J4482" s="935"/>
      <c r="K4482" s="892">
        <v>0.18</v>
      </c>
      <c r="L4482" s="893"/>
      <c r="M4482" s="455">
        <f>K4482*12*I4449</f>
        <v>805.89600000000007</v>
      </c>
    </row>
    <row r="4483" spans="1:13" ht="19.5" thickBot="1">
      <c r="A4483" s="511" t="s">
        <v>73</v>
      </c>
      <c r="B4483" s="510"/>
      <c r="C4483" s="510"/>
      <c r="D4483" s="510"/>
      <c r="E4483" s="510"/>
      <c r="F4483" s="510"/>
      <c r="G4483" s="510"/>
      <c r="H4483" s="509"/>
      <c r="I4483" s="932" t="s">
        <v>8</v>
      </c>
      <c r="J4483" s="933"/>
      <c r="K4483" s="940">
        <v>1.39</v>
      </c>
      <c r="L4483" s="941"/>
      <c r="M4483" s="455"/>
    </row>
    <row r="4484" spans="1:13" ht="19.5" thickBot="1">
      <c r="A4484" s="959" t="s">
        <v>77</v>
      </c>
      <c r="B4484" s="960"/>
      <c r="C4484" s="960"/>
      <c r="D4484" s="960"/>
      <c r="E4484" s="960"/>
      <c r="F4484" s="960"/>
      <c r="G4484" s="960"/>
      <c r="H4484" s="961"/>
      <c r="I4484" s="466"/>
      <c r="J4484" s="465"/>
      <c r="K4484" s="894">
        <f>K4485+K4486+K4488+K4489+K4490+K4491</f>
        <v>2.3200000000000003</v>
      </c>
      <c r="L4484" s="942"/>
      <c r="M4484" s="464">
        <f>K4484*12*I4449</f>
        <v>10387.104000000001</v>
      </c>
    </row>
    <row r="4485" spans="1:13">
      <c r="A4485" s="595" t="s">
        <v>24</v>
      </c>
      <c r="B4485" s="498"/>
      <c r="C4485" s="498"/>
      <c r="D4485" s="498"/>
      <c r="E4485" s="498"/>
      <c r="F4485" s="504"/>
      <c r="G4485" s="504"/>
      <c r="H4485" s="503"/>
      <c r="I4485" s="493"/>
      <c r="J4485" s="456"/>
      <c r="K4485" s="896">
        <v>0.13</v>
      </c>
      <c r="L4485" s="897"/>
      <c r="M4485" s="455">
        <f>K4485*12*I4449</f>
        <v>582.03600000000006</v>
      </c>
    </row>
    <row r="4486" spans="1:13">
      <c r="A4486" s="532" t="s">
        <v>20</v>
      </c>
      <c r="B4486" s="508"/>
      <c r="C4486" s="508"/>
      <c r="D4486" s="508"/>
      <c r="E4486" s="508"/>
      <c r="F4486" s="510"/>
      <c r="G4486" s="510"/>
      <c r="H4486" s="509"/>
      <c r="I4486" s="892" t="s">
        <v>52</v>
      </c>
      <c r="J4486" s="893"/>
      <c r="K4486" s="892">
        <v>1.1100000000000001</v>
      </c>
      <c r="L4486" s="893"/>
      <c r="M4486" s="455">
        <f>K4486*12*I4449</f>
        <v>4969.692</v>
      </c>
    </row>
    <row r="4487" spans="1:13">
      <c r="A4487" s="505" t="s">
        <v>19</v>
      </c>
      <c r="B4487" s="504"/>
      <c r="C4487" s="504"/>
      <c r="D4487" s="504"/>
      <c r="E4487" s="504"/>
      <c r="F4487" s="504"/>
      <c r="G4487" s="504"/>
      <c r="H4487" s="503"/>
      <c r="I4487" s="936" t="s">
        <v>53</v>
      </c>
      <c r="J4487" s="937"/>
      <c r="K4487" s="490"/>
      <c r="L4487" s="456"/>
      <c r="M4487" s="455"/>
    </row>
    <row r="4488" spans="1:13">
      <c r="A4488" s="512" t="s">
        <v>21</v>
      </c>
      <c r="B4488" s="594"/>
      <c r="C4488" s="594"/>
      <c r="D4488" s="594"/>
      <c r="E4488" s="594"/>
      <c r="F4488" s="594"/>
      <c r="G4488" s="594"/>
      <c r="H4488" s="593"/>
      <c r="I4488" s="934" t="s">
        <v>51</v>
      </c>
      <c r="J4488" s="935"/>
      <c r="K4488" s="892">
        <v>0.68</v>
      </c>
      <c r="L4488" s="893"/>
      <c r="M4488" s="455">
        <f>K4488*12*I4449</f>
        <v>3044.4960000000001</v>
      </c>
    </row>
    <row r="4489" spans="1:13">
      <c r="A4489" s="512" t="s">
        <v>22</v>
      </c>
      <c r="B4489" s="594"/>
      <c r="C4489" s="594"/>
      <c r="D4489" s="594"/>
      <c r="E4489" s="594"/>
      <c r="F4489" s="594"/>
      <c r="G4489" s="594"/>
      <c r="H4489" s="593"/>
      <c r="I4489" s="934" t="s">
        <v>69</v>
      </c>
      <c r="J4489" s="935"/>
      <c r="K4489" s="892">
        <v>0.17</v>
      </c>
      <c r="L4489" s="893"/>
      <c r="M4489" s="455">
        <f>K4489*12*I4449</f>
        <v>761.12400000000002</v>
      </c>
    </row>
    <row r="4490" spans="1:13">
      <c r="A4490" s="511" t="s">
        <v>23</v>
      </c>
      <c r="B4490" s="510"/>
      <c r="C4490" s="510"/>
      <c r="D4490" s="510"/>
      <c r="E4490" s="510"/>
      <c r="F4490" s="510"/>
      <c r="G4490" s="510"/>
      <c r="H4490" s="509"/>
      <c r="I4490" s="934" t="s">
        <v>54</v>
      </c>
      <c r="J4490" s="935"/>
      <c r="K4490" s="930">
        <v>0.09</v>
      </c>
      <c r="L4490" s="931"/>
      <c r="M4490" s="455">
        <f>K4490*12*I4449</f>
        <v>402.94800000000004</v>
      </c>
    </row>
    <row r="4491" spans="1:13" ht="19.5" thickBot="1">
      <c r="A4491" s="511" t="s">
        <v>71</v>
      </c>
      <c r="B4491" s="510"/>
      <c r="C4491" s="510"/>
      <c r="D4491" s="510"/>
      <c r="E4491" s="510"/>
      <c r="F4491" s="510"/>
      <c r="G4491" s="510"/>
      <c r="H4491" s="509"/>
      <c r="I4491" s="932" t="s">
        <v>72</v>
      </c>
      <c r="J4491" s="933"/>
      <c r="K4491" s="901">
        <v>0.14000000000000001</v>
      </c>
      <c r="L4491" s="902"/>
      <c r="M4491" s="489">
        <f>K4491*12*I4449</f>
        <v>626.80800000000011</v>
      </c>
    </row>
    <row r="4492" spans="1:13" ht="19.5" thickBot="1">
      <c r="A4492" s="959" t="s">
        <v>194</v>
      </c>
      <c r="B4492" s="960"/>
      <c r="C4492" s="960"/>
      <c r="D4492" s="960"/>
      <c r="E4492" s="960"/>
      <c r="F4492" s="960"/>
      <c r="G4492" s="960"/>
      <c r="H4492" s="961"/>
      <c r="I4492" s="488"/>
      <c r="J4492" s="487"/>
      <c r="K4492" s="922">
        <f>K4493+K4494+K4495</f>
        <v>1.52</v>
      </c>
      <c r="L4492" s="895"/>
      <c r="M4492" s="464">
        <f>K4492*12*I4449</f>
        <v>6805.344000000001</v>
      </c>
    </row>
    <row r="4493" spans="1:13">
      <c r="A4493" s="505" t="s">
        <v>25</v>
      </c>
      <c r="B4493" s="504"/>
      <c r="C4493" s="504"/>
      <c r="D4493" s="504"/>
      <c r="E4493" s="504"/>
      <c r="F4493" s="504"/>
      <c r="G4493" s="504"/>
      <c r="H4493" s="503"/>
      <c r="I4493" s="926" t="s">
        <v>70</v>
      </c>
      <c r="J4493" s="927"/>
      <c r="K4493" s="928">
        <v>0.73</v>
      </c>
      <c r="L4493" s="929"/>
      <c r="M4493" s="455">
        <f>K4493*12*I4449</f>
        <v>3268.3560000000002</v>
      </c>
    </row>
    <row r="4494" spans="1:13">
      <c r="A4494" s="512" t="s">
        <v>26</v>
      </c>
      <c r="B4494" s="594"/>
      <c r="C4494" s="594"/>
      <c r="D4494" s="594"/>
      <c r="E4494" s="594"/>
      <c r="F4494" s="594"/>
      <c r="G4494" s="594"/>
      <c r="H4494" s="593"/>
      <c r="I4494" s="480" t="s">
        <v>55</v>
      </c>
      <c r="J4494" s="479"/>
      <c r="K4494" s="930">
        <v>0.64</v>
      </c>
      <c r="L4494" s="931"/>
      <c r="M4494" s="455">
        <f>K4494*12*I4449</f>
        <v>2865.4079999999999</v>
      </c>
    </row>
    <row r="4495" spans="1:13" ht="19.5" thickBot="1">
      <c r="A4495" s="511" t="s">
        <v>23</v>
      </c>
      <c r="B4495" s="510"/>
      <c r="C4495" s="510"/>
      <c r="D4495" s="510"/>
      <c r="E4495" s="510"/>
      <c r="F4495" s="510"/>
      <c r="G4495" s="510"/>
      <c r="H4495" s="509"/>
      <c r="I4495" s="932" t="s">
        <v>54</v>
      </c>
      <c r="J4495" s="933"/>
      <c r="K4495" s="901">
        <v>0.15</v>
      </c>
      <c r="L4495" s="902"/>
      <c r="M4495" s="455">
        <f>K4495*12*I4449</f>
        <v>671.57999999999993</v>
      </c>
    </row>
    <row r="4496" spans="1:13" ht="19.5" thickBot="1">
      <c r="A4496" s="898" t="s">
        <v>80</v>
      </c>
      <c r="B4496" s="899"/>
      <c r="C4496" s="899"/>
      <c r="D4496" s="899"/>
      <c r="E4496" s="899"/>
      <c r="F4496" s="899"/>
      <c r="G4496" s="899"/>
      <c r="H4496" s="900"/>
      <c r="I4496" s="466"/>
      <c r="J4496" s="465"/>
      <c r="K4496" s="894">
        <v>1.8</v>
      </c>
      <c r="L4496" s="895"/>
      <c r="M4496" s="464">
        <f>K4496*12*I4449</f>
        <v>8058.9600000000009</v>
      </c>
    </row>
    <row r="4497" spans="1:13">
      <c r="A4497" s="463" t="s">
        <v>33</v>
      </c>
      <c r="B4497" s="462"/>
      <c r="C4497" s="462"/>
      <c r="D4497" s="462"/>
      <c r="E4497" s="462"/>
      <c r="F4497" s="462"/>
      <c r="G4497" s="462"/>
      <c r="H4497" s="460"/>
      <c r="I4497" s="896" t="s">
        <v>13</v>
      </c>
      <c r="J4497" s="897"/>
      <c r="K4497" s="459"/>
      <c r="L4497" s="458"/>
      <c r="M4497" s="455"/>
    </row>
    <row r="4498" spans="1:13">
      <c r="A4498" s="463" t="s">
        <v>27</v>
      </c>
      <c r="B4498" s="462"/>
      <c r="C4498" s="462"/>
      <c r="D4498" s="462"/>
      <c r="E4498" s="462"/>
      <c r="F4498" s="462"/>
      <c r="G4498" s="462"/>
      <c r="H4498" s="460"/>
      <c r="I4498" s="457"/>
      <c r="J4498" s="456"/>
      <c r="K4498" s="459"/>
      <c r="L4498" s="458"/>
      <c r="M4498" s="455"/>
    </row>
    <row r="4499" spans="1:13" ht="19.5" thickBot="1">
      <c r="A4499" s="463" t="s">
        <v>28</v>
      </c>
      <c r="B4499" s="462"/>
      <c r="C4499" s="462"/>
      <c r="D4499" s="462"/>
      <c r="E4499" s="462"/>
      <c r="F4499" s="462"/>
      <c r="G4499" s="462"/>
      <c r="H4499" s="460"/>
      <c r="I4499" s="474"/>
      <c r="J4499" s="456"/>
      <c r="K4499" s="459"/>
      <c r="L4499" s="458"/>
      <c r="M4499" s="455"/>
    </row>
    <row r="4500" spans="1:13" ht="19.5" thickBot="1">
      <c r="A4500" s="592" t="s">
        <v>81</v>
      </c>
      <c r="B4500" s="591"/>
      <c r="C4500" s="591"/>
      <c r="D4500" s="591"/>
      <c r="E4500" s="591"/>
      <c r="F4500" s="591"/>
      <c r="G4500" s="591"/>
      <c r="H4500" s="590"/>
      <c r="I4500" s="466"/>
      <c r="J4500" s="465"/>
      <c r="K4500" s="894">
        <v>0.08</v>
      </c>
      <c r="L4500" s="895"/>
      <c r="M4500" s="464">
        <f>K4500*12*I4449</f>
        <v>358.17599999999999</v>
      </c>
    </row>
    <row r="4501" spans="1:13">
      <c r="A4501" s="463" t="s">
        <v>29</v>
      </c>
      <c r="B4501" s="462"/>
      <c r="C4501" s="462"/>
      <c r="D4501" s="462"/>
      <c r="E4501" s="462"/>
      <c r="F4501" s="462"/>
      <c r="G4501" s="462"/>
      <c r="H4501" s="460"/>
      <c r="I4501" s="896" t="s">
        <v>8</v>
      </c>
      <c r="J4501" s="897"/>
      <c r="K4501" s="467"/>
      <c r="L4501" s="458"/>
      <c r="M4501" s="455"/>
    </row>
    <row r="4502" spans="1:13" ht="19.5" thickBot="1">
      <c r="A4502" s="463" t="s">
        <v>30</v>
      </c>
      <c r="B4502" s="462"/>
      <c r="C4502" s="462"/>
      <c r="D4502" s="462"/>
      <c r="E4502" s="462"/>
      <c r="F4502" s="462"/>
      <c r="G4502" s="462"/>
      <c r="H4502" s="460"/>
      <c r="I4502" s="457"/>
      <c r="J4502" s="456"/>
      <c r="K4502" s="467"/>
      <c r="L4502" s="458"/>
      <c r="M4502" s="455"/>
    </row>
    <row r="4503" spans="1:13" ht="19.5" thickBot="1">
      <c r="A4503" s="898" t="s">
        <v>104</v>
      </c>
      <c r="B4503" s="899"/>
      <c r="C4503" s="899"/>
      <c r="D4503" s="899"/>
      <c r="E4503" s="899"/>
      <c r="F4503" s="899"/>
      <c r="G4503" s="899"/>
      <c r="H4503" s="900"/>
      <c r="I4503" s="466"/>
      <c r="J4503" s="465"/>
      <c r="K4503" s="894">
        <v>6.67</v>
      </c>
      <c r="L4503" s="895"/>
      <c r="M4503" s="464">
        <f>K4503*12*I4449</f>
        <v>29862.923999999999</v>
      </c>
    </row>
    <row r="4504" spans="1:13">
      <c r="A4504" s="463" t="s">
        <v>85</v>
      </c>
      <c r="B4504" s="461"/>
      <c r="C4504" s="461"/>
      <c r="D4504" s="461"/>
      <c r="E4504" s="461"/>
      <c r="F4504" s="462"/>
      <c r="G4504" s="461"/>
      <c r="H4504" s="460"/>
      <c r="I4504" s="892" t="s">
        <v>86</v>
      </c>
      <c r="J4504" s="893"/>
      <c r="K4504" s="459"/>
      <c r="L4504" s="458"/>
      <c r="M4504" s="455"/>
    </row>
    <row r="4505" spans="1:13">
      <c r="A4505" s="463" t="s">
        <v>87</v>
      </c>
      <c r="B4505" s="461"/>
      <c r="C4505" s="461"/>
      <c r="D4505" s="461"/>
      <c r="E4505" s="461"/>
      <c r="F4505" s="462"/>
      <c r="G4505" s="461"/>
      <c r="H4505" s="460"/>
      <c r="I4505" s="892" t="s">
        <v>88</v>
      </c>
      <c r="J4505" s="893"/>
      <c r="K4505" s="459"/>
      <c r="L4505" s="458"/>
      <c r="M4505" s="455"/>
    </row>
    <row r="4506" spans="1:13">
      <c r="A4506" s="463" t="s">
        <v>89</v>
      </c>
      <c r="B4506" s="461"/>
      <c r="C4506" s="461"/>
      <c r="D4506" s="461"/>
      <c r="E4506" s="461"/>
      <c r="F4506" s="462"/>
      <c r="G4506" s="461"/>
      <c r="H4506" s="460"/>
      <c r="I4506" s="892" t="s">
        <v>90</v>
      </c>
      <c r="J4506" s="893"/>
      <c r="K4506" s="459"/>
      <c r="L4506" s="458"/>
      <c r="M4506" s="455"/>
    </row>
    <row r="4507" spans="1:13">
      <c r="A4507" s="463" t="s">
        <v>91</v>
      </c>
      <c r="B4507" s="461"/>
      <c r="C4507" s="461"/>
      <c r="D4507" s="461"/>
      <c r="E4507" s="461"/>
      <c r="F4507" s="462"/>
      <c r="G4507" s="461"/>
      <c r="H4507" s="460"/>
      <c r="I4507" s="892" t="s">
        <v>92</v>
      </c>
      <c r="J4507" s="893"/>
      <c r="K4507" s="459"/>
      <c r="L4507" s="458"/>
      <c r="M4507" s="455"/>
    </row>
    <row r="4508" spans="1:13">
      <c r="A4508" s="463" t="s">
        <v>93</v>
      </c>
      <c r="B4508" s="461"/>
      <c r="C4508" s="461"/>
      <c r="D4508" s="461"/>
      <c r="E4508" s="461"/>
      <c r="F4508" s="462"/>
      <c r="G4508" s="461"/>
      <c r="H4508" s="460"/>
      <c r="I4508" s="892" t="s">
        <v>94</v>
      </c>
      <c r="J4508" s="893"/>
      <c r="K4508" s="459"/>
      <c r="L4508" s="458"/>
      <c r="M4508" s="455"/>
    </row>
    <row r="4509" spans="1:13">
      <c r="A4509" s="463" t="s">
        <v>95</v>
      </c>
      <c r="B4509" s="461"/>
      <c r="C4509" s="461"/>
      <c r="D4509" s="461"/>
      <c r="E4509" s="461"/>
      <c r="F4509" s="462"/>
      <c r="G4509" s="461"/>
      <c r="H4509" s="460"/>
      <c r="I4509" s="457"/>
      <c r="J4509" s="456"/>
      <c r="K4509" s="459"/>
      <c r="L4509" s="458"/>
      <c r="M4509" s="455"/>
    </row>
    <row r="4510" spans="1:13">
      <c r="A4510" s="463" t="s">
        <v>96</v>
      </c>
      <c r="B4510" s="461"/>
      <c r="C4510" s="461"/>
      <c r="D4510" s="461"/>
      <c r="E4510" s="461"/>
      <c r="F4510" s="462"/>
      <c r="G4510" s="461"/>
      <c r="H4510" s="460"/>
      <c r="I4510" s="457"/>
      <c r="J4510" s="456"/>
      <c r="K4510" s="459"/>
      <c r="L4510" s="458"/>
      <c r="M4510" s="455"/>
    </row>
    <row r="4511" spans="1:13">
      <c r="A4511" s="463" t="s">
        <v>97</v>
      </c>
      <c r="B4511" s="461"/>
      <c r="C4511" s="461"/>
      <c r="D4511" s="461"/>
      <c r="E4511" s="461"/>
      <c r="F4511" s="462"/>
      <c r="G4511" s="461"/>
      <c r="H4511" s="460"/>
      <c r="I4511" s="457"/>
      <c r="J4511" s="456"/>
      <c r="K4511" s="459"/>
      <c r="L4511" s="458"/>
      <c r="M4511" s="455"/>
    </row>
    <row r="4512" spans="1:13">
      <c r="A4512" s="463" t="s">
        <v>98</v>
      </c>
      <c r="B4512" s="461"/>
      <c r="C4512" s="461"/>
      <c r="D4512" s="461"/>
      <c r="E4512" s="461"/>
      <c r="F4512" s="462"/>
      <c r="G4512" s="461"/>
      <c r="H4512" s="460"/>
      <c r="I4512" s="457"/>
      <c r="J4512" s="456"/>
      <c r="K4512" s="459"/>
      <c r="L4512" s="458"/>
      <c r="M4512" s="455"/>
    </row>
    <row r="4513" spans="1:13">
      <c r="A4513" s="463" t="s">
        <v>99</v>
      </c>
      <c r="B4513" s="461"/>
      <c r="C4513" s="461"/>
      <c r="D4513" s="461"/>
      <c r="E4513" s="461"/>
      <c r="F4513" s="462"/>
      <c r="G4513" s="461"/>
      <c r="H4513" s="460"/>
      <c r="I4513" s="457"/>
      <c r="J4513" s="456"/>
      <c r="K4513" s="459"/>
      <c r="L4513" s="458"/>
      <c r="M4513" s="455"/>
    </row>
    <row r="4514" spans="1:13" ht="19.5" thickBot="1">
      <c r="A4514" s="923" t="s">
        <v>100</v>
      </c>
      <c r="B4514" s="924"/>
      <c r="C4514" s="924"/>
      <c r="D4514" s="924"/>
      <c r="E4514" s="924"/>
      <c r="F4514" s="924"/>
      <c r="G4514" s="924"/>
      <c r="H4514" s="925"/>
      <c r="I4514" s="457"/>
      <c r="J4514" s="456"/>
      <c r="K4514" s="457"/>
      <c r="L4514" s="456"/>
      <c r="M4514" s="455"/>
    </row>
    <row r="4515" spans="1:13">
      <c r="A4515" s="454" t="s">
        <v>82</v>
      </c>
      <c r="B4515" s="453"/>
      <c r="C4515" s="453"/>
      <c r="D4515" s="453"/>
      <c r="E4515" s="453"/>
      <c r="F4515" s="453"/>
      <c r="G4515" s="453"/>
      <c r="H4515" s="453"/>
      <c r="I4515" s="896" t="s">
        <v>9</v>
      </c>
      <c r="J4515" s="897"/>
      <c r="K4515" s="452"/>
      <c r="L4515" s="451"/>
      <c r="M4515" s="450"/>
    </row>
    <row r="4516" spans="1:13" ht="19.5" thickBot="1">
      <c r="A4516" s="449" t="s">
        <v>49</v>
      </c>
      <c r="B4516" s="448"/>
      <c r="C4516" s="448"/>
      <c r="D4516" s="448"/>
      <c r="E4516" s="448"/>
      <c r="F4516" s="448"/>
      <c r="G4516" s="448"/>
      <c r="H4516" s="448"/>
      <c r="I4516" s="447"/>
      <c r="J4516" s="445"/>
      <c r="K4516" s="446"/>
      <c r="L4516" s="445"/>
      <c r="M4516" s="444"/>
    </row>
    <row r="4517" spans="1:13" ht="19.5" thickBot="1">
      <c r="A4517" s="898" t="s">
        <v>50</v>
      </c>
      <c r="B4517" s="899"/>
      <c r="C4517" s="899"/>
      <c r="D4517" s="899"/>
      <c r="E4517" s="899"/>
      <c r="F4517" s="899"/>
      <c r="G4517" s="899"/>
      <c r="H4517" s="955"/>
      <c r="I4517" s="917" t="s">
        <v>17</v>
      </c>
      <c r="J4517" s="956"/>
      <c r="K4517" s="957">
        <v>1.64</v>
      </c>
      <c r="L4517" s="958"/>
      <c r="M4517" s="437">
        <f>K4517*12*I4449</f>
        <v>7342.6080000000002</v>
      </c>
    </row>
    <row r="4518" spans="1:13" ht="19.5" thickBot="1">
      <c r="A4518" s="442" t="s">
        <v>118</v>
      </c>
      <c r="B4518" s="441"/>
      <c r="C4518" s="441"/>
      <c r="D4518" s="441"/>
      <c r="E4518" s="441"/>
      <c r="F4518" s="441"/>
      <c r="G4518" s="441"/>
      <c r="H4518" s="441"/>
      <c r="I4518" s="917" t="s">
        <v>9</v>
      </c>
      <c r="J4518" s="918"/>
      <c r="K4518" s="913">
        <v>0.46</v>
      </c>
      <c r="L4518" s="914"/>
      <c r="M4518" s="437">
        <f>K4518*I4449*12</f>
        <v>2059.5120000000002</v>
      </c>
    </row>
    <row r="4519" spans="1:13" ht="19.5" thickBot="1">
      <c r="A4519" s="442" t="s">
        <v>117</v>
      </c>
      <c r="B4519" s="441"/>
      <c r="C4519" s="441"/>
      <c r="D4519" s="441"/>
      <c r="E4519" s="441"/>
      <c r="F4519" s="441"/>
      <c r="G4519" s="441"/>
      <c r="H4519" s="441"/>
      <c r="I4519" s="440"/>
      <c r="J4519" s="439"/>
      <c r="K4519" s="913"/>
      <c r="L4519" s="914"/>
      <c r="M4519" s="437">
        <f>K4519*12*I4449</f>
        <v>0</v>
      </c>
    </row>
    <row r="4520" spans="1:13" ht="19.5" thickBot="1">
      <c r="A4520" s="898" t="s">
        <v>58</v>
      </c>
      <c r="B4520" s="899"/>
      <c r="C4520" s="899"/>
      <c r="D4520" s="899"/>
      <c r="E4520" s="899"/>
      <c r="F4520" s="899"/>
      <c r="G4520" s="899"/>
      <c r="H4520" s="899"/>
      <c r="I4520" s="438"/>
      <c r="J4520" s="437"/>
      <c r="K4520" s="915">
        <f>K4450+K4460+K4475+K4503+K4517+K4519+K4518</f>
        <v>36.640000000000008</v>
      </c>
      <c r="L4520" s="916"/>
      <c r="M4520" s="437">
        <f>M4450+M4460+M4475+M4503+M4517+M4519+M4518</f>
        <v>164402.78400000001</v>
      </c>
    </row>
    <row r="4522" spans="1:13">
      <c r="A4522" s="989" t="s">
        <v>0</v>
      </c>
      <c r="B4522" s="989"/>
      <c r="C4522" s="989"/>
      <c r="D4522" s="989"/>
      <c r="E4522" s="989"/>
      <c r="F4522" s="989"/>
      <c r="G4522" s="989"/>
      <c r="H4522" s="989"/>
      <c r="I4522" s="989"/>
      <c r="J4522" s="989"/>
      <c r="K4522" s="989"/>
      <c r="L4522" s="989"/>
      <c r="M4522" s="490"/>
    </row>
    <row r="4523" spans="1:13">
      <c r="A4523" s="953" t="s">
        <v>12</v>
      </c>
      <c r="B4523" s="953"/>
      <c r="C4523" s="953"/>
      <c r="D4523" s="953"/>
      <c r="E4523" s="953"/>
      <c r="F4523" s="953"/>
      <c r="G4523" s="953"/>
      <c r="H4523" s="953"/>
      <c r="I4523" s="953"/>
      <c r="J4523" s="953"/>
      <c r="K4523" s="953"/>
      <c r="L4523" s="953"/>
      <c r="M4523" s="490"/>
    </row>
    <row r="4524" spans="1:13">
      <c r="A4524" s="524"/>
      <c r="B4524" s="524"/>
      <c r="C4524" s="524"/>
      <c r="D4524" s="524"/>
      <c r="E4524" s="524"/>
      <c r="F4524" s="524" t="s">
        <v>207</v>
      </c>
      <c r="G4524" s="524"/>
      <c r="H4524" s="524"/>
      <c r="I4524" s="524"/>
      <c r="J4524" s="524"/>
      <c r="K4524" s="524"/>
      <c r="L4524" s="524"/>
      <c r="M4524" s="490"/>
    </row>
    <row r="4525" spans="1:13">
      <c r="A4525" s="532"/>
      <c r="B4525" s="508"/>
      <c r="C4525" s="954" t="s">
        <v>15</v>
      </c>
      <c r="D4525" s="954"/>
      <c r="E4525" s="954"/>
      <c r="F4525" s="508"/>
      <c r="G4525" s="508"/>
      <c r="H4525" s="507"/>
      <c r="I4525" s="943" t="s">
        <v>1</v>
      </c>
      <c r="J4525" s="944"/>
      <c r="K4525" s="943" t="s">
        <v>2</v>
      </c>
      <c r="L4525" s="944"/>
      <c r="M4525" s="506"/>
    </row>
    <row r="4526" spans="1:13">
      <c r="A4526" s="474"/>
      <c r="B4526" s="457"/>
      <c r="C4526" s="457"/>
      <c r="D4526" s="457"/>
      <c r="E4526" s="457"/>
      <c r="F4526" s="457"/>
      <c r="G4526" s="457"/>
      <c r="H4526" s="456"/>
      <c r="I4526" s="457"/>
      <c r="J4526" s="456"/>
      <c r="K4526" s="892" t="s">
        <v>3</v>
      </c>
      <c r="L4526" s="893"/>
      <c r="M4526" s="533" t="s">
        <v>4</v>
      </c>
    </row>
    <row r="4527" spans="1:13">
      <c r="A4527" s="474"/>
      <c r="B4527" s="457"/>
      <c r="C4527" s="457"/>
      <c r="D4527" s="457"/>
      <c r="E4527" s="457"/>
      <c r="F4527" s="457"/>
      <c r="G4527" s="457"/>
      <c r="H4527" s="456"/>
      <c r="I4527" s="892" t="s">
        <v>5</v>
      </c>
      <c r="J4527" s="893"/>
      <c r="K4527" s="936" t="s">
        <v>6</v>
      </c>
      <c r="L4527" s="937"/>
      <c r="M4527" s="533" t="s">
        <v>7</v>
      </c>
    </row>
    <row r="4528" spans="1:13" ht="19.5" thickBot="1">
      <c r="A4528" s="532"/>
      <c r="B4528" s="508"/>
      <c r="C4528" s="508"/>
      <c r="D4528" s="508"/>
      <c r="E4528" s="508"/>
      <c r="F4528" s="508"/>
      <c r="G4528" s="508"/>
      <c r="H4528" s="507"/>
      <c r="I4528" s="949">
        <v>713.6</v>
      </c>
      <c r="J4528" s="950"/>
      <c r="K4528" s="932"/>
      <c r="L4528" s="933"/>
      <c r="M4528" s="531"/>
    </row>
    <row r="4529" spans="1:13">
      <c r="A4529" s="522" t="s">
        <v>74</v>
      </c>
      <c r="B4529" s="500"/>
      <c r="C4529" s="500"/>
      <c r="D4529" s="500"/>
      <c r="E4529" s="500"/>
      <c r="F4529" s="500"/>
      <c r="G4529" s="500"/>
      <c r="H4529" s="530"/>
      <c r="I4529" s="452"/>
      <c r="J4529" s="451"/>
      <c r="K4529" s="951">
        <f>K4532+K4535</f>
        <v>8.0399999999999991</v>
      </c>
      <c r="L4529" s="946"/>
      <c r="M4529" s="450">
        <f>K4529*12*I4528</f>
        <v>68848.127999999997</v>
      </c>
    </row>
    <row r="4530" spans="1:13">
      <c r="A4530" s="529" t="s">
        <v>59</v>
      </c>
      <c r="B4530" s="528"/>
      <c r="C4530" s="528"/>
      <c r="D4530" s="528"/>
      <c r="E4530" s="528"/>
      <c r="F4530" s="528"/>
      <c r="G4530" s="528"/>
      <c r="H4530" s="523"/>
      <c r="I4530" s="457"/>
      <c r="J4530" s="456"/>
      <c r="K4530" s="457"/>
      <c r="L4530" s="456"/>
      <c r="M4530" s="527"/>
    </row>
    <row r="4531" spans="1:13" ht="19.5" thickBot="1">
      <c r="A4531" s="518" t="s">
        <v>60</v>
      </c>
      <c r="B4531" s="526"/>
      <c r="C4531" s="526"/>
      <c r="D4531" s="526"/>
      <c r="E4531" s="526"/>
      <c r="F4531" s="526"/>
      <c r="G4531" s="526"/>
      <c r="H4531" s="525"/>
      <c r="I4531" s="446"/>
      <c r="J4531" s="445"/>
      <c r="K4531" s="446"/>
      <c r="L4531" s="445"/>
      <c r="M4531" s="444"/>
    </row>
    <row r="4532" spans="1:13">
      <c r="A4532" s="505" t="s">
        <v>61</v>
      </c>
      <c r="B4532" s="498"/>
      <c r="C4532" s="498"/>
      <c r="D4532" s="498"/>
      <c r="E4532" s="498"/>
      <c r="F4532" s="498"/>
      <c r="G4532" s="498"/>
      <c r="H4532" s="497"/>
      <c r="I4532" s="936" t="s">
        <v>8</v>
      </c>
      <c r="J4532" s="937"/>
      <c r="K4532" s="896">
        <v>5.13</v>
      </c>
      <c r="L4532" s="897"/>
      <c r="M4532" s="455">
        <f>K4532*12*I4528</f>
        <v>43929.216</v>
      </c>
    </row>
    <row r="4533" spans="1:13">
      <c r="A4533" s="463" t="s">
        <v>68</v>
      </c>
      <c r="B4533" s="457"/>
      <c r="C4533" s="457"/>
      <c r="D4533" s="457"/>
      <c r="E4533" s="457"/>
      <c r="F4533" s="457"/>
      <c r="G4533" s="457"/>
      <c r="H4533" s="456"/>
      <c r="I4533" s="892" t="s">
        <v>57</v>
      </c>
      <c r="J4533" s="893"/>
      <c r="K4533" s="490"/>
      <c r="L4533" s="456"/>
      <c r="M4533" s="455"/>
    </row>
    <row r="4534" spans="1:13">
      <c r="A4534" s="505" t="s">
        <v>67</v>
      </c>
      <c r="B4534" s="498"/>
      <c r="C4534" s="498"/>
      <c r="D4534" s="498"/>
      <c r="E4534" s="498"/>
      <c r="F4534" s="498"/>
      <c r="G4534" s="498"/>
      <c r="H4534" s="497"/>
      <c r="I4534" s="936"/>
      <c r="J4534" s="937"/>
      <c r="K4534" s="490"/>
      <c r="L4534" s="456"/>
      <c r="M4534" s="455"/>
    </row>
    <row r="4535" spans="1:13">
      <c r="A4535" s="505" t="s">
        <v>62</v>
      </c>
      <c r="B4535" s="498"/>
      <c r="C4535" s="498"/>
      <c r="D4535" s="498"/>
      <c r="E4535" s="498"/>
      <c r="F4535" s="498"/>
      <c r="G4535" s="498"/>
      <c r="H4535" s="497"/>
      <c r="I4535" s="934" t="s">
        <v>11</v>
      </c>
      <c r="J4535" s="935"/>
      <c r="K4535" s="892">
        <v>2.91</v>
      </c>
      <c r="L4535" s="893"/>
      <c r="M4535" s="455">
        <f>K4535*12*I4528</f>
        <v>24918.912</v>
      </c>
    </row>
    <row r="4536" spans="1:13">
      <c r="A4536" s="512" t="s">
        <v>35</v>
      </c>
      <c r="B4536" s="480"/>
      <c r="C4536" s="480"/>
      <c r="D4536" s="480"/>
      <c r="E4536" s="480"/>
      <c r="F4536" s="480"/>
      <c r="G4536" s="480"/>
      <c r="H4536" s="479"/>
      <c r="I4536" s="892" t="s">
        <v>57</v>
      </c>
      <c r="J4536" s="893"/>
      <c r="K4536" s="524"/>
      <c r="L4536" s="523"/>
      <c r="M4536" s="455"/>
    </row>
    <row r="4537" spans="1:13">
      <c r="A4537" s="511" t="s">
        <v>36</v>
      </c>
      <c r="B4537" s="508"/>
      <c r="C4537" s="508"/>
      <c r="D4537" s="508"/>
      <c r="E4537" s="508"/>
      <c r="F4537" s="508"/>
      <c r="G4537" s="508"/>
      <c r="H4537" s="507"/>
      <c r="I4537" s="892"/>
      <c r="J4537" s="893"/>
      <c r="K4537" s="490"/>
      <c r="L4537" s="456"/>
      <c r="M4537" s="455"/>
    </row>
    <row r="4538" spans="1:13" ht="19.5" thickBot="1">
      <c r="A4538" s="505" t="s">
        <v>37</v>
      </c>
      <c r="B4538" s="504"/>
      <c r="C4538" s="504"/>
      <c r="D4538" s="504"/>
      <c r="E4538" s="504"/>
      <c r="F4538" s="504"/>
      <c r="G4538" s="504"/>
      <c r="H4538" s="503"/>
      <c r="I4538" s="498"/>
      <c r="J4538" s="497"/>
      <c r="K4538" s="930"/>
      <c r="L4538" s="931"/>
      <c r="M4538" s="455"/>
    </row>
    <row r="4539" spans="1:13">
      <c r="A4539" s="522" t="s">
        <v>14</v>
      </c>
      <c r="B4539" s="521"/>
      <c r="C4539" s="521"/>
      <c r="D4539" s="521"/>
      <c r="E4539" s="521"/>
      <c r="F4539" s="521"/>
      <c r="G4539" s="521"/>
      <c r="H4539" s="520"/>
      <c r="I4539" s="452"/>
      <c r="J4539" s="519"/>
      <c r="K4539" s="948">
        <f>K4541+K4546+K4549</f>
        <v>5.7700000000000005</v>
      </c>
      <c r="L4539" s="946"/>
      <c r="M4539" s="450">
        <f>K4539*12*I4528</f>
        <v>49409.664000000012</v>
      </c>
    </row>
    <row r="4540" spans="1:13" ht="19.5" thickBot="1">
      <c r="A4540" s="518" t="s">
        <v>34</v>
      </c>
      <c r="B4540" s="517"/>
      <c r="C4540" s="517"/>
      <c r="D4540" s="517"/>
      <c r="E4540" s="517"/>
      <c r="F4540" s="517"/>
      <c r="G4540" s="517"/>
      <c r="H4540" s="516"/>
      <c r="I4540" s="446"/>
      <c r="J4540" s="515"/>
      <c r="K4540" s="446"/>
      <c r="L4540" s="445"/>
      <c r="M4540" s="444"/>
    </row>
    <row r="4541" spans="1:13">
      <c r="A4541" s="463" t="s">
        <v>65</v>
      </c>
      <c r="B4541" s="462"/>
      <c r="C4541" s="462"/>
      <c r="D4541" s="462"/>
      <c r="E4541" s="462"/>
      <c r="F4541" s="462"/>
      <c r="G4541" s="462"/>
      <c r="H4541" s="460"/>
      <c r="I4541" s="892" t="s">
        <v>8</v>
      </c>
      <c r="J4541" s="893"/>
      <c r="K4541" s="896">
        <v>2.9</v>
      </c>
      <c r="L4541" s="897"/>
      <c r="M4541" s="455">
        <f>K4541*12*I4528</f>
        <v>24833.279999999999</v>
      </c>
    </row>
    <row r="4542" spans="1:13">
      <c r="A4542" s="505" t="s">
        <v>66</v>
      </c>
      <c r="B4542" s="504"/>
      <c r="C4542" s="504"/>
      <c r="D4542" s="504"/>
      <c r="E4542" s="504"/>
      <c r="F4542" s="504"/>
      <c r="G4542" s="504"/>
      <c r="H4542" s="503"/>
      <c r="I4542" s="514"/>
      <c r="J4542" s="513"/>
      <c r="K4542" s="490"/>
      <c r="L4542" s="456"/>
      <c r="M4542" s="455"/>
    </row>
    <row r="4543" spans="1:13">
      <c r="A4543" s="463" t="s">
        <v>68</v>
      </c>
      <c r="B4543" s="457"/>
      <c r="C4543" s="457"/>
      <c r="D4543" s="457"/>
      <c r="E4543" s="457"/>
      <c r="F4543" s="457"/>
      <c r="G4543" s="457"/>
      <c r="H4543" s="456"/>
      <c r="I4543" s="892" t="s">
        <v>57</v>
      </c>
      <c r="J4543" s="893"/>
      <c r="K4543" s="490"/>
      <c r="L4543" s="456"/>
      <c r="M4543" s="455"/>
    </row>
    <row r="4544" spans="1:13">
      <c r="A4544" s="505" t="s">
        <v>67</v>
      </c>
      <c r="B4544" s="498"/>
      <c r="C4544" s="498"/>
      <c r="D4544" s="498"/>
      <c r="E4544" s="498"/>
      <c r="F4544" s="498"/>
      <c r="G4544" s="498"/>
      <c r="H4544" s="497"/>
      <c r="I4544" s="936"/>
      <c r="J4544" s="937"/>
      <c r="K4544" s="490"/>
      <c r="L4544" s="456"/>
      <c r="M4544" s="455"/>
    </row>
    <row r="4545" spans="1:13">
      <c r="A4545" s="512" t="s">
        <v>63</v>
      </c>
      <c r="B4545" s="480"/>
      <c r="C4545" s="479"/>
      <c r="D4545" s="457"/>
      <c r="E4545" s="457"/>
      <c r="F4545" s="457"/>
      <c r="G4545" s="457"/>
      <c r="H4545" s="456"/>
      <c r="I4545" s="892" t="s">
        <v>57</v>
      </c>
      <c r="J4545" s="893"/>
      <c r="K4545" s="490"/>
      <c r="L4545" s="456"/>
      <c r="M4545" s="455"/>
    </row>
    <row r="4546" spans="1:13">
      <c r="A4546" s="463" t="s">
        <v>64</v>
      </c>
      <c r="B4546" s="457"/>
      <c r="C4546" s="457"/>
      <c r="D4546" s="480"/>
      <c r="E4546" s="480"/>
      <c r="F4546" s="480"/>
      <c r="G4546" s="480"/>
      <c r="H4546" s="479"/>
      <c r="I4546" s="934" t="s">
        <v>11</v>
      </c>
      <c r="J4546" s="935"/>
      <c r="K4546" s="892">
        <v>1.3</v>
      </c>
      <c r="L4546" s="893"/>
      <c r="M4546" s="455">
        <f>K4546*12*I4528</f>
        <v>11132.160000000002</v>
      </c>
    </row>
    <row r="4547" spans="1:13">
      <c r="A4547" s="511" t="s">
        <v>41</v>
      </c>
      <c r="B4547" s="510"/>
      <c r="C4547" s="510"/>
      <c r="D4547" s="510"/>
      <c r="E4547" s="510"/>
      <c r="F4547" s="510"/>
      <c r="G4547" s="510"/>
      <c r="H4547" s="509"/>
      <c r="I4547" s="943" t="s">
        <v>40</v>
      </c>
      <c r="J4547" s="944"/>
      <c r="K4547" s="490"/>
      <c r="L4547" s="456"/>
      <c r="M4547" s="455"/>
    </row>
    <row r="4548" spans="1:13">
      <c r="A4548" s="505"/>
      <c r="B4548" s="504"/>
      <c r="C4548" s="504"/>
      <c r="D4548" s="504"/>
      <c r="E4548" s="504"/>
      <c r="F4548" s="504"/>
      <c r="G4548" s="504"/>
      <c r="H4548" s="503"/>
      <c r="I4548" s="498" t="s">
        <v>42</v>
      </c>
      <c r="J4548" s="497"/>
      <c r="K4548" s="490"/>
      <c r="L4548" s="456"/>
      <c r="M4548" s="455"/>
    </row>
    <row r="4549" spans="1:13">
      <c r="A4549" s="511" t="s">
        <v>43</v>
      </c>
      <c r="B4549" s="510"/>
      <c r="C4549" s="510"/>
      <c r="D4549" s="510"/>
      <c r="E4549" s="510"/>
      <c r="F4549" s="510"/>
      <c r="G4549" s="510"/>
      <c r="H4549" s="509"/>
      <c r="I4549" s="943" t="s">
        <v>11</v>
      </c>
      <c r="J4549" s="944"/>
      <c r="K4549" s="892">
        <v>1.57</v>
      </c>
      <c r="L4549" s="893"/>
      <c r="M4549" s="455">
        <f>K4549*12*I4528</f>
        <v>13444.224</v>
      </c>
    </row>
    <row r="4550" spans="1:13">
      <c r="A4550" s="505" t="s">
        <v>44</v>
      </c>
      <c r="B4550" s="504"/>
      <c r="C4550" s="504"/>
      <c r="D4550" s="504"/>
      <c r="E4550" s="504"/>
      <c r="F4550" s="504"/>
      <c r="G4550" s="504"/>
      <c r="H4550" s="503"/>
      <c r="I4550" s="498"/>
      <c r="J4550" s="497"/>
      <c r="K4550" s="490"/>
      <c r="L4550" s="456"/>
      <c r="M4550" s="455"/>
    </row>
    <row r="4551" spans="1:13">
      <c r="A4551" s="511" t="s">
        <v>45</v>
      </c>
      <c r="B4551" s="510"/>
      <c r="C4551" s="510"/>
      <c r="D4551" s="510"/>
      <c r="E4551" s="510"/>
      <c r="F4551" s="510"/>
      <c r="G4551" s="510"/>
      <c r="H4551" s="509"/>
      <c r="I4551" s="892" t="s">
        <v>57</v>
      </c>
      <c r="J4551" s="893"/>
      <c r="K4551" s="490"/>
      <c r="L4551" s="456"/>
      <c r="M4551" s="455"/>
    </row>
    <row r="4552" spans="1:13">
      <c r="A4552" s="511" t="s">
        <v>48</v>
      </c>
      <c r="B4552" s="510"/>
      <c r="C4552" s="510"/>
      <c r="D4552" s="510"/>
      <c r="E4552" s="510"/>
      <c r="F4552" s="510"/>
      <c r="G4552" s="510"/>
      <c r="H4552" s="509"/>
      <c r="I4552" s="943" t="s">
        <v>46</v>
      </c>
      <c r="J4552" s="944"/>
      <c r="K4552" s="508"/>
      <c r="L4552" s="507"/>
      <c r="M4552" s="506"/>
    </row>
    <row r="4553" spans="1:13" ht="19.5" thickBot="1">
      <c r="A4553" s="505"/>
      <c r="B4553" s="504"/>
      <c r="C4553" s="504"/>
      <c r="D4553" s="504"/>
      <c r="E4553" s="504"/>
      <c r="F4553" s="504"/>
      <c r="G4553" s="504"/>
      <c r="H4553" s="503"/>
      <c r="I4553" s="940" t="s">
        <v>47</v>
      </c>
      <c r="J4553" s="941"/>
      <c r="K4553" s="498"/>
      <c r="L4553" s="497"/>
      <c r="M4553" s="502"/>
    </row>
    <row r="4554" spans="1:13">
      <c r="A4554" s="501" t="s">
        <v>75</v>
      </c>
      <c r="B4554" s="500"/>
      <c r="C4554" s="500"/>
      <c r="D4554" s="500"/>
      <c r="E4554" s="500"/>
      <c r="F4554" s="500"/>
      <c r="G4554" s="452"/>
      <c r="H4554" s="451"/>
      <c r="I4554" s="452"/>
      <c r="J4554" s="451"/>
      <c r="K4554" s="945">
        <f>K4556+K4563+K4571+K4575+K4579</f>
        <v>15.53</v>
      </c>
      <c r="L4554" s="946"/>
      <c r="M4554" s="450">
        <f>M4556+M4563+M4571+M4575+M4579</f>
        <v>132986.49600000001</v>
      </c>
    </row>
    <row r="4555" spans="1:13" ht="19.5" thickBot="1">
      <c r="A4555" s="499"/>
      <c r="B4555" s="446"/>
      <c r="C4555" s="446"/>
      <c r="D4555" s="446"/>
      <c r="E4555" s="446"/>
      <c r="F4555" s="446"/>
      <c r="G4555" s="446"/>
      <c r="H4555" s="445"/>
      <c r="I4555" s="446"/>
      <c r="J4555" s="445"/>
      <c r="K4555" s="446"/>
      <c r="L4555" s="445"/>
      <c r="M4555" s="444"/>
    </row>
    <row r="4556" spans="1:13" ht="19.5" thickBot="1">
      <c r="A4556" s="898" t="s">
        <v>76</v>
      </c>
      <c r="B4556" s="899"/>
      <c r="C4556" s="899"/>
      <c r="D4556" s="899"/>
      <c r="E4556" s="899"/>
      <c r="F4556" s="899"/>
      <c r="G4556" s="899"/>
      <c r="H4556" s="900"/>
      <c r="I4556" s="466"/>
      <c r="J4556" s="465"/>
      <c r="K4556" s="947">
        <f>K4557+K4558+K4559+K4561+K4562</f>
        <v>8.69</v>
      </c>
      <c r="L4556" s="942"/>
      <c r="M4556" s="464">
        <f>K4556*12*I4528</f>
        <v>74414.207999999999</v>
      </c>
    </row>
    <row r="4557" spans="1:13">
      <c r="A4557" s="505" t="s">
        <v>38</v>
      </c>
      <c r="B4557" s="504"/>
      <c r="C4557" s="504"/>
      <c r="D4557" s="504"/>
      <c r="E4557" s="504"/>
      <c r="F4557" s="504"/>
      <c r="G4557" s="504"/>
      <c r="H4557" s="503"/>
      <c r="I4557" s="936" t="s">
        <v>16</v>
      </c>
      <c r="J4557" s="937"/>
      <c r="K4557" s="896">
        <v>2.2400000000000002</v>
      </c>
      <c r="L4557" s="897"/>
      <c r="M4557" s="455">
        <f>K4557*12*I4528</f>
        <v>19181.568000000003</v>
      </c>
    </row>
    <row r="4558" spans="1:13">
      <c r="A4558" s="512" t="s">
        <v>39</v>
      </c>
      <c r="B4558" s="594"/>
      <c r="C4558" s="594"/>
      <c r="D4558" s="594"/>
      <c r="E4558" s="594"/>
      <c r="F4558" s="594"/>
      <c r="G4558" s="594"/>
      <c r="H4558" s="593"/>
      <c r="I4558" s="934" t="s">
        <v>10</v>
      </c>
      <c r="J4558" s="935"/>
      <c r="K4558" s="892">
        <v>4.28</v>
      </c>
      <c r="L4558" s="893"/>
      <c r="M4558" s="455">
        <f>K4558*12*I4528</f>
        <v>36650.495999999999</v>
      </c>
    </row>
    <row r="4559" spans="1:13">
      <c r="A4559" s="511" t="s">
        <v>31</v>
      </c>
      <c r="B4559" s="510"/>
      <c r="C4559" s="510"/>
      <c r="D4559" s="510"/>
      <c r="E4559" s="510"/>
      <c r="F4559" s="510"/>
      <c r="G4559" s="510"/>
      <c r="H4559" s="509"/>
      <c r="I4559" s="943" t="s">
        <v>11</v>
      </c>
      <c r="J4559" s="944"/>
      <c r="K4559" s="892">
        <v>0.6</v>
      </c>
      <c r="L4559" s="893"/>
      <c r="M4559" s="455">
        <f>K4559*12*I4528</f>
        <v>5137.92</v>
      </c>
    </row>
    <row r="4560" spans="1:13">
      <c r="A4560" s="596" t="s">
        <v>18</v>
      </c>
      <c r="B4560" s="498"/>
      <c r="C4560" s="498"/>
      <c r="D4560" s="498"/>
      <c r="E4560" s="504"/>
      <c r="F4560" s="504"/>
      <c r="G4560" s="504"/>
      <c r="H4560" s="503"/>
      <c r="I4560" s="498"/>
      <c r="J4560" s="497"/>
      <c r="K4560" s="457"/>
      <c r="L4560" s="456"/>
      <c r="M4560" s="455"/>
    </row>
    <row r="4561" spans="1:13">
      <c r="A4561" s="512" t="s">
        <v>32</v>
      </c>
      <c r="B4561" s="594"/>
      <c r="C4561" s="594"/>
      <c r="D4561" s="594"/>
      <c r="E4561" s="594"/>
      <c r="F4561" s="594"/>
      <c r="G4561" s="594"/>
      <c r="H4561" s="593"/>
      <c r="I4561" s="934" t="s">
        <v>8</v>
      </c>
      <c r="J4561" s="935"/>
      <c r="K4561" s="892">
        <v>0.18</v>
      </c>
      <c r="L4561" s="893"/>
      <c r="M4561" s="455">
        <f>K4561*12*I4528</f>
        <v>1541.3760000000002</v>
      </c>
    </row>
    <row r="4562" spans="1:13" ht="19.5" thickBot="1">
      <c r="A4562" s="511" t="s">
        <v>73</v>
      </c>
      <c r="B4562" s="510"/>
      <c r="C4562" s="510"/>
      <c r="D4562" s="510"/>
      <c r="E4562" s="510"/>
      <c r="F4562" s="510"/>
      <c r="G4562" s="510"/>
      <c r="H4562" s="509"/>
      <c r="I4562" s="932" t="s">
        <v>8</v>
      </c>
      <c r="J4562" s="933"/>
      <c r="K4562" s="940">
        <v>1.39</v>
      </c>
      <c r="L4562" s="941"/>
      <c r="M4562" s="455">
        <f>K4562*12*I4528</f>
        <v>11902.848</v>
      </c>
    </row>
    <row r="4563" spans="1:13" ht="19.5" thickBot="1">
      <c r="A4563" s="959" t="s">
        <v>77</v>
      </c>
      <c r="B4563" s="960"/>
      <c r="C4563" s="960"/>
      <c r="D4563" s="960"/>
      <c r="E4563" s="960"/>
      <c r="F4563" s="960"/>
      <c r="G4563" s="960"/>
      <c r="H4563" s="961"/>
      <c r="I4563" s="466"/>
      <c r="J4563" s="465"/>
      <c r="K4563" s="894">
        <f>K4564+K4565+K4567+K4568+K4569+K4570</f>
        <v>2.3200000000000003</v>
      </c>
      <c r="L4563" s="942"/>
      <c r="M4563" s="464">
        <f>K4563*12*I4528</f>
        <v>19866.624000000003</v>
      </c>
    </row>
    <row r="4564" spans="1:13">
      <c r="A4564" s="595" t="s">
        <v>24</v>
      </c>
      <c r="B4564" s="498"/>
      <c r="C4564" s="498"/>
      <c r="D4564" s="498"/>
      <c r="E4564" s="498"/>
      <c r="F4564" s="504"/>
      <c r="G4564" s="504"/>
      <c r="H4564" s="503"/>
      <c r="I4564" s="493"/>
      <c r="J4564" s="456"/>
      <c r="K4564" s="896">
        <v>0.13</v>
      </c>
      <c r="L4564" s="897"/>
      <c r="M4564" s="455">
        <f>K4564*12*I4528</f>
        <v>1113.2160000000001</v>
      </c>
    </row>
    <row r="4565" spans="1:13">
      <c r="A4565" s="532" t="s">
        <v>20</v>
      </c>
      <c r="B4565" s="508"/>
      <c r="C4565" s="508"/>
      <c r="D4565" s="508"/>
      <c r="E4565" s="508"/>
      <c r="F4565" s="510"/>
      <c r="G4565" s="510"/>
      <c r="H4565" s="509"/>
      <c r="I4565" s="892" t="s">
        <v>52</v>
      </c>
      <c r="J4565" s="893"/>
      <c r="K4565" s="892">
        <v>1.1100000000000001</v>
      </c>
      <c r="L4565" s="893"/>
      <c r="M4565" s="455">
        <f>K4565*12*I4528</f>
        <v>9505.152</v>
      </c>
    </row>
    <row r="4566" spans="1:13">
      <c r="A4566" s="505" t="s">
        <v>19</v>
      </c>
      <c r="B4566" s="504"/>
      <c r="C4566" s="504"/>
      <c r="D4566" s="504"/>
      <c r="E4566" s="504"/>
      <c r="F4566" s="504"/>
      <c r="G4566" s="504"/>
      <c r="H4566" s="503"/>
      <c r="I4566" s="936" t="s">
        <v>53</v>
      </c>
      <c r="J4566" s="937"/>
      <c r="K4566" s="490"/>
      <c r="L4566" s="456"/>
      <c r="M4566" s="455"/>
    </row>
    <row r="4567" spans="1:13">
      <c r="A4567" s="512" t="s">
        <v>21</v>
      </c>
      <c r="B4567" s="594"/>
      <c r="C4567" s="594"/>
      <c r="D4567" s="594"/>
      <c r="E4567" s="594"/>
      <c r="F4567" s="594"/>
      <c r="G4567" s="594"/>
      <c r="H4567" s="593"/>
      <c r="I4567" s="934" t="s">
        <v>51</v>
      </c>
      <c r="J4567" s="935"/>
      <c r="K4567" s="892">
        <v>0.68</v>
      </c>
      <c r="L4567" s="893"/>
      <c r="M4567" s="455">
        <f>K4567*12*I4528</f>
        <v>5822.9760000000006</v>
      </c>
    </row>
    <row r="4568" spans="1:13">
      <c r="A4568" s="512" t="s">
        <v>22</v>
      </c>
      <c r="B4568" s="594"/>
      <c r="C4568" s="594"/>
      <c r="D4568" s="594"/>
      <c r="E4568" s="594"/>
      <c r="F4568" s="594"/>
      <c r="G4568" s="594"/>
      <c r="H4568" s="593"/>
      <c r="I4568" s="934" t="s">
        <v>69</v>
      </c>
      <c r="J4568" s="935"/>
      <c r="K4568" s="892">
        <v>0.17</v>
      </c>
      <c r="L4568" s="893"/>
      <c r="M4568" s="455">
        <f>K4568*12*I4528</f>
        <v>1455.7440000000001</v>
      </c>
    </row>
    <row r="4569" spans="1:13">
      <c r="A4569" s="511" t="s">
        <v>23</v>
      </c>
      <c r="B4569" s="510"/>
      <c r="C4569" s="510"/>
      <c r="D4569" s="510"/>
      <c r="E4569" s="510"/>
      <c r="F4569" s="510"/>
      <c r="G4569" s="510"/>
      <c r="H4569" s="509"/>
      <c r="I4569" s="934" t="s">
        <v>54</v>
      </c>
      <c r="J4569" s="935"/>
      <c r="K4569" s="930">
        <v>0.09</v>
      </c>
      <c r="L4569" s="931"/>
      <c r="M4569" s="455">
        <f>K4569*12*I4528</f>
        <v>770.6880000000001</v>
      </c>
    </row>
    <row r="4570" spans="1:13" ht="19.5" thickBot="1">
      <c r="A4570" s="511" t="s">
        <v>71</v>
      </c>
      <c r="B4570" s="510"/>
      <c r="C4570" s="510"/>
      <c r="D4570" s="510"/>
      <c r="E4570" s="510"/>
      <c r="F4570" s="510"/>
      <c r="G4570" s="510"/>
      <c r="H4570" s="509"/>
      <c r="I4570" s="932" t="s">
        <v>72</v>
      </c>
      <c r="J4570" s="933"/>
      <c r="K4570" s="901">
        <v>0.14000000000000001</v>
      </c>
      <c r="L4570" s="902"/>
      <c r="M4570" s="489">
        <f>K4570*12*I4528</f>
        <v>1198.8480000000002</v>
      </c>
    </row>
    <row r="4571" spans="1:13" ht="19.5" thickBot="1">
      <c r="A4571" s="959" t="s">
        <v>194</v>
      </c>
      <c r="B4571" s="960"/>
      <c r="C4571" s="960"/>
      <c r="D4571" s="960"/>
      <c r="E4571" s="960"/>
      <c r="F4571" s="960"/>
      <c r="G4571" s="960"/>
      <c r="H4571" s="961"/>
      <c r="I4571" s="488"/>
      <c r="J4571" s="487"/>
      <c r="K4571" s="922">
        <f>K4572+K4573+K4574</f>
        <v>1.52</v>
      </c>
      <c r="L4571" s="895"/>
      <c r="M4571" s="464">
        <f>K4571*12*I4528</f>
        <v>13016.064000000002</v>
      </c>
    </row>
    <row r="4572" spans="1:13">
      <c r="A4572" s="505" t="s">
        <v>25</v>
      </c>
      <c r="B4572" s="504"/>
      <c r="C4572" s="504"/>
      <c r="D4572" s="504"/>
      <c r="E4572" s="504"/>
      <c r="F4572" s="504"/>
      <c r="G4572" s="504"/>
      <c r="H4572" s="503"/>
      <c r="I4572" s="926" t="s">
        <v>70</v>
      </c>
      <c r="J4572" s="927"/>
      <c r="K4572" s="928">
        <v>0.73</v>
      </c>
      <c r="L4572" s="929"/>
      <c r="M4572" s="455">
        <f>K4572*12*I4528</f>
        <v>6251.1360000000004</v>
      </c>
    </row>
    <row r="4573" spans="1:13">
      <c r="A4573" s="512" t="s">
        <v>26</v>
      </c>
      <c r="B4573" s="594"/>
      <c r="C4573" s="594"/>
      <c r="D4573" s="594"/>
      <c r="E4573" s="594"/>
      <c r="F4573" s="594"/>
      <c r="G4573" s="594"/>
      <c r="H4573" s="593"/>
      <c r="I4573" s="480" t="s">
        <v>55</v>
      </c>
      <c r="J4573" s="479"/>
      <c r="K4573" s="930">
        <v>0.64</v>
      </c>
      <c r="L4573" s="931"/>
      <c r="M4573" s="455">
        <f>K4573*12*I4528</f>
        <v>5480.4480000000003</v>
      </c>
    </row>
    <row r="4574" spans="1:13" ht="19.5" thickBot="1">
      <c r="A4574" s="511" t="s">
        <v>23</v>
      </c>
      <c r="B4574" s="510"/>
      <c r="C4574" s="510"/>
      <c r="D4574" s="510"/>
      <c r="E4574" s="510"/>
      <c r="F4574" s="510"/>
      <c r="G4574" s="510"/>
      <c r="H4574" s="509"/>
      <c r="I4574" s="932" t="s">
        <v>54</v>
      </c>
      <c r="J4574" s="933"/>
      <c r="K4574" s="901">
        <v>0.15</v>
      </c>
      <c r="L4574" s="902"/>
      <c r="M4574" s="455">
        <f>K4574*12*I4528</f>
        <v>1284.48</v>
      </c>
    </row>
    <row r="4575" spans="1:13" ht="19.5" thickBot="1">
      <c r="A4575" s="898" t="s">
        <v>80</v>
      </c>
      <c r="B4575" s="899"/>
      <c r="C4575" s="899"/>
      <c r="D4575" s="899"/>
      <c r="E4575" s="899"/>
      <c r="F4575" s="899"/>
      <c r="G4575" s="899"/>
      <c r="H4575" s="900"/>
      <c r="I4575" s="466"/>
      <c r="J4575" s="465"/>
      <c r="K4575" s="894">
        <v>2</v>
      </c>
      <c r="L4575" s="895"/>
      <c r="M4575" s="464">
        <f>K4575*12*I4528</f>
        <v>17126.400000000001</v>
      </c>
    </row>
    <row r="4576" spans="1:13">
      <c r="A4576" s="463" t="s">
        <v>33</v>
      </c>
      <c r="B4576" s="462"/>
      <c r="C4576" s="462"/>
      <c r="D4576" s="462"/>
      <c r="E4576" s="462"/>
      <c r="F4576" s="462"/>
      <c r="G4576" s="462"/>
      <c r="H4576" s="460"/>
      <c r="I4576" s="896" t="s">
        <v>13</v>
      </c>
      <c r="J4576" s="897"/>
      <c r="K4576" s="459"/>
      <c r="L4576" s="458"/>
      <c r="M4576" s="455"/>
    </row>
    <row r="4577" spans="1:13">
      <c r="A4577" s="463" t="s">
        <v>27</v>
      </c>
      <c r="B4577" s="462"/>
      <c r="C4577" s="462"/>
      <c r="D4577" s="462"/>
      <c r="E4577" s="462"/>
      <c r="F4577" s="462"/>
      <c r="G4577" s="462"/>
      <c r="H4577" s="460"/>
      <c r="I4577" s="457"/>
      <c r="J4577" s="456"/>
      <c r="K4577" s="459"/>
      <c r="L4577" s="458"/>
      <c r="M4577" s="455"/>
    </row>
    <row r="4578" spans="1:13" ht="19.5" thickBot="1">
      <c r="A4578" s="463" t="s">
        <v>28</v>
      </c>
      <c r="B4578" s="462"/>
      <c r="C4578" s="462"/>
      <c r="D4578" s="462"/>
      <c r="E4578" s="462"/>
      <c r="F4578" s="462"/>
      <c r="G4578" s="462"/>
      <c r="H4578" s="460"/>
      <c r="I4578" s="474"/>
      <c r="J4578" s="456"/>
      <c r="K4578" s="459"/>
      <c r="L4578" s="458"/>
      <c r="M4578" s="455"/>
    </row>
    <row r="4579" spans="1:13" ht="19.5" thickBot="1">
      <c r="A4579" s="592" t="s">
        <v>81</v>
      </c>
      <c r="B4579" s="591"/>
      <c r="C4579" s="591"/>
      <c r="D4579" s="591"/>
      <c r="E4579" s="591"/>
      <c r="F4579" s="591"/>
      <c r="G4579" s="591"/>
      <c r="H4579" s="590"/>
      <c r="I4579" s="466"/>
      <c r="J4579" s="465"/>
      <c r="K4579" s="894">
        <v>1</v>
      </c>
      <c r="L4579" s="895"/>
      <c r="M4579" s="464">
        <f>K4579*12*I4528</f>
        <v>8563.2000000000007</v>
      </c>
    </row>
    <row r="4580" spans="1:13">
      <c r="A4580" s="463" t="s">
        <v>29</v>
      </c>
      <c r="B4580" s="462"/>
      <c r="C4580" s="462"/>
      <c r="D4580" s="462"/>
      <c r="E4580" s="462"/>
      <c r="F4580" s="462"/>
      <c r="G4580" s="462"/>
      <c r="H4580" s="460"/>
      <c r="I4580" s="896" t="s">
        <v>8</v>
      </c>
      <c r="J4580" s="897"/>
      <c r="K4580" s="467"/>
      <c r="L4580" s="458"/>
      <c r="M4580" s="455"/>
    </row>
    <row r="4581" spans="1:13" ht="19.5" thickBot="1">
      <c r="A4581" s="463" t="s">
        <v>30</v>
      </c>
      <c r="B4581" s="462"/>
      <c r="C4581" s="462"/>
      <c r="D4581" s="462"/>
      <c r="E4581" s="462"/>
      <c r="F4581" s="462"/>
      <c r="G4581" s="462"/>
      <c r="H4581" s="460"/>
      <c r="I4581" s="457"/>
      <c r="J4581" s="456"/>
      <c r="K4581" s="467"/>
      <c r="L4581" s="458"/>
      <c r="M4581" s="455"/>
    </row>
    <row r="4582" spans="1:13" ht="19.5" thickBot="1">
      <c r="A4582" s="898" t="s">
        <v>104</v>
      </c>
      <c r="B4582" s="899"/>
      <c r="C4582" s="899"/>
      <c r="D4582" s="899"/>
      <c r="E4582" s="899"/>
      <c r="F4582" s="899"/>
      <c r="G4582" s="899"/>
      <c r="H4582" s="900"/>
      <c r="I4582" s="466"/>
      <c r="J4582" s="465"/>
      <c r="K4582" s="894">
        <v>7.2</v>
      </c>
      <c r="L4582" s="895"/>
      <c r="M4582" s="464">
        <f>K4582*12*I4528</f>
        <v>61655.040000000008</v>
      </c>
    </row>
    <row r="4583" spans="1:13">
      <c r="A4583" s="463" t="s">
        <v>85</v>
      </c>
      <c r="B4583" s="461"/>
      <c r="C4583" s="461"/>
      <c r="D4583" s="461"/>
      <c r="E4583" s="461"/>
      <c r="F4583" s="462"/>
      <c r="G4583" s="461"/>
      <c r="H4583" s="460"/>
      <c r="I4583" s="892" t="s">
        <v>86</v>
      </c>
      <c r="J4583" s="893"/>
      <c r="K4583" s="459"/>
      <c r="L4583" s="458"/>
      <c r="M4583" s="455"/>
    </row>
    <row r="4584" spans="1:13">
      <c r="A4584" s="463" t="s">
        <v>87</v>
      </c>
      <c r="B4584" s="461"/>
      <c r="C4584" s="461"/>
      <c r="D4584" s="461"/>
      <c r="E4584" s="461"/>
      <c r="F4584" s="462"/>
      <c r="G4584" s="461"/>
      <c r="H4584" s="460"/>
      <c r="I4584" s="892" t="s">
        <v>88</v>
      </c>
      <c r="J4584" s="893"/>
      <c r="K4584" s="459"/>
      <c r="L4584" s="458"/>
      <c r="M4584" s="455"/>
    </row>
    <row r="4585" spans="1:13">
      <c r="A4585" s="463" t="s">
        <v>89</v>
      </c>
      <c r="B4585" s="461"/>
      <c r="C4585" s="461"/>
      <c r="D4585" s="461"/>
      <c r="E4585" s="461"/>
      <c r="F4585" s="462"/>
      <c r="G4585" s="461"/>
      <c r="H4585" s="460"/>
      <c r="I4585" s="892" t="s">
        <v>90</v>
      </c>
      <c r="J4585" s="893"/>
      <c r="K4585" s="459"/>
      <c r="L4585" s="458"/>
      <c r="M4585" s="455"/>
    </row>
    <row r="4586" spans="1:13">
      <c r="A4586" s="463" t="s">
        <v>91</v>
      </c>
      <c r="B4586" s="461"/>
      <c r="C4586" s="461"/>
      <c r="D4586" s="461"/>
      <c r="E4586" s="461"/>
      <c r="F4586" s="462"/>
      <c r="G4586" s="461"/>
      <c r="H4586" s="460"/>
      <c r="I4586" s="892" t="s">
        <v>92</v>
      </c>
      <c r="J4586" s="893"/>
      <c r="K4586" s="459"/>
      <c r="L4586" s="458"/>
      <c r="M4586" s="455"/>
    </row>
    <row r="4587" spans="1:13">
      <c r="A4587" s="463" t="s">
        <v>93</v>
      </c>
      <c r="B4587" s="461"/>
      <c r="C4587" s="461"/>
      <c r="D4587" s="461"/>
      <c r="E4587" s="461"/>
      <c r="F4587" s="462"/>
      <c r="G4587" s="461"/>
      <c r="H4587" s="460"/>
      <c r="I4587" s="892" t="s">
        <v>94</v>
      </c>
      <c r="J4587" s="893"/>
      <c r="K4587" s="459"/>
      <c r="L4587" s="458"/>
      <c r="M4587" s="455"/>
    </row>
    <row r="4588" spans="1:13">
      <c r="A4588" s="463" t="s">
        <v>95</v>
      </c>
      <c r="B4588" s="461"/>
      <c r="C4588" s="461"/>
      <c r="D4588" s="461"/>
      <c r="E4588" s="461"/>
      <c r="F4588" s="462"/>
      <c r="G4588" s="461"/>
      <c r="H4588" s="460"/>
      <c r="I4588" s="457"/>
      <c r="J4588" s="456"/>
      <c r="K4588" s="459"/>
      <c r="L4588" s="458"/>
      <c r="M4588" s="455"/>
    </row>
    <row r="4589" spans="1:13">
      <c r="A4589" s="463" t="s">
        <v>96</v>
      </c>
      <c r="B4589" s="461"/>
      <c r="C4589" s="461"/>
      <c r="D4589" s="461"/>
      <c r="E4589" s="461"/>
      <c r="F4589" s="462"/>
      <c r="G4589" s="461"/>
      <c r="H4589" s="460"/>
      <c r="I4589" s="457"/>
      <c r="J4589" s="456"/>
      <c r="K4589" s="459"/>
      <c r="L4589" s="458"/>
      <c r="M4589" s="455"/>
    </row>
    <row r="4590" spans="1:13">
      <c r="A4590" s="463" t="s">
        <v>97</v>
      </c>
      <c r="B4590" s="461"/>
      <c r="C4590" s="461"/>
      <c r="D4590" s="461"/>
      <c r="E4590" s="461"/>
      <c r="F4590" s="462"/>
      <c r="G4590" s="461"/>
      <c r="H4590" s="460"/>
      <c r="I4590" s="457"/>
      <c r="J4590" s="456"/>
      <c r="K4590" s="459"/>
      <c r="L4590" s="458"/>
      <c r="M4590" s="455"/>
    </row>
    <row r="4591" spans="1:13">
      <c r="A4591" s="463" t="s">
        <v>98</v>
      </c>
      <c r="B4591" s="461"/>
      <c r="C4591" s="461"/>
      <c r="D4591" s="461"/>
      <c r="E4591" s="461"/>
      <c r="F4591" s="462"/>
      <c r="G4591" s="461"/>
      <c r="H4591" s="460"/>
      <c r="I4591" s="457"/>
      <c r="J4591" s="456"/>
      <c r="K4591" s="459"/>
      <c r="L4591" s="458"/>
      <c r="M4591" s="455"/>
    </row>
    <row r="4592" spans="1:13">
      <c r="A4592" s="463" t="s">
        <v>99</v>
      </c>
      <c r="B4592" s="461"/>
      <c r="C4592" s="461"/>
      <c r="D4592" s="461"/>
      <c r="E4592" s="461"/>
      <c r="F4592" s="462"/>
      <c r="G4592" s="461"/>
      <c r="H4592" s="460"/>
      <c r="I4592" s="457"/>
      <c r="J4592" s="456"/>
      <c r="K4592" s="459"/>
      <c r="L4592" s="458"/>
      <c r="M4592" s="455"/>
    </row>
    <row r="4593" spans="1:13" ht="19.5" thickBot="1">
      <c r="A4593" s="923" t="s">
        <v>100</v>
      </c>
      <c r="B4593" s="924"/>
      <c r="C4593" s="924"/>
      <c r="D4593" s="924"/>
      <c r="E4593" s="924"/>
      <c r="F4593" s="924"/>
      <c r="G4593" s="924"/>
      <c r="H4593" s="925"/>
      <c r="I4593" s="457"/>
      <c r="J4593" s="456"/>
      <c r="K4593" s="457"/>
      <c r="L4593" s="456"/>
      <c r="M4593" s="455"/>
    </row>
    <row r="4594" spans="1:13">
      <c r="A4594" s="454" t="s">
        <v>82</v>
      </c>
      <c r="B4594" s="453"/>
      <c r="C4594" s="453"/>
      <c r="D4594" s="453"/>
      <c r="E4594" s="453"/>
      <c r="F4594" s="453"/>
      <c r="G4594" s="453"/>
      <c r="H4594" s="453"/>
      <c r="I4594" s="896" t="s">
        <v>9</v>
      </c>
      <c r="J4594" s="897"/>
      <c r="K4594" s="452"/>
      <c r="L4594" s="451"/>
      <c r="M4594" s="450"/>
    </row>
    <row r="4595" spans="1:13" ht="19.5" thickBot="1">
      <c r="A4595" s="449" t="s">
        <v>49</v>
      </c>
      <c r="B4595" s="448"/>
      <c r="C4595" s="448"/>
      <c r="D4595" s="448"/>
      <c r="E4595" s="448"/>
      <c r="F4595" s="448"/>
      <c r="G4595" s="448"/>
      <c r="H4595" s="448"/>
      <c r="I4595" s="447"/>
      <c r="J4595" s="445"/>
      <c r="K4595" s="446"/>
      <c r="L4595" s="445"/>
      <c r="M4595" s="444"/>
    </row>
    <row r="4596" spans="1:13" ht="19.5" thickBot="1">
      <c r="A4596" s="898" t="s">
        <v>50</v>
      </c>
      <c r="B4596" s="899"/>
      <c r="C4596" s="899"/>
      <c r="D4596" s="899"/>
      <c r="E4596" s="899"/>
      <c r="F4596" s="899"/>
      <c r="G4596" s="899"/>
      <c r="H4596" s="955"/>
      <c r="I4596" s="917" t="s">
        <v>17</v>
      </c>
      <c r="J4596" s="956"/>
      <c r="K4596" s="957"/>
      <c r="L4596" s="958"/>
      <c r="M4596" s="437">
        <f>K4596*12*I4528</f>
        <v>0</v>
      </c>
    </row>
    <row r="4597" spans="1:13" ht="19.5" thickBot="1">
      <c r="A4597" s="442" t="s">
        <v>118</v>
      </c>
      <c r="B4597" s="441"/>
      <c r="C4597" s="441"/>
      <c r="D4597" s="441"/>
      <c r="E4597" s="441"/>
      <c r="F4597" s="441"/>
      <c r="G4597" s="441"/>
      <c r="H4597" s="441"/>
      <c r="I4597" s="917" t="s">
        <v>9</v>
      </c>
      <c r="J4597" s="918"/>
      <c r="K4597" s="913">
        <v>0.24</v>
      </c>
      <c r="L4597" s="914"/>
      <c r="M4597" s="437">
        <f>K4597*I4528*12</f>
        <v>2055.1680000000001</v>
      </c>
    </row>
    <row r="4598" spans="1:13" ht="19.5" thickBot="1">
      <c r="A4598" s="442" t="s">
        <v>117</v>
      </c>
      <c r="B4598" s="441"/>
      <c r="C4598" s="441"/>
      <c r="D4598" s="441"/>
      <c r="E4598" s="441"/>
      <c r="F4598" s="441"/>
      <c r="G4598" s="441"/>
      <c r="H4598" s="441"/>
      <c r="I4598" s="440"/>
      <c r="J4598" s="439"/>
      <c r="K4598" s="913"/>
      <c r="L4598" s="914"/>
      <c r="M4598" s="437">
        <f>K4598*12*I4528</f>
        <v>0</v>
      </c>
    </row>
    <row r="4599" spans="1:13" ht="19.5" thickBot="1">
      <c r="A4599" s="898" t="s">
        <v>58</v>
      </c>
      <c r="B4599" s="899"/>
      <c r="C4599" s="899"/>
      <c r="D4599" s="899"/>
      <c r="E4599" s="899"/>
      <c r="F4599" s="899"/>
      <c r="G4599" s="899"/>
      <c r="H4599" s="899"/>
      <c r="I4599" s="438"/>
      <c r="J4599" s="437"/>
      <c r="K4599" s="915">
        <f>K4529+K4539+K4554+K4582+K4598+K4597+K4596</f>
        <v>36.78</v>
      </c>
      <c r="L4599" s="916"/>
      <c r="M4599" s="437">
        <f>M4529+M4539+M4554+M4582+M4598+M4597+M4596</f>
        <v>314954.49600000004</v>
      </c>
    </row>
    <row r="4601" spans="1:13">
      <c r="A4601" s="989" t="s">
        <v>0</v>
      </c>
      <c r="B4601" s="989"/>
      <c r="C4601" s="989"/>
      <c r="D4601" s="989"/>
      <c r="E4601" s="989"/>
      <c r="F4601" s="989"/>
      <c r="G4601" s="989"/>
      <c r="H4601" s="989"/>
      <c r="I4601" s="989"/>
      <c r="J4601" s="989"/>
      <c r="K4601" s="989"/>
      <c r="L4601" s="989"/>
      <c r="M4601" s="490"/>
    </row>
    <row r="4602" spans="1:13">
      <c r="A4602" s="953" t="s">
        <v>12</v>
      </c>
      <c r="B4602" s="953"/>
      <c r="C4602" s="953"/>
      <c r="D4602" s="953"/>
      <c r="E4602" s="953"/>
      <c r="F4602" s="953"/>
      <c r="G4602" s="953"/>
      <c r="H4602" s="953"/>
      <c r="I4602" s="953"/>
      <c r="J4602" s="953"/>
      <c r="K4602" s="953"/>
      <c r="L4602" s="953"/>
      <c r="M4602" s="490"/>
    </row>
    <row r="4603" spans="1:13">
      <c r="A4603" s="524"/>
      <c r="B4603" s="524"/>
      <c r="C4603" s="524"/>
      <c r="D4603" s="524"/>
      <c r="E4603" s="524"/>
      <c r="F4603" s="524" t="s">
        <v>206</v>
      </c>
      <c r="G4603" s="524"/>
      <c r="H4603" s="524"/>
      <c r="I4603" s="524"/>
      <c r="J4603" s="524"/>
      <c r="K4603" s="524"/>
      <c r="L4603" s="524"/>
      <c r="M4603" s="490"/>
    </row>
    <row r="4604" spans="1:13">
      <c r="A4604" s="532"/>
      <c r="B4604" s="508"/>
      <c r="C4604" s="954" t="s">
        <v>15</v>
      </c>
      <c r="D4604" s="954"/>
      <c r="E4604" s="954"/>
      <c r="F4604" s="508"/>
      <c r="G4604" s="508"/>
      <c r="H4604" s="507"/>
      <c r="I4604" s="943" t="s">
        <v>1</v>
      </c>
      <c r="J4604" s="944"/>
      <c r="K4604" s="943" t="s">
        <v>2</v>
      </c>
      <c r="L4604" s="944"/>
      <c r="M4604" s="506"/>
    </row>
    <row r="4605" spans="1:13">
      <c r="A4605" s="474"/>
      <c r="B4605" s="457"/>
      <c r="C4605" s="457"/>
      <c r="D4605" s="457"/>
      <c r="E4605" s="457"/>
      <c r="F4605" s="457"/>
      <c r="G4605" s="457"/>
      <c r="H4605" s="456"/>
      <c r="I4605" s="457"/>
      <c r="J4605" s="456"/>
      <c r="K4605" s="892" t="s">
        <v>3</v>
      </c>
      <c r="L4605" s="893"/>
      <c r="M4605" s="533" t="s">
        <v>4</v>
      </c>
    </row>
    <row r="4606" spans="1:13">
      <c r="A4606" s="474"/>
      <c r="B4606" s="457"/>
      <c r="C4606" s="457"/>
      <c r="D4606" s="457"/>
      <c r="E4606" s="457"/>
      <c r="F4606" s="457"/>
      <c r="G4606" s="457"/>
      <c r="H4606" s="456"/>
      <c r="I4606" s="892" t="s">
        <v>5</v>
      </c>
      <c r="J4606" s="893"/>
      <c r="K4606" s="936" t="s">
        <v>6</v>
      </c>
      <c r="L4606" s="937"/>
      <c r="M4606" s="533" t="s">
        <v>7</v>
      </c>
    </row>
    <row r="4607" spans="1:13" ht="19.5" thickBot="1">
      <c r="A4607" s="532"/>
      <c r="B4607" s="508"/>
      <c r="C4607" s="508"/>
      <c r="D4607" s="508"/>
      <c r="E4607" s="508"/>
      <c r="F4607" s="508"/>
      <c r="G4607" s="508"/>
      <c r="H4607" s="507"/>
      <c r="I4607" s="949">
        <v>1233.2</v>
      </c>
      <c r="J4607" s="950"/>
      <c r="K4607" s="932"/>
      <c r="L4607" s="933"/>
      <c r="M4607" s="531"/>
    </row>
    <row r="4608" spans="1:13">
      <c r="A4608" s="522" t="s">
        <v>74</v>
      </c>
      <c r="B4608" s="500"/>
      <c r="C4608" s="500"/>
      <c r="D4608" s="500"/>
      <c r="E4608" s="500"/>
      <c r="F4608" s="500"/>
      <c r="G4608" s="500"/>
      <c r="H4608" s="530"/>
      <c r="I4608" s="452"/>
      <c r="J4608" s="451"/>
      <c r="K4608" s="951">
        <f>K4611+K4614</f>
        <v>8.0399999999999991</v>
      </c>
      <c r="L4608" s="946"/>
      <c r="M4608" s="450">
        <f>K4608*12*I4607</f>
        <v>118979.136</v>
      </c>
    </row>
    <row r="4609" spans="1:13">
      <c r="A4609" s="529" t="s">
        <v>59</v>
      </c>
      <c r="B4609" s="528"/>
      <c r="C4609" s="528"/>
      <c r="D4609" s="528"/>
      <c r="E4609" s="528"/>
      <c r="F4609" s="528"/>
      <c r="G4609" s="528"/>
      <c r="H4609" s="523"/>
      <c r="I4609" s="457"/>
      <c r="J4609" s="456"/>
      <c r="K4609" s="457"/>
      <c r="L4609" s="456"/>
      <c r="M4609" s="527"/>
    </row>
    <row r="4610" spans="1:13" ht="19.5" thickBot="1">
      <c r="A4610" s="518" t="s">
        <v>60</v>
      </c>
      <c r="B4610" s="526"/>
      <c r="C4610" s="526"/>
      <c r="D4610" s="526"/>
      <c r="E4610" s="526"/>
      <c r="F4610" s="526"/>
      <c r="G4610" s="526"/>
      <c r="H4610" s="525"/>
      <c r="I4610" s="446"/>
      <c r="J4610" s="445"/>
      <c r="K4610" s="446"/>
      <c r="L4610" s="445"/>
      <c r="M4610" s="444"/>
    </row>
    <row r="4611" spans="1:13">
      <c r="A4611" s="505" t="s">
        <v>61</v>
      </c>
      <c r="B4611" s="498"/>
      <c r="C4611" s="498"/>
      <c r="D4611" s="498"/>
      <c r="E4611" s="498"/>
      <c r="F4611" s="498"/>
      <c r="G4611" s="498"/>
      <c r="H4611" s="497"/>
      <c r="I4611" s="936" t="s">
        <v>8</v>
      </c>
      <c r="J4611" s="937"/>
      <c r="K4611" s="896">
        <v>5.13</v>
      </c>
      <c r="L4611" s="897"/>
      <c r="M4611" s="455">
        <f>K4611*12*I4607</f>
        <v>75915.792000000001</v>
      </c>
    </row>
    <row r="4612" spans="1:13">
      <c r="A4612" s="463" t="s">
        <v>68</v>
      </c>
      <c r="B4612" s="457"/>
      <c r="C4612" s="457"/>
      <c r="D4612" s="457"/>
      <c r="E4612" s="457"/>
      <c r="F4612" s="457"/>
      <c r="G4612" s="457"/>
      <c r="H4612" s="456"/>
      <c r="I4612" s="892" t="s">
        <v>57</v>
      </c>
      <c r="J4612" s="893"/>
      <c r="K4612" s="490"/>
      <c r="L4612" s="456"/>
      <c r="M4612" s="455"/>
    </row>
    <row r="4613" spans="1:13">
      <c r="A4613" s="505" t="s">
        <v>67</v>
      </c>
      <c r="B4613" s="498"/>
      <c r="C4613" s="498"/>
      <c r="D4613" s="498"/>
      <c r="E4613" s="498"/>
      <c r="F4613" s="498"/>
      <c r="G4613" s="498"/>
      <c r="H4613" s="497"/>
      <c r="I4613" s="936"/>
      <c r="J4613" s="937"/>
      <c r="K4613" s="490"/>
      <c r="L4613" s="456"/>
      <c r="M4613" s="455"/>
    </row>
    <row r="4614" spans="1:13">
      <c r="A4614" s="505" t="s">
        <v>62</v>
      </c>
      <c r="B4614" s="498"/>
      <c r="C4614" s="498"/>
      <c r="D4614" s="498"/>
      <c r="E4614" s="498"/>
      <c r="F4614" s="498"/>
      <c r="G4614" s="498"/>
      <c r="H4614" s="497"/>
      <c r="I4614" s="934" t="s">
        <v>11</v>
      </c>
      <c r="J4614" s="935"/>
      <c r="K4614" s="892">
        <v>2.91</v>
      </c>
      <c r="L4614" s="893"/>
      <c r="M4614" s="455">
        <f>K4614*12*I4607</f>
        <v>43063.344000000005</v>
      </c>
    </row>
    <row r="4615" spans="1:13">
      <c r="A4615" s="512" t="s">
        <v>35</v>
      </c>
      <c r="B4615" s="480"/>
      <c r="C4615" s="480"/>
      <c r="D4615" s="480"/>
      <c r="E4615" s="480"/>
      <c r="F4615" s="480"/>
      <c r="G4615" s="480"/>
      <c r="H4615" s="479"/>
      <c r="I4615" s="892" t="s">
        <v>57</v>
      </c>
      <c r="J4615" s="893"/>
      <c r="K4615" s="524"/>
      <c r="L4615" s="523"/>
      <c r="M4615" s="455"/>
    </row>
    <row r="4616" spans="1:13">
      <c r="A4616" s="511" t="s">
        <v>36</v>
      </c>
      <c r="B4616" s="508"/>
      <c r="C4616" s="508"/>
      <c r="D4616" s="508"/>
      <c r="E4616" s="508"/>
      <c r="F4616" s="508"/>
      <c r="G4616" s="508"/>
      <c r="H4616" s="507"/>
      <c r="I4616" s="892"/>
      <c r="J4616" s="893"/>
      <c r="K4616" s="490"/>
      <c r="L4616" s="456"/>
      <c r="M4616" s="455"/>
    </row>
    <row r="4617" spans="1:13" ht="19.5" thickBot="1">
      <c r="A4617" s="505" t="s">
        <v>37</v>
      </c>
      <c r="B4617" s="504"/>
      <c r="C4617" s="504"/>
      <c r="D4617" s="504"/>
      <c r="E4617" s="504"/>
      <c r="F4617" s="504"/>
      <c r="G4617" s="504"/>
      <c r="H4617" s="503"/>
      <c r="I4617" s="498"/>
      <c r="J4617" s="497"/>
      <c r="K4617" s="930"/>
      <c r="L4617" s="931"/>
      <c r="M4617" s="455"/>
    </row>
    <row r="4618" spans="1:13">
      <c r="A4618" s="522" t="s">
        <v>14</v>
      </c>
      <c r="B4618" s="521"/>
      <c r="C4618" s="521"/>
      <c r="D4618" s="521"/>
      <c r="E4618" s="521"/>
      <c r="F4618" s="521"/>
      <c r="G4618" s="521"/>
      <c r="H4618" s="520"/>
      <c r="I4618" s="452"/>
      <c r="J4618" s="519"/>
      <c r="K4618" s="948">
        <f>K4620+K4625+K4628</f>
        <v>5.7700000000000005</v>
      </c>
      <c r="L4618" s="946"/>
      <c r="M4618" s="450">
        <f>K4618*12*I4607</f>
        <v>85386.768000000011</v>
      </c>
    </row>
    <row r="4619" spans="1:13" ht="19.5" thickBot="1">
      <c r="A4619" s="518" t="s">
        <v>34</v>
      </c>
      <c r="B4619" s="517"/>
      <c r="C4619" s="517"/>
      <c r="D4619" s="517"/>
      <c r="E4619" s="517"/>
      <c r="F4619" s="517"/>
      <c r="G4619" s="517"/>
      <c r="H4619" s="516"/>
      <c r="I4619" s="446"/>
      <c r="J4619" s="515"/>
      <c r="K4619" s="446"/>
      <c r="L4619" s="445"/>
      <c r="M4619" s="444"/>
    </row>
    <row r="4620" spans="1:13">
      <c r="A4620" s="463" t="s">
        <v>65</v>
      </c>
      <c r="B4620" s="462"/>
      <c r="C4620" s="462"/>
      <c r="D4620" s="462"/>
      <c r="E4620" s="462"/>
      <c r="F4620" s="462"/>
      <c r="G4620" s="462"/>
      <c r="H4620" s="460"/>
      <c r="I4620" s="892" t="s">
        <v>8</v>
      </c>
      <c r="J4620" s="893"/>
      <c r="K4620" s="896">
        <v>2.9</v>
      </c>
      <c r="L4620" s="897"/>
      <c r="M4620" s="455">
        <f>K4620*12*I4607</f>
        <v>42915.360000000001</v>
      </c>
    </row>
    <row r="4621" spans="1:13">
      <c r="A4621" s="505" t="s">
        <v>66</v>
      </c>
      <c r="B4621" s="504"/>
      <c r="C4621" s="504"/>
      <c r="D4621" s="504"/>
      <c r="E4621" s="504"/>
      <c r="F4621" s="504"/>
      <c r="G4621" s="504"/>
      <c r="H4621" s="503"/>
      <c r="I4621" s="514"/>
      <c r="J4621" s="513"/>
      <c r="K4621" s="490"/>
      <c r="L4621" s="456"/>
      <c r="M4621" s="455"/>
    </row>
    <row r="4622" spans="1:13">
      <c r="A4622" s="463" t="s">
        <v>68</v>
      </c>
      <c r="B4622" s="457"/>
      <c r="C4622" s="457"/>
      <c r="D4622" s="457"/>
      <c r="E4622" s="457"/>
      <c r="F4622" s="457"/>
      <c r="G4622" s="457"/>
      <c r="H4622" s="456"/>
      <c r="I4622" s="892" t="s">
        <v>57</v>
      </c>
      <c r="J4622" s="893"/>
      <c r="K4622" s="490"/>
      <c r="L4622" s="456"/>
      <c r="M4622" s="455"/>
    </row>
    <row r="4623" spans="1:13">
      <c r="A4623" s="505" t="s">
        <v>67</v>
      </c>
      <c r="B4623" s="498"/>
      <c r="C4623" s="498"/>
      <c r="D4623" s="498"/>
      <c r="E4623" s="498"/>
      <c r="F4623" s="498"/>
      <c r="G4623" s="498"/>
      <c r="H4623" s="497"/>
      <c r="I4623" s="936"/>
      <c r="J4623" s="937"/>
      <c r="K4623" s="490"/>
      <c r="L4623" s="456"/>
      <c r="M4623" s="455"/>
    </row>
    <row r="4624" spans="1:13">
      <c r="A4624" s="512" t="s">
        <v>63</v>
      </c>
      <c r="B4624" s="480"/>
      <c r="C4624" s="479"/>
      <c r="D4624" s="457"/>
      <c r="E4624" s="457"/>
      <c r="F4624" s="457"/>
      <c r="G4624" s="457"/>
      <c r="H4624" s="456"/>
      <c r="I4624" s="892" t="s">
        <v>57</v>
      </c>
      <c r="J4624" s="893"/>
      <c r="K4624" s="490"/>
      <c r="L4624" s="456"/>
      <c r="M4624" s="455"/>
    </row>
    <row r="4625" spans="1:13">
      <c r="A4625" s="463" t="s">
        <v>64</v>
      </c>
      <c r="B4625" s="457"/>
      <c r="C4625" s="457"/>
      <c r="D4625" s="480"/>
      <c r="E4625" s="480"/>
      <c r="F4625" s="480"/>
      <c r="G4625" s="480"/>
      <c r="H4625" s="479"/>
      <c r="I4625" s="934" t="s">
        <v>11</v>
      </c>
      <c r="J4625" s="935"/>
      <c r="K4625" s="892">
        <v>1.3</v>
      </c>
      <c r="L4625" s="893"/>
      <c r="M4625" s="455">
        <f>K4625*12*I4607</f>
        <v>19237.920000000002</v>
      </c>
    </row>
    <row r="4626" spans="1:13">
      <c r="A4626" s="511" t="s">
        <v>41</v>
      </c>
      <c r="B4626" s="510"/>
      <c r="C4626" s="510"/>
      <c r="D4626" s="510"/>
      <c r="E4626" s="510"/>
      <c r="F4626" s="510"/>
      <c r="G4626" s="510"/>
      <c r="H4626" s="509"/>
      <c r="I4626" s="943" t="s">
        <v>40</v>
      </c>
      <c r="J4626" s="944"/>
      <c r="K4626" s="490"/>
      <c r="L4626" s="456"/>
      <c r="M4626" s="455"/>
    </row>
    <row r="4627" spans="1:13">
      <c r="A4627" s="505"/>
      <c r="B4627" s="504"/>
      <c r="C4627" s="504"/>
      <c r="D4627" s="504"/>
      <c r="E4627" s="504"/>
      <c r="F4627" s="504"/>
      <c r="G4627" s="504"/>
      <c r="H4627" s="503"/>
      <c r="I4627" s="498" t="s">
        <v>42</v>
      </c>
      <c r="J4627" s="497"/>
      <c r="K4627" s="490"/>
      <c r="L4627" s="456"/>
      <c r="M4627" s="455"/>
    </row>
    <row r="4628" spans="1:13">
      <c r="A4628" s="511" t="s">
        <v>43</v>
      </c>
      <c r="B4628" s="510"/>
      <c r="C4628" s="510"/>
      <c r="D4628" s="510"/>
      <c r="E4628" s="510"/>
      <c r="F4628" s="510"/>
      <c r="G4628" s="510"/>
      <c r="H4628" s="509"/>
      <c r="I4628" s="943" t="s">
        <v>11</v>
      </c>
      <c r="J4628" s="944"/>
      <c r="K4628" s="892">
        <v>1.57</v>
      </c>
      <c r="L4628" s="893"/>
      <c r="M4628" s="455">
        <f>K4628*12*I4607</f>
        <v>23233.488000000001</v>
      </c>
    </row>
    <row r="4629" spans="1:13">
      <c r="A4629" s="505" t="s">
        <v>44</v>
      </c>
      <c r="B4629" s="504"/>
      <c r="C4629" s="504"/>
      <c r="D4629" s="504"/>
      <c r="E4629" s="504"/>
      <c r="F4629" s="504"/>
      <c r="G4629" s="504"/>
      <c r="H4629" s="503"/>
      <c r="I4629" s="498"/>
      <c r="J4629" s="497"/>
      <c r="K4629" s="490"/>
      <c r="L4629" s="456"/>
      <c r="M4629" s="455"/>
    </row>
    <row r="4630" spans="1:13">
      <c r="A4630" s="511" t="s">
        <v>45</v>
      </c>
      <c r="B4630" s="510"/>
      <c r="C4630" s="510"/>
      <c r="D4630" s="510"/>
      <c r="E4630" s="510"/>
      <c r="F4630" s="510"/>
      <c r="G4630" s="510"/>
      <c r="H4630" s="509"/>
      <c r="I4630" s="892" t="s">
        <v>57</v>
      </c>
      <c r="J4630" s="893"/>
      <c r="K4630" s="490"/>
      <c r="L4630" s="456"/>
      <c r="M4630" s="455"/>
    </row>
    <row r="4631" spans="1:13">
      <c r="A4631" s="511" t="s">
        <v>48</v>
      </c>
      <c r="B4631" s="510"/>
      <c r="C4631" s="510"/>
      <c r="D4631" s="510"/>
      <c r="E4631" s="510"/>
      <c r="F4631" s="510"/>
      <c r="G4631" s="510"/>
      <c r="H4631" s="509"/>
      <c r="I4631" s="943" t="s">
        <v>46</v>
      </c>
      <c r="J4631" s="944"/>
      <c r="K4631" s="508"/>
      <c r="L4631" s="507"/>
      <c r="M4631" s="506"/>
    </row>
    <row r="4632" spans="1:13" ht="19.5" thickBot="1">
      <c r="A4632" s="505"/>
      <c r="B4632" s="504"/>
      <c r="C4632" s="504"/>
      <c r="D4632" s="504"/>
      <c r="E4632" s="504"/>
      <c r="F4632" s="504"/>
      <c r="G4632" s="504"/>
      <c r="H4632" s="503"/>
      <c r="I4632" s="940" t="s">
        <v>47</v>
      </c>
      <c r="J4632" s="941"/>
      <c r="K4632" s="498"/>
      <c r="L4632" s="497"/>
      <c r="M4632" s="502"/>
    </row>
    <row r="4633" spans="1:13">
      <c r="A4633" s="501" t="s">
        <v>75</v>
      </c>
      <c r="B4633" s="500"/>
      <c r="C4633" s="500"/>
      <c r="D4633" s="500"/>
      <c r="E4633" s="500"/>
      <c r="F4633" s="500"/>
      <c r="G4633" s="452"/>
      <c r="H4633" s="451"/>
      <c r="I4633" s="452"/>
      <c r="J4633" s="451"/>
      <c r="K4633" s="945">
        <f>K4635+K4642+K4650+K4654+K4658</f>
        <v>15.53</v>
      </c>
      <c r="L4633" s="946"/>
      <c r="M4633" s="450">
        <f>M4635+M4642+M4650+M4654+M4658</f>
        <v>229819.15200000003</v>
      </c>
    </row>
    <row r="4634" spans="1:13" ht="19.5" thickBot="1">
      <c r="A4634" s="499"/>
      <c r="B4634" s="446"/>
      <c r="C4634" s="446"/>
      <c r="D4634" s="446"/>
      <c r="E4634" s="446"/>
      <c r="F4634" s="446"/>
      <c r="G4634" s="446"/>
      <c r="H4634" s="445"/>
      <c r="I4634" s="446"/>
      <c r="J4634" s="445"/>
      <c r="K4634" s="446"/>
      <c r="L4634" s="445"/>
      <c r="M4634" s="444"/>
    </row>
    <row r="4635" spans="1:13" ht="19.5" thickBot="1">
      <c r="A4635" s="898" t="s">
        <v>76</v>
      </c>
      <c r="B4635" s="899"/>
      <c r="C4635" s="899"/>
      <c r="D4635" s="899"/>
      <c r="E4635" s="899"/>
      <c r="F4635" s="899"/>
      <c r="G4635" s="899"/>
      <c r="H4635" s="900"/>
      <c r="I4635" s="466"/>
      <c r="J4635" s="465"/>
      <c r="K4635" s="947">
        <f>K4636+K4637+K4638+K4640+K4641</f>
        <v>8.69</v>
      </c>
      <c r="L4635" s="942"/>
      <c r="M4635" s="464">
        <f>K4635*12*I4607</f>
        <v>128598.09600000001</v>
      </c>
    </row>
    <row r="4636" spans="1:13">
      <c r="A4636" s="505" t="s">
        <v>38</v>
      </c>
      <c r="B4636" s="504"/>
      <c r="C4636" s="504"/>
      <c r="D4636" s="504"/>
      <c r="E4636" s="504"/>
      <c r="F4636" s="504"/>
      <c r="G4636" s="504"/>
      <c r="H4636" s="503"/>
      <c r="I4636" s="936" t="s">
        <v>16</v>
      </c>
      <c r="J4636" s="937"/>
      <c r="K4636" s="896">
        <v>2.2400000000000002</v>
      </c>
      <c r="L4636" s="897"/>
      <c r="M4636" s="455">
        <f>K4636*12*I4607</f>
        <v>33148.416000000005</v>
      </c>
    </row>
    <row r="4637" spans="1:13">
      <c r="A4637" s="512" t="s">
        <v>39</v>
      </c>
      <c r="B4637" s="594"/>
      <c r="C4637" s="594"/>
      <c r="D4637" s="594"/>
      <c r="E4637" s="594"/>
      <c r="F4637" s="594"/>
      <c r="G4637" s="594"/>
      <c r="H4637" s="593"/>
      <c r="I4637" s="934" t="s">
        <v>10</v>
      </c>
      <c r="J4637" s="935"/>
      <c r="K4637" s="892">
        <v>4.28</v>
      </c>
      <c r="L4637" s="893"/>
      <c r="M4637" s="455">
        <f>K4637*12*I4607</f>
        <v>63337.152000000002</v>
      </c>
    </row>
    <row r="4638" spans="1:13">
      <c r="A4638" s="511" t="s">
        <v>31</v>
      </c>
      <c r="B4638" s="510"/>
      <c r="C4638" s="510"/>
      <c r="D4638" s="510"/>
      <c r="E4638" s="510"/>
      <c r="F4638" s="510"/>
      <c r="G4638" s="510"/>
      <c r="H4638" s="509"/>
      <c r="I4638" s="943" t="s">
        <v>11</v>
      </c>
      <c r="J4638" s="944"/>
      <c r="K4638" s="892">
        <v>0.6</v>
      </c>
      <c r="L4638" s="893"/>
      <c r="M4638" s="455">
        <f>K4638*12*I4607</f>
        <v>8879.0399999999991</v>
      </c>
    </row>
    <row r="4639" spans="1:13">
      <c r="A4639" s="596" t="s">
        <v>18</v>
      </c>
      <c r="B4639" s="498"/>
      <c r="C4639" s="498"/>
      <c r="D4639" s="498"/>
      <c r="E4639" s="504"/>
      <c r="F4639" s="504"/>
      <c r="G4639" s="504"/>
      <c r="H4639" s="503"/>
      <c r="I4639" s="498"/>
      <c r="J4639" s="497"/>
      <c r="K4639" s="457"/>
      <c r="L4639" s="456"/>
      <c r="M4639" s="455"/>
    </row>
    <row r="4640" spans="1:13">
      <c r="A4640" s="512" t="s">
        <v>32</v>
      </c>
      <c r="B4640" s="594"/>
      <c r="C4640" s="594"/>
      <c r="D4640" s="594"/>
      <c r="E4640" s="594"/>
      <c r="F4640" s="594"/>
      <c r="G4640" s="594"/>
      <c r="H4640" s="593"/>
      <c r="I4640" s="934" t="s">
        <v>8</v>
      </c>
      <c r="J4640" s="935"/>
      <c r="K4640" s="892">
        <v>0.18</v>
      </c>
      <c r="L4640" s="893"/>
      <c r="M4640" s="455">
        <f>K4640*12*I4607</f>
        <v>2663.7120000000004</v>
      </c>
    </row>
    <row r="4641" spans="1:13" ht="19.5" thickBot="1">
      <c r="A4641" s="511" t="s">
        <v>73</v>
      </c>
      <c r="B4641" s="510"/>
      <c r="C4641" s="510"/>
      <c r="D4641" s="510"/>
      <c r="E4641" s="510"/>
      <c r="F4641" s="510"/>
      <c r="G4641" s="510"/>
      <c r="H4641" s="509"/>
      <c r="I4641" s="932" t="s">
        <v>8</v>
      </c>
      <c r="J4641" s="933"/>
      <c r="K4641" s="940">
        <v>1.39</v>
      </c>
      <c r="L4641" s="941"/>
      <c r="M4641" s="455">
        <f>K4641*12*I4607</f>
        <v>20569.776000000002</v>
      </c>
    </row>
    <row r="4642" spans="1:13" ht="19.5" thickBot="1">
      <c r="A4642" s="959" t="s">
        <v>77</v>
      </c>
      <c r="B4642" s="960"/>
      <c r="C4642" s="960"/>
      <c r="D4642" s="960"/>
      <c r="E4642" s="960"/>
      <c r="F4642" s="960"/>
      <c r="G4642" s="960"/>
      <c r="H4642" s="961"/>
      <c r="I4642" s="466"/>
      <c r="J4642" s="465"/>
      <c r="K4642" s="894">
        <f>K4643+K4644+K4646+K4647+K4648+K4649</f>
        <v>2.3200000000000003</v>
      </c>
      <c r="L4642" s="942"/>
      <c r="M4642" s="464">
        <f>K4642*12*I4607</f>
        <v>34332.288000000008</v>
      </c>
    </row>
    <row r="4643" spans="1:13">
      <c r="A4643" s="595" t="s">
        <v>24</v>
      </c>
      <c r="B4643" s="498"/>
      <c r="C4643" s="498"/>
      <c r="D4643" s="498"/>
      <c r="E4643" s="498"/>
      <c r="F4643" s="504"/>
      <c r="G4643" s="504"/>
      <c r="H4643" s="503"/>
      <c r="I4643" s="493"/>
      <c r="J4643" s="456"/>
      <c r="K4643" s="896">
        <v>0.13</v>
      </c>
      <c r="L4643" s="897"/>
      <c r="M4643" s="455">
        <f>K4643*12*I4607</f>
        <v>1923.7920000000001</v>
      </c>
    </row>
    <row r="4644" spans="1:13">
      <c r="A4644" s="532" t="s">
        <v>20</v>
      </c>
      <c r="B4644" s="508"/>
      <c r="C4644" s="508"/>
      <c r="D4644" s="508"/>
      <c r="E4644" s="508"/>
      <c r="F4644" s="510"/>
      <c r="G4644" s="510"/>
      <c r="H4644" s="509"/>
      <c r="I4644" s="892" t="s">
        <v>52</v>
      </c>
      <c r="J4644" s="893"/>
      <c r="K4644" s="892">
        <v>1.1100000000000001</v>
      </c>
      <c r="L4644" s="893"/>
      <c r="M4644" s="455">
        <f>K4644*12*I4607</f>
        <v>16426.224000000002</v>
      </c>
    </row>
    <row r="4645" spans="1:13">
      <c r="A4645" s="505" t="s">
        <v>19</v>
      </c>
      <c r="B4645" s="504"/>
      <c r="C4645" s="504"/>
      <c r="D4645" s="504"/>
      <c r="E4645" s="504"/>
      <c r="F4645" s="504"/>
      <c r="G4645" s="504"/>
      <c r="H4645" s="503"/>
      <c r="I4645" s="936" t="s">
        <v>53</v>
      </c>
      <c r="J4645" s="937"/>
      <c r="K4645" s="490"/>
      <c r="L4645" s="456"/>
      <c r="M4645" s="455"/>
    </row>
    <row r="4646" spans="1:13">
      <c r="A4646" s="512" t="s">
        <v>21</v>
      </c>
      <c r="B4646" s="594"/>
      <c r="C4646" s="594"/>
      <c r="D4646" s="594"/>
      <c r="E4646" s="594"/>
      <c r="F4646" s="594"/>
      <c r="G4646" s="594"/>
      <c r="H4646" s="593"/>
      <c r="I4646" s="934" t="s">
        <v>51</v>
      </c>
      <c r="J4646" s="935"/>
      <c r="K4646" s="892">
        <v>0.68</v>
      </c>
      <c r="L4646" s="893"/>
      <c r="M4646" s="455">
        <f>K4646*12*I4607</f>
        <v>10062.912</v>
      </c>
    </row>
    <row r="4647" spans="1:13">
      <c r="A4647" s="512" t="s">
        <v>22</v>
      </c>
      <c r="B4647" s="594"/>
      <c r="C4647" s="594"/>
      <c r="D4647" s="594"/>
      <c r="E4647" s="594"/>
      <c r="F4647" s="594"/>
      <c r="G4647" s="594"/>
      <c r="H4647" s="593"/>
      <c r="I4647" s="934" t="s">
        <v>69</v>
      </c>
      <c r="J4647" s="935"/>
      <c r="K4647" s="892">
        <v>0.17</v>
      </c>
      <c r="L4647" s="893"/>
      <c r="M4647" s="455">
        <f>K4647*12*I4607</f>
        <v>2515.7280000000001</v>
      </c>
    </row>
    <row r="4648" spans="1:13">
      <c r="A4648" s="511" t="s">
        <v>23</v>
      </c>
      <c r="B4648" s="510"/>
      <c r="C4648" s="510"/>
      <c r="D4648" s="510"/>
      <c r="E4648" s="510"/>
      <c r="F4648" s="510"/>
      <c r="G4648" s="510"/>
      <c r="H4648" s="509"/>
      <c r="I4648" s="934" t="s">
        <v>54</v>
      </c>
      <c r="J4648" s="935"/>
      <c r="K4648" s="930">
        <v>0.09</v>
      </c>
      <c r="L4648" s="931"/>
      <c r="M4648" s="455">
        <f>K4648*12*I4607</f>
        <v>1331.8560000000002</v>
      </c>
    </row>
    <row r="4649" spans="1:13" ht="19.5" thickBot="1">
      <c r="A4649" s="511" t="s">
        <v>71</v>
      </c>
      <c r="B4649" s="510"/>
      <c r="C4649" s="510"/>
      <c r="D4649" s="510"/>
      <c r="E4649" s="510"/>
      <c r="F4649" s="510"/>
      <c r="G4649" s="510"/>
      <c r="H4649" s="509"/>
      <c r="I4649" s="932" t="s">
        <v>72</v>
      </c>
      <c r="J4649" s="933"/>
      <c r="K4649" s="901">
        <v>0.14000000000000001</v>
      </c>
      <c r="L4649" s="902"/>
      <c r="M4649" s="489">
        <f>K4649*12*I4607</f>
        <v>2071.7760000000003</v>
      </c>
    </row>
    <row r="4650" spans="1:13" ht="19.5" thickBot="1">
      <c r="A4650" s="959" t="s">
        <v>194</v>
      </c>
      <c r="B4650" s="960"/>
      <c r="C4650" s="960"/>
      <c r="D4650" s="960"/>
      <c r="E4650" s="960"/>
      <c r="F4650" s="960"/>
      <c r="G4650" s="960"/>
      <c r="H4650" s="961"/>
      <c r="I4650" s="488"/>
      <c r="J4650" s="487"/>
      <c r="K4650" s="922">
        <f>K4651+K4652+K4653</f>
        <v>1.52</v>
      </c>
      <c r="L4650" s="895"/>
      <c r="M4650" s="464">
        <f>K4650*12*I4607</f>
        <v>22493.568000000003</v>
      </c>
    </row>
    <row r="4651" spans="1:13">
      <c r="A4651" s="505" t="s">
        <v>25</v>
      </c>
      <c r="B4651" s="504"/>
      <c r="C4651" s="504"/>
      <c r="D4651" s="504"/>
      <c r="E4651" s="504"/>
      <c r="F4651" s="504"/>
      <c r="G4651" s="504"/>
      <c r="H4651" s="503"/>
      <c r="I4651" s="926" t="s">
        <v>70</v>
      </c>
      <c r="J4651" s="927"/>
      <c r="K4651" s="928">
        <v>0.73</v>
      </c>
      <c r="L4651" s="929"/>
      <c r="M4651" s="455">
        <f>K4651*12*I4607</f>
        <v>10802.832</v>
      </c>
    </row>
    <row r="4652" spans="1:13">
      <c r="A4652" s="512" t="s">
        <v>26</v>
      </c>
      <c r="B4652" s="594"/>
      <c r="C4652" s="594"/>
      <c r="D4652" s="594"/>
      <c r="E4652" s="594"/>
      <c r="F4652" s="594"/>
      <c r="G4652" s="594"/>
      <c r="H4652" s="593"/>
      <c r="I4652" s="480" t="s">
        <v>55</v>
      </c>
      <c r="J4652" s="479"/>
      <c r="K4652" s="930">
        <v>0.64</v>
      </c>
      <c r="L4652" s="931"/>
      <c r="M4652" s="455">
        <f>K4652*12*I4607</f>
        <v>9470.9760000000006</v>
      </c>
    </row>
    <row r="4653" spans="1:13" ht="19.5" thickBot="1">
      <c r="A4653" s="511" t="s">
        <v>23</v>
      </c>
      <c r="B4653" s="510"/>
      <c r="C4653" s="510"/>
      <c r="D4653" s="510"/>
      <c r="E4653" s="510"/>
      <c r="F4653" s="510"/>
      <c r="G4653" s="510"/>
      <c r="H4653" s="509"/>
      <c r="I4653" s="932" t="s">
        <v>54</v>
      </c>
      <c r="J4653" s="933"/>
      <c r="K4653" s="901">
        <v>0.15</v>
      </c>
      <c r="L4653" s="902"/>
      <c r="M4653" s="455">
        <f>K4653*12*I4607</f>
        <v>2219.7599999999998</v>
      </c>
    </row>
    <row r="4654" spans="1:13" ht="19.5" thickBot="1">
      <c r="A4654" s="898" t="s">
        <v>80</v>
      </c>
      <c r="B4654" s="899"/>
      <c r="C4654" s="899"/>
      <c r="D4654" s="899"/>
      <c r="E4654" s="899"/>
      <c r="F4654" s="899"/>
      <c r="G4654" s="899"/>
      <c r="H4654" s="900"/>
      <c r="I4654" s="466"/>
      <c r="J4654" s="465"/>
      <c r="K4654" s="894">
        <v>2</v>
      </c>
      <c r="L4654" s="895"/>
      <c r="M4654" s="464">
        <f>K4654*12*I4607</f>
        <v>29596.800000000003</v>
      </c>
    </row>
    <row r="4655" spans="1:13">
      <c r="A4655" s="463" t="s">
        <v>33</v>
      </c>
      <c r="B4655" s="462"/>
      <c r="C4655" s="462"/>
      <c r="D4655" s="462"/>
      <c r="E4655" s="462"/>
      <c r="F4655" s="462"/>
      <c r="G4655" s="462"/>
      <c r="H4655" s="460"/>
      <c r="I4655" s="896" t="s">
        <v>13</v>
      </c>
      <c r="J4655" s="897"/>
      <c r="K4655" s="459"/>
      <c r="L4655" s="458"/>
      <c r="M4655" s="455"/>
    </row>
    <row r="4656" spans="1:13">
      <c r="A4656" s="463" t="s">
        <v>27</v>
      </c>
      <c r="B4656" s="462"/>
      <c r="C4656" s="462"/>
      <c r="D4656" s="462"/>
      <c r="E4656" s="462"/>
      <c r="F4656" s="462"/>
      <c r="G4656" s="462"/>
      <c r="H4656" s="460"/>
      <c r="I4656" s="457"/>
      <c r="J4656" s="456"/>
      <c r="K4656" s="459"/>
      <c r="L4656" s="458"/>
      <c r="M4656" s="455"/>
    </row>
    <row r="4657" spans="1:13" ht="19.5" thickBot="1">
      <c r="A4657" s="463" t="s">
        <v>28</v>
      </c>
      <c r="B4657" s="462"/>
      <c r="C4657" s="462"/>
      <c r="D4657" s="462"/>
      <c r="E4657" s="462"/>
      <c r="F4657" s="462"/>
      <c r="G4657" s="462"/>
      <c r="H4657" s="460"/>
      <c r="I4657" s="474"/>
      <c r="J4657" s="456"/>
      <c r="K4657" s="459"/>
      <c r="L4657" s="458"/>
      <c r="M4657" s="455"/>
    </row>
    <row r="4658" spans="1:13" ht="19.5" thickBot="1">
      <c r="A4658" s="592" t="s">
        <v>81</v>
      </c>
      <c r="B4658" s="591"/>
      <c r="C4658" s="591"/>
      <c r="D4658" s="591"/>
      <c r="E4658" s="591"/>
      <c r="F4658" s="591"/>
      <c r="G4658" s="591"/>
      <c r="H4658" s="590"/>
      <c r="I4658" s="466"/>
      <c r="J4658" s="465"/>
      <c r="K4658" s="894">
        <v>1</v>
      </c>
      <c r="L4658" s="895"/>
      <c r="M4658" s="464">
        <f>K4658*12*I4607</f>
        <v>14798.400000000001</v>
      </c>
    </row>
    <row r="4659" spans="1:13">
      <c r="A4659" s="463" t="s">
        <v>29</v>
      </c>
      <c r="B4659" s="462"/>
      <c r="C4659" s="462"/>
      <c r="D4659" s="462"/>
      <c r="E4659" s="462"/>
      <c r="F4659" s="462"/>
      <c r="G4659" s="462"/>
      <c r="H4659" s="460"/>
      <c r="I4659" s="896" t="s">
        <v>8</v>
      </c>
      <c r="J4659" s="897"/>
      <c r="K4659" s="467"/>
      <c r="L4659" s="458"/>
      <c r="M4659" s="455"/>
    </row>
    <row r="4660" spans="1:13" ht="19.5" thickBot="1">
      <c r="A4660" s="463" t="s">
        <v>30</v>
      </c>
      <c r="B4660" s="462"/>
      <c r="C4660" s="462"/>
      <c r="D4660" s="462"/>
      <c r="E4660" s="462"/>
      <c r="F4660" s="462"/>
      <c r="G4660" s="462"/>
      <c r="H4660" s="460"/>
      <c r="I4660" s="457"/>
      <c r="J4660" s="456"/>
      <c r="K4660" s="467"/>
      <c r="L4660" s="458"/>
      <c r="M4660" s="455"/>
    </row>
    <row r="4661" spans="1:13" ht="19.5" thickBot="1">
      <c r="A4661" s="898" t="s">
        <v>104</v>
      </c>
      <c r="B4661" s="899"/>
      <c r="C4661" s="899"/>
      <c r="D4661" s="899"/>
      <c r="E4661" s="899"/>
      <c r="F4661" s="899"/>
      <c r="G4661" s="899"/>
      <c r="H4661" s="900"/>
      <c r="I4661" s="466"/>
      <c r="J4661" s="465"/>
      <c r="K4661" s="894">
        <v>7.2</v>
      </c>
      <c r="L4661" s="895"/>
      <c r="M4661" s="464">
        <f>K4661*12*I4607</f>
        <v>106548.48000000001</v>
      </c>
    </row>
    <row r="4662" spans="1:13">
      <c r="A4662" s="463" t="s">
        <v>85</v>
      </c>
      <c r="B4662" s="461"/>
      <c r="C4662" s="461"/>
      <c r="D4662" s="461"/>
      <c r="E4662" s="461"/>
      <c r="F4662" s="462"/>
      <c r="G4662" s="461"/>
      <c r="H4662" s="460"/>
      <c r="I4662" s="892" t="s">
        <v>86</v>
      </c>
      <c r="J4662" s="893"/>
      <c r="K4662" s="459"/>
      <c r="L4662" s="458"/>
      <c r="M4662" s="455"/>
    </row>
    <row r="4663" spans="1:13">
      <c r="A4663" s="463" t="s">
        <v>87</v>
      </c>
      <c r="B4663" s="461"/>
      <c r="C4663" s="461"/>
      <c r="D4663" s="461"/>
      <c r="E4663" s="461"/>
      <c r="F4663" s="462"/>
      <c r="G4663" s="461"/>
      <c r="H4663" s="460"/>
      <c r="I4663" s="892" t="s">
        <v>88</v>
      </c>
      <c r="J4663" s="893"/>
      <c r="K4663" s="459"/>
      <c r="L4663" s="458"/>
      <c r="M4663" s="455"/>
    </row>
    <row r="4664" spans="1:13">
      <c r="A4664" s="463" t="s">
        <v>89</v>
      </c>
      <c r="B4664" s="461"/>
      <c r="C4664" s="461"/>
      <c r="D4664" s="461"/>
      <c r="E4664" s="461"/>
      <c r="F4664" s="462"/>
      <c r="G4664" s="461"/>
      <c r="H4664" s="460"/>
      <c r="I4664" s="892" t="s">
        <v>90</v>
      </c>
      <c r="J4664" s="893"/>
      <c r="K4664" s="459"/>
      <c r="L4664" s="458"/>
      <c r="M4664" s="455"/>
    </row>
    <row r="4665" spans="1:13">
      <c r="A4665" s="463" t="s">
        <v>91</v>
      </c>
      <c r="B4665" s="461"/>
      <c r="C4665" s="461"/>
      <c r="D4665" s="461"/>
      <c r="E4665" s="461"/>
      <c r="F4665" s="462"/>
      <c r="G4665" s="461"/>
      <c r="H4665" s="460"/>
      <c r="I4665" s="892" t="s">
        <v>92</v>
      </c>
      <c r="J4665" s="893"/>
      <c r="K4665" s="459"/>
      <c r="L4665" s="458"/>
      <c r="M4665" s="455"/>
    </row>
    <row r="4666" spans="1:13">
      <c r="A4666" s="463" t="s">
        <v>93</v>
      </c>
      <c r="B4666" s="461"/>
      <c r="C4666" s="461"/>
      <c r="D4666" s="461"/>
      <c r="E4666" s="461"/>
      <c r="F4666" s="462"/>
      <c r="G4666" s="461"/>
      <c r="H4666" s="460"/>
      <c r="I4666" s="892" t="s">
        <v>94</v>
      </c>
      <c r="J4666" s="893"/>
      <c r="K4666" s="459"/>
      <c r="L4666" s="458"/>
      <c r="M4666" s="455"/>
    </row>
    <row r="4667" spans="1:13">
      <c r="A4667" s="463" t="s">
        <v>95</v>
      </c>
      <c r="B4667" s="461"/>
      <c r="C4667" s="461"/>
      <c r="D4667" s="461"/>
      <c r="E4667" s="461"/>
      <c r="F4667" s="462"/>
      <c r="G4667" s="461"/>
      <c r="H4667" s="460"/>
      <c r="I4667" s="457"/>
      <c r="J4667" s="456"/>
      <c r="K4667" s="459"/>
      <c r="L4667" s="458"/>
      <c r="M4667" s="455"/>
    </row>
    <row r="4668" spans="1:13">
      <c r="A4668" s="463" t="s">
        <v>96</v>
      </c>
      <c r="B4668" s="461"/>
      <c r="C4668" s="461"/>
      <c r="D4668" s="461"/>
      <c r="E4668" s="461"/>
      <c r="F4668" s="462"/>
      <c r="G4668" s="461"/>
      <c r="H4668" s="460"/>
      <c r="I4668" s="457"/>
      <c r="J4668" s="456"/>
      <c r="K4668" s="459"/>
      <c r="L4668" s="458"/>
      <c r="M4668" s="455"/>
    </row>
    <row r="4669" spans="1:13">
      <c r="A4669" s="463" t="s">
        <v>97</v>
      </c>
      <c r="B4669" s="461"/>
      <c r="C4669" s="461"/>
      <c r="D4669" s="461"/>
      <c r="E4669" s="461"/>
      <c r="F4669" s="462"/>
      <c r="G4669" s="461"/>
      <c r="H4669" s="460"/>
      <c r="I4669" s="457"/>
      <c r="J4669" s="456"/>
      <c r="K4669" s="459"/>
      <c r="L4669" s="458"/>
      <c r="M4669" s="455"/>
    </row>
    <row r="4670" spans="1:13">
      <c r="A4670" s="463" t="s">
        <v>98</v>
      </c>
      <c r="B4670" s="461"/>
      <c r="C4670" s="461"/>
      <c r="D4670" s="461"/>
      <c r="E4670" s="461"/>
      <c r="F4670" s="462"/>
      <c r="G4670" s="461"/>
      <c r="H4670" s="460"/>
      <c r="I4670" s="457"/>
      <c r="J4670" s="456"/>
      <c r="K4670" s="459"/>
      <c r="L4670" s="458"/>
      <c r="M4670" s="455"/>
    </row>
    <row r="4671" spans="1:13">
      <c r="A4671" s="463" t="s">
        <v>99</v>
      </c>
      <c r="B4671" s="461"/>
      <c r="C4671" s="461"/>
      <c r="D4671" s="461"/>
      <c r="E4671" s="461"/>
      <c r="F4671" s="462"/>
      <c r="G4671" s="461"/>
      <c r="H4671" s="460"/>
      <c r="I4671" s="457"/>
      <c r="J4671" s="456"/>
      <c r="K4671" s="459"/>
      <c r="L4671" s="458"/>
      <c r="M4671" s="455"/>
    </row>
    <row r="4672" spans="1:13" ht="19.5" thickBot="1">
      <c r="A4672" s="923" t="s">
        <v>100</v>
      </c>
      <c r="B4672" s="924"/>
      <c r="C4672" s="924"/>
      <c r="D4672" s="924"/>
      <c r="E4672" s="924"/>
      <c r="F4672" s="924"/>
      <c r="G4672" s="924"/>
      <c r="H4672" s="925"/>
      <c r="I4672" s="457"/>
      <c r="J4672" s="456"/>
      <c r="K4672" s="457"/>
      <c r="L4672" s="456"/>
      <c r="M4672" s="455"/>
    </row>
    <row r="4673" spans="1:13">
      <c r="A4673" s="454" t="s">
        <v>82</v>
      </c>
      <c r="B4673" s="453"/>
      <c r="C4673" s="453"/>
      <c r="D4673" s="453"/>
      <c r="E4673" s="453"/>
      <c r="F4673" s="453"/>
      <c r="G4673" s="453"/>
      <c r="H4673" s="453"/>
      <c r="I4673" s="896" t="s">
        <v>9</v>
      </c>
      <c r="J4673" s="897"/>
      <c r="K4673" s="452"/>
      <c r="L4673" s="451"/>
      <c r="M4673" s="450"/>
    </row>
    <row r="4674" spans="1:13" ht="19.5" thickBot="1">
      <c r="A4674" s="449" t="s">
        <v>49</v>
      </c>
      <c r="B4674" s="448"/>
      <c r="C4674" s="448"/>
      <c r="D4674" s="448"/>
      <c r="E4674" s="448"/>
      <c r="F4674" s="448"/>
      <c r="G4674" s="448"/>
      <c r="H4674" s="448"/>
      <c r="I4674" s="447"/>
      <c r="J4674" s="445"/>
      <c r="K4674" s="446"/>
      <c r="L4674" s="445"/>
      <c r="M4674" s="444"/>
    </row>
    <row r="4675" spans="1:13" ht="19.5" thickBot="1">
      <c r="A4675" s="898" t="s">
        <v>50</v>
      </c>
      <c r="B4675" s="899"/>
      <c r="C4675" s="899"/>
      <c r="D4675" s="899"/>
      <c r="E4675" s="899"/>
      <c r="F4675" s="899"/>
      <c r="G4675" s="899"/>
      <c r="H4675" s="955"/>
      <c r="I4675" s="917" t="s">
        <v>17</v>
      </c>
      <c r="J4675" s="956"/>
      <c r="K4675" s="957">
        <v>1.67</v>
      </c>
      <c r="L4675" s="958"/>
      <c r="M4675" s="437">
        <f>K4675*12*I4607</f>
        <v>24713.328000000001</v>
      </c>
    </row>
    <row r="4676" spans="1:13" ht="19.5" thickBot="1">
      <c r="A4676" s="442" t="s">
        <v>118</v>
      </c>
      <c r="B4676" s="441"/>
      <c r="C4676" s="441"/>
      <c r="D4676" s="441"/>
      <c r="E4676" s="441"/>
      <c r="F4676" s="441"/>
      <c r="G4676" s="441"/>
      <c r="H4676" s="441"/>
      <c r="I4676" s="917" t="s">
        <v>9</v>
      </c>
      <c r="J4676" s="918"/>
      <c r="K4676" s="913">
        <v>0.34</v>
      </c>
      <c r="L4676" s="914"/>
      <c r="M4676" s="437">
        <f>K4676*I4607*12</f>
        <v>5031.456000000001</v>
      </c>
    </row>
    <row r="4677" spans="1:13" ht="19.5" thickBot="1">
      <c r="A4677" s="442" t="s">
        <v>117</v>
      </c>
      <c r="B4677" s="441"/>
      <c r="C4677" s="441"/>
      <c r="D4677" s="441"/>
      <c r="E4677" s="441"/>
      <c r="F4677" s="441"/>
      <c r="G4677" s="441"/>
      <c r="H4677" s="441"/>
      <c r="I4677" s="440"/>
      <c r="J4677" s="439"/>
      <c r="K4677" s="913"/>
      <c r="L4677" s="914"/>
      <c r="M4677" s="437">
        <f>K4677*12*I4607</f>
        <v>0</v>
      </c>
    </row>
    <row r="4678" spans="1:13" ht="19.5" thickBot="1">
      <c r="A4678" s="898" t="s">
        <v>58</v>
      </c>
      <c r="B4678" s="899"/>
      <c r="C4678" s="899"/>
      <c r="D4678" s="899"/>
      <c r="E4678" s="899"/>
      <c r="F4678" s="899"/>
      <c r="G4678" s="899"/>
      <c r="H4678" s="899"/>
      <c r="I4678" s="438"/>
      <c r="J4678" s="437"/>
      <c r="K4678" s="915">
        <f>K4608+K4618+K4633+K4661+K4675+K4677+K4676</f>
        <v>38.550000000000004</v>
      </c>
      <c r="L4678" s="916"/>
      <c r="M4678" s="437">
        <f>M4608+M4618+M4633+M4661+M4675+M4677+M4676</f>
        <v>570478.32000000007</v>
      </c>
    </row>
    <row r="4680" spans="1:13" s="435" customFormat="1"/>
    <row r="4681" spans="1:13" s="435" customFormat="1">
      <c r="A4681" s="952" t="s">
        <v>0</v>
      </c>
      <c r="B4681" s="952"/>
      <c r="C4681" s="952"/>
      <c r="D4681" s="952"/>
      <c r="E4681" s="952"/>
      <c r="F4681" s="952"/>
      <c r="G4681" s="952"/>
      <c r="H4681" s="952"/>
      <c r="I4681" s="952"/>
      <c r="J4681" s="952"/>
      <c r="K4681" s="952"/>
      <c r="L4681" s="952"/>
      <c r="M4681" s="534"/>
    </row>
    <row r="4682" spans="1:13" s="435" customFormat="1">
      <c r="A4682" s="987" t="s">
        <v>12</v>
      </c>
      <c r="B4682" s="987"/>
      <c r="C4682" s="987"/>
      <c r="D4682" s="987"/>
      <c r="E4682" s="987"/>
      <c r="F4682" s="987"/>
      <c r="G4682" s="987"/>
      <c r="H4682" s="987"/>
      <c r="I4682" s="987"/>
      <c r="J4682" s="987"/>
      <c r="K4682" s="987"/>
      <c r="L4682" s="987"/>
      <c r="M4682" s="534"/>
    </row>
    <row r="4683" spans="1:13" s="435" customFormat="1">
      <c r="A4683" s="589"/>
      <c r="B4683" s="589"/>
      <c r="C4683" s="589"/>
      <c r="D4683" s="589"/>
      <c r="E4683" s="589"/>
      <c r="F4683" s="589" t="s">
        <v>205</v>
      </c>
      <c r="G4683" s="589"/>
      <c r="H4683" s="589"/>
      <c r="I4683" s="589"/>
      <c r="J4683" s="589"/>
      <c r="K4683" s="589"/>
      <c r="L4683" s="589"/>
      <c r="M4683" s="534"/>
    </row>
    <row r="4684" spans="1:13" s="435" customFormat="1">
      <c r="A4684" s="492"/>
      <c r="B4684" s="491"/>
      <c r="C4684" s="988" t="s">
        <v>15</v>
      </c>
      <c r="D4684" s="988"/>
      <c r="E4684" s="988"/>
      <c r="F4684" s="491"/>
      <c r="G4684" s="491"/>
      <c r="H4684" s="579"/>
      <c r="I4684" s="981" t="s">
        <v>1</v>
      </c>
      <c r="J4684" s="982"/>
      <c r="K4684" s="981" t="s">
        <v>2</v>
      </c>
      <c r="L4684" s="982"/>
      <c r="M4684" s="568"/>
    </row>
    <row r="4685" spans="1:13" s="435" customFormat="1">
      <c r="A4685" s="556"/>
      <c r="B4685" s="549"/>
      <c r="C4685" s="549"/>
      <c r="D4685" s="549"/>
      <c r="E4685" s="549"/>
      <c r="F4685" s="549"/>
      <c r="G4685" s="549"/>
      <c r="H4685" s="548"/>
      <c r="I4685" s="549"/>
      <c r="J4685" s="548"/>
      <c r="K4685" s="968" t="s">
        <v>3</v>
      </c>
      <c r="L4685" s="969"/>
      <c r="M4685" s="588" t="s">
        <v>4</v>
      </c>
    </row>
    <row r="4686" spans="1:13" s="435" customFormat="1">
      <c r="A4686" s="556"/>
      <c r="B4686" s="549"/>
      <c r="C4686" s="549"/>
      <c r="D4686" s="549"/>
      <c r="E4686" s="549"/>
      <c r="F4686" s="549"/>
      <c r="G4686" s="549"/>
      <c r="H4686" s="548"/>
      <c r="I4686" s="968" t="s">
        <v>5</v>
      </c>
      <c r="J4686" s="969"/>
      <c r="K4686" s="977" t="s">
        <v>6</v>
      </c>
      <c r="L4686" s="978"/>
      <c r="M4686" s="588" t="s">
        <v>7</v>
      </c>
    </row>
    <row r="4687" spans="1:13" s="435" customFormat="1" ht="19.5" thickBot="1">
      <c r="A4687" s="492"/>
      <c r="B4687" s="491"/>
      <c r="C4687" s="491"/>
      <c r="D4687" s="491"/>
      <c r="E4687" s="491"/>
      <c r="F4687" s="491"/>
      <c r="G4687" s="491"/>
      <c r="H4687" s="579"/>
      <c r="I4687" s="985">
        <v>336.2</v>
      </c>
      <c r="J4687" s="986"/>
      <c r="K4687" s="938"/>
      <c r="L4687" s="939"/>
      <c r="M4687" s="587"/>
    </row>
    <row r="4688" spans="1:13" s="435" customFormat="1">
      <c r="A4688" s="578" t="s">
        <v>74</v>
      </c>
      <c r="B4688" s="565"/>
      <c r="C4688" s="565"/>
      <c r="D4688" s="565"/>
      <c r="E4688" s="565"/>
      <c r="F4688" s="565"/>
      <c r="G4688" s="565"/>
      <c r="H4688" s="586"/>
      <c r="I4688" s="545"/>
      <c r="J4688" s="544"/>
      <c r="K4688" s="951">
        <f>K4691+K4694</f>
        <v>6.9</v>
      </c>
      <c r="L4688" s="946"/>
      <c r="M4688" s="543">
        <f>K4688*12*I4687</f>
        <v>27837.360000000004</v>
      </c>
    </row>
    <row r="4689" spans="1:13" s="435" customFormat="1">
      <c r="A4689" s="585" t="s">
        <v>59</v>
      </c>
      <c r="B4689" s="584"/>
      <c r="C4689" s="584"/>
      <c r="D4689" s="584"/>
      <c r="E4689" s="584"/>
      <c r="F4689" s="584"/>
      <c r="G4689" s="584"/>
      <c r="H4689" s="583"/>
      <c r="I4689" s="549"/>
      <c r="J4689" s="548"/>
      <c r="K4689" s="457"/>
      <c r="L4689" s="456"/>
      <c r="M4689" s="582"/>
    </row>
    <row r="4690" spans="1:13" s="435" customFormat="1" ht="19.5" thickBot="1">
      <c r="A4690" s="574" t="s">
        <v>60</v>
      </c>
      <c r="B4690" s="581"/>
      <c r="C4690" s="581"/>
      <c r="D4690" s="581"/>
      <c r="E4690" s="581"/>
      <c r="F4690" s="581"/>
      <c r="G4690" s="581"/>
      <c r="H4690" s="580"/>
      <c r="I4690" s="539"/>
      <c r="J4690" s="538"/>
      <c r="K4690" s="446"/>
      <c r="L4690" s="445"/>
      <c r="M4690" s="537"/>
    </row>
    <row r="4691" spans="1:13" s="435" customFormat="1">
      <c r="A4691" s="486" t="s">
        <v>61</v>
      </c>
      <c r="B4691" s="494"/>
      <c r="C4691" s="494"/>
      <c r="D4691" s="494"/>
      <c r="E4691" s="494"/>
      <c r="F4691" s="494"/>
      <c r="G4691" s="494"/>
      <c r="H4691" s="563"/>
      <c r="I4691" s="977" t="s">
        <v>8</v>
      </c>
      <c r="J4691" s="978"/>
      <c r="K4691" s="896">
        <v>4.13</v>
      </c>
      <c r="L4691" s="897"/>
      <c r="M4691" s="496">
        <f>K4691*12*I4687</f>
        <v>16662.072</v>
      </c>
    </row>
    <row r="4692" spans="1:13" s="435" customFormat="1">
      <c r="A4692" s="470" t="s">
        <v>68</v>
      </c>
      <c r="B4692" s="549"/>
      <c r="C4692" s="549"/>
      <c r="D4692" s="549"/>
      <c r="E4692" s="549"/>
      <c r="F4692" s="549"/>
      <c r="G4692" s="549"/>
      <c r="H4692" s="548"/>
      <c r="I4692" s="968" t="s">
        <v>57</v>
      </c>
      <c r="J4692" s="969"/>
      <c r="K4692" s="490"/>
      <c r="L4692" s="456"/>
      <c r="M4692" s="496"/>
    </row>
    <row r="4693" spans="1:13" s="435" customFormat="1">
      <c r="A4693" s="486" t="s">
        <v>67</v>
      </c>
      <c r="B4693" s="494"/>
      <c r="C4693" s="494"/>
      <c r="D4693" s="494"/>
      <c r="E4693" s="494"/>
      <c r="F4693" s="494"/>
      <c r="G4693" s="494"/>
      <c r="H4693" s="563"/>
      <c r="I4693" s="977"/>
      <c r="J4693" s="978"/>
      <c r="K4693" s="490"/>
      <c r="L4693" s="456"/>
      <c r="M4693" s="496"/>
    </row>
    <row r="4694" spans="1:13" s="435" customFormat="1">
      <c r="A4694" s="486" t="s">
        <v>62</v>
      </c>
      <c r="B4694" s="494"/>
      <c r="C4694" s="494"/>
      <c r="D4694" s="494"/>
      <c r="E4694" s="494"/>
      <c r="F4694" s="494"/>
      <c r="G4694" s="494"/>
      <c r="H4694" s="563"/>
      <c r="I4694" s="979" t="s">
        <v>11</v>
      </c>
      <c r="J4694" s="980"/>
      <c r="K4694" s="892">
        <v>2.77</v>
      </c>
      <c r="L4694" s="893"/>
      <c r="M4694" s="496">
        <f>K4694*12*I4687</f>
        <v>11175.288</v>
      </c>
    </row>
    <row r="4695" spans="1:13" s="435" customFormat="1">
      <c r="A4695" s="483" t="s">
        <v>35</v>
      </c>
      <c r="B4695" s="558"/>
      <c r="C4695" s="558"/>
      <c r="D4695" s="558"/>
      <c r="E4695" s="558"/>
      <c r="F4695" s="558"/>
      <c r="G4695" s="558"/>
      <c r="H4695" s="557"/>
      <c r="I4695" s="968" t="s">
        <v>57</v>
      </c>
      <c r="J4695" s="969"/>
      <c r="K4695" s="524"/>
      <c r="L4695" s="523"/>
      <c r="M4695" s="496"/>
    </row>
    <row r="4696" spans="1:13" s="435" customFormat="1">
      <c r="A4696" s="478" t="s">
        <v>36</v>
      </c>
      <c r="B4696" s="491"/>
      <c r="C4696" s="491"/>
      <c r="D4696" s="491"/>
      <c r="E4696" s="491"/>
      <c r="F4696" s="491"/>
      <c r="G4696" s="491"/>
      <c r="H4696" s="579"/>
      <c r="I4696" s="968"/>
      <c r="J4696" s="969"/>
      <c r="K4696" s="490"/>
      <c r="L4696" s="456"/>
      <c r="M4696" s="496"/>
    </row>
    <row r="4697" spans="1:13" s="435" customFormat="1" ht="19.5" thickBot="1">
      <c r="A4697" s="486" t="s">
        <v>37</v>
      </c>
      <c r="B4697" s="485"/>
      <c r="C4697" s="485"/>
      <c r="D4697" s="485"/>
      <c r="E4697" s="485"/>
      <c r="F4697" s="485"/>
      <c r="G4697" s="485"/>
      <c r="H4697" s="484"/>
      <c r="I4697" s="494"/>
      <c r="J4697" s="563"/>
      <c r="K4697" s="930"/>
      <c r="L4697" s="931"/>
      <c r="M4697" s="496"/>
    </row>
    <row r="4698" spans="1:13" s="435" customFormat="1">
      <c r="A4698" s="578" t="s">
        <v>14</v>
      </c>
      <c r="B4698" s="577"/>
      <c r="C4698" s="577"/>
      <c r="D4698" s="577"/>
      <c r="E4698" s="577"/>
      <c r="F4698" s="577"/>
      <c r="G4698" s="577"/>
      <c r="H4698" s="576"/>
      <c r="I4698" s="545"/>
      <c r="J4698" s="575"/>
      <c r="K4698" s="948">
        <f>K4700+K4705+K4708</f>
        <v>5.6400000000000006</v>
      </c>
      <c r="L4698" s="946"/>
      <c r="M4698" s="543">
        <f>K4698*12*I4687</f>
        <v>22754.016000000003</v>
      </c>
    </row>
    <row r="4699" spans="1:13" s="435" customFormat="1" ht="19.5" thickBot="1">
      <c r="A4699" s="574" t="s">
        <v>34</v>
      </c>
      <c r="B4699" s="573"/>
      <c r="C4699" s="573"/>
      <c r="D4699" s="573"/>
      <c r="E4699" s="573"/>
      <c r="F4699" s="573"/>
      <c r="G4699" s="573"/>
      <c r="H4699" s="572"/>
      <c r="I4699" s="539"/>
      <c r="J4699" s="571"/>
      <c r="K4699" s="446"/>
      <c r="L4699" s="445"/>
      <c r="M4699" s="537"/>
    </row>
    <row r="4700" spans="1:13" s="435" customFormat="1">
      <c r="A4700" s="470" t="s">
        <v>65</v>
      </c>
      <c r="B4700" s="469"/>
      <c r="C4700" s="469"/>
      <c r="D4700" s="469"/>
      <c r="E4700" s="469"/>
      <c r="F4700" s="469"/>
      <c r="G4700" s="469"/>
      <c r="H4700" s="468"/>
      <c r="I4700" s="968" t="s">
        <v>8</v>
      </c>
      <c r="J4700" s="969"/>
      <c r="K4700" s="896">
        <v>2.83</v>
      </c>
      <c r="L4700" s="897"/>
      <c r="M4700" s="496">
        <f>K4700*12*I4687</f>
        <v>11417.352000000001</v>
      </c>
    </row>
    <row r="4701" spans="1:13" s="435" customFormat="1">
      <c r="A4701" s="486" t="s">
        <v>66</v>
      </c>
      <c r="B4701" s="485"/>
      <c r="C4701" s="485"/>
      <c r="D4701" s="485"/>
      <c r="E4701" s="485"/>
      <c r="F4701" s="485"/>
      <c r="G4701" s="485"/>
      <c r="H4701" s="484"/>
      <c r="I4701" s="570"/>
      <c r="J4701" s="569"/>
      <c r="K4701" s="490"/>
      <c r="L4701" s="456"/>
      <c r="M4701" s="496"/>
    </row>
    <row r="4702" spans="1:13" s="435" customFormat="1">
      <c r="A4702" s="470" t="s">
        <v>68</v>
      </c>
      <c r="B4702" s="549"/>
      <c r="C4702" s="549"/>
      <c r="D4702" s="549"/>
      <c r="E4702" s="549"/>
      <c r="F4702" s="549"/>
      <c r="G4702" s="549"/>
      <c r="H4702" s="548"/>
      <c r="I4702" s="968" t="s">
        <v>57</v>
      </c>
      <c r="J4702" s="969"/>
      <c r="K4702" s="490"/>
      <c r="L4702" s="456"/>
      <c r="M4702" s="496"/>
    </row>
    <row r="4703" spans="1:13" s="435" customFormat="1">
      <c r="A4703" s="486" t="s">
        <v>67</v>
      </c>
      <c r="B4703" s="494"/>
      <c r="C4703" s="494"/>
      <c r="D4703" s="494"/>
      <c r="E4703" s="494"/>
      <c r="F4703" s="494"/>
      <c r="G4703" s="494"/>
      <c r="H4703" s="563"/>
      <c r="I4703" s="977"/>
      <c r="J4703" s="978"/>
      <c r="K4703" s="490"/>
      <c r="L4703" s="456"/>
      <c r="M4703" s="496"/>
    </row>
    <row r="4704" spans="1:13" s="435" customFormat="1">
      <c r="A4704" s="483" t="s">
        <v>63</v>
      </c>
      <c r="B4704" s="558"/>
      <c r="C4704" s="557"/>
      <c r="D4704" s="549"/>
      <c r="E4704" s="549"/>
      <c r="F4704" s="549"/>
      <c r="G4704" s="549"/>
      <c r="H4704" s="548"/>
      <c r="I4704" s="968" t="s">
        <v>57</v>
      </c>
      <c r="J4704" s="969"/>
      <c r="K4704" s="490"/>
      <c r="L4704" s="456"/>
      <c r="M4704" s="496"/>
    </row>
    <row r="4705" spans="1:13" s="435" customFormat="1">
      <c r="A4705" s="470" t="s">
        <v>64</v>
      </c>
      <c r="B4705" s="549"/>
      <c r="C4705" s="549"/>
      <c r="D4705" s="558"/>
      <c r="E4705" s="558"/>
      <c r="F4705" s="558"/>
      <c r="G4705" s="558"/>
      <c r="H4705" s="557"/>
      <c r="I4705" s="979" t="s">
        <v>11</v>
      </c>
      <c r="J4705" s="980"/>
      <c r="K4705" s="892">
        <v>1.24</v>
      </c>
      <c r="L4705" s="893"/>
      <c r="M4705" s="496">
        <f>K4705*12*I4687</f>
        <v>5002.6559999999999</v>
      </c>
    </row>
    <row r="4706" spans="1:13" s="435" customFormat="1">
      <c r="A4706" s="478" t="s">
        <v>41</v>
      </c>
      <c r="B4706" s="477"/>
      <c r="C4706" s="477"/>
      <c r="D4706" s="477"/>
      <c r="E4706" s="477"/>
      <c r="F4706" s="477"/>
      <c r="G4706" s="477"/>
      <c r="H4706" s="476"/>
      <c r="I4706" s="981" t="s">
        <v>40</v>
      </c>
      <c r="J4706" s="982"/>
      <c r="K4706" s="490"/>
      <c r="L4706" s="456"/>
      <c r="M4706" s="496"/>
    </row>
    <row r="4707" spans="1:13" s="435" customFormat="1">
      <c r="A4707" s="486"/>
      <c r="B4707" s="485"/>
      <c r="C4707" s="485"/>
      <c r="D4707" s="485"/>
      <c r="E4707" s="485"/>
      <c r="F4707" s="485"/>
      <c r="G4707" s="485"/>
      <c r="H4707" s="484"/>
      <c r="I4707" s="494" t="s">
        <v>42</v>
      </c>
      <c r="J4707" s="563"/>
      <c r="K4707" s="490"/>
      <c r="L4707" s="456"/>
      <c r="M4707" s="496"/>
    </row>
    <row r="4708" spans="1:13" s="435" customFormat="1">
      <c r="A4708" s="478" t="s">
        <v>43</v>
      </c>
      <c r="B4708" s="477"/>
      <c r="C4708" s="477"/>
      <c r="D4708" s="477"/>
      <c r="E4708" s="477"/>
      <c r="F4708" s="477"/>
      <c r="G4708" s="477"/>
      <c r="H4708" s="476"/>
      <c r="I4708" s="981" t="s">
        <v>11</v>
      </c>
      <c r="J4708" s="982"/>
      <c r="K4708" s="892">
        <v>1.57</v>
      </c>
      <c r="L4708" s="893"/>
      <c r="M4708" s="496">
        <f>K4708*12*I4687</f>
        <v>6334.0079999999998</v>
      </c>
    </row>
    <row r="4709" spans="1:13" s="435" customFormat="1">
      <c r="A4709" s="486" t="s">
        <v>44</v>
      </c>
      <c r="B4709" s="485"/>
      <c r="C4709" s="485"/>
      <c r="D4709" s="485"/>
      <c r="E4709" s="485"/>
      <c r="F4709" s="485"/>
      <c r="G4709" s="485"/>
      <c r="H4709" s="484"/>
      <c r="I4709" s="494"/>
      <c r="J4709" s="563"/>
      <c r="K4709" s="490"/>
      <c r="L4709" s="456"/>
      <c r="M4709" s="496"/>
    </row>
    <row r="4710" spans="1:13" s="435" customFormat="1">
      <c r="A4710" s="478" t="s">
        <v>45</v>
      </c>
      <c r="B4710" s="477"/>
      <c r="C4710" s="477"/>
      <c r="D4710" s="477"/>
      <c r="E4710" s="477"/>
      <c r="F4710" s="477"/>
      <c r="G4710" s="477"/>
      <c r="H4710" s="476"/>
      <c r="I4710" s="968" t="s">
        <v>57</v>
      </c>
      <c r="J4710" s="969"/>
      <c r="K4710" s="490"/>
      <c r="L4710" s="456"/>
      <c r="M4710" s="496"/>
    </row>
    <row r="4711" spans="1:13" s="435" customFormat="1">
      <c r="A4711" s="478" t="s">
        <v>48</v>
      </c>
      <c r="B4711" s="477"/>
      <c r="C4711" s="477"/>
      <c r="D4711" s="477"/>
      <c r="E4711" s="477"/>
      <c r="F4711" s="477"/>
      <c r="G4711" s="477"/>
      <c r="H4711" s="476"/>
      <c r="I4711" s="981" t="s">
        <v>46</v>
      </c>
      <c r="J4711" s="982"/>
      <c r="K4711" s="508"/>
      <c r="L4711" s="507"/>
      <c r="M4711" s="568"/>
    </row>
    <row r="4712" spans="1:13" s="435" customFormat="1" ht="19.5" thickBot="1">
      <c r="A4712" s="486"/>
      <c r="B4712" s="485"/>
      <c r="C4712" s="485"/>
      <c r="D4712" s="485"/>
      <c r="E4712" s="485"/>
      <c r="F4712" s="485"/>
      <c r="G4712" s="485"/>
      <c r="H4712" s="484"/>
      <c r="I4712" s="983" t="s">
        <v>47</v>
      </c>
      <c r="J4712" s="984"/>
      <c r="K4712" s="498"/>
      <c r="L4712" s="497"/>
      <c r="M4712" s="567"/>
    </row>
    <row r="4713" spans="1:13" s="435" customFormat="1">
      <c r="A4713" s="566" t="s">
        <v>75</v>
      </c>
      <c r="B4713" s="565"/>
      <c r="C4713" s="565"/>
      <c r="D4713" s="565"/>
      <c r="E4713" s="565"/>
      <c r="F4713" s="565"/>
      <c r="G4713" s="545"/>
      <c r="H4713" s="544"/>
      <c r="I4713" s="545"/>
      <c r="J4713" s="544"/>
      <c r="K4713" s="945">
        <f>K4715+K4722+K4730+K4734+K4735+K4739</f>
        <v>34.03</v>
      </c>
      <c r="L4713" s="946"/>
      <c r="M4713" s="543">
        <f>M4715+M4722+M4730+M4734+M4735+M4739</f>
        <v>137290.63200000001</v>
      </c>
    </row>
    <row r="4714" spans="1:13" s="435" customFormat="1" ht="19.5" thickBot="1">
      <c r="A4714" s="564"/>
      <c r="B4714" s="539"/>
      <c r="C4714" s="539"/>
      <c r="D4714" s="539"/>
      <c r="E4714" s="539"/>
      <c r="F4714" s="539"/>
      <c r="G4714" s="539"/>
      <c r="H4714" s="538"/>
      <c r="I4714" s="539"/>
      <c r="J4714" s="538"/>
      <c r="K4714" s="446"/>
      <c r="L4714" s="445"/>
      <c r="M4714" s="537"/>
    </row>
    <row r="4715" spans="1:13" s="435" customFormat="1" ht="19.5" thickBot="1">
      <c r="A4715" s="907" t="s">
        <v>76</v>
      </c>
      <c r="B4715" s="908"/>
      <c r="C4715" s="908"/>
      <c r="D4715" s="908"/>
      <c r="E4715" s="908"/>
      <c r="F4715" s="908"/>
      <c r="G4715" s="908"/>
      <c r="H4715" s="909"/>
      <c r="I4715" s="554"/>
      <c r="J4715" s="553"/>
      <c r="K4715" s="947">
        <f>K4716+K4717+K4718+K4720+K4721</f>
        <v>8.3000000000000007</v>
      </c>
      <c r="L4715" s="942"/>
      <c r="M4715" s="475">
        <f>K4715*12*I4687</f>
        <v>33485.520000000004</v>
      </c>
    </row>
    <row r="4716" spans="1:13" s="435" customFormat="1">
      <c r="A4716" s="486" t="s">
        <v>38</v>
      </c>
      <c r="B4716" s="485"/>
      <c r="C4716" s="485"/>
      <c r="D4716" s="485"/>
      <c r="E4716" s="485"/>
      <c r="F4716" s="485"/>
      <c r="G4716" s="485"/>
      <c r="H4716" s="484"/>
      <c r="I4716" s="977" t="s">
        <v>16</v>
      </c>
      <c r="J4716" s="978"/>
      <c r="K4716" s="896">
        <v>2.2400000000000002</v>
      </c>
      <c r="L4716" s="897"/>
      <c r="M4716" s="496">
        <f>K4716*12*I4687</f>
        <v>9037.0560000000005</v>
      </c>
    </row>
    <row r="4717" spans="1:13" s="435" customFormat="1">
      <c r="A4717" s="483" t="s">
        <v>39</v>
      </c>
      <c r="B4717" s="482"/>
      <c r="C4717" s="482"/>
      <c r="D4717" s="482"/>
      <c r="E4717" s="482"/>
      <c r="F4717" s="482"/>
      <c r="G4717" s="482"/>
      <c r="H4717" s="481"/>
      <c r="I4717" s="979" t="s">
        <v>10</v>
      </c>
      <c r="J4717" s="980"/>
      <c r="K4717" s="892">
        <v>5.28</v>
      </c>
      <c r="L4717" s="893"/>
      <c r="M4717" s="496">
        <f>K4717*12*I4687</f>
        <v>21301.631999999998</v>
      </c>
    </row>
    <row r="4718" spans="1:13" s="435" customFormat="1">
      <c r="A4718" s="478" t="s">
        <v>31</v>
      </c>
      <c r="B4718" s="477"/>
      <c r="C4718" s="477"/>
      <c r="D4718" s="477"/>
      <c r="E4718" s="477"/>
      <c r="F4718" s="477"/>
      <c r="G4718" s="477"/>
      <c r="H4718" s="476"/>
      <c r="I4718" s="981" t="s">
        <v>11</v>
      </c>
      <c r="J4718" s="982"/>
      <c r="K4718" s="892">
        <v>0.6</v>
      </c>
      <c r="L4718" s="893"/>
      <c r="M4718" s="496">
        <f>K4718*12*I4687</f>
        <v>2420.64</v>
      </c>
    </row>
    <row r="4719" spans="1:13" s="435" customFormat="1">
      <c r="A4719" s="486" t="s">
        <v>18</v>
      </c>
      <c r="B4719" s="494"/>
      <c r="C4719" s="494"/>
      <c r="D4719" s="494"/>
      <c r="E4719" s="485"/>
      <c r="F4719" s="485"/>
      <c r="G4719" s="485"/>
      <c r="H4719" s="484"/>
      <c r="I4719" s="494"/>
      <c r="J4719" s="563"/>
      <c r="K4719" s="457"/>
      <c r="L4719" s="456"/>
      <c r="M4719" s="496"/>
    </row>
    <row r="4720" spans="1:13" s="435" customFormat="1">
      <c r="A4720" s="483" t="s">
        <v>32</v>
      </c>
      <c r="B4720" s="482"/>
      <c r="C4720" s="482"/>
      <c r="D4720" s="482"/>
      <c r="E4720" s="482"/>
      <c r="F4720" s="482"/>
      <c r="G4720" s="482"/>
      <c r="H4720" s="481"/>
      <c r="I4720" s="979" t="s">
        <v>8</v>
      </c>
      <c r="J4720" s="980"/>
      <c r="K4720" s="892">
        <v>0.18</v>
      </c>
      <c r="L4720" s="893"/>
      <c r="M4720" s="496">
        <f>K4720*12*I4687</f>
        <v>726.19200000000001</v>
      </c>
    </row>
    <row r="4721" spans="1:13" s="435" customFormat="1" ht="19.5" thickBot="1">
      <c r="A4721" s="478" t="s">
        <v>73</v>
      </c>
      <c r="B4721" s="477"/>
      <c r="C4721" s="477"/>
      <c r="D4721" s="477"/>
      <c r="E4721" s="477"/>
      <c r="F4721" s="477"/>
      <c r="G4721" s="477"/>
      <c r="H4721" s="476"/>
      <c r="I4721" s="938" t="s">
        <v>8</v>
      </c>
      <c r="J4721" s="939"/>
      <c r="K4721" s="940"/>
      <c r="L4721" s="941"/>
      <c r="M4721" s="496"/>
    </row>
    <row r="4722" spans="1:13" s="435" customFormat="1" ht="19.5" thickBot="1">
      <c r="A4722" s="919" t="s">
        <v>77</v>
      </c>
      <c r="B4722" s="920"/>
      <c r="C4722" s="920"/>
      <c r="D4722" s="920"/>
      <c r="E4722" s="920"/>
      <c r="F4722" s="920"/>
      <c r="G4722" s="920"/>
      <c r="H4722" s="921"/>
      <c r="I4722" s="554"/>
      <c r="J4722" s="553"/>
      <c r="K4722" s="894">
        <f>K4723+K4724+K4726+K4727+K4728+K4729</f>
        <v>2.3200000000000003</v>
      </c>
      <c r="L4722" s="942"/>
      <c r="M4722" s="475">
        <f>K4722*12*I4687</f>
        <v>9359.8080000000009</v>
      </c>
    </row>
    <row r="4723" spans="1:13" s="435" customFormat="1">
      <c r="A4723" s="495" t="s">
        <v>24</v>
      </c>
      <c r="B4723" s="494"/>
      <c r="C4723" s="494"/>
      <c r="D4723" s="494"/>
      <c r="E4723" s="494"/>
      <c r="F4723" s="485"/>
      <c r="G4723" s="485"/>
      <c r="H4723" s="484"/>
      <c r="I4723" s="562"/>
      <c r="J4723" s="548"/>
      <c r="K4723" s="896">
        <v>0.13</v>
      </c>
      <c r="L4723" s="897"/>
      <c r="M4723" s="496">
        <f>K4723*12*I4687</f>
        <v>524.47199999999998</v>
      </c>
    </row>
    <row r="4724" spans="1:13" s="435" customFormat="1">
      <c r="A4724" s="492" t="s">
        <v>20</v>
      </c>
      <c r="B4724" s="491"/>
      <c r="C4724" s="491"/>
      <c r="D4724" s="491"/>
      <c r="E4724" s="491"/>
      <c r="F4724" s="477"/>
      <c r="G4724" s="477"/>
      <c r="H4724" s="476"/>
      <c r="I4724" s="968" t="s">
        <v>52</v>
      </c>
      <c r="J4724" s="969"/>
      <c r="K4724" s="892">
        <v>1.1100000000000001</v>
      </c>
      <c r="L4724" s="893"/>
      <c r="M4724" s="496">
        <f>K4724*12*I4687</f>
        <v>4478.1840000000002</v>
      </c>
    </row>
    <row r="4725" spans="1:13" s="435" customFormat="1">
      <c r="A4725" s="486" t="s">
        <v>19</v>
      </c>
      <c r="B4725" s="485"/>
      <c r="C4725" s="485"/>
      <c r="D4725" s="485"/>
      <c r="E4725" s="485"/>
      <c r="F4725" s="485"/>
      <c r="G4725" s="485"/>
      <c r="H4725" s="484"/>
      <c r="I4725" s="977" t="s">
        <v>53</v>
      </c>
      <c r="J4725" s="978"/>
      <c r="K4725" s="490"/>
      <c r="L4725" s="456"/>
      <c r="M4725" s="496"/>
    </row>
    <row r="4726" spans="1:13" s="435" customFormat="1">
      <c r="A4726" s="483" t="s">
        <v>21</v>
      </c>
      <c r="B4726" s="482"/>
      <c r="C4726" s="482"/>
      <c r="D4726" s="482"/>
      <c r="E4726" s="482"/>
      <c r="F4726" s="482"/>
      <c r="G4726" s="482"/>
      <c r="H4726" s="481"/>
      <c r="I4726" s="979" t="s">
        <v>51</v>
      </c>
      <c r="J4726" s="980"/>
      <c r="K4726" s="892">
        <v>0.68</v>
      </c>
      <c r="L4726" s="893"/>
      <c r="M4726" s="496">
        <f>K4726*12*I4687</f>
        <v>2743.3919999999998</v>
      </c>
    </row>
    <row r="4727" spans="1:13" s="435" customFormat="1">
      <c r="A4727" s="483" t="s">
        <v>22</v>
      </c>
      <c r="B4727" s="482"/>
      <c r="C4727" s="482"/>
      <c r="D4727" s="482"/>
      <c r="E4727" s="482"/>
      <c r="F4727" s="482"/>
      <c r="G4727" s="482"/>
      <c r="H4727" s="481"/>
      <c r="I4727" s="979" t="s">
        <v>69</v>
      </c>
      <c r="J4727" s="980"/>
      <c r="K4727" s="892">
        <v>0.17</v>
      </c>
      <c r="L4727" s="893"/>
      <c r="M4727" s="496">
        <f>K4727*12*I4687</f>
        <v>685.84799999999996</v>
      </c>
    </row>
    <row r="4728" spans="1:13" s="435" customFormat="1">
      <c r="A4728" s="478" t="s">
        <v>23</v>
      </c>
      <c r="B4728" s="477"/>
      <c r="C4728" s="477"/>
      <c r="D4728" s="477"/>
      <c r="E4728" s="477"/>
      <c r="F4728" s="477"/>
      <c r="G4728" s="477"/>
      <c r="H4728" s="476"/>
      <c r="I4728" s="979" t="s">
        <v>54</v>
      </c>
      <c r="J4728" s="980"/>
      <c r="K4728" s="930">
        <v>0.09</v>
      </c>
      <c r="L4728" s="931"/>
      <c r="M4728" s="496">
        <f>K4728*12*I4687</f>
        <v>363.096</v>
      </c>
    </row>
    <row r="4729" spans="1:13" s="435" customFormat="1" ht="19.5" thickBot="1">
      <c r="A4729" s="478" t="s">
        <v>71</v>
      </c>
      <c r="B4729" s="477"/>
      <c r="C4729" s="477"/>
      <c r="D4729" s="477"/>
      <c r="E4729" s="477"/>
      <c r="F4729" s="477"/>
      <c r="G4729" s="477"/>
      <c r="H4729" s="476"/>
      <c r="I4729" s="938" t="s">
        <v>72</v>
      </c>
      <c r="J4729" s="939"/>
      <c r="K4729" s="901">
        <v>0.14000000000000001</v>
      </c>
      <c r="L4729" s="902"/>
      <c r="M4729" s="561">
        <f>K4729*12*I4687</f>
        <v>564.81600000000003</v>
      </c>
    </row>
    <row r="4730" spans="1:13" s="435" customFormat="1" ht="19.5" thickBot="1">
      <c r="A4730" s="919" t="s">
        <v>194</v>
      </c>
      <c r="B4730" s="920"/>
      <c r="C4730" s="920"/>
      <c r="D4730" s="920"/>
      <c r="E4730" s="920"/>
      <c r="F4730" s="920"/>
      <c r="G4730" s="920"/>
      <c r="H4730" s="921"/>
      <c r="I4730" s="560"/>
      <c r="J4730" s="559"/>
      <c r="K4730" s="922">
        <f>K4731+K4732+K4733</f>
        <v>1.52</v>
      </c>
      <c r="L4730" s="895"/>
      <c r="M4730" s="475">
        <f>K4730*12*I4687</f>
        <v>6132.2880000000005</v>
      </c>
    </row>
    <row r="4731" spans="1:13" s="435" customFormat="1">
      <c r="A4731" s="486" t="s">
        <v>25</v>
      </c>
      <c r="B4731" s="485"/>
      <c r="C4731" s="485"/>
      <c r="D4731" s="485"/>
      <c r="E4731" s="485"/>
      <c r="F4731" s="485"/>
      <c r="G4731" s="485"/>
      <c r="H4731" s="484"/>
      <c r="I4731" s="975" t="s">
        <v>70</v>
      </c>
      <c r="J4731" s="976"/>
      <c r="K4731" s="928">
        <v>0.73</v>
      </c>
      <c r="L4731" s="929"/>
      <c r="M4731" s="496">
        <f>K4731*12*I4687</f>
        <v>2945.1119999999996</v>
      </c>
    </row>
    <row r="4732" spans="1:13" s="435" customFormat="1">
      <c r="A4732" s="483" t="s">
        <v>26</v>
      </c>
      <c r="B4732" s="482"/>
      <c r="C4732" s="482"/>
      <c r="D4732" s="482"/>
      <c r="E4732" s="482"/>
      <c r="F4732" s="482"/>
      <c r="G4732" s="482"/>
      <c r="H4732" s="481"/>
      <c r="I4732" s="558" t="s">
        <v>55</v>
      </c>
      <c r="J4732" s="557"/>
      <c r="K4732" s="930">
        <v>0.64</v>
      </c>
      <c r="L4732" s="931"/>
      <c r="M4732" s="496">
        <f>K4732*12*I4687</f>
        <v>2582.0159999999996</v>
      </c>
    </row>
    <row r="4733" spans="1:13" s="435" customFormat="1" ht="19.5" thickBot="1">
      <c r="A4733" s="478" t="s">
        <v>23</v>
      </c>
      <c r="B4733" s="477"/>
      <c r="C4733" s="477"/>
      <c r="D4733" s="477"/>
      <c r="E4733" s="477"/>
      <c r="F4733" s="477"/>
      <c r="G4733" s="477"/>
      <c r="H4733" s="476"/>
      <c r="I4733" s="938" t="s">
        <v>54</v>
      </c>
      <c r="J4733" s="939"/>
      <c r="K4733" s="901">
        <v>0.15</v>
      </c>
      <c r="L4733" s="902"/>
      <c r="M4733" s="496">
        <f>K4733*12*I4687</f>
        <v>605.16</v>
      </c>
    </row>
    <row r="4734" spans="1:13" s="435" customFormat="1" ht="19.5" thickBot="1">
      <c r="A4734" s="473" t="s">
        <v>193</v>
      </c>
      <c r="B4734" s="472"/>
      <c r="C4734" s="472"/>
      <c r="D4734" s="472"/>
      <c r="E4734" s="472"/>
      <c r="F4734" s="472"/>
      <c r="G4734" s="472"/>
      <c r="H4734" s="471"/>
      <c r="I4734" s="903" t="s">
        <v>56</v>
      </c>
      <c r="J4734" s="904"/>
      <c r="K4734" s="905">
        <v>20.010000000000002</v>
      </c>
      <c r="L4734" s="906"/>
      <c r="M4734" s="475">
        <f>K4734*12*I4687</f>
        <v>80728.343999999997</v>
      </c>
    </row>
    <row r="4735" spans="1:13" s="435" customFormat="1" ht="19.5" thickBot="1">
      <c r="A4735" s="907" t="s">
        <v>154</v>
      </c>
      <c r="B4735" s="908"/>
      <c r="C4735" s="908"/>
      <c r="D4735" s="908"/>
      <c r="E4735" s="908"/>
      <c r="F4735" s="908"/>
      <c r="G4735" s="908"/>
      <c r="H4735" s="909"/>
      <c r="I4735" s="554"/>
      <c r="J4735" s="553"/>
      <c r="K4735" s="905">
        <v>1.8</v>
      </c>
      <c r="L4735" s="906"/>
      <c r="M4735" s="475">
        <f>K4735*12*I4687</f>
        <v>7261.92</v>
      </c>
    </row>
    <row r="4736" spans="1:13" s="435" customFormat="1">
      <c r="A4736" s="470" t="s">
        <v>33</v>
      </c>
      <c r="B4736" s="469"/>
      <c r="C4736" s="469"/>
      <c r="D4736" s="469"/>
      <c r="E4736" s="469"/>
      <c r="F4736" s="469"/>
      <c r="G4736" s="469"/>
      <c r="H4736" s="468"/>
      <c r="I4736" s="973" t="s">
        <v>13</v>
      </c>
      <c r="J4736" s="974"/>
      <c r="K4736" s="551"/>
      <c r="L4736" s="550"/>
      <c r="M4736" s="496"/>
    </row>
    <row r="4737" spans="1:13" s="435" customFormat="1">
      <c r="A4737" s="470" t="s">
        <v>27</v>
      </c>
      <c r="B4737" s="469"/>
      <c r="C4737" s="469"/>
      <c r="D4737" s="469"/>
      <c r="E4737" s="469"/>
      <c r="F4737" s="469"/>
      <c r="G4737" s="469"/>
      <c r="H4737" s="468"/>
      <c r="I4737" s="549"/>
      <c r="J4737" s="548"/>
      <c r="K4737" s="551"/>
      <c r="L4737" s="550"/>
      <c r="M4737" s="496"/>
    </row>
    <row r="4738" spans="1:13" s="435" customFormat="1" ht="19.5" thickBot="1">
      <c r="A4738" s="470" t="s">
        <v>28</v>
      </c>
      <c r="B4738" s="469"/>
      <c r="C4738" s="469"/>
      <c r="D4738" s="469"/>
      <c r="E4738" s="469"/>
      <c r="F4738" s="469"/>
      <c r="G4738" s="469"/>
      <c r="H4738" s="468"/>
      <c r="I4738" s="556"/>
      <c r="J4738" s="548"/>
      <c r="K4738" s="551"/>
      <c r="L4738" s="550"/>
      <c r="M4738" s="496"/>
    </row>
    <row r="4739" spans="1:13" s="435" customFormat="1" ht="19.5" thickBot="1">
      <c r="A4739" s="473" t="s">
        <v>153</v>
      </c>
      <c r="B4739" s="472"/>
      <c r="C4739" s="472"/>
      <c r="D4739" s="472"/>
      <c r="E4739" s="472"/>
      <c r="F4739" s="472"/>
      <c r="G4739" s="472"/>
      <c r="H4739" s="471"/>
      <c r="I4739" s="554"/>
      <c r="J4739" s="553"/>
      <c r="K4739" s="905">
        <v>0.08</v>
      </c>
      <c r="L4739" s="906"/>
      <c r="M4739" s="475">
        <f>K4739*12*I4687</f>
        <v>322.75199999999995</v>
      </c>
    </row>
    <row r="4740" spans="1:13" s="435" customFormat="1">
      <c r="A4740" s="470" t="s">
        <v>29</v>
      </c>
      <c r="B4740" s="469"/>
      <c r="C4740" s="469"/>
      <c r="D4740" s="469"/>
      <c r="E4740" s="469"/>
      <c r="F4740" s="469"/>
      <c r="G4740" s="469"/>
      <c r="H4740" s="468"/>
      <c r="I4740" s="973" t="s">
        <v>8</v>
      </c>
      <c r="J4740" s="974"/>
      <c r="K4740" s="555"/>
      <c r="L4740" s="550"/>
      <c r="M4740" s="496"/>
    </row>
    <row r="4741" spans="1:13" s="435" customFormat="1" ht="19.5" thickBot="1">
      <c r="A4741" s="470" t="s">
        <v>30</v>
      </c>
      <c r="B4741" s="469"/>
      <c r="C4741" s="469"/>
      <c r="D4741" s="469"/>
      <c r="E4741" s="469"/>
      <c r="F4741" s="469"/>
      <c r="G4741" s="469"/>
      <c r="H4741" s="468"/>
      <c r="I4741" s="549"/>
      <c r="J4741" s="548"/>
      <c r="K4741" s="555"/>
      <c r="L4741" s="550"/>
      <c r="M4741" s="496"/>
    </row>
    <row r="4742" spans="1:13" s="435" customFormat="1" ht="19.5" thickBot="1">
      <c r="A4742" s="907" t="s">
        <v>104</v>
      </c>
      <c r="B4742" s="908"/>
      <c r="C4742" s="908"/>
      <c r="D4742" s="908"/>
      <c r="E4742" s="908"/>
      <c r="F4742" s="908"/>
      <c r="G4742" s="908"/>
      <c r="H4742" s="909"/>
      <c r="I4742" s="554"/>
      <c r="J4742" s="553"/>
      <c r="K4742" s="905">
        <v>8.06</v>
      </c>
      <c r="L4742" s="906"/>
      <c r="M4742" s="475">
        <f>K4742*12*I4687</f>
        <v>32517.263999999999</v>
      </c>
    </row>
    <row r="4743" spans="1:13" s="435" customFormat="1">
      <c r="A4743" s="470" t="s">
        <v>85</v>
      </c>
      <c r="B4743" s="552"/>
      <c r="C4743" s="552"/>
      <c r="D4743" s="552"/>
      <c r="E4743" s="552"/>
      <c r="F4743" s="469"/>
      <c r="G4743" s="552"/>
      <c r="H4743" s="468"/>
      <c r="I4743" s="968" t="s">
        <v>86</v>
      </c>
      <c r="J4743" s="969"/>
      <c r="K4743" s="551"/>
      <c r="L4743" s="550"/>
      <c r="M4743" s="496"/>
    </row>
    <row r="4744" spans="1:13" s="435" customFormat="1">
      <c r="A4744" s="470" t="s">
        <v>87</v>
      </c>
      <c r="B4744" s="552"/>
      <c r="C4744" s="552"/>
      <c r="D4744" s="552"/>
      <c r="E4744" s="552"/>
      <c r="F4744" s="469"/>
      <c r="G4744" s="552"/>
      <c r="H4744" s="468"/>
      <c r="I4744" s="968" t="s">
        <v>88</v>
      </c>
      <c r="J4744" s="969"/>
      <c r="K4744" s="551"/>
      <c r="L4744" s="550"/>
      <c r="M4744" s="496"/>
    </row>
    <row r="4745" spans="1:13" s="435" customFormat="1">
      <c r="A4745" s="470" t="s">
        <v>89</v>
      </c>
      <c r="B4745" s="552"/>
      <c r="C4745" s="552"/>
      <c r="D4745" s="552"/>
      <c r="E4745" s="552"/>
      <c r="F4745" s="469"/>
      <c r="G4745" s="552"/>
      <c r="H4745" s="468"/>
      <c r="I4745" s="968" t="s">
        <v>90</v>
      </c>
      <c r="J4745" s="969"/>
      <c r="K4745" s="551"/>
      <c r="L4745" s="550"/>
      <c r="M4745" s="496"/>
    </row>
    <row r="4746" spans="1:13" s="435" customFormat="1">
      <c r="A4746" s="470" t="s">
        <v>91</v>
      </c>
      <c r="B4746" s="552"/>
      <c r="C4746" s="552"/>
      <c r="D4746" s="552"/>
      <c r="E4746" s="552"/>
      <c r="F4746" s="469"/>
      <c r="G4746" s="552"/>
      <c r="H4746" s="468"/>
      <c r="I4746" s="968" t="s">
        <v>92</v>
      </c>
      <c r="J4746" s="969"/>
      <c r="K4746" s="551"/>
      <c r="L4746" s="550"/>
      <c r="M4746" s="496"/>
    </row>
    <row r="4747" spans="1:13" s="435" customFormat="1">
      <c r="A4747" s="470" t="s">
        <v>93</v>
      </c>
      <c r="B4747" s="552"/>
      <c r="C4747" s="552"/>
      <c r="D4747" s="552"/>
      <c r="E4747" s="552"/>
      <c r="F4747" s="469"/>
      <c r="G4747" s="552"/>
      <c r="H4747" s="468"/>
      <c r="I4747" s="968" t="s">
        <v>94</v>
      </c>
      <c r="J4747" s="969"/>
      <c r="K4747" s="551"/>
      <c r="L4747" s="550"/>
      <c r="M4747" s="496"/>
    </row>
    <row r="4748" spans="1:13" s="435" customFormat="1">
      <c r="A4748" s="470" t="s">
        <v>95</v>
      </c>
      <c r="B4748" s="552"/>
      <c r="C4748" s="552"/>
      <c r="D4748" s="552"/>
      <c r="E4748" s="552"/>
      <c r="F4748" s="469"/>
      <c r="G4748" s="552"/>
      <c r="H4748" s="468"/>
      <c r="I4748" s="549"/>
      <c r="J4748" s="548"/>
      <c r="K4748" s="551"/>
      <c r="L4748" s="550"/>
      <c r="M4748" s="496"/>
    </row>
    <row r="4749" spans="1:13" s="435" customFormat="1">
      <c r="A4749" s="470" t="s">
        <v>96</v>
      </c>
      <c r="B4749" s="552"/>
      <c r="C4749" s="552"/>
      <c r="D4749" s="552"/>
      <c r="E4749" s="552"/>
      <c r="F4749" s="469"/>
      <c r="G4749" s="552"/>
      <c r="H4749" s="468"/>
      <c r="I4749" s="549"/>
      <c r="J4749" s="548"/>
      <c r="K4749" s="551"/>
      <c r="L4749" s="550"/>
      <c r="M4749" s="496"/>
    </row>
    <row r="4750" spans="1:13" s="435" customFormat="1">
      <c r="A4750" s="470" t="s">
        <v>97</v>
      </c>
      <c r="B4750" s="552"/>
      <c r="C4750" s="552"/>
      <c r="D4750" s="552"/>
      <c r="E4750" s="552"/>
      <c r="F4750" s="469"/>
      <c r="G4750" s="552"/>
      <c r="H4750" s="468"/>
      <c r="I4750" s="549"/>
      <c r="J4750" s="548"/>
      <c r="K4750" s="551"/>
      <c r="L4750" s="550"/>
      <c r="M4750" s="496"/>
    </row>
    <row r="4751" spans="1:13" s="435" customFormat="1">
      <c r="A4751" s="470" t="s">
        <v>98</v>
      </c>
      <c r="B4751" s="552"/>
      <c r="C4751" s="552"/>
      <c r="D4751" s="552"/>
      <c r="E4751" s="552"/>
      <c r="F4751" s="469"/>
      <c r="G4751" s="552"/>
      <c r="H4751" s="468"/>
      <c r="I4751" s="549"/>
      <c r="J4751" s="548"/>
      <c r="K4751" s="551"/>
      <c r="L4751" s="550"/>
      <c r="M4751" s="496"/>
    </row>
    <row r="4752" spans="1:13" s="435" customFormat="1">
      <c r="A4752" s="470" t="s">
        <v>99</v>
      </c>
      <c r="B4752" s="552"/>
      <c r="C4752" s="552"/>
      <c r="D4752" s="552"/>
      <c r="E4752" s="552"/>
      <c r="F4752" s="469"/>
      <c r="G4752" s="552"/>
      <c r="H4752" s="468"/>
      <c r="I4752" s="549"/>
      <c r="J4752" s="548"/>
      <c r="K4752" s="551"/>
      <c r="L4752" s="550"/>
      <c r="M4752" s="496"/>
    </row>
    <row r="4753" spans="1:13" s="435" customFormat="1" ht="19.5" thickBot="1">
      <c r="A4753" s="970" t="s">
        <v>100</v>
      </c>
      <c r="B4753" s="971"/>
      <c r="C4753" s="971"/>
      <c r="D4753" s="971"/>
      <c r="E4753" s="971"/>
      <c r="F4753" s="971"/>
      <c r="G4753" s="971"/>
      <c r="H4753" s="972"/>
      <c r="I4753" s="549"/>
      <c r="J4753" s="548"/>
      <c r="K4753" s="549"/>
      <c r="L4753" s="548"/>
      <c r="M4753" s="496"/>
    </row>
    <row r="4754" spans="1:13" s="435" customFormat="1">
      <c r="A4754" s="547" t="s">
        <v>82</v>
      </c>
      <c r="B4754" s="546"/>
      <c r="C4754" s="546"/>
      <c r="D4754" s="546"/>
      <c r="E4754" s="546"/>
      <c r="F4754" s="546"/>
      <c r="G4754" s="546"/>
      <c r="H4754" s="546"/>
      <c r="I4754" s="973" t="s">
        <v>9</v>
      </c>
      <c r="J4754" s="974"/>
      <c r="K4754" s="545"/>
      <c r="L4754" s="544"/>
      <c r="M4754" s="543"/>
    </row>
    <row r="4755" spans="1:13" s="435" customFormat="1" ht="19.5" thickBot="1">
      <c r="A4755" s="542" t="s">
        <v>49</v>
      </c>
      <c r="B4755" s="541"/>
      <c r="C4755" s="541"/>
      <c r="D4755" s="541"/>
      <c r="E4755" s="541"/>
      <c r="F4755" s="541"/>
      <c r="G4755" s="541"/>
      <c r="H4755" s="541"/>
      <c r="I4755" s="540"/>
      <c r="J4755" s="538"/>
      <c r="K4755" s="539"/>
      <c r="L4755" s="538"/>
      <c r="M4755" s="537"/>
    </row>
    <row r="4756" spans="1:13" s="435" customFormat="1" ht="19.5" thickBot="1">
      <c r="A4756" s="907" t="s">
        <v>50</v>
      </c>
      <c r="B4756" s="908"/>
      <c r="C4756" s="908"/>
      <c r="D4756" s="908"/>
      <c r="E4756" s="908"/>
      <c r="F4756" s="908"/>
      <c r="G4756" s="908"/>
      <c r="H4756" s="910"/>
      <c r="I4756" s="911" t="s">
        <v>17</v>
      </c>
      <c r="J4756" s="912"/>
      <c r="K4756" s="913">
        <v>1.64</v>
      </c>
      <c r="L4756" s="914"/>
      <c r="M4756" s="443">
        <f>K4756*12*I4687</f>
        <v>6616.4159999999993</v>
      </c>
    </row>
    <row r="4757" spans="1:13" ht="19.5" thickBot="1">
      <c r="A4757" s="442" t="s">
        <v>118</v>
      </c>
      <c r="B4757" s="441"/>
      <c r="C4757" s="441"/>
      <c r="D4757" s="441"/>
      <c r="E4757" s="441"/>
      <c r="F4757" s="441"/>
      <c r="G4757" s="441"/>
      <c r="H4757" s="441"/>
      <c r="I4757" s="917" t="s">
        <v>9</v>
      </c>
      <c r="J4757" s="918"/>
      <c r="K4757" s="913">
        <v>0.5</v>
      </c>
      <c r="L4757" s="914"/>
      <c r="M4757" s="437">
        <f>K4757*I4687*12</f>
        <v>2017.1999999999998</v>
      </c>
    </row>
    <row r="4758" spans="1:13" ht="19.5" thickBot="1">
      <c r="A4758" s="442" t="s">
        <v>117</v>
      </c>
      <c r="B4758" s="441"/>
      <c r="C4758" s="441"/>
      <c r="D4758" s="441"/>
      <c r="E4758" s="441"/>
      <c r="F4758" s="441"/>
      <c r="G4758" s="441"/>
      <c r="H4758" s="441"/>
      <c r="I4758" s="440"/>
      <c r="J4758" s="439"/>
      <c r="K4758" s="913">
        <v>4</v>
      </c>
      <c r="L4758" s="914"/>
      <c r="M4758" s="437">
        <f>K4758*12*I4687</f>
        <v>16137.599999999999</v>
      </c>
    </row>
    <row r="4759" spans="1:13" s="435" customFormat="1" ht="19.5" thickBot="1">
      <c r="A4759" s="907" t="s">
        <v>58</v>
      </c>
      <c r="B4759" s="908"/>
      <c r="C4759" s="908"/>
      <c r="D4759" s="908"/>
      <c r="E4759" s="908"/>
      <c r="F4759" s="908"/>
      <c r="G4759" s="908"/>
      <c r="H4759" s="908"/>
      <c r="I4759" s="536"/>
      <c r="J4759" s="443"/>
      <c r="K4759" s="966">
        <f>K4688+K4698+K4713+K4742+K4756+K4758+K4757</f>
        <v>60.77</v>
      </c>
      <c r="L4759" s="967"/>
      <c r="M4759" s="443">
        <f>M4688+M4698+M4713+M4742+M4756+M4758+M4757</f>
        <v>245170.48800000004</v>
      </c>
    </row>
    <row r="4760" spans="1:13" s="435" customFormat="1"/>
    <row r="4761" spans="1:13" s="435" customFormat="1">
      <c r="A4761" s="952" t="s">
        <v>0</v>
      </c>
      <c r="B4761" s="952"/>
      <c r="C4761" s="952"/>
      <c r="D4761" s="952"/>
      <c r="E4761" s="952"/>
      <c r="F4761" s="952"/>
      <c r="G4761" s="952"/>
      <c r="H4761" s="952"/>
      <c r="I4761" s="952"/>
      <c r="J4761" s="952"/>
      <c r="K4761" s="952"/>
      <c r="L4761" s="952"/>
      <c r="M4761" s="534"/>
    </row>
    <row r="4762" spans="1:13" s="435" customFormat="1">
      <c r="A4762" s="987" t="s">
        <v>12</v>
      </c>
      <c r="B4762" s="987"/>
      <c r="C4762" s="987"/>
      <c r="D4762" s="987"/>
      <c r="E4762" s="987"/>
      <c r="F4762" s="987"/>
      <c r="G4762" s="987"/>
      <c r="H4762" s="987"/>
      <c r="I4762" s="987"/>
      <c r="J4762" s="987"/>
      <c r="K4762" s="987"/>
      <c r="L4762" s="987"/>
      <c r="M4762" s="534"/>
    </row>
    <row r="4763" spans="1:13" s="435" customFormat="1">
      <c r="A4763" s="589"/>
      <c r="B4763" s="589"/>
      <c r="C4763" s="589"/>
      <c r="D4763" s="589"/>
      <c r="E4763" s="589"/>
      <c r="F4763" s="589" t="s">
        <v>204</v>
      </c>
      <c r="G4763" s="589"/>
      <c r="H4763" s="589"/>
      <c r="I4763" s="589"/>
      <c r="J4763" s="589"/>
      <c r="K4763" s="589"/>
      <c r="L4763" s="589"/>
      <c r="M4763" s="534"/>
    </row>
    <row r="4764" spans="1:13" s="435" customFormat="1">
      <c r="A4764" s="492"/>
      <c r="B4764" s="491"/>
      <c r="C4764" s="988" t="s">
        <v>15</v>
      </c>
      <c r="D4764" s="988"/>
      <c r="E4764" s="988"/>
      <c r="F4764" s="491"/>
      <c r="G4764" s="491"/>
      <c r="H4764" s="579"/>
      <c r="I4764" s="981" t="s">
        <v>1</v>
      </c>
      <c r="J4764" s="982"/>
      <c r="K4764" s="981" t="s">
        <v>2</v>
      </c>
      <c r="L4764" s="982"/>
      <c r="M4764" s="568"/>
    </row>
    <row r="4765" spans="1:13" s="435" customFormat="1">
      <c r="A4765" s="556"/>
      <c r="B4765" s="549"/>
      <c r="C4765" s="549"/>
      <c r="D4765" s="549"/>
      <c r="E4765" s="549"/>
      <c r="F4765" s="549"/>
      <c r="G4765" s="549"/>
      <c r="H4765" s="548"/>
      <c r="I4765" s="549"/>
      <c r="J4765" s="548"/>
      <c r="K4765" s="968" t="s">
        <v>3</v>
      </c>
      <c r="L4765" s="969"/>
      <c r="M4765" s="588" t="s">
        <v>4</v>
      </c>
    </row>
    <row r="4766" spans="1:13" s="435" customFormat="1">
      <c r="A4766" s="556"/>
      <c r="B4766" s="549"/>
      <c r="C4766" s="549"/>
      <c r="D4766" s="549"/>
      <c r="E4766" s="549"/>
      <c r="F4766" s="549"/>
      <c r="G4766" s="549"/>
      <c r="H4766" s="548"/>
      <c r="I4766" s="968" t="s">
        <v>5</v>
      </c>
      <c r="J4766" s="969"/>
      <c r="K4766" s="977" t="s">
        <v>6</v>
      </c>
      <c r="L4766" s="978"/>
      <c r="M4766" s="588" t="s">
        <v>7</v>
      </c>
    </row>
    <row r="4767" spans="1:13" s="435" customFormat="1" ht="19.5" thickBot="1">
      <c r="A4767" s="492"/>
      <c r="B4767" s="491"/>
      <c r="C4767" s="491"/>
      <c r="D4767" s="491"/>
      <c r="E4767" s="491"/>
      <c r="F4767" s="491"/>
      <c r="G4767" s="491"/>
      <c r="H4767" s="579"/>
      <c r="I4767" s="985">
        <v>951.5</v>
      </c>
      <c r="J4767" s="986"/>
      <c r="K4767" s="938"/>
      <c r="L4767" s="939"/>
      <c r="M4767" s="587"/>
    </row>
    <row r="4768" spans="1:13" s="435" customFormat="1">
      <c r="A4768" s="578" t="s">
        <v>74</v>
      </c>
      <c r="B4768" s="565"/>
      <c r="C4768" s="565"/>
      <c r="D4768" s="565"/>
      <c r="E4768" s="565"/>
      <c r="F4768" s="565"/>
      <c r="G4768" s="565"/>
      <c r="H4768" s="586"/>
      <c r="I4768" s="545"/>
      <c r="J4768" s="544"/>
      <c r="K4768" s="951">
        <f>K4771+K4774</f>
        <v>6.9</v>
      </c>
      <c r="L4768" s="946"/>
      <c r="M4768" s="543">
        <f>K4768*12*I4767</f>
        <v>78784.200000000012</v>
      </c>
    </row>
    <row r="4769" spans="1:13" s="435" customFormat="1">
      <c r="A4769" s="585" t="s">
        <v>59</v>
      </c>
      <c r="B4769" s="584"/>
      <c r="C4769" s="584"/>
      <c r="D4769" s="584"/>
      <c r="E4769" s="584"/>
      <c r="F4769" s="584"/>
      <c r="G4769" s="584"/>
      <c r="H4769" s="583"/>
      <c r="I4769" s="549"/>
      <c r="J4769" s="548"/>
      <c r="K4769" s="457"/>
      <c r="L4769" s="456"/>
      <c r="M4769" s="582"/>
    </row>
    <row r="4770" spans="1:13" s="435" customFormat="1" ht="19.5" thickBot="1">
      <c r="A4770" s="574" t="s">
        <v>60</v>
      </c>
      <c r="B4770" s="581"/>
      <c r="C4770" s="581"/>
      <c r="D4770" s="581"/>
      <c r="E4770" s="581"/>
      <c r="F4770" s="581"/>
      <c r="G4770" s="581"/>
      <c r="H4770" s="580"/>
      <c r="I4770" s="539"/>
      <c r="J4770" s="538"/>
      <c r="K4770" s="446"/>
      <c r="L4770" s="445"/>
      <c r="M4770" s="537"/>
    </row>
    <row r="4771" spans="1:13" s="435" customFormat="1">
      <c r="A4771" s="486" t="s">
        <v>61</v>
      </c>
      <c r="B4771" s="494"/>
      <c r="C4771" s="494"/>
      <c r="D4771" s="494"/>
      <c r="E4771" s="494"/>
      <c r="F4771" s="494"/>
      <c r="G4771" s="494"/>
      <c r="H4771" s="563"/>
      <c r="I4771" s="977" t="s">
        <v>8</v>
      </c>
      <c r="J4771" s="978"/>
      <c r="K4771" s="896">
        <v>4.13</v>
      </c>
      <c r="L4771" s="897"/>
      <c r="M4771" s="496">
        <f>K4771*12*I4767</f>
        <v>47156.340000000004</v>
      </c>
    </row>
    <row r="4772" spans="1:13" s="435" customFormat="1">
      <c r="A4772" s="470" t="s">
        <v>68</v>
      </c>
      <c r="B4772" s="549"/>
      <c r="C4772" s="549"/>
      <c r="D4772" s="549"/>
      <c r="E4772" s="549"/>
      <c r="F4772" s="549"/>
      <c r="G4772" s="549"/>
      <c r="H4772" s="548"/>
      <c r="I4772" s="968" t="s">
        <v>57</v>
      </c>
      <c r="J4772" s="969"/>
      <c r="K4772" s="490"/>
      <c r="L4772" s="456"/>
      <c r="M4772" s="496"/>
    </row>
    <row r="4773" spans="1:13" s="435" customFormat="1">
      <c r="A4773" s="486" t="s">
        <v>67</v>
      </c>
      <c r="B4773" s="494"/>
      <c r="C4773" s="494"/>
      <c r="D4773" s="494"/>
      <c r="E4773" s="494"/>
      <c r="F4773" s="494"/>
      <c r="G4773" s="494"/>
      <c r="H4773" s="563"/>
      <c r="I4773" s="977"/>
      <c r="J4773" s="978"/>
      <c r="K4773" s="490"/>
      <c r="L4773" s="456"/>
      <c r="M4773" s="496"/>
    </row>
    <row r="4774" spans="1:13" s="435" customFormat="1">
      <c r="A4774" s="486" t="s">
        <v>62</v>
      </c>
      <c r="B4774" s="494"/>
      <c r="C4774" s="494"/>
      <c r="D4774" s="494"/>
      <c r="E4774" s="494"/>
      <c r="F4774" s="494"/>
      <c r="G4774" s="494"/>
      <c r="H4774" s="563"/>
      <c r="I4774" s="979" t="s">
        <v>11</v>
      </c>
      <c r="J4774" s="980"/>
      <c r="K4774" s="892">
        <v>2.77</v>
      </c>
      <c r="L4774" s="893"/>
      <c r="M4774" s="496">
        <f>K4774*12*I4767</f>
        <v>31627.86</v>
      </c>
    </row>
    <row r="4775" spans="1:13" s="435" customFormat="1">
      <c r="A4775" s="483" t="s">
        <v>35</v>
      </c>
      <c r="B4775" s="558"/>
      <c r="C4775" s="558"/>
      <c r="D4775" s="558"/>
      <c r="E4775" s="558"/>
      <c r="F4775" s="558"/>
      <c r="G4775" s="558"/>
      <c r="H4775" s="557"/>
      <c r="I4775" s="968" t="s">
        <v>57</v>
      </c>
      <c r="J4775" s="969"/>
      <c r="K4775" s="524"/>
      <c r="L4775" s="523"/>
      <c r="M4775" s="496"/>
    </row>
    <row r="4776" spans="1:13" s="435" customFormat="1">
      <c r="A4776" s="478" t="s">
        <v>36</v>
      </c>
      <c r="B4776" s="491"/>
      <c r="C4776" s="491"/>
      <c r="D4776" s="491"/>
      <c r="E4776" s="491"/>
      <c r="F4776" s="491"/>
      <c r="G4776" s="491"/>
      <c r="H4776" s="579"/>
      <c r="I4776" s="968"/>
      <c r="J4776" s="969"/>
      <c r="K4776" s="490"/>
      <c r="L4776" s="456"/>
      <c r="M4776" s="496"/>
    </row>
    <row r="4777" spans="1:13" s="435" customFormat="1" ht="19.5" thickBot="1">
      <c r="A4777" s="486" t="s">
        <v>37</v>
      </c>
      <c r="B4777" s="485"/>
      <c r="C4777" s="485"/>
      <c r="D4777" s="485"/>
      <c r="E4777" s="485"/>
      <c r="F4777" s="485"/>
      <c r="G4777" s="485"/>
      <c r="H4777" s="484"/>
      <c r="I4777" s="494"/>
      <c r="J4777" s="563"/>
      <c r="K4777" s="930"/>
      <c r="L4777" s="931"/>
      <c r="M4777" s="496"/>
    </row>
    <row r="4778" spans="1:13" s="435" customFormat="1">
      <c r="A4778" s="578" t="s">
        <v>14</v>
      </c>
      <c r="B4778" s="577"/>
      <c r="C4778" s="577"/>
      <c r="D4778" s="577"/>
      <c r="E4778" s="577"/>
      <c r="F4778" s="577"/>
      <c r="G4778" s="577"/>
      <c r="H4778" s="576"/>
      <c r="I4778" s="545"/>
      <c r="J4778" s="575"/>
      <c r="K4778" s="948">
        <f>K4780+K4785+K4788</f>
        <v>5.6400000000000006</v>
      </c>
      <c r="L4778" s="946"/>
      <c r="M4778" s="543">
        <f>K4778*12*I4767</f>
        <v>64397.520000000004</v>
      </c>
    </row>
    <row r="4779" spans="1:13" s="435" customFormat="1" ht="19.5" thickBot="1">
      <c r="A4779" s="574" t="s">
        <v>34</v>
      </c>
      <c r="B4779" s="573"/>
      <c r="C4779" s="573"/>
      <c r="D4779" s="573"/>
      <c r="E4779" s="573"/>
      <c r="F4779" s="573"/>
      <c r="G4779" s="573"/>
      <c r="H4779" s="572"/>
      <c r="I4779" s="539"/>
      <c r="J4779" s="571"/>
      <c r="K4779" s="446"/>
      <c r="L4779" s="445"/>
      <c r="M4779" s="537"/>
    </row>
    <row r="4780" spans="1:13" s="435" customFormat="1">
      <c r="A4780" s="470" t="s">
        <v>65</v>
      </c>
      <c r="B4780" s="469"/>
      <c r="C4780" s="469"/>
      <c r="D4780" s="469"/>
      <c r="E4780" s="469"/>
      <c r="F4780" s="469"/>
      <c r="G4780" s="469"/>
      <c r="H4780" s="468"/>
      <c r="I4780" s="968" t="s">
        <v>8</v>
      </c>
      <c r="J4780" s="969"/>
      <c r="K4780" s="896">
        <v>2.83</v>
      </c>
      <c r="L4780" s="897"/>
      <c r="M4780" s="496">
        <f>K4780*12*I4767</f>
        <v>32312.940000000002</v>
      </c>
    </row>
    <row r="4781" spans="1:13" s="435" customFormat="1">
      <c r="A4781" s="486" t="s">
        <v>66</v>
      </c>
      <c r="B4781" s="485"/>
      <c r="C4781" s="485"/>
      <c r="D4781" s="485"/>
      <c r="E4781" s="485"/>
      <c r="F4781" s="485"/>
      <c r="G4781" s="485"/>
      <c r="H4781" s="484"/>
      <c r="I4781" s="570"/>
      <c r="J4781" s="569"/>
      <c r="K4781" s="490"/>
      <c r="L4781" s="456"/>
      <c r="M4781" s="496"/>
    </row>
    <row r="4782" spans="1:13" s="435" customFormat="1">
      <c r="A4782" s="470" t="s">
        <v>68</v>
      </c>
      <c r="B4782" s="549"/>
      <c r="C4782" s="549"/>
      <c r="D4782" s="549"/>
      <c r="E4782" s="549"/>
      <c r="F4782" s="549"/>
      <c r="G4782" s="549"/>
      <c r="H4782" s="548"/>
      <c r="I4782" s="968" t="s">
        <v>57</v>
      </c>
      <c r="J4782" s="969"/>
      <c r="K4782" s="490"/>
      <c r="L4782" s="456"/>
      <c r="M4782" s="496"/>
    </row>
    <row r="4783" spans="1:13" s="435" customFormat="1">
      <c r="A4783" s="486" t="s">
        <v>67</v>
      </c>
      <c r="B4783" s="494"/>
      <c r="C4783" s="494"/>
      <c r="D4783" s="494"/>
      <c r="E4783" s="494"/>
      <c r="F4783" s="494"/>
      <c r="G4783" s="494"/>
      <c r="H4783" s="563"/>
      <c r="I4783" s="977"/>
      <c r="J4783" s="978"/>
      <c r="K4783" s="490"/>
      <c r="L4783" s="456"/>
      <c r="M4783" s="496"/>
    </row>
    <row r="4784" spans="1:13" s="435" customFormat="1">
      <c r="A4784" s="483" t="s">
        <v>63</v>
      </c>
      <c r="B4784" s="558"/>
      <c r="C4784" s="557"/>
      <c r="D4784" s="549"/>
      <c r="E4784" s="549"/>
      <c r="F4784" s="549"/>
      <c r="G4784" s="549"/>
      <c r="H4784" s="548"/>
      <c r="I4784" s="968" t="s">
        <v>57</v>
      </c>
      <c r="J4784" s="969"/>
      <c r="K4784" s="490"/>
      <c r="L4784" s="456"/>
      <c r="M4784" s="496"/>
    </row>
    <row r="4785" spans="1:13" s="435" customFormat="1">
      <c r="A4785" s="470" t="s">
        <v>64</v>
      </c>
      <c r="B4785" s="549"/>
      <c r="C4785" s="549"/>
      <c r="D4785" s="558"/>
      <c r="E4785" s="558"/>
      <c r="F4785" s="558"/>
      <c r="G4785" s="558"/>
      <c r="H4785" s="557"/>
      <c r="I4785" s="979" t="s">
        <v>11</v>
      </c>
      <c r="J4785" s="980"/>
      <c r="K4785" s="892">
        <v>1.24</v>
      </c>
      <c r="L4785" s="893"/>
      <c r="M4785" s="496">
        <f>K4785*12*I4767</f>
        <v>14158.32</v>
      </c>
    </row>
    <row r="4786" spans="1:13" s="435" customFormat="1">
      <c r="A4786" s="478" t="s">
        <v>41</v>
      </c>
      <c r="B4786" s="477"/>
      <c r="C4786" s="477"/>
      <c r="D4786" s="477"/>
      <c r="E4786" s="477"/>
      <c r="F4786" s="477"/>
      <c r="G4786" s="477"/>
      <c r="H4786" s="476"/>
      <c r="I4786" s="981" t="s">
        <v>40</v>
      </c>
      <c r="J4786" s="982"/>
      <c r="K4786" s="490"/>
      <c r="L4786" s="456"/>
      <c r="M4786" s="496"/>
    </row>
    <row r="4787" spans="1:13" s="435" customFormat="1">
      <c r="A4787" s="486"/>
      <c r="B4787" s="485"/>
      <c r="C4787" s="485"/>
      <c r="D4787" s="485"/>
      <c r="E4787" s="485"/>
      <c r="F4787" s="485"/>
      <c r="G4787" s="485"/>
      <c r="H4787" s="484"/>
      <c r="I4787" s="494" t="s">
        <v>42</v>
      </c>
      <c r="J4787" s="563"/>
      <c r="K4787" s="490"/>
      <c r="L4787" s="456"/>
      <c r="M4787" s="496"/>
    </row>
    <row r="4788" spans="1:13" s="435" customFormat="1">
      <c r="A4788" s="478" t="s">
        <v>43</v>
      </c>
      <c r="B4788" s="477"/>
      <c r="C4788" s="477"/>
      <c r="D4788" s="477"/>
      <c r="E4788" s="477"/>
      <c r="F4788" s="477"/>
      <c r="G4788" s="477"/>
      <c r="H4788" s="476"/>
      <c r="I4788" s="981" t="s">
        <v>11</v>
      </c>
      <c r="J4788" s="982"/>
      <c r="K4788" s="892">
        <v>1.57</v>
      </c>
      <c r="L4788" s="893"/>
      <c r="M4788" s="496">
        <f>K4788*12*I4767</f>
        <v>17926.259999999998</v>
      </c>
    </row>
    <row r="4789" spans="1:13" s="435" customFormat="1">
      <c r="A4789" s="486" t="s">
        <v>44</v>
      </c>
      <c r="B4789" s="485"/>
      <c r="C4789" s="485"/>
      <c r="D4789" s="485"/>
      <c r="E4789" s="485"/>
      <c r="F4789" s="485"/>
      <c r="G4789" s="485"/>
      <c r="H4789" s="484"/>
      <c r="I4789" s="494"/>
      <c r="J4789" s="563"/>
      <c r="K4789" s="490"/>
      <c r="L4789" s="456"/>
      <c r="M4789" s="496"/>
    </row>
    <row r="4790" spans="1:13" s="435" customFormat="1">
      <c r="A4790" s="478" t="s">
        <v>45</v>
      </c>
      <c r="B4790" s="477"/>
      <c r="C4790" s="477"/>
      <c r="D4790" s="477"/>
      <c r="E4790" s="477"/>
      <c r="F4790" s="477"/>
      <c r="G4790" s="477"/>
      <c r="H4790" s="476"/>
      <c r="I4790" s="968" t="s">
        <v>57</v>
      </c>
      <c r="J4790" s="969"/>
      <c r="K4790" s="490"/>
      <c r="L4790" s="456"/>
      <c r="M4790" s="496"/>
    </row>
    <row r="4791" spans="1:13" s="435" customFormat="1">
      <c r="A4791" s="478" t="s">
        <v>48</v>
      </c>
      <c r="B4791" s="477"/>
      <c r="C4791" s="477"/>
      <c r="D4791" s="477"/>
      <c r="E4791" s="477"/>
      <c r="F4791" s="477"/>
      <c r="G4791" s="477"/>
      <c r="H4791" s="476"/>
      <c r="I4791" s="981" t="s">
        <v>46</v>
      </c>
      <c r="J4791" s="982"/>
      <c r="K4791" s="508"/>
      <c r="L4791" s="507"/>
      <c r="M4791" s="568"/>
    </row>
    <row r="4792" spans="1:13" s="435" customFormat="1" ht="19.5" thickBot="1">
      <c r="A4792" s="486"/>
      <c r="B4792" s="485"/>
      <c r="C4792" s="485"/>
      <c r="D4792" s="485"/>
      <c r="E4792" s="485"/>
      <c r="F4792" s="485"/>
      <c r="G4792" s="485"/>
      <c r="H4792" s="484"/>
      <c r="I4792" s="983" t="s">
        <v>47</v>
      </c>
      <c r="J4792" s="984"/>
      <c r="K4792" s="498"/>
      <c r="L4792" s="497"/>
      <c r="M4792" s="567"/>
    </row>
    <row r="4793" spans="1:13" s="435" customFormat="1">
      <c r="A4793" s="566" t="s">
        <v>75</v>
      </c>
      <c r="B4793" s="565"/>
      <c r="C4793" s="565"/>
      <c r="D4793" s="565"/>
      <c r="E4793" s="565"/>
      <c r="F4793" s="565"/>
      <c r="G4793" s="545"/>
      <c r="H4793" s="544"/>
      <c r="I4793" s="545"/>
      <c r="J4793" s="544"/>
      <c r="K4793" s="945">
        <f>K4795+K4802+K4810+K4814+K4815+K4819</f>
        <v>32.949999999999996</v>
      </c>
      <c r="L4793" s="946"/>
      <c r="M4793" s="543">
        <f>M4795+M4802+M4810+M4814+M4815+M4819</f>
        <v>376223.10000000003</v>
      </c>
    </row>
    <row r="4794" spans="1:13" s="435" customFormat="1" ht="19.5" thickBot="1">
      <c r="A4794" s="564"/>
      <c r="B4794" s="539"/>
      <c r="C4794" s="539"/>
      <c r="D4794" s="539"/>
      <c r="E4794" s="539"/>
      <c r="F4794" s="539"/>
      <c r="G4794" s="539"/>
      <c r="H4794" s="538"/>
      <c r="I4794" s="539"/>
      <c r="J4794" s="538"/>
      <c r="K4794" s="446"/>
      <c r="L4794" s="445"/>
      <c r="M4794" s="537"/>
    </row>
    <row r="4795" spans="1:13" s="435" customFormat="1" ht="19.5" thickBot="1">
      <c r="A4795" s="907" t="s">
        <v>76</v>
      </c>
      <c r="B4795" s="908"/>
      <c r="C4795" s="908"/>
      <c r="D4795" s="908"/>
      <c r="E4795" s="908"/>
      <c r="F4795" s="908"/>
      <c r="G4795" s="908"/>
      <c r="H4795" s="909"/>
      <c r="I4795" s="554"/>
      <c r="J4795" s="553"/>
      <c r="K4795" s="947">
        <f>K4796+K4797+K4798+K4800+K4801</f>
        <v>9.6900000000000013</v>
      </c>
      <c r="L4795" s="942"/>
      <c r="M4795" s="475">
        <f>K4795*12*I4767</f>
        <v>110640.42000000001</v>
      </c>
    </row>
    <row r="4796" spans="1:13" s="435" customFormat="1">
      <c r="A4796" s="486" t="s">
        <v>38</v>
      </c>
      <c r="B4796" s="485"/>
      <c r="C4796" s="485"/>
      <c r="D4796" s="485"/>
      <c r="E4796" s="485"/>
      <c r="F4796" s="485"/>
      <c r="G4796" s="485"/>
      <c r="H4796" s="484"/>
      <c r="I4796" s="977" t="s">
        <v>16</v>
      </c>
      <c r="J4796" s="978"/>
      <c r="K4796" s="896">
        <v>2.2400000000000002</v>
      </c>
      <c r="L4796" s="897"/>
      <c r="M4796" s="496">
        <f>K4796*12*I4767</f>
        <v>25576.320000000003</v>
      </c>
    </row>
    <row r="4797" spans="1:13" s="435" customFormat="1">
      <c r="A4797" s="483" t="s">
        <v>39</v>
      </c>
      <c r="B4797" s="482"/>
      <c r="C4797" s="482"/>
      <c r="D4797" s="482"/>
      <c r="E4797" s="482"/>
      <c r="F4797" s="482"/>
      <c r="G4797" s="482"/>
      <c r="H4797" s="481"/>
      <c r="I4797" s="979" t="s">
        <v>10</v>
      </c>
      <c r="J4797" s="980"/>
      <c r="K4797" s="892">
        <v>5.28</v>
      </c>
      <c r="L4797" s="893"/>
      <c r="M4797" s="496">
        <f>K4797*12*I4767</f>
        <v>60287.040000000001</v>
      </c>
    </row>
    <row r="4798" spans="1:13" s="435" customFormat="1">
      <c r="A4798" s="478" t="s">
        <v>31</v>
      </c>
      <c r="B4798" s="477"/>
      <c r="C4798" s="477"/>
      <c r="D4798" s="477"/>
      <c r="E4798" s="477"/>
      <c r="F4798" s="477"/>
      <c r="G4798" s="477"/>
      <c r="H4798" s="476"/>
      <c r="I4798" s="981" t="s">
        <v>11</v>
      </c>
      <c r="J4798" s="982"/>
      <c r="K4798" s="892">
        <v>0.6</v>
      </c>
      <c r="L4798" s="893"/>
      <c r="M4798" s="496">
        <f>K4798*12*I4767</f>
        <v>6850.7999999999993</v>
      </c>
    </row>
    <row r="4799" spans="1:13" s="435" customFormat="1">
      <c r="A4799" s="486" t="s">
        <v>18</v>
      </c>
      <c r="B4799" s="494"/>
      <c r="C4799" s="494"/>
      <c r="D4799" s="494"/>
      <c r="E4799" s="485"/>
      <c r="F4799" s="485"/>
      <c r="G4799" s="485"/>
      <c r="H4799" s="484"/>
      <c r="I4799" s="494"/>
      <c r="J4799" s="563"/>
      <c r="K4799" s="457"/>
      <c r="L4799" s="456"/>
      <c r="M4799" s="496"/>
    </row>
    <row r="4800" spans="1:13" s="435" customFormat="1">
      <c r="A4800" s="483" t="s">
        <v>32</v>
      </c>
      <c r="B4800" s="482"/>
      <c r="C4800" s="482"/>
      <c r="D4800" s="482"/>
      <c r="E4800" s="482"/>
      <c r="F4800" s="482"/>
      <c r="G4800" s="482"/>
      <c r="H4800" s="481"/>
      <c r="I4800" s="979" t="s">
        <v>8</v>
      </c>
      <c r="J4800" s="980"/>
      <c r="K4800" s="892">
        <v>0.18</v>
      </c>
      <c r="L4800" s="893"/>
      <c r="M4800" s="496">
        <f>K4800*12*I4767</f>
        <v>2055.2400000000002</v>
      </c>
    </row>
    <row r="4801" spans="1:13" s="435" customFormat="1" ht="19.5" thickBot="1">
      <c r="A4801" s="478" t="s">
        <v>73</v>
      </c>
      <c r="B4801" s="477"/>
      <c r="C4801" s="477"/>
      <c r="D4801" s="477"/>
      <c r="E4801" s="477"/>
      <c r="F4801" s="477"/>
      <c r="G4801" s="477"/>
      <c r="H4801" s="476"/>
      <c r="I4801" s="938" t="s">
        <v>8</v>
      </c>
      <c r="J4801" s="939"/>
      <c r="K4801" s="940">
        <v>1.39</v>
      </c>
      <c r="L4801" s="941"/>
      <c r="M4801" s="496">
        <f>K4801*12*I4767</f>
        <v>15871.02</v>
      </c>
    </row>
    <row r="4802" spans="1:13" s="435" customFormat="1" ht="19.5" thickBot="1">
      <c r="A4802" s="919" t="s">
        <v>77</v>
      </c>
      <c r="B4802" s="920"/>
      <c r="C4802" s="920"/>
      <c r="D4802" s="920"/>
      <c r="E4802" s="920"/>
      <c r="F4802" s="920"/>
      <c r="G4802" s="920"/>
      <c r="H4802" s="921"/>
      <c r="I4802" s="554"/>
      <c r="J4802" s="553"/>
      <c r="K4802" s="894">
        <f>K4803+K4804+K4806+K4807+K4808+K4809</f>
        <v>2.3200000000000003</v>
      </c>
      <c r="L4802" s="942"/>
      <c r="M4802" s="475">
        <f>K4802*12*I4767</f>
        <v>26489.760000000002</v>
      </c>
    </row>
    <row r="4803" spans="1:13" s="435" customFormat="1">
      <c r="A4803" s="495" t="s">
        <v>24</v>
      </c>
      <c r="B4803" s="494"/>
      <c r="C4803" s="494"/>
      <c r="D4803" s="494"/>
      <c r="E4803" s="494"/>
      <c r="F4803" s="485"/>
      <c r="G4803" s="485"/>
      <c r="H4803" s="484"/>
      <c r="I4803" s="562"/>
      <c r="J4803" s="548"/>
      <c r="K4803" s="896">
        <v>0.13</v>
      </c>
      <c r="L4803" s="897"/>
      <c r="M4803" s="496">
        <f>K4803*12*I4767</f>
        <v>1484.3400000000001</v>
      </c>
    </row>
    <row r="4804" spans="1:13" s="435" customFormat="1">
      <c r="A4804" s="492" t="s">
        <v>20</v>
      </c>
      <c r="B4804" s="491"/>
      <c r="C4804" s="491"/>
      <c r="D4804" s="491"/>
      <c r="E4804" s="491"/>
      <c r="F4804" s="477"/>
      <c r="G4804" s="477"/>
      <c r="H4804" s="476"/>
      <c r="I4804" s="968" t="s">
        <v>52</v>
      </c>
      <c r="J4804" s="969"/>
      <c r="K4804" s="892">
        <v>1.1100000000000001</v>
      </c>
      <c r="L4804" s="893"/>
      <c r="M4804" s="496">
        <f>K4804*12*I4767</f>
        <v>12673.98</v>
      </c>
    </row>
    <row r="4805" spans="1:13" s="435" customFormat="1">
      <c r="A4805" s="486" t="s">
        <v>19</v>
      </c>
      <c r="B4805" s="485"/>
      <c r="C4805" s="485"/>
      <c r="D4805" s="485"/>
      <c r="E4805" s="485"/>
      <c r="F4805" s="485"/>
      <c r="G4805" s="485"/>
      <c r="H4805" s="484"/>
      <c r="I4805" s="977" t="s">
        <v>53</v>
      </c>
      <c r="J4805" s="978"/>
      <c r="K4805" s="490"/>
      <c r="L4805" s="456"/>
      <c r="M4805" s="496"/>
    </row>
    <row r="4806" spans="1:13" s="435" customFormat="1">
      <c r="A4806" s="483" t="s">
        <v>21</v>
      </c>
      <c r="B4806" s="482"/>
      <c r="C4806" s="482"/>
      <c r="D4806" s="482"/>
      <c r="E4806" s="482"/>
      <c r="F4806" s="482"/>
      <c r="G4806" s="482"/>
      <c r="H4806" s="481"/>
      <c r="I4806" s="979" t="s">
        <v>51</v>
      </c>
      <c r="J4806" s="980"/>
      <c r="K4806" s="892">
        <v>0.68</v>
      </c>
      <c r="L4806" s="893"/>
      <c r="M4806" s="496">
        <f>K4806*12*I4767</f>
        <v>7764.24</v>
      </c>
    </row>
    <row r="4807" spans="1:13" s="435" customFormat="1">
      <c r="A4807" s="483" t="s">
        <v>22</v>
      </c>
      <c r="B4807" s="482"/>
      <c r="C4807" s="482"/>
      <c r="D4807" s="482"/>
      <c r="E4807" s="482"/>
      <c r="F4807" s="482"/>
      <c r="G4807" s="482"/>
      <c r="H4807" s="481"/>
      <c r="I4807" s="979" t="s">
        <v>69</v>
      </c>
      <c r="J4807" s="980"/>
      <c r="K4807" s="892">
        <v>0.17</v>
      </c>
      <c r="L4807" s="893"/>
      <c r="M4807" s="496">
        <f>K4807*12*I4767</f>
        <v>1941.06</v>
      </c>
    </row>
    <row r="4808" spans="1:13" s="435" customFormat="1">
      <c r="A4808" s="478" t="s">
        <v>23</v>
      </c>
      <c r="B4808" s="477"/>
      <c r="C4808" s="477"/>
      <c r="D4808" s="477"/>
      <c r="E4808" s="477"/>
      <c r="F4808" s="477"/>
      <c r="G4808" s="477"/>
      <c r="H4808" s="476"/>
      <c r="I4808" s="979" t="s">
        <v>54</v>
      </c>
      <c r="J4808" s="980"/>
      <c r="K4808" s="930">
        <v>0.09</v>
      </c>
      <c r="L4808" s="931"/>
      <c r="M4808" s="496">
        <f>K4808*12*I4767</f>
        <v>1027.6200000000001</v>
      </c>
    </row>
    <row r="4809" spans="1:13" s="435" customFormat="1" ht="19.5" thickBot="1">
      <c r="A4809" s="478" t="s">
        <v>71</v>
      </c>
      <c r="B4809" s="477"/>
      <c r="C4809" s="477"/>
      <c r="D4809" s="477"/>
      <c r="E4809" s="477"/>
      <c r="F4809" s="477"/>
      <c r="G4809" s="477"/>
      <c r="H4809" s="476"/>
      <c r="I4809" s="938" t="s">
        <v>72</v>
      </c>
      <c r="J4809" s="939"/>
      <c r="K4809" s="901">
        <v>0.14000000000000001</v>
      </c>
      <c r="L4809" s="902"/>
      <c r="M4809" s="561">
        <f>K4809*12*I4767</f>
        <v>1598.5200000000002</v>
      </c>
    </row>
    <row r="4810" spans="1:13" s="435" customFormat="1" ht="19.5" thickBot="1">
      <c r="A4810" s="919" t="s">
        <v>194</v>
      </c>
      <c r="B4810" s="920"/>
      <c r="C4810" s="920"/>
      <c r="D4810" s="920"/>
      <c r="E4810" s="920"/>
      <c r="F4810" s="920"/>
      <c r="G4810" s="920"/>
      <c r="H4810" s="921"/>
      <c r="I4810" s="560"/>
      <c r="J4810" s="559"/>
      <c r="K4810" s="922">
        <f>K4811+K4812+K4813</f>
        <v>1.52</v>
      </c>
      <c r="L4810" s="895"/>
      <c r="M4810" s="475">
        <f>K4810*12*I4767</f>
        <v>17355.36</v>
      </c>
    </row>
    <row r="4811" spans="1:13" s="435" customFormat="1">
      <c r="A4811" s="486" t="s">
        <v>25</v>
      </c>
      <c r="B4811" s="485"/>
      <c r="C4811" s="485"/>
      <c r="D4811" s="485"/>
      <c r="E4811" s="485"/>
      <c r="F4811" s="485"/>
      <c r="G4811" s="485"/>
      <c r="H4811" s="484"/>
      <c r="I4811" s="975" t="s">
        <v>70</v>
      </c>
      <c r="J4811" s="976"/>
      <c r="K4811" s="928">
        <v>0.73</v>
      </c>
      <c r="L4811" s="929"/>
      <c r="M4811" s="496">
        <f>K4811*12*I4767</f>
        <v>8335.14</v>
      </c>
    </row>
    <row r="4812" spans="1:13" s="435" customFormat="1">
      <c r="A4812" s="483" t="s">
        <v>26</v>
      </c>
      <c r="B4812" s="482"/>
      <c r="C4812" s="482"/>
      <c r="D4812" s="482"/>
      <c r="E4812" s="482"/>
      <c r="F4812" s="482"/>
      <c r="G4812" s="482"/>
      <c r="H4812" s="481"/>
      <c r="I4812" s="558" t="s">
        <v>55</v>
      </c>
      <c r="J4812" s="557"/>
      <c r="K4812" s="930">
        <v>0.64</v>
      </c>
      <c r="L4812" s="931"/>
      <c r="M4812" s="496">
        <f>K4812*12*I4767</f>
        <v>7307.5199999999995</v>
      </c>
    </row>
    <row r="4813" spans="1:13" s="435" customFormat="1" ht="19.5" thickBot="1">
      <c r="A4813" s="478" t="s">
        <v>23</v>
      </c>
      <c r="B4813" s="477"/>
      <c r="C4813" s="477"/>
      <c r="D4813" s="477"/>
      <c r="E4813" s="477"/>
      <c r="F4813" s="477"/>
      <c r="G4813" s="477"/>
      <c r="H4813" s="476"/>
      <c r="I4813" s="938" t="s">
        <v>54</v>
      </c>
      <c r="J4813" s="939"/>
      <c r="K4813" s="901">
        <v>0.15</v>
      </c>
      <c r="L4813" s="902"/>
      <c r="M4813" s="496">
        <f>K4813*12*I4767</f>
        <v>1712.6999999999998</v>
      </c>
    </row>
    <row r="4814" spans="1:13" s="435" customFormat="1" ht="19.5" thickBot="1">
      <c r="A4814" s="473" t="s">
        <v>193</v>
      </c>
      <c r="B4814" s="472"/>
      <c r="C4814" s="472"/>
      <c r="D4814" s="472"/>
      <c r="E4814" s="472"/>
      <c r="F4814" s="472"/>
      <c r="G4814" s="472"/>
      <c r="H4814" s="471"/>
      <c r="I4814" s="903" t="s">
        <v>56</v>
      </c>
      <c r="J4814" s="904"/>
      <c r="K4814" s="905">
        <v>17.54</v>
      </c>
      <c r="L4814" s="906"/>
      <c r="M4814" s="475">
        <f>K4814*12*I4767</f>
        <v>200271.72</v>
      </c>
    </row>
    <row r="4815" spans="1:13" s="435" customFormat="1" ht="19.5" thickBot="1">
      <c r="A4815" s="907" t="s">
        <v>154</v>
      </c>
      <c r="B4815" s="908"/>
      <c r="C4815" s="908"/>
      <c r="D4815" s="908"/>
      <c r="E4815" s="908"/>
      <c r="F4815" s="908"/>
      <c r="G4815" s="908"/>
      <c r="H4815" s="909"/>
      <c r="I4815" s="554"/>
      <c r="J4815" s="553"/>
      <c r="K4815" s="905">
        <v>1.8</v>
      </c>
      <c r="L4815" s="906"/>
      <c r="M4815" s="475">
        <f>K4815*12*I4767</f>
        <v>20552.400000000001</v>
      </c>
    </row>
    <row r="4816" spans="1:13" s="435" customFormat="1">
      <c r="A4816" s="470" t="s">
        <v>33</v>
      </c>
      <c r="B4816" s="469"/>
      <c r="C4816" s="469"/>
      <c r="D4816" s="469"/>
      <c r="E4816" s="469"/>
      <c r="F4816" s="469"/>
      <c r="G4816" s="469"/>
      <c r="H4816" s="468"/>
      <c r="I4816" s="973" t="s">
        <v>13</v>
      </c>
      <c r="J4816" s="974"/>
      <c r="K4816" s="551"/>
      <c r="L4816" s="550"/>
      <c r="M4816" s="496"/>
    </row>
    <row r="4817" spans="1:13" s="435" customFormat="1">
      <c r="A4817" s="470" t="s">
        <v>27</v>
      </c>
      <c r="B4817" s="469"/>
      <c r="C4817" s="469"/>
      <c r="D4817" s="469"/>
      <c r="E4817" s="469"/>
      <c r="F4817" s="469"/>
      <c r="G4817" s="469"/>
      <c r="H4817" s="468"/>
      <c r="I4817" s="549"/>
      <c r="J4817" s="548"/>
      <c r="K4817" s="551"/>
      <c r="L4817" s="550"/>
      <c r="M4817" s="496"/>
    </row>
    <row r="4818" spans="1:13" s="435" customFormat="1" ht="19.5" thickBot="1">
      <c r="A4818" s="470" t="s">
        <v>28</v>
      </c>
      <c r="B4818" s="469"/>
      <c r="C4818" s="469"/>
      <c r="D4818" s="469"/>
      <c r="E4818" s="469"/>
      <c r="F4818" s="469"/>
      <c r="G4818" s="469"/>
      <c r="H4818" s="468"/>
      <c r="I4818" s="556"/>
      <c r="J4818" s="548"/>
      <c r="K4818" s="551"/>
      <c r="L4818" s="550"/>
      <c r="M4818" s="496"/>
    </row>
    <row r="4819" spans="1:13" s="435" customFormat="1" ht="19.5" thickBot="1">
      <c r="A4819" s="473" t="s">
        <v>153</v>
      </c>
      <c r="B4819" s="472"/>
      <c r="C4819" s="472"/>
      <c r="D4819" s="472"/>
      <c r="E4819" s="472"/>
      <c r="F4819" s="472"/>
      <c r="G4819" s="472"/>
      <c r="H4819" s="471"/>
      <c r="I4819" s="554"/>
      <c r="J4819" s="553"/>
      <c r="K4819" s="905">
        <v>0.08</v>
      </c>
      <c r="L4819" s="906"/>
      <c r="M4819" s="475">
        <f>K4819*12*I4767</f>
        <v>913.43999999999994</v>
      </c>
    </row>
    <row r="4820" spans="1:13" s="435" customFormat="1">
      <c r="A4820" s="470" t="s">
        <v>29</v>
      </c>
      <c r="B4820" s="469"/>
      <c r="C4820" s="469"/>
      <c r="D4820" s="469"/>
      <c r="E4820" s="469"/>
      <c r="F4820" s="469"/>
      <c r="G4820" s="469"/>
      <c r="H4820" s="468"/>
      <c r="I4820" s="973" t="s">
        <v>8</v>
      </c>
      <c r="J4820" s="974"/>
      <c r="K4820" s="555"/>
      <c r="L4820" s="550"/>
      <c r="M4820" s="496"/>
    </row>
    <row r="4821" spans="1:13" s="435" customFormat="1" ht="19.5" thickBot="1">
      <c r="A4821" s="470" t="s">
        <v>30</v>
      </c>
      <c r="B4821" s="469"/>
      <c r="C4821" s="469"/>
      <c r="D4821" s="469"/>
      <c r="E4821" s="469"/>
      <c r="F4821" s="469"/>
      <c r="G4821" s="469"/>
      <c r="H4821" s="468"/>
      <c r="I4821" s="549"/>
      <c r="J4821" s="548"/>
      <c r="K4821" s="555"/>
      <c r="L4821" s="550"/>
      <c r="M4821" s="496"/>
    </row>
    <row r="4822" spans="1:13" s="435" customFormat="1" ht="19.5" thickBot="1">
      <c r="A4822" s="907" t="s">
        <v>104</v>
      </c>
      <c r="B4822" s="908"/>
      <c r="C4822" s="908"/>
      <c r="D4822" s="908"/>
      <c r="E4822" s="908"/>
      <c r="F4822" s="908"/>
      <c r="G4822" s="908"/>
      <c r="H4822" s="909"/>
      <c r="I4822" s="554"/>
      <c r="J4822" s="553"/>
      <c r="K4822" s="905">
        <v>6.67</v>
      </c>
      <c r="L4822" s="906"/>
      <c r="M4822" s="475">
        <f>K4822*12*I4767</f>
        <v>76158.06</v>
      </c>
    </row>
    <row r="4823" spans="1:13" s="435" customFormat="1">
      <c r="A4823" s="470" t="s">
        <v>85</v>
      </c>
      <c r="B4823" s="552"/>
      <c r="C4823" s="552"/>
      <c r="D4823" s="552"/>
      <c r="E4823" s="552"/>
      <c r="F4823" s="469"/>
      <c r="G4823" s="552"/>
      <c r="H4823" s="468"/>
      <c r="I4823" s="968" t="s">
        <v>86</v>
      </c>
      <c r="J4823" s="969"/>
      <c r="K4823" s="551"/>
      <c r="L4823" s="550"/>
      <c r="M4823" s="496"/>
    </row>
    <row r="4824" spans="1:13" s="435" customFormat="1">
      <c r="A4824" s="470" t="s">
        <v>87</v>
      </c>
      <c r="B4824" s="552"/>
      <c r="C4824" s="552"/>
      <c r="D4824" s="552"/>
      <c r="E4824" s="552"/>
      <c r="F4824" s="469"/>
      <c r="G4824" s="552"/>
      <c r="H4824" s="468"/>
      <c r="I4824" s="968" t="s">
        <v>88</v>
      </c>
      <c r="J4824" s="969"/>
      <c r="K4824" s="551"/>
      <c r="L4824" s="550"/>
      <c r="M4824" s="496"/>
    </row>
    <row r="4825" spans="1:13" s="435" customFormat="1">
      <c r="A4825" s="470" t="s">
        <v>89</v>
      </c>
      <c r="B4825" s="552"/>
      <c r="C4825" s="552"/>
      <c r="D4825" s="552"/>
      <c r="E4825" s="552"/>
      <c r="F4825" s="469"/>
      <c r="G4825" s="552"/>
      <c r="H4825" s="468"/>
      <c r="I4825" s="968" t="s">
        <v>90</v>
      </c>
      <c r="J4825" s="969"/>
      <c r="K4825" s="551"/>
      <c r="L4825" s="550"/>
      <c r="M4825" s="496"/>
    </row>
    <row r="4826" spans="1:13" s="435" customFormat="1">
      <c r="A4826" s="470" t="s">
        <v>91</v>
      </c>
      <c r="B4826" s="552"/>
      <c r="C4826" s="552"/>
      <c r="D4826" s="552"/>
      <c r="E4826" s="552"/>
      <c r="F4826" s="469"/>
      <c r="G4826" s="552"/>
      <c r="H4826" s="468"/>
      <c r="I4826" s="968" t="s">
        <v>92</v>
      </c>
      <c r="J4826" s="969"/>
      <c r="K4826" s="551"/>
      <c r="L4826" s="550"/>
      <c r="M4826" s="496"/>
    </row>
    <row r="4827" spans="1:13" s="435" customFormat="1">
      <c r="A4827" s="470" t="s">
        <v>93</v>
      </c>
      <c r="B4827" s="552"/>
      <c r="C4827" s="552"/>
      <c r="D4827" s="552"/>
      <c r="E4827" s="552"/>
      <c r="F4827" s="469"/>
      <c r="G4827" s="552"/>
      <c r="H4827" s="468"/>
      <c r="I4827" s="968" t="s">
        <v>94</v>
      </c>
      <c r="J4827" s="969"/>
      <c r="K4827" s="551"/>
      <c r="L4827" s="550"/>
      <c r="M4827" s="496"/>
    </row>
    <row r="4828" spans="1:13" s="435" customFormat="1">
      <c r="A4828" s="470" t="s">
        <v>95</v>
      </c>
      <c r="B4828" s="552"/>
      <c r="C4828" s="552"/>
      <c r="D4828" s="552"/>
      <c r="E4828" s="552"/>
      <c r="F4828" s="469"/>
      <c r="G4828" s="552"/>
      <c r="H4828" s="468"/>
      <c r="I4828" s="549"/>
      <c r="J4828" s="548"/>
      <c r="K4828" s="551"/>
      <c r="L4828" s="550"/>
      <c r="M4828" s="496"/>
    </row>
    <row r="4829" spans="1:13" s="435" customFormat="1">
      <c r="A4829" s="470" t="s">
        <v>96</v>
      </c>
      <c r="B4829" s="552"/>
      <c r="C4829" s="552"/>
      <c r="D4829" s="552"/>
      <c r="E4829" s="552"/>
      <c r="F4829" s="469"/>
      <c r="G4829" s="552"/>
      <c r="H4829" s="468"/>
      <c r="I4829" s="549"/>
      <c r="J4829" s="548"/>
      <c r="K4829" s="551"/>
      <c r="L4829" s="550"/>
      <c r="M4829" s="496"/>
    </row>
    <row r="4830" spans="1:13" s="435" customFormat="1">
      <c r="A4830" s="470" t="s">
        <v>97</v>
      </c>
      <c r="B4830" s="552"/>
      <c r="C4830" s="552"/>
      <c r="D4830" s="552"/>
      <c r="E4830" s="552"/>
      <c r="F4830" s="469"/>
      <c r="G4830" s="552"/>
      <c r="H4830" s="468"/>
      <c r="I4830" s="549"/>
      <c r="J4830" s="548"/>
      <c r="K4830" s="551"/>
      <c r="L4830" s="550"/>
      <c r="M4830" s="496"/>
    </row>
    <row r="4831" spans="1:13" s="435" customFormat="1">
      <c r="A4831" s="470" t="s">
        <v>98</v>
      </c>
      <c r="B4831" s="552"/>
      <c r="C4831" s="552"/>
      <c r="D4831" s="552"/>
      <c r="E4831" s="552"/>
      <c r="F4831" s="469"/>
      <c r="G4831" s="552"/>
      <c r="H4831" s="468"/>
      <c r="I4831" s="549"/>
      <c r="J4831" s="548"/>
      <c r="K4831" s="551"/>
      <c r="L4831" s="550"/>
      <c r="M4831" s="496"/>
    </row>
    <row r="4832" spans="1:13" s="435" customFormat="1">
      <c r="A4832" s="470" t="s">
        <v>99</v>
      </c>
      <c r="B4832" s="552"/>
      <c r="C4832" s="552"/>
      <c r="D4832" s="552"/>
      <c r="E4832" s="552"/>
      <c r="F4832" s="469"/>
      <c r="G4832" s="552"/>
      <c r="H4832" s="468"/>
      <c r="I4832" s="549"/>
      <c r="J4832" s="548"/>
      <c r="K4832" s="551"/>
      <c r="L4832" s="550"/>
      <c r="M4832" s="496"/>
    </row>
    <row r="4833" spans="1:13" s="435" customFormat="1" ht="19.5" thickBot="1">
      <c r="A4833" s="970" t="s">
        <v>100</v>
      </c>
      <c r="B4833" s="971"/>
      <c r="C4833" s="971"/>
      <c r="D4833" s="971"/>
      <c r="E4833" s="971"/>
      <c r="F4833" s="971"/>
      <c r="G4833" s="971"/>
      <c r="H4833" s="972"/>
      <c r="I4833" s="549"/>
      <c r="J4833" s="548"/>
      <c r="K4833" s="549"/>
      <c r="L4833" s="548"/>
      <c r="M4833" s="496"/>
    </row>
    <row r="4834" spans="1:13" s="435" customFormat="1">
      <c r="A4834" s="547" t="s">
        <v>82</v>
      </c>
      <c r="B4834" s="546"/>
      <c r="C4834" s="546"/>
      <c r="D4834" s="546"/>
      <c r="E4834" s="546"/>
      <c r="F4834" s="546"/>
      <c r="G4834" s="546"/>
      <c r="H4834" s="546"/>
      <c r="I4834" s="973" t="s">
        <v>9</v>
      </c>
      <c r="J4834" s="974"/>
      <c r="K4834" s="545"/>
      <c r="L4834" s="544"/>
      <c r="M4834" s="543"/>
    </row>
    <row r="4835" spans="1:13" s="435" customFormat="1" ht="19.5" thickBot="1">
      <c r="A4835" s="542" t="s">
        <v>49</v>
      </c>
      <c r="B4835" s="541"/>
      <c r="C4835" s="541"/>
      <c r="D4835" s="541"/>
      <c r="E4835" s="541"/>
      <c r="F4835" s="541"/>
      <c r="G4835" s="541"/>
      <c r="H4835" s="541"/>
      <c r="I4835" s="540"/>
      <c r="J4835" s="538"/>
      <c r="K4835" s="539"/>
      <c r="L4835" s="538"/>
      <c r="M4835" s="537"/>
    </row>
    <row r="4836" spans="1:13" s="435" customFormat="1" ht="19.5" thickBot="1">
      <c r="A4836" s="907" t="s">
        <v>50</v>
      </c>
      <c r="B4836" s="908"/>
      <c r="C4836" s="908"/>
      <c r="D4836" s="908"/>
      <c r="E4836" s="908"/>
      <c r="F4836" s="908"/>
      <c r="G4836" s="908"/>
      <c r="H4836" s="910"/>
      <c r="I4836" s="911" t="s">
        <v>17</v>
      </c>
      <c r="J4836" s="912"/>
      <c r="K4836" s="913">
        <v>1.67</v>
      </c>
      <c r="L4836" s="914"/>
      <c r="M4836" s="443">
        <f>K4836*12*I4767</f>
        <v>19068.059999999998</v>
      </c>
    </row>
    <row r="4837" spans="1:13" ht="19.5" thickBot="1">
      <c r="A4837" s="442" t="s">
        <v>118</v>
      </c>
      <c r="B4837" s="441"/>
      <c r="C4837" s="441"/>
      <c r="D4837" s="441"/>
      <c r="E4837" s="441"/>
      <c r="F4837" s="441"/>
      <c r="G4837" s="441"/>
      <c r="H4837" s="441"/>
      <c r="I4837" s="917" t="s">
        <v>9</v>
      </c>
      <c r="J4837" s="918"/>
      <c r="K4837" s="913">
        <v>0.44</v>
      </c>
      <c r="L4837" s="914"/>
      <c r="M4837" s="437">
        <f>K4837*I4767*12</f>
        <v>5023.92</v>
      </c>
    </row>
    <row r="4838" spans="1:13" ht="19.5" thickBot="1">
      <c r="A4838" s="442" t="s">
        <v>117</v>
      </c>
      <c r="B4838" s="441"/>
      <c r="C4838" s="441"/>
      <c r="D4838" s="441"/>
      <c r="E4838" s="441"/>
      <c r="F4838" s="441"/>
      <c r="G4838" s="441"/>
      <c r="H4838" s="441"/>
      <c r="I4838" s="440"/>
      <c r="J4838" s="439"/>
      <c r="K4838" s="913"/>
      <c r="L4838" s="914"/>
      <c r="M4838" s="437">
        <f>K4838*12*I4768</f>
        <v>0</v>
      </c>
    </row>
    <row r="4839" spans="1:13" s="435" customFormat="1" ht="19.5" thickBot="1">
      <c r="A4839" s="907" t="s">
        <v>58</v>
      </c>
      <c r="B4839" s="908"/>
      <c r="C4839" s="908"/>
      <c r="D4839" s="908"/>
      <c r="E4839" s="908"/>
      <c r="F4839" s="908"/>
      <c r="G4839" s="908"/>
      <c r="H4839" s="908"/>
      <c r="I4839" s="536"/>
      <c r="J4839" s="443"/>
      <c r="K4839" s="966">
        <f>K4768+K4778+K4793+K4822+K4836+K4838+K4837</f>
        <v>54.269999999999996</v>
      </c>
      <c r="L4839" s="967"/>
      <c r="M4839" s="443">
        <f>M4768+M4778+M4793+M4822+M4836+M4838+M4837</f>
        <v>619654.86000000022</v>
      </c>
    </row>
    <row r="4840" spans="1:13" s="435" customFormat="1"/>
    <row r="4842" spans="1:13">
      <c r="A4842" s="989" t="s">
        <v>0</v>
      </c>
      <c r="B4842" s="989"/>
      <c r="C4842" s="989"/>
      <c r="D4842" s="989"/>
      <c r="E4842" s="989"/>
      <c r="F4842" s="989"/>
      <c r="G4842" s="989"/>
      <c r="H4842" s="989"/>
      <c r="I4842" s="989"/>
      <c r="J4842" s="989"/>
      <c r="K4842" s="989"/>
      <c r="L4842" s="989"/>
      <c r="M4842" s="490"/>
    </row>
    <row r="4843" spans="1:13">
      <c r="A4843" s="953" t="s">
        <v>12</v>
      </c>
      <c r="B4843" s="953"/>
      <c r="C4843" s="953"/>
      <c r="D4843" s="953"/>
      <c r="E4843" s="953"/>
      <c r="F4843" s="953"/>
      <c r="G4843" s="953"/>
      <c r="H4843" s="953"/>
      <c r="I4843" s="953"/>
      <c r="J4843" s="953"/>
      <c r="K4843" s="953"/>
      <c r="L4843" s="953"/>
      <c r="M4843" s="490"/>
    </row>
    <row r="4844" spans="1:13">
      <c r="A4844" s="524"/>
      <c r="B4844" s="524"/>
      <c r="C4844" s="524"/>
      <c r="D4844" s="524"/>
      <c r="E4844" s="524"/>
      <c r="F4844" s="524" t="s">
        <v>203</v>
      </c>
      <c r="G4844" s="524"/>
      <c r="H4844" s="524"/>
      <c r="I4844" s="524"/>
      <c r="J4844" s="524"/>
      <c r="K4844" s="524"/>
      <c r="L4844" s="524"/>
      <c r="M4844" s="490"/>
    </row>
    <row r="4845" spans="1:13">
      <c r="A4845" s="532"/>
      <c r="B4845" s="508"/>
      <c r="C4845" s="954" t="s">
        <v>15</v>
      </c>
      <c r="D4845" s="954"/>
      <c r="E4845" s="954"/>
      <c r="F4845" s="508"/>
      <c r="G4845" s="508"/>
      <c r="H4845" s="507"/>
      <c r="I4845" s="943" t="s">
        <v>1</v>
      </c>
      <c r="J4845" s="944"/>
      <c r="K4845" s="943" t="s">
        <v>2</v>
      </c>
      <c r="L4845" s="944"/>
      <c r="M4845" s="506"/>
    </row>
    <row r="4846" spans="1:13">
      <c r="A4846" s="474"/>
      <c r="B4846" s="457"/>
      <c r="C4846" s="457"/>
      <c r="D4846" s="457"/>
      <c r="E4846" s="457"/>
      <c r="F4846" s="457"/>
      <c r="G4846" s="457"/>
      <c r="H4846" s="456"/>
      <c r="I4846" s="457"/>
      <c r="J4846" s="456"/>
      <c r="K4846" s="892" t="s">
        <v>3</v>
      </c>
      <c r="L4846" s="893"/>
      <c r="M4846" s="533" t="s">
        <v>4</v>
      </c>
    </row>
    <row r="4847" spans="1:13">
      <c r="A4847" s="474"/>
      <c r="B4847" s="457"/>
      <c r="C4847" s="457"/>
      <c r="D4847" s="457"/>
      <c r="E4847" s="457"/>
      <c r="F4847" s="457"/>
      <c r="G4847" s="457"/>
      <c r="H4847" s="456"/>
      <c r="I4847" s="892" t="s">
        <v>5</v>
      </c>
      <c r="J4847" s="893"/>
      <c r="K4847" s="936" t="s">
        <v>6</v>
      </c>
      <c r="L4847" s="937"/>
      <c r="M4847" s="533" t="s">
        <v>7</v>
      </c>
    </row>
    <row r="4848" spans="1:13" ht="19.5" thickBot="1">
      <c r="A4848" s="532"/>
      <c r="B4848" s="508"/>
      <c r="C4848" s="508"/>
      <c r="D4848" s="508"/>
      <c r="E4848" s="508"/>
      <c r="F4848" s="508"/>
      <c r="G4848" s="508"/>
      <c r="H4848" s="507"/>
      <c r="I4848" s="949">
        <v>222.5</v>
      </c>
      <c r="J4848" s="950"/>
      <c r="K4848" s="932"/>
      <c r="L4848" s="933"/>
      <c r="M4848" s="531"/>
    </row>
    <row r="4849" spans="1:13">
      <c r="A4849" s="522" t="s">
        <v>74</v>
      </c>
      <c r="B4849" s="500"/>
      <c r="C4849" s="500"/>
      <c r="D4849" s="500"/>
      <c r="E4849" s="500"/>
      <c r="F4849" s="500"/>
      <c r="G4849" s="500"/>
      <c r="H4849" s="530"/>
      <c r="I4849" s="452"/>
      <c r="J4849" s="451"/>
      <c r="K4849" s="951">
        <f>K4852+K4855</f>
        <v>6.9</v>
      </c>
      <c r="L4849" s="946"/>
      <c r="M4849" s="450">
        <f>K4849*12*I4848</f>
        <v>18423.000000000004</v>
      </c>
    </row>
    <row r="4850" spans="1:13">
      <c r="A4850" s="529" t="s">
        <v>59</v>
      </c>
      <c r="B4850" s="528"/>
      <c r="C4850" s="528"/>
      <c r="D4850" s="528"/>
      <c r="E4850" s="528"/>
      <c r="F4850" s="528"/>
      <c r="G4850" s="528"/>
      <c r="H4850" s="523"/>
      <c r="I4850" s="457"/>
      <c r="J4850" s="456"/>
      <c r="K4850" s="457"/>
      <c r="L4850" s="456"/>
      <c r="M4850" s="527"/>
    </row>
    <row r="4851" spans="1:13" ht="19.5" thickBot="1">
      <c r="A4851" s="518" t="s">
        <v>60</v>
      </c>
      <c r="B4851" s="526"/>
      <c r="C4851" s="526"/>
      <c r="D4851" s="526"/>
      <c r="E4851" s="526"/>
      <c r="F4851" s="526"/>
      <c r="G4851" s="526"/>
      <c r="H4851" s="525"/>
      <c r="I4851" s="446"/>
      <c r="J4851" s="445"/>
      <c r="K4851" s="446"/>
      <c r="L4851" s="445"/>
      <c r="M4851" s="444"/>
    </row>
    <row r="4852" spans="1:13">
      <c r="A4852" s="505" t="s">
        <v>61</v>
      </c>
      <c r="B4852" s="498"/>
      <c r="C4852" s="498"/>
      <c r="D4852" s="498"/>
      <c r="E4852" s="498"/>
      <c r="F4852" s="498"/>
      <c r="G4852" s="498"/>
      <c r="H4852" s="497"/>
      <c r="I4852" s="936" t="s">
        <v>8</v>
      </c>
      <c r="J4852" s="937"/>
      <c r="K4852" s="896">
        <v>4.13</v>
      </c>
      <c r="L4852" s="897"/>
      <c r="M4852" s="455">
        <f>K4852*12*I4848</f>
        <v>11027.1</v>
      </c>
    </row>
    <row r="4853" spans="1:13">
      <c r="A4853" s="463" t="s">
        <v>68</v>
      </c>
      <c r="B4853" s="457"/>
      <c r="C4853" s="457"/>
      <c r="D4853" s="457"/>
      <c r="E4853" s="457"/>
      <c r="F4853" s="457"/>
      <c r="G4853" s="457"/>
      <c r="H4853" s="456"/>
      <c r="I4853" s="892" t="s">
        <v>57</v>
      </c>
      <c r="J4853" s="893"/>
      <c r="K4853" s="490"/>
      <c r="L4853" s="456"/>
      <c r="M4853" s="455"/>
    </row>
    <row r="4854" spans="1:13">
      <c r="A4854" s="505" t="s">
        <v>67</v>
      </c>
      <c r="B4854" s="498"/>
      <c r="C4854" s="498"/>
      <c r="D4854" s="498"/>
      <c r="E4854" s="498"/>
      <c r="F4854" s="498"/>
      <c r="G4854" s="498"/>
      <c r="H4854" s="497"/>
      <c r="I4854" s="936"/>
      <c r="J4854" s="937"/>
      <c r="K4854" s="490"/>
      <c r="L4854" s="456"/>
      <c r="M4854" s="455"/>
    </row>
    <row r="4855" spans="1:13">
      <c r="A4855" s="505" t="s">
        <v>62</v>
      </c>
      <c r="B4855" s="498"/>
      <c r="C4855" s="498"/>
      <c r="D4855" s="498"/>
      <c r="E4855" s="498"/>
      <c r="F4855" s="498"/>
      <c r="G4855" s="498"/>
      <c r="H4855" s="497"/>
      <c r="I4855" s="934" t="s">
        <v>11</v>
      </c>
      <c r="J4855" s="935"/>
      <c r="K4855" s="892">
        <v>2.77</v>
      </c>
      <c r="L4855" s="893"/>
      <c r="M4855" s="455">
        <f>K4855*12*I4848</f>
        <v>7395.9000000000005</v>
      </c>
    </row>
    <row r="4856" spans="1:13">
      <c r="A4856" s="512" t="s">
        <v>35</v>
      </c>
      <c r="B4856" s="480"/>
      <c r="C4856" s="480"/>
      <c r="D4856" s="480"/>
      <c r="E4856" s="480"/>
      <c r="F4856" s="480"/>
      <c r="G4856" s="480"/>
      <c r="H4856" s="479"/>
      <c r="I4856" s="892" t="s">
        <v>57</v>
      </c>
      <c r="J4856" s="893"/>
      <c r="K4856" s="524"/>
      <c r="L4856" s="523"/>
      <c r="M4856" s="455"/>
    </row>
    <row r="4857" spans="1:13">
      <c r="A4857" s="511" t="s">
        <v>36</v>
      </c>
      <c r="B4857" s="508"/>
      <c r="C4857" s="508"/>
      <c r="D4857" s="508"/>
      <c r="E4857" s="508"/>
      <c r="F4857" s="508"/>
      <c r="G4857" s="508"/>
      <c r="H4857" s="507"/>
      <c r="I4857" s="892"/>
      <c r="J4857" s="893"/>
      <c r="K4857" s="490"/>
      <c r="L4857" s="456"/>
      <c r="M4857" s="455"/>
    </row>
    <row r="4858" spans="1:13" ht="19.5" thickBot="1">
      <c r="A4858" s="505" t="s">
        <v>37</v>
      </c>
      <c r="B4858" s="504"/>
      <c r="C4858" s="504"/>
      <c r="D4858" s="504"/>
      <c r="E4858" s="504"/>
      <c r="F4858" s="504"/>
      <c r="G4858" s="504"/>
      <c r="H4858" s="503"/>
      <c r="I4858" s="498"/>
      <c r="J4858" s="497"/>
      <c r="K4858" s="930"/>
      <c r="L4858" s="931"/>
      <c r="M4858" s="455"/>
    </row>
    <row r="4859" spans="1:13">
      <c r="A4859" s="522" t="s">
        <v>14</v>
      </c>
      <c r="B4859" s="521"/>
      <c r="C4859" s="521"/>
      <c r="D4859" s="521"/>
      <c r="E4859" s="521"/>
      <c r="F4859" s="521"/>
      <c r="G4859" s="521"/>
      <c r="H4859" s="520"/>
      <c r="I4859" s="452"/>
      <c r="J4859" s="519"/>
      <c r="K4859" s="948">
        <f>K4861+K4866+K4869</f>
        <v>5.6400000000000006</v>
      </c>
      <c r="L4859" s="946"/>
      <c r="M4859" s="450">
        <f>K4859*12*I4848</f>
        <v>15058.800000000001</v>
      </c>
    </row>
    <row r="4860" spans="1:13" ht="19.5" thickBot="1">
      <c r="A4860" s="518" t="s">
        <v>34</v>
      </c>
      <c r="B4860" s="517"/>
      <c r="C4860" s="517"/>
      <c r="D4860" s="517"/>
      <c r="E4860" s="517"/>
      <c r="F4860" s="517"/>
      <c r="G4860" s="517"/>
      <c r="H4860" s="516"/>
      <c r="I4860" s="446"/>
      <c r="J4860" s="515"/>
      <c r="K4860" s="446"/>
      <c r="L4860" s="445"/>
      <c r="M4860" s="444"/>
    </row>
    <row r="4861" spans="1:13">
      <c r="A4861" s="463" t="s">
        <v>65</v>
      </c>
      <c r="B4861" s="462"/>
      <c r="C4861" s="462"/>
      <c r="D4861" s="462"/>
      <c r="E4861" s="462"/>
      <c r="F4861" s="462"/>
      <c r="G4861" s="462"/>
      <c r="H4861" s="460"/>
      <c r="I4861" s="892" t="s">
        <v>8</v>
      </c>
      <c r="J4861" s="893"/>
      <c r="K4861" s="896">
        <v>2.83</v>
      </c>
      <c r="L4861" s="897"/>
      <c r="M4861" s="455">
        <f>K4861*12*I4848</f>
        <v>7556.1</v>
      </c>
    </row>
    <row r="4862" spans="1:13">
      <c r="A4862" s="505" t="s">
        <v>66</v>
      </c>
      <c r="B4862" s="504"/>
      <c r="C4862" s="504"/>
      <c r="D4862" s="504"/>
      <c r="E4862" s="504"/>
      <c r="F4862" s="504"/>
      <c r="G4862" s="504"/>
      <c r="H4862" s="503"/>
      <c r="I4862" s="514"/>
      <c r="J4862" s="513"/>
      <c r="K4862" s="490"/>
      <c r="L4862" s="456"/>
      <c r="M4862" s="455"/>
    </row>
    <row r="4863" spans="1:13">
      <c r="A4863" s="463" t="s">
        <v>68</v>
      </c>
      <c r="B4863" s="457"/>
      <c r="C4863" s="457"/>
      <c r="D4863" s="457"/>
      <c r="E4863" s="457"/>
      <c r="F4863" s="457"/>
      <c r="G4863" s="457"/>
      <c r="H4863" s="456"/>
      <c r="I4863" s="892" t="s">
        <v>57</v>
      </c>
      <c r="J4863" s="893"/>
      <c r="K4863" s="490"/>
      <c r="L4863" s="456"/>
      <c r="M4863" s="455"/>
    </row>
    <row r="4864" spans="1:13">
      <c r="A4864" s="505" t="s">
        <v>67</v>
      </c>
      <c r="B4864" s="498"/>
      <c r="C4864" s="498"/>
      <c r="D4864" s="498"/>
      <c r="E4864" s="498"/>
      <c r="F4864" s="498"/>
      <c r="G4864" s="498"/>
      <c r="H4864" s="497"/>
      <c r="I4864" s="936"/>
      <c r="J4864" s="937"/>
      <c r="K4864" s="490"/>
      <c r="L4864" s="456"/>
      <c r="M4864" s="455"/>
    </row>
    <row r="4865" spans="1:13">
      <c r="A4865" s="512" t="s">
        <v>63</v>
      </c>
      <c r="B4865" s="480"/>
      <c r="C4865" s="479"/>
      <c r="D4865" s="457"/>
      <c r="E4865" s="457"/>
      <c r="F4865" s="457"/>
      <c r="G4865" s="457"/>
      <c r="H4865" s="456"/>
      <c r="I4865" s="892" t="s">
        <v>57</v>
      </c>
      <c r="J4865" s="893"/>
      <c r="K4865" s="490"/>
      <c r="L4865" s="456"/>
      <c r="M4865" s="455"/>
    </row>
    <row r="4866" spans="1:13">
      <c r="A4866" s="463" t="s">
        <v>64</v>
      </c>
      <c r="B4866" s="457"/>
      <c r="C4866" s="457"/>
      <c r="D4866" s="480"/>
      <c r="E4866" s="480"/>
      <c r="F4866" s="480"/>
      <c r="G4866" s="480"/>
      <c r="H4866" s="479"/>
      <c r="I4866" s="934" t="s">
        <v>11</v>
      </c>
      <c r="J4866" s="935"/>
      <c r="K4866" s="892">
        <v>1.24</v>
      </c>
      <c r="L4866" s="893"/>
      <c r="M4866" s="455">
        <f>K4866*12*I4848</f>
        <v>3310.7999999999997</v>
      </c>
    </row>
    <row r="4867" spans="1:13">
      <c r="A4867" s="511" t="s">
        <v>41</v>
      </c>
      <c r="B4867" s="510"/>
      <c r="C4867" s="510"/>
      <c r="D4867" s="510"/>
      <c r="E4867" s="510"/>
      <c r="F4867" s="510"/>
      <c r="G4867" s="510"/>
      <c r="H4867" s="509"/>
      <c r="I4867" s="943" t="s">
        <v>40</v>
      </c>
      <c r="J4867" s="944"/>
      <c r="K4867" s="490"/>
      <c r="L4867" s="456"/>
      <c r="M4867" s="455"/>
    </row>
    <row r="4868" spans="1:13">
      <c r="A4868" s="505"/>
      <c r="B4868" s="504"/>
      <c r="C4868" s="504"/>
      <c r="D4868" s="504"/>
      <c r="E4868" s="504"/>
      <c r="F4868" s="504"/>
      <c r="G4868" s="504"/>
      <c r="H4868" s="503"/>
      <c r="I4868" s="498" t="s">
        <v>42</v>
      </c>
      <c r="J4868" s="497"/>
      <c r="K4868" s="490"/>
      <c r="L4868" s="456"/>
      <c r="M4868" s="455"/>
    </row>
    <row r="4869" spans="1:13">
      <c r="A4869" s="511" t="s">
        <v>43</v>
      </c>
      <c r="B4869" s="510"/>
      <c r="C4869" s="510"/>
      <c r="D4869" s="510"/>
      <c r="E4869" s="510"/>
      <c r="F4869" s="510"/>
      <c r="G4869" s="510"/>
      <c r="H4869" s="509"/>
      <c r="I4869" s="943" t="s">
        <v>11</v>
      </c>
      <c r="J4869" s="944"/>
      <c r="K4869" s="892">
        <v>1.57</v>
      </c>
      <c r="L4869" s="893"/>
      <c r="M4869" s="455">
        <f>K4869*12*I4848</f>
        <v>4191.8999999999996</v>
      </c>
    </row>
    <row r="4870" spans="1:13">
      <c r="A4870" s="505" t="s">
        <v>44</v>
      </c>
      <c r="B4870" s="504"/>
      <c r="C4870" s="504"/>
      <c r="D4870" s="504"/>
      <c r="E4870" s="504"/>
      <c r="F4870" s="504"/>
      <c r="G4870" s="504"/>
      <c r="H4870" s="503"/>
      <c r="I4870" s="498"/>
      <c r="J4870" s="497"/>
      <c r="K4870" s="490"/>
      <c r="L4870" s="456"/>
      <c r="M4870" s="455"/>
    </row>
    <row r="4871" spans="1:13">
      <c r="A4871" s="511" t="s">
        <v>45</v>
      </c>
      <c r="B4871" s="510"/>
      <c r="C4871" s="510"/>
      <c r="D4871" s="510"/>
      <c r="E4871" s="510"/>
      <c r="F4871" s="510"/>
      <c r="G4871" s="510"/>
      <c r="H4871" s="509"/>
      <c r="I4871" s="892" t="s">
        <v>57</v>
      </c>
      <c r="J4871" s="893"/>
      <c r="K4871" s="490"/>
      <c r="L4871" s="456"/>
      <c r="M4871" s="455"/>
    </row>
    <row r="4872" spans="1:13">
      <c r="A4872" s="511" t="s">
        <v>48</v>
      </c>
      <c r="B4872" s="510"/>
      <c r="C4872" s="510"/>
      <c r="D4872" s="510"/>
      <c r="E4872" s="510"/>
      <c r="F4872" s="510"/>
      <c r="G4872" s="510"/>
      <c r="H4872" s="509"/>
      <c r="I4872" s="943" t="s">
        <v>46</v>
      </c>
      <c r="J4872" s="944"/>
      <c r="K4872" s="508"/>
      <c r="L4872" s="507"/>
      <c r="M4872" s="506"/>
    </row>
    <row r="4873" spans="1:13" ht="19.5" thickBot="1">
      <c r="A4873" s="505"/>
      <c r="B4873" s="504"/>
      <c r="C4873" s="504"/>
      <c r="D4873" s="504"/>
      <c r="E4873" s="504"/>
      <c r="F4873" s="504"/>
      <c r="G4873" s="504"/>
      <c r="H4873" s="503"/>
      <c r="I4873" s="940" t="s">
        <v>47</v>
      </c>
      <c r="J4873" s="941"/>
      <c r="K4873" s="498"/>
      <c r="L4873" s="497"/>
      <c r="M4873" s="502"/>
    </row>
    <row r="4874" spans="1:13">
      <c r="A4874" s="501" t="s">
        <v>75</v>
      </c>
      <c r="B4874" s="500"/>
      <c r="C4874" s="500"/>
      <c r="D4874" s="500"/>
      <c r="E4874" s="500"/>
      <c r="F4874" s="500"/>
      <c r="G4874" s="452"/>
      <c r="H4874" s="451"/>
      <c r="I4874" s="452"/>
      <c r="J4874" s="451"/>
      <c r="K4874" s="945">
        <f>K4876+K4883+K4891+K4895+K4899</f>
        <v>14.020000000000001</v>
      </c>
      <c r="L4874" s="946"/>
      <c r="M4874" s="450">
        <f>M4876+M4883+M4891+M4895+M4899</f>
        <v>37433.4</v>
      </c>
    </row>
    <row r="4875" spans="1:13" ht="19.5" thickBot="1">
      <c r="A4875" s="499"/>
      <c r="B4875" s="446"/>
      <c r="C4875" s="446"/>
      <c r="D4875" s="446"/>
      <c r="E4875" s="446"/>
      <c r="F4875" s="446"/>
      <c r="G4875" s="446"/>
      <c r="H4875" s="445"/>
      <c r="I4875" s="446"/>
      <c r="J4875" s="445"/>
      <c r="K4875" s="446"/>
      <c r="L4875" s="445"/>
      <c r="M4875" s="444"/>
    </row>
    <row r="4876" spans="1:13" ht="19.5" thickBot="1">
      <c r="A4876" s="898" t="s">
        <v>76</v>
      </c>
      <c r="B4876" s="899"/>
      <c r="C4876" s="899"/>
      <c r="D4876" s="899"/>
      <c r="E4876" s="899"/>
      <c r="F4876" s="899"/>
      <c r="G4876" s="899"/>
      <c r="H4876" s="900"/>
      <c r="I4876" s="466"/>
      <c r="J4876" s="465"/>
      <c r="K4876" s="947">
        <f>K4877+K4878+K4879+K4881+K4882</f>
        <v>8.3000000000000007</v>
      </c>
      <c r="L4876" s="942"/>
      <c r="M4876" s="464">
        <f>K4876*12*I4848</f>
        <v>22161.000000000004</v>
      </c>
    </row>
    <row r="4877" spans="1:13">
      <c r="A4877" s="505" t="s">
        <v>38</v>
      </c>
      <c r="B4877" s="504"/>
      <c r="C4877" s="504"/>
      <c r="D4877" s="504"/>
      <c r="E4877" s="504"/>
      <c r="F4877" s="504"/>
      <c r="G4877" s="504"/>
      <c r="H4877" s="503"/>
      <c r="I4877" s="936" t="s">
        <v>16</v>
      </c>
      <c r="J4877" s="937"/>
      <c r="K4877" s="896">
        <v>2.2400000000000002</v>
      </c>
      <c r="L4877" s="897"/>
      <c r="M4877" s="455">
        <f>K4877*12*I4848</f>
        <v>5980.8</v>
      </c>
    </row>
    <row r="4878" spans="1:13">
      <c r="A4878" s="512" t="s">
        <v>39</v>
      </c>
      <c r="B4878" s="594"/>
      <c r="C4878" s="594"/>
      <c r="D4878" s="594"/>
      <c r="E4878" s="594"/>
      <c r="F4878" s="594"/>
      <c r="G4878" s="594"/>
      <c r="H4878" s="593"/>
      <c r="I4878" s="934" t="s">
        <v>10</v>
      </c>
      <c r="J4878" s="935"/>
      <c r="K4878" s="892">
        <v>5.28</v>
      </c>
      <c r="L4878" s="893"/>
      <c r="M4878" s="455">
        <f>K4878*12*I4848</f>
        <v>14097.6</v>
      </c>
    </row>
    <row r="4879" spans="1:13">
      <c r="A4879" s="511" t="s">
        <v>31</v>
      </c>
      <c r="B4879" s="510"/>
      <c r="C4879" s="510"/>
      <c r="D4879" s="510"/>
      <c r="E4879" s="510"/>
      <c r="F4879" s="510"/>
      <c r="G4879" s="510"/>
      <c r="H4879" s="509"/>
      <c r="I4879" s="943" t="s">
        <v>11</v>
      </c>
      <c r="J4879" s="944"/>
      <c r="K4879" s="892">
        <v>0.6</v>
      </c>
      <c r="L4879" s="893"/>
      <c r="M4879" s="455">
        <f>K4879*12*I4848</f>
        <v>1601.9999999999998</v>
      </c>
    </row>
    <row r="4880" spans="1:13">
      <c r="A4880" s="596" t="s">
        <v>18</v>
      </c>
      <c r="B4880" s="498"/>
      <c r="C4880" s="498"/>
      <c r="D4880" s="498"/>
      <c r="E4880" s="504"/>
      <c r="F4880" s="504"/>
      <c r="G4880" s="504"/>
      <c r="H4880" s="503"/>
      <c r="I4880" s="498"/>
      <c r="J4880" s="497"/>
      <c r="K4880" s="457"/>
      <c r="L4880" s="456"/>
      <c r="M4880" s="455"/>
    </row>
    <row r="4881" spans="1:13">
      <c r="A4881" s="512" t="s">
        <v>32</v>
      </c>
      <c r="B4881" s="594"/>
      <c r="C4881" s="594"/>
      <c r="D4881" s="594"/>
      <c r="E4881" s="594"/>
      <c r="F4881" s="594"/>
      <c r="G4881" s="594"/>
      <c r="H4881" s="593"/>
      <c r="I4881" s="934" t="s">
        <v>8</v>
      </c>
      <c r="J4881" s="935"/>
      <c r="K4881" s="892">
        <v>0.18</v>
      </c>
      <c r="L4881" s="893"/>
      <c r="M4881" s="455">
        <f>K4881*12*I4848</f>
        <v>480.6</v>
      </c>
    </row>
    <row r="4882" spans="1:13" ht="19.5" thickBot="1">
      <c r="A4882" s="511" t="s">
        <v>73</v>
      </c>
      <c r="B4882" s="510"/>
      <c r="C4882" s="510"/>
      <c r="D4882" s="510"/>
      <c r="E4882" s="510"/>
      <c r="F4882" s="510"/>
      <c r="G4882" s="510"/>
      <c r="H4882" s="509"/>
      <c r="I4882" s="932" t="s">
        <v>8</v>
      </c>
      <c r="J4882" s="933"/>
      <c r="K4882" s="940"/>
      <c r="L4882" s="941"/>
      <c r="M4882" s="455"/>
    </row>
    <row r="4883" spans="1:13" ht="19.5" thickBot="1">
      <c r="A4883" s="959" t="s">
        <v>77</v>
      </c>
      <c r="B4883" s="960"/>
      <c r="C4883" s="960"/>
      <c r="D4883" s="960"/>
      <c r="E4883" s="960"/>
      <c r="F4883" s="960"/>
      <c r="G4883" s="960"/>
      <c r="H4883" s="961"/>
      <c r="I4883" s="466"/>
      <c r="J4883" s="465"/>
      <c r="K4883" s="894">
        <f>K4884+K4885+K4887+K4888+K4889+K4890</f>
        <v>2.3200000000000003</v>
      </c>
      <c r="L4883" s="942"/>
      <c r="M4883" s="464">
        <f>K4883*12*I4848</f>
        <v>6194.4000000000005</v>
      </c>
    </row>
    <row r="4884" spans="1:13">
      <c r="A4884" s="595" t="s">
        <v>24</v>
      </c>
      <c r="B4884" s="498"/>
      <c r="C4884" s="498"/>
      <c r="D4884" s="498"/>
      <c r="E4884" s="498"/>
      <c r="F4884" s="504"/>
      <c r="G4884" s="504"/>
      <c r="H4884" s="503"/>
      <c r="I4884" s="493"/>
      <c r="J4884" s="456"/>
      <c r="K4884" s="896">
        <v>0.13</v>
      </c>
      <c r="L4884" s="897"/>
      <c r="M4884" s="455">
        <f>K4884*12*I4848</f>
        <v>347.1</v>
      </c>
    </row>
    <row r="4885" spans="1:13">
      <c r="A4885" s="532" t="s">
        <v>20</v>
      </c>
      <c r="B4885" s="508"/>
      <c r="C4885" s="508"/>
      <c r="D4885" s="508"/>
      <c r="E4885" s="508"/>
      <c r="F4885" s="510"/>
      <c r="G4885" s="510"/>
      <c r="H4885" s="509"/>
      <c r="I4885" s="892" t="s">
        <v>52</v>
      </c>
      <c r="J4885" s="893"/>
      <c r="K4885" s="892">
        <v>1.1100000000000001</v>
      </c>
      <c r="L4885" s="893"/>
      <c r="M4885" s="455">
        <f>K4885*12*I4848</f>
        <v>2963.7000000000003</v>
      </c>
    </row>
    <row r="4886" spans="1:13">
      <c r="A4886" s="505" t="s">
        <v>19</v>
      </c>
      <c r="B4886" s="504"/>
      <c r="C4886" s="504"/>
      <c r="D4886" s="504"/>
      <c r="E4886" s="504"/>
      <c r="F4886" s="504"/>
      <c r="G4886" s="504"/>
      <c r="H4886" s="503"/>
      <c r="I4886" s="936" t="s">
        <v>53</v>
      </c>
      <c r="J4886" s="937"/>
      <c r="K4886" s="490"/>
      <c r="L4886" s="456"/>
      <c r="M4886" s="455"/>
    </row>
    <row r="4887" spans="1:13">
      <c r="A4887" s="512" t="s">
        <v>21</v>
      </c>
      <c r="B4887" s="594"/>
      <c r="C4887" s="594"/>
      <c r="D4887" s="594"/>
      <c r="E4887" s="594"/>
      <c r="F4887" s="594"/>
      <c r="G4887" s="594"/>
      <c r="H4887" s="593"/>
      <c r="I4887" s="934" t="s">
        <v>51</v>
      </c>
      <c r="J4887" s="935"/>
      <c r="K4887" s="892">
        <v>0.68</v>
      </c>
      <c r="L4887" s="893"/>
      <c r="M4887" s="455">
        <f>K4887*12*I4848</f>
        <v>1815.6000000000001</v>
      </c>
    </row>
    <row r="4888" spans="1:13">
      <c r="A4888" s="512" t="s">
        <v>22</v>
      </c>
      <c r="B4888" s="594"/>
      <c r="C4888" s="594"/>
      <c r="D4888" s="594"/>
      <c r="E4888" s="594"/>
      <c r="F4888" s="594"/>
      <c r="G4888" s="594"/>
      <c r="H4888" s="593"/>
      <c r="I4888" s="934" t="s">
        <v>69</v>
      </c>
      <c r="J4888" s="935"/>
      <c r="K4888" s="892">
        <v>0.17</v>
      </c>
      <c r="L4888" s="893"/>
      <c r="M4888" s="455">
        <f>K4888*12*I4848</f>
        <v>453.90000000000003</v>
      </c>
    </row>
    <row r="4889" spans="1:13">
      <c r="A4889" s="511" t="s">
        <v>23</v>
      </c>
      <c r="B4889" s="510"/>
      <c r="C4889" s="510"/>
      <c r="D4889" s="510"/>
      <c r="E4889" s="510"/>
      <c r="F4889" s="510"/>
      <c r="G4889" s="510"/>
      <c r="H4889" s="509"/>
      <c r="I4889" s="934" t="s">
        <v>54</v>
      </c>
      <c r="J4889" s="935"/>
      <c r="K4889" s="930">
        <v>0.09</v>
      </c>
      <c r="L4889" s="931"/>
      <c r="M4889" s="455">
        <f>K4889*12*I4848</f>
        <v>240.3</v>
      </c>
    </row>
    <row r="4890" spans="1:13" ht="19.5" thickBot="1">
      <c r="A4890" s="511" t="s">
        <v>71</v>
      </c>
      <c r="B4890" s="510"/>
      <c r="C4890" s="510"/>
      <c r="D4890" s="510"/>
      <c r="E4890" s="510"/>
      <c r="F4890" s="510"/>
      <c r="G4890" s="510"/>
      <c r="H4890" s="509"/>
      <c r="I4890" s="932" t="s">
        <v>72</v>
      </c>
      <c r="J4890" s="933"/>
      <c r="K4890" s="901">
        <v>0.14000000000000001</v>
      </c>
      <c r="L4890" s="902"/>
      <c r="M4890" s="489">
        <f>K4890*12*I4848</f>
        <v>373.8</v>
      </c>
    </row>
    <row r="4891" spans="1:13" ht="19.5" thickBot="1">
      <c r="A4891" s="959" t="s">
        <v>194</v>
      </c>
      <c r="B4891" s="960"/>
      <c r="C4891" s="960"/>
      <c r="D4891" s="960"/>
      <c r="E4891" s="960"/>
      <c r="F4891" s="960"/>
      <c r="G4891" s="960"/>
      <c r="H4891" s="961"/>
      <c r="I4891" s="488"/>
      <c r="J4891" s="487"/>
      <c r="K4891" s="922">
        <f>K4892+K4893+K4894</f>
        <v>1.52</v>
      </c>
      <c r="L4891" s="895"/>
      <c r="M4891" s="464">
        <f>K4891*12*I4848</f>
        <v>4058.4000000000005</v>
      </c>
    </row>
    <row r="4892" spans="1:13">
      <c r="A4892" s="505" t="s">
        <v>25</v>
      </c>
      <c r="B4892" s="504"/>
      <c r="C4892" s="504"/>
      <c r="D4892" s="504"/>
      <c r="E4892" s="504"/>
      <c r="F4892" s="504"/>
      <c r="G4892" s="504"/>
      <c r="H4892" s="503"/>
      <c r="I4892" s="926" t="s">
        <v>70</v>
      </c>
      <c r="J4892" s="927"/>
      <c r="K4892" s="928">
        <v>0.73</v>
      </c>
      <c r="L4892" s="929"/>
      <c r="M4892" s="455">
        <f>K4892*12*I4848</f>
        <v>1949.1</v>
      </c>
    </row>
    <row r="4893" spans="1:13">
      <c r="A4893" s="512" t="s">
        <v>26</v>
      </c>
      <c r="B4893" s="594"/>
      <c r="C4893" s="594"/>
      <c r="D4893" s="594"/>
      <c r="E4893" s="594"/>
      <c r="F4893" s="594"/>
      <c r="G4893" s="594"/>
      <c r="H4893" s="593"/>
      <c r="I4893" s="480" t="s">
        <v>55</v>
      </c>
      <c r="J4893" s="479"/>
      <c r="K4893" s="930">
        <v>0.64</v>
      </c>
      <c r="L4893" s="931"/>
      <c r="M4893" s="455">
        <f>K4893*12*I4848</f>
        <v>1708.8</v>
      </c>
    </row>
    <row r="4894" spans="1:13" ht="19.5" thickBot="1">
      <c r="A4894" s="511" t="s">
        <v>23</v>
      </c>
      <c r="B4894" s="510"/>
      <c r="C4894" s="510"/>
      <c r="D4894" s="510"/>
      <c r="E4894" s="510"/>
      <c r="F4894" s="510"/>
      <c r="G4894" s="510"/>
      <c r="H4894" s="509"/>
      <c r="I4894" s="932" t="s">
        <v>54</v>
      </c>
      <c r="J4894" s="933"/>
      <c r="K4894" s="901">
        <v>0.15</v>
      </c>
      <c r="L4894" s="902"/>
      <c r="M4894" s="455">
        <f>K4894*12*I4848</f>
        <v>400.49999999999994</v>
      </c>
    </row>
    <row r="4895" spans="1:13" ht="19.5" thickBot="1">
      <c r="A4895" s="898" t="s">
        <v>80</v>
      </c>
      <c r="B4895" s="899"/>
      <c r="C4895" s="899"/>
      <c r="D4895" s="899"/>
      <c r="E4895" s="899"/>
      <c r="F4895" s="899"/>
      <c r="G4895" s="899"/>
      <c r="H4895" s="900"/>
      <c r="I4895" s="466"/>
      <c r="J4895" s="465"/>
      <c r="K4895" s="894">
        <v>1.8</v>
      </c>
      <c r="L4895" s="895"/>
      <c r="M4895" s="464">
        <f>K4895*12*I4848</f>
        <v>4806</v>
      </c>
    </row>
    <row r="4896" spans="1:13">
      <c r="A4896" s="463" t="s">
        <v>33</v>
      </c>
      <c r="B4896" s="462"/>
      <c r="C4896" s="462"/>
      <c r="D4896" s="462"/>
      <c r="E4896" s="462"/>
      <c r="F4896" s="462"/>
      <c r="G4896" s="462"/>
      <c r="H4896" s="460"/>
      <c r="I4896" s="896" t="s">
        <v>13</v>
      </c>
      <c r="J4896" s="897"/>
      <c r="K4896" s="459"/>
      <c r="L4896" s="458"/>
      <c r="M4896" s="455"/>
    </row>
    <row r="4897" spans="1:13">
      <c r="A4897" s="463" t="s">
        <v>27</v>
      </c>
      <c r="B4897" s="462"/>
      <c r="C4897" s="462"/>
      <c r="D4897" s="462"/>
      <c r="E4897" s="462"/>
      <c r="F4897" s="462"/>
      <c r="G4897" s="462"/>
      <c r="H4897" s="460"/>
      <c r="I4897" s="457"/>
      <c r="J4897" s="456"/>
      <c r="K4897" s="459"/>
      <c r="L4897" s="458"/>
      <c r="M4897" s="455"/>
    </row>
    <row r="4898" spans="1:13" ht="19.5" thickBot="1">
      <c r="A4898" s="463" t="s">
        <v>28</v>
      </c>
      <c r="B4898" s="462"/>
      <c r="C4898" s="462"/>
      <c r="D4898" s="462"/>
      <c r="E4898" s="462"/>
      <c r="F4898" s="462"/>
      <c r="G4898" s="462"/>
      <c r="H4898" s="460"/>
      <c r="I4898" s="474"/>
      <c r="J4898" s="456"/>
      <c r="K4898" s="459"/>
      <c r="L4898" s="458"/>
      <c r="M4898" s="455"/>
    </row>
    <row r="4899" spans="1:13" ht="19.5" thickBot="1">
      <c r="A4899" s="592" t="s">
        <v>81</v>
      </c>
      <c r="B4899" s="591"/>
      <c r="C4899" s="591"/>
      <c r="D4899" s="591"/>
      <c r="E4899" s="591"/>
      <c r="F4899" s="591"/>
      <c r="G4899" s="591"/>
      <c r="H4899" s="590"/>
      <c r="I4899" s="466"/>
      <c r="J4899" s="465"/>
      <c r="K4899" s="894">
        <v>0.08</v>
      </c>
      <c r="L4899" s="895"/>
      <c r="M4899" s="464">
        <f>K4899*12*I4848</f>
        <v>213.6</v>
      </c>
    </row>
    <row r="4900" spans="1:13">
      <c r="A4900" s="463" t="s">
        <v>29</v>
      </c>
      <c r="B4900" s="462"/>
      <c r="C4900" s="462"/>
      <c r="D4900" s="462"/>
      <c r="E4900" s="462"/>
      <c r="F4900" s="462"/>
      <c r="G4900" s="462"/>
      <c r="H4900" s="460"/>
      <c r="I4900" s="896" t="s">
        <v>8</v>
      </c>
      <c r="J4900" s="897"/>
      <c r="K4900" s="467"/>
      <c r="L4900" s="458"/>
      <c r="M4900" s="455"/>
    </row>
    <row r="4901" spans="1:13" ht="19.5" thickBot="1">
      <c r="A4901" s="463" t="s">
        <v>30</v>
      </c>
      <c r="B4901" s="462"/>
      <c r="C4901" s="462"/>
      <c r="D4901" s="462"/>
      <c r="E4901" s="462"/>
      <c r="F4901" s="462"/>
      <c r="G4901" s="462"/>
      <c r="H4901" s="460"/>
      <c r="I4901" s="457"/>
      <c r="J4901" s="456"/>
      <c r="K4901" s="467"/>
      <c r="L4901" s="458"/>
      <c r="M4901" s="455"/>
    </row>
    <row r="4902" spans="1:13" ht="19.5" thickBot="1">
      <c r="A4902" s="898" t="s">
        <v>202</v>
      </c>
      <c r="B4902" s="899"/>
      <c r="C4902" s="899"/>
      <c r="D4902" s="899"/>
      <c r="E4902" s="899"/>
      <c r="F4902" s="899"/>
      <c r="G4902" s="899"/>
      <c r="H4902" s="900"/>
      <c r="I4902" s="466"/>
      <c r="J4902" s="465"/>
      <c r="K4902" s="905">
        <v>6.51</v>
      </c>
      <c r="L4902" s="906"/>
      <c r="M4902" s="464">
        <f>K4902*12*I4848</f>
        <v>17381.7</v>
      </c>
    </row>
    <row r="4903" spans="1:13">
      <c r="A4903" s="463" t="s">
        <v>85</v>
      </c>
      <c r="B4903" s="461"/>
      <c r="C4903" s="461"/>
      <c r="D4903" s="461"/>
      <c r="E4903" s="461"/>
      <c r="F4903" s="462"/>
      <c r="G4903" s="461"/>
      <c r="H4903" s="460"/>
      <c r="I4903" s="892" t="s">
        <v>86</v>
      </c>
      <c r="J4903" s="893"/>
      <c r="K4903" s="459"/>
      <c r="L4903" s="458"/>
      <c r="M4903" s="455"/>
    </row>
    <row r="4904" spans="1:13">
      <c r="A4904" s="463" t="s">
        <v>87</v>
      </c>
      <c r="B4904" s="461"/>
      <c r="C4904" s="461"/>
      <c r="D4904" s="461"/>
      <c r="E4904" s="461"/>
      <c r="F4904" s="462"/>
      <c r="G4904" s="461"/>
      <c r="H4904" s="460"/>
      <c r="I4904" s="892" t="s">
        <v>88</v>
      </c>
      <c r="J4904" s="893"/>
      <c r="K4904" s="459"/>
      <c r="L4904" s="458"/>
      <c r="M4904" s="455"/>
    </row>
    <row r="4905" spans="1:13">
      <c r="A4905" s="463" t="s">
        <v>89</v>
      </c>
      <c r="B4905" s="461"/>
      <c r="C4905" s="461"/>
      <c r="D4905" s="461"/>
      <c r="E4905" s="461"/>
      <c r="F4905" s="462"/>
      <c r="G4905" s="461"/>
      <c r="H4905" s="460"/>
      <c r="I4905" s="892" t="s">
        <v>90</v>
      </c>
      <c r="J4905" s="893"/>
      <c r="K4905" s="459"/>
      <c r="L4905" s="458"/>
      <c r="M4905" s="455"/>
    </row>
    <row r="4906" spans="1:13">
      <c r="A4906" s="463" t="s">
        <v>91</v>
      </c>
      <c r="B4906" s="461"/>
      <c r="C4906" s="461"/>
      <c r="D4906" s="461"/>
      <c r="E4906" s="461"/>
      <c r="F4906" s="462"/>
      <c r="G4906" s="461"/>
      <c r="H4906" s="460"/>
      <c r="I4906" s="892" t="s">
        <v>92</v>
      </c>
      <c r="J4906" s="893"/>
      <c r="K4906" s="459"/>
      <c r="L4906" s="458"/>
      <c r="M4906" s="455"/>
    </row>
    <row r="4907" spans="1:13">
      <c r="A4907" s="463" t="s">
        <v>93</v>
      </c>
      <c r="B4907" s="461"/>
      <c r="C4907" s="461"/>
      <c r="D4907" s="461"/>
      <c r="E4907" s="461"/>
      <c r="F4907" s="462"/>
      <c r="G4907" s="461"/>
      <c r="H4907" s="460"/>
      <c r="I4907" s="892" t="s">
        <v>94</v>
      </c>
      <c r="J4907" s="893"/>
      <c r="K4907" s="459"/>
      <c r="L4907" s="458"/>
      <c r="M4907" s="455"/>
    </row>
    <row r="4908" spans="1:13">
      <c r="A4908" s="463" t="s">
        <v>95</v>
      </c>
      <c r="B4908" s="461"/>
      <c r="C4908" s="461"/>
      <c r="D4908" s="461"/>
      <c r="E4908" s="461"/>
      <c r="F4908" s="462"/>
      <c r="G4908" s="461"/>
      <c r="H4908" s="460"/>
      <c r="I4908" s="457"/>
      <c r="J4908" s="456"/>
      <c r="K4908" s="459"/>
      <c r="L4908" s="458"/>
      <c r="M4908" s="455"/>
    </row>
    <row r="4909" spans="1:13">
      <c r="A4909" s="463" t="s">
        <v>96</v>
      </c>
      <c r="B4909" s="461"/>
      <c r="C4909" s="461"/>
      <c r="D4909" s="461"/>
      <c r="E4909" s="461"/>
      <c r="F4909" s="462"/>
      <c r="G4909" s="461"/>
      <c r="H4909" s="460"/>
      <c r="I4909" s="457"/>
      <c r="J4909" s="456"/>
      <c r="K4909" s="459"/>
      <c r="L4909" s="458"/>
      <c r="M4909" s="455"/>
    </row>
    <row r="4910" spans="1:13">
      <c r="A4910" s="463" t="s">
        <v>97</v>
      </c>
      <c r="B4910" s="461"/>
      <c r="C4910" s="461"/>
      <c r="D4910" s="461"/>
      <c r="E4910" s="461"/>
      <c r="F4910" s="462"/>
      <c r="G4910" s="461"/>
      <c r="H4910" s="460"/>
      <c r="I4910" s="457"/>
      <c r="J4910" s="456"/>
      <c r="K4910" s="459"/>
      <c r="L4910" s="458"/>
      <c r="M4910" s="455"/>
    </row>
    <row r="4911" spans="1:13">
      <c r="A4911" s="463" t="s">
        <v>98</v>
      </c>
      <c r="B4911" s="461"/>
      <c r="C4911" s="461"/>
      <c r="D4911" s="461"/>
      <c r="E4911" s="461"/>
      <c r="F4911" s="462"/>
      <c r="G4911" s="461"/>
      <c r="H4911" s="460"/>
      <c r="I4911" s="457"/>
      <c r="J4911" s="456"/>
      <c r="K4911" s="459"/>
      <c r="L4911" s="458"/>
      <c r="M4911" s="455"/>
    </row>
    <row r="4912" spans="1:13">
      <c r="A4912" s="463" t="s">
        <v>99</v>
      </c>
      <c r="B4912" s="461"/>
      <c r="C4912" s="461"/>
      <c r="D4912" s="461"/>
      <c r="E4912" s="461"/>
      <c r="F4912" s="462"/>
      <c r="G4912" s="461"/>
      <c r="H4912" s="460"/>
      <c r="I4912" s="457"/>
      <c r="J4912" s="456"/>
      <c r="K4912" s="459"/>
      <c r="L4912" s="458"/>
      <c r="M4912" s="455"/>
    </row>
    <row r="4913" spans="1:13" ht="19.5" thickBot="1">
      <c r="A4913" s="923" t="s">
        <v>100</v>
      </c>
      <c r="B4913" s="924"/>
      <c r="C4913" s="924"/>
      <c r="D4913" s="924"/>
      <c r="E4913" s="924"/>
      <c r="F4913" s="924"/>
      <c r="G4913" s="924"/>
      <c r="H4913" s="925"/>
      <c r="I4913" s="457"/>
      <c r="J4913" s="456"/>
      <c r="K4913" s="457"/>
      <c r="L4913" s="456"/>
      <c r="M4913" s="455"/>
    </row>
    <row r="4914" spans="1:13">
      <c r="A4914" s="454" t="s">
        <v>82</v>
      </c>
      <c r="B4914" s="453"/>
      <c r="C4914" s="453"/>
      <c r="D4914" s="453"/>
      <c r="E4914" s="453"/>
      <c r="F4914" s="453"/>
      <c r="G4914" s="453"/>
      <c r="H4914" s="453"/>
      <c r="I4914" s="896" t="s">
        <v>9</v>
      </c>
      <c r="J4914" s="897"/>
      <c r="K4914" s="452"/>
      <c r="L4914" s="451"/>
      <c r="M4914" s="450"/>
    </row>
    <row r="4915" spans="1:13" ht="19.5" thickBot="1">
      <c r="A4915" s="449" t="s">
        <v>49</v>
      </c>
      <c r="B4915" s="448"/>
      <c r="C4915" s="448"/>
      <c r="D4915" s="448"/>
      <c r="E4915" s="448"/>
      <c r="F4915" s="448"/>
      <c r="G4915" s="448"/>
      <c r="H4915" s="448"/>
      <c r="I4915" s="447"/>
      <c r="J4915" s="445"/>
      <c r="K4915" s="446"/>
      <c r="L4915" s="445"/>
      <c r="M4915" s="444"/>
    </row>
    <row r="4916" spans="1:13" ht="19.5" thickBot="1">
      <c r="A4916" s="898" t="s">
        <v>58</v>
      </c>
      <c r="B4916" s="899"/>
      <c r="C4916" s="899"/>
      <c r="D4916" s="899"/>
      <c r="E4916" s="899"/>
      <c r="F4916" s="899"/>
      <c r="G4916" s="899"/>
      <c r="H4916" s="899"/>
      <c r="I4916" s="438"/>
      <c r="J4916" s="437"/>
      <c r="K4916" s="915">
        <f>K4849+K4859+K4874+K4902</f>
        <v>33.07</v>
      </c>
      <c r="L4916" s="916"/>
      <c r="M4916" s="437">
        <f>M4849+M4859+M4874+M4902</f>
        <v>88296.900000000009</v>
      </c>
    </row>
    <row r="4918" spans="1:13">
      <c r="A4918" s="989" t="s">
        <v>0</v>
      </c>
      <c r="B4918" s="989"/>
      <c r="C4918" s="989"/>
      <c r="D4918" s="989"/>
      <c r="E4918" s="989"/>
      <c r="F4918" s="989"/>
      <c r="G4918" s="989"/>
      <c r="H4918" s="989"/>
      <c r="I4918" s="989"/>
      <c r="J4918" s="989"/>
      <c r="K4918" s="989"/>
      <c r="L4918" s="989"/>
      <c r="M4918" s="490"/>
    </row>
    <row r="4919" spans="1:13">
      <c r="A4919" s="953" t="s">
        <v>12</v>
      </c>
      <c r="B4919" s="953"/>
      <c r="C4919" s="953"/>
      <c r="D4919" s="953"/>
      <c r="E4919" s="953"/>
      <c r="F4919" s="953"/>
      <c r="G4919" s="953"/>
      <c r="H4919" s="953"/>
      <c r="I4919" s="953"/>
      <c r="J4919" s="953"/>
      <c r="K4919" s="953"/>
      <c r="L4919" s="953"/>
      <c r="M4919" s="490"/>
    </row>
    <row r="4920" spans="1:13">
      <c r="A4920" s="524"/>
      <c r="B4920" s="524"/>
      <c r="C4920" s="524"/>
      <c r="D4920" s="524"/>
      <c r="E4920" s="524"/>
      <c r="F4920" s="524" t="s">
        <v>201</v>
      </c>
      <c r="G4920" s="524"/>
      <c r="H4920" s="524"/>
      <c r="I4920" s="524"/>
      <c r="J4920" s="524"/>
      <c r="K4920" s="524"/>
      <c r="L4920" s="524"/>
      <c r="M4920" s="490"/>
    </row>
    <row r="4921" spans="1:13">
      <c r="A4921" s="532"/>
      <c r="B4921" s="508"/>
      <c r="C4921" s="954" t="s">
        <v>15</v>
      </c>
      <c r="D4921" s="954"/>
      <c r="E4921" s="954"/>
      <c r="F4921" s="508"/>
      <c r="G4921" s="508"/>
      <c r="H4921" s="507"/>
      <c r="I4921" s="943" t="s">
        <v>1</v>
      </c>
      <c r="J4921" s="944"/>
      <c r="K4921" s="943" t="s">
        <v>2</v>
      </c>
      <c r="L4921" s="944"/>
      <c r="M4921" s="506"/>
    </row>
    <row r="4922" spans="1:13">
      <c r="A4922" s="474"/>
      <c r="B4922" s="457"/>
      <c r="C4922" s="457"/>
      <c r="D4922" s="457"/>
      <c r="E4922" s="457"/>
      <c r="F4922" s="457"/>
      <c r="G4922" s="457"/>
      <c r="H4922" s="456"/>
      <c r="I4922" s="457"/>
      <c r="J4922" s="456"/>
      <c r="K4922" s="892" t="s">
        <v>3</v>
      </c>
      <c r="L4922" s="893"/>
      <c r="M4922" s="533" t="s">
        <v>4</v>
      </c>
    </row>
    <row r="4923" spans="1:13">
      <c r="A4923" s="474"/>
      <c r="B4923" s="457"/>
      <c r="C4923" s="457"/>
      <c r="D4923" s="457"/>
      <c r="E4923" s="457"/>
      <c r="F4923" s="457"/>
      <c r="G4923" s="457"/>
      <c r="H4923" s="456"/>
      <c r="I4923" s="892" t="s">
        <v>5</v>
      </c>
      <c r="J4923" s="893"/>
      <c r="K4923" s="936" t="s">
        <v>6</v>
      </c>
      <c r="L4923" s="937"/>
      <c r="M4923" s="533" t="s">
        <v>7</v>
      </c>
    </row>
    <row r="4924" spans="1:13" ht="19.5" thickBot="1">
      <c r="A4924" s="532"/>
      <c r="B4924" s="508"/>
      <c r="C4924" s="508"/>
      <c r="D4924" s="508"/>
      <c r="E4924" s="508"/>
      <c r="F4924" s="508"/>
      <c r="G4924" s="508"/>
      <c r="H4924" s="507"/>
      <c r="I4924" s="949">
        <v>382.1</v>
      </c>
      <c r="J4924" s="950"/>
      <c r="K4924" s="932"/>
      <c r="L4924" s="933"/>
      <c r="M4924" s="531"/>
    </row>
    <row r="4925" spans="1:13">
      <c r="A4925" s="522" t="s">
        <v>74</v>
      </c>
      <c r="B4925" s="500"/>
      <c r="C4925" s="500"/>
      <c r="D4925" s="500"/>
      <c r="E4925" s="500"/>
      <c r="F4925" s="500"/>
      <c r="G4925" s="500"/>
      <c r="H4925" s="530"/>
      <c r="I4925" s="452"/>
      <c r="J4925" s="451"/>
      <c r="K4925" s="951">
        <f>K4928+K4931</f>
        <v>6.9</v>
      </c>
      <c r="L4925" s="946"/>
      <c r="M4925" s="450">
        <f>K4925*12*I4924</f>
        <v>31637.880000000005</v>
      </c>
    </row>
    <row r="4926" spans="1:13">
      <c r="A4926" s="529" t="s">
        <v>59</v>
      </c>
      <c r="B4926" s="528"/>
      <c r="C4926" s="528"/>
      <c r="D4926" s="528"/>
      <c r="E4926" s="528"/>
      <c r="F4926" s="528"/>
      <c r="G4926" s="528"/>
      <c r="H4926" s="523"/>
      <c r="I4926" s="457"/>
      <c r="J4926" s="456"/>
      <c r="K4926" s="457"/>
      <c r="L4926" s="456"/>
      <c r="M4926" s="527"/>
    </row>
    <row r="4927" spans="1:13" ht="19.5" thickBot="1">
      <c r="A4927" s="518" t="s">
        <v>60</v>
      </c>
      <c r="B4927" s="526"/>
      <c r="C4927" s="526"/>
      <c r="D4927" s="526"/>
      <c r="E4927" s="526"/>
      <c r="F4927" s="526"/>
      <c r="G4927" s="526"/>
      <c r="H4927" s="525"/>
      <c r="I4927" s="446"/>
      <c r="J4927" s="445"/>
      <c r="K4927" s="446"/>
      <c r="L4927" s="445"/>
      <c r="M4927" s="444"/>
    </row>
    <row r="4928" spans="1:13">
      <c r="A4928" s="505" t="s">
        <v>61</v>
      </c>
      <c r="B4928" s="498"/>
      <c r="C4928" s="498"/>
      <c r="D4928" s="498"/>
      <c r="E4928" s="498"/>
      <c r="F4928" s="498"/>
      <c r="G4928" s="498"/>
      <c r="H4928" s="497"/>
      <c r="I4928" s="936" t="s">
        <v>8</v>
      </c>
      <c r="J4928" s="937"/>
      <c r="K4928" s="896">
        <v>4.13</v>
      </c>
      <c r="L4928" s="897"/>
      <c r="M4928" s="455">
        <f>K4928*12*I4924</f>
        <v>18936.876</v>
      </c>
    </row>
    <row r="4929" spans="1:13">
      <c r="A4929" s="463" t="s">
        <v>68</v>
      </c>
      <c r="B4929" s="457"/>
      <c r="C4929" s="457"/>
      <c r="D4929" s="457"/>
      <c r="E4929" s="457"/>
      <c r="F4929" s="457"/>
      <c r="G4929" s="457"/>
      <c r="H4929" s="456"/>
      <c r="I4929" s="892" t="s">
        <v>57</v>
      </c>
      <c r="J4929" s="893"/>
      <c r="K4929" s="490"/>
      <c r="L4929" s="456"/>
      <c r="M4929" s="455"/>
    </row>
    <row r="4930" spans="1:13">
      <c r="A4930" s="505" t="s">
        <v>67</v>
      </c>
      <c r="B4930" s="498"/>
      <c r="C4930" s="498"/>
      <c r="D4930" s="498"/>
      <c r="E4930" s="498"/>
      <c r="F4930" s="498"/>
      <c r="G4930" s="498"/>
      <c r="H4930" s="497"/>
      <c r="I4930" s="936"/>
      <c r="J4930" s="937"/>
      <c r="K4930" s="490"/>
      <c r="L4930" s="456"/>
      <c r="M4930" s="455"/>
    </row>
    <row r="4931" spans="1:13">
      <c r="A4931" s="505" t="s">
        <v>62</v>
      </c>
      <c r="B4931" s="498"/>
      <c r="C4931" s="498"/>
      <c r="D4931" s="498"/>
      <c r="E4931" s="498"/>
      <c r="F4931" s="498"/>
      <c r="G4931" s="498"/>
      <c r="H4931" s="497"/>
      <c r="I4931" s="934" t="s">
        <v>11</v>
      </c>
      <c r="J4931" s="935"/>
      <c r="K4931" s="892">
        <v>2.77</v>
      </c>
      <c r="L4931" s="893"/>
      <c r="M4931" s="455">
        <f>K4931*12*I4924</f>
        <v>12701.004000000001</v>
      </c>
    </row>
    <row r="4932" spans="1:13">
      <c r="A4932" s="512" t="s">
        <v>35</v>
      </c>
      <c r="B4932" s="480"/>
      <c r="C4932" s="480"/>
      <c r="D4932" s="480"/>
      <c r="E4932" s="480"/>
      <c r="F4932" s="480"/>
      <c r="G4932" s="480"/>
      <c r="H4932" s="479"/>
      <c r="I4932" s="892" t="s">
        <v>57</v>
      </c>
      <c r="J4932" s="893"/>
      <c r="K4932" s="524"/>
      <c r="L4932" s="523"/>
      <c r="M4932" s="455"/>
    </row>
    <row r="4933" spans="1:13">
      <c r="A4933" s="511" t="s">
        <v>36</v>
      </c>
      <c r="B4933" s="508"/>
      <c r="C4933" s="508"/>
      <c r="D4933" s="508"/>
      <c r="E4933" s="508"/>
      <c r="F4933" s="508"/>
      <c r="G4933" s="508"/>
      <c r="H4933" s="507"/>
      <c r="I4933" s="892"/>
      <c r="J4933" s="893"/>
      <c r="K4933" s="490"/>
      <c r="L4933" s="456"/>
      <c r="M4933" s="455"/>
    </row>
    <row r="4934" spans="1:13" ht="19.5" thickBot="1">
      <c r="A4934" s="505" t="s">
        <v>37</v>
      </c>
      <c r="B4934" s="504"/>
      <c r="C4934" s="504"/>
      <c r="D4934" s="504"/>
      <c r="E4934" s="504"/>
      <c r="F4934" s="504"/>
      <c r="G4934" s="504"/>
      <c r="H4934" s="503"/>
      <c r="I4934" s="498"/>
      <c r="J4934" s="497"/>
      <c r="K4934" s="930"/>
      <c r="L4934" s="931"/>
      <c r="M4934" s="455"/>
    </row>
    <row r="4935" spans="1:13">
      <c r="A4935" s="522" t="s">
        <v>14</v>
      </c>
      <c r="B4935" s="521"/>
      <c r="C4935" s="521"/>
      <c r="D4935" s="521"/>
      <c r="E4935" s="521"/>
      <c r="F4935" s="521"/>
      <c r="G4935" s="521"/>
      <c r="H4935" s="520"/>
      <c r="I4935" s="452"/>
      <c r="J4935" s="519"/>
      <c r="K4935" s="948">
        <f>K4937+K4942+K4945</f>
        <v>5.6400000000000006</v>
      </c>
      <c r="L4935" s="946"/>
      <c r="M4935" s="450">
        <f>K4935*12*I4924</f>
        <v>25860.528000000006</v>
      </c>
    </row>
    <row r="4936" spans="1:13" ht="19.5" thickBot="1">
      <c r="A4936" s="518" t="s">
        <v>34</v>
      </c>
      <c r="B4936" s="517"/>
      <c r="C4936" s="517"/>
      <c r="D4936" s="517"/>
      <c r="E4936" s="517"/>
      <c r="F4936" s="517"/>
      <c r="G4936" s="517"/>
      <c r="H4936" s="516"/>
      <c r="I4936" s="446"/>
      <c r="J4936" s="515"/>
      <c r="K4936" s="446"/>
      <c r="L4936" s="445"/>
      <c r="M4936" s="444"/>
    </row>
    <row r="4937" spans="1:13">
      <c r="A4937" s="463" t="s">
        <v>65</v>
      </c>
      <c r="B4937" s="462"/>
      <c r="C4937" s="462"/>
      <c r="D4937" s="462"/>
      <c r="E4937" s="462"/>
      <c r="F4937" s="462"/>
      <c r="G4937" s="462"/>
      <c r="H4937" s="460"/>
      <c r="I4937" s="892" t="s">
        <v>8</v>
      </c>
      <c r="J4937" s="893"/>
      <c r="K4937" s="896">
        <v>2.83</v>
      </c>
      <c r="L4937" s="897"/>
      <c r="M4937" s="455">
        <f>K4937*12*I4924</f>
        <v>12976.116000000002</v>
      </c>
    </row>
    <row r="4938" spans="1:13">
      <c r="A4938" s="505" t="s">
        <v>66</v>
      </c>
      <c r="B4938" s="504"/>
      <c r="C4938" s="504"/>
      <c r="D4938" s="504"/>
      <c r="E4938" s="504"/>
      <c r="F4938" s="504"/>
      <c r="G4938" s="504"/>
      <c r="H4938" s="503"/>
      <c r="I4938" s="514"/>
      <c r="J4938" s="513"/>
      <c r="K4938" s="490"/>
      <c r="L4938" s="456"/>
      <c r="M4938" s="455"/>
    </row>
    <row r="4939" spans="1:13">
      <c r="A4939" s="463" t="s">
        <v>68</v>
      </c>
      <c r="B4939" s="457"/>
      <c r="C4939" s="457"/>
      <c r="D4939" s="457"/>
      <c r="E4939" s="457"/>
      <c r="F4939" s="457"/>
      <c r="G4939" s="457"/>
      <c r="H4939" s="456"/>
      <c r="I4939" s="892" t="s">
        <v>57</v>
      </c>
      <c r="J4939" s="893"/>
      <c r="K4939" s="490"/>
      <c r="L4939" s="456"/>
      <c r="M4939" s="455"/>
    </row>
    <row r="4940" spans="1:13">
      <c r="A4940" s="505" t="s">
        <v>67</v>
      </c>
      <c r="B4940" s="498"/>
      <c r="C4940" s="498"/>
      <c r="D4940" s="498"/>
      <c r="E4940" s="498"/>
      <c r="F4940" s="498"/>
      <c r="G4940" s="498"/>
      <c r="H4940" s="497"/>
      <c r="I4940" s="936"/>
      <c r="J4940" s="937"/>
      <c r="K4940" s="490"/>
      <c r="L4940" s="456"/>
      <c r="M4940" s="455"/>
    </row>
    <row r="4941" spans="1:13">
      <c r="A4941" s="512" t="s">
        <v>63</v>
      </c>
      <c r="B4941" s="480"/>
      <c r="C4941" s="479"/>
      <c r="D4941" s="457"/>
      <c r="E4941" s="457"/>
      <c r="F4941" s="457"/>
      <c r="G4941" s="457"/>
      <c r="H4941" s="456"/>
      <c r="I4941" s="892" t="s">
        <v>57</v>
      </c>
      <c r="J4941" s="893"/>
      <c r="K4941" s="490"/>
      <c r="L4941" s="456"/>
      <c r="M4941" s="455"/>
    </row>
    <row r="4942" spans="1:13">
      <c r="A4942" s="463" t="s">
        <v>64</v>
      </c>
      <c r="B4942" s="457"/>
      <c r="C4942" s="457"/>
      <c r="D4942" s="480"/>
      <c r="E4942" s="480"/>
      <c r="F4942" s="480"/>
      <c r="G4942" s="480"/>
      <c r="H4942" s="479"/>
      <c r="I4942" s="934" t="s">
        <v>11</v>
      </c>
      <c r="J4942" s="935"/>
      <c r="K4942" s="892">
        <v>1.24</v>
      </c>
      <c r="L4942" s="893"/>
      <c r="M4942" s="455">
        <f>K4942*12*I4924</f>
        <v>5685.6480000000001</v>
      </c>
    </row>
    <row r="4943" spans="1:13">
      <c r="A4943" s="511" t="s">
        <v>41</v>
      </c>
      <c r="B4943" s="510"/>
      <c r="C4943" s="510"/>
      <c r="D4943" s="510"/>
      <c r="E4943" s="510"/>
      <c r="F4943" s="510"/>
      <c r="G4943" s="510"/>
      <c r="H4943" s="509"/>
      <c r="I4943" s="943" t="s">
        <v>40</v>
      </c>
      <c r="J4943" s="944"/>
      <c r="K4943" s="490"/>
      <c r="L4943" s="456"/>
      <c r="M4943" s="455"/>
    </row>
    <row r="4944" spans="1:13">
      <c r="A4944" s="505"/>
      <c r="B4944" s="504"/>
      <c r="C4944" s="504"/>
      <c r="D4944" s="504"/>
      <c r="E4944" s="504"/>
      <c r="F4944" s="504"/>
      <c r="G4944" s="504"/>
      <c r="H4944" s="503"/>
      <c r="I4944" s="498" t="s">
        <v>42</v>
      </c>
      <c r="J4944" s="497"/>
      <c r="K4944" s="490"/>
      <c r="L4944" s="456"/>
      <c r="M4944" s="455"/>
    </row>
    <row r="4945" spans="1:13">
      <c r="A4945" s="511" t="s">
        <v>43</v>
      </c>
      <c r="B4945" s="510"/>
      <c r="C4945" s="510"/>
      <c r="D4945" s="510"/>
      <c r="E4945" s="510"/>
      <c r="F4945" s="510"/>
      <c r="G4945" s="510"/>
      <c r="H4945" s="509"/>
      <c r="I4945" s="943" t="s">
        <v>11</v>
      </c>
      <c r="J4945" s="944"/>
      <c r="K4945" s="892">
        <v>1.57</v>
      </c>
      <c r="L4945" s="893"/>
      <c r="M4945" s="455">
        <f>K4945*12*I4924</f>
        <v>7198.7640000000001</v>
      </c>
    </row>
    <row r="4946" spans="1:13">
      <c r="A4946" s="505" t="s">
        <v>44</v>
      </c>
      <c r="B4946" s="504"/>
      <c r="C4946" s="504"/>
      <c r="D4946" s="504"/>
      <c r="E4946" s="504"/>
      <c r="F4946" s="504"/>
      <c r="G4946" s="504"/>
      <c r="H4946" s="503"/>
      <c r="I4946" s="498"/>
      <c r="J4946" s="497"/>
      <c r="K4946" s="490"/>
      <c r="L4946" s="456"/>
      <c r="M4946" s="455"/>
    </row>
    <row r="4947" spans="1:13">
      <c r="A4947" s="511" t="s">
        <v>45</v>
      </c>
      <c r="B4947" s="510"/>
      <c r="C4947" s="510"/>
      <c r="D4947" s="510"/>
      <c r="E4947" s="510"/>
      <c r="F4947" s="510"/>
      <c r="G4947" s="510"/>
      <c r="H4947" s="509"/>
      <c r="I4947" s="892" t="s">
        <v>57</v>
      </c>
      <c r="J4947" s="893"/>
      <c r="K4947" s="490"/>
      <c r="L4947" s="456"/>
      <c r="M4947" s="455"/>
    </row>
    <row r="4948" spans="1:13">
      <c r="A4948" s="511" t="s">
        <v>48</v>
      </c>
      <c r="B4948" s="510"/>
      <c r="C4948" s="510"/>
      <c r="D4948" s="510"/>
      <c r="E4948" s="510"/>
      <c r="F4948" s="510"/>
      <c r="G4948" s="510"/>
      <c r="H4948" s="509"/>
      <c r="I4948" s="943" t="s">
        <v>46</v>
      </c>
      <c r="J4948" s="944"/>
      <c r="K4948" s="508"/>
      <c r="L4948" s="507"/>
      <c r="M4948" s="506"/>
    </row>
    <row r="4949" spans="1:13" ht="19.5" thickBot="1">
      <c r="A4949" s="505"/>
      <c r="B4949" s="504"/>
      <c r="C4949" s="504"/>
      <c r="D4949" s="504"/>
      <c r="E4949" s="504"/>
      <c r="F4949" s="504"/>
      <c r="G4949" s="504"/>
      <c r="H4949" s="503"/>
      <c r="I4949" s="940" t="s">
        <v>47</v>
      </c>
      <c r="J4949" s="941"/>
      <c r="K4949" s="498"/>
      <c r="L4949" s="497"/>
      <c r="M4949" s="502"/>
    </row>
    <row r="4950" spans="1:13">
      <c r="A4950" s="501" t="s">
        <v>75</v>
      </c>
      <c r="B4950" s="500"/>
      <c r="C4950" s="500"/>
      <c r="D4950" s="500"/>
      <c r="E4950" s="500"/>
      <c r="F4950" s="500"/>
      <c r="G4950" s="452"/>
      <c r="H4950" s="451"/>
      <c r="I4950" s="452"/>
      <c r="J4950" s="451"/>
      <c r="K4950" s="945">
        <f>K4952+K4959+K4967+K4971+K4975</f>
        <v>15.330000000000002</v>
      </c>
      <c r="L4950" s="946"/>
      <c r="M4950" s="450">
        <f>M4952+M4959+M4967+M4971+M4975</f>
        <v>70291.116000000024</v>
      </c>
    </row>
    <row r="4951" spans="1:13" ht="19.5" thickBot="1">
      <c r="A4951" s="499"/>
      <c r="B4951" s="446"/>
      <c r="C4951" s="446"/>
      <c r="D4951" s="446"/>
      <c r="E4951" s="446"/>
      <c r="F4951" s="446"/>
      <c r="G4951" s="446"/>
      <c r="H4951" s="445"/>
      <c r="I4951" s="446"/>
      <c r="J4951" s="445"/>
      <c r="K4951" s="446"/>
      <c r="L4951" s="445"/>
      <c r="M4951" s="444"/>
    </row>
    <row r="4952" spans="1:13" ht="19.5" thickBot="1">
      <c r="A4952" s="898" t="s">
        <v>76</v>
      </c>
      <c r="B4952" s="899"/>
      <c r="C4952" s="899"/>
      <c r="D4952" s="899"/>
      <c r="E4952" s="899"/>
      <c r="F4952" s="899"/>
      <c r="G4952" s="899"/>
      <c r="H4952" s="900"/>
      <c r="I4952" s="466"/>
      <c r="J4952" s="465"/>
      <c r="K4952" s="947">
        <f>K4953+K4954+K4955+K4957+K4958</f>
        <v>9.6100000000000012</v>
      </c>
      <c r="L4952" s="942"/>
      <c r="M4952" s="464">
        <f>K4952*12*I4924</f>
        <v>44063.772000000012</v>
      </c>
    </row>
    <row r="4953" spans="1:13">
      <c r="A4953" s="505" t="s">
        <v>38</v>
      </c>
      <c r="B4953" s="504"/>
      <c r="C4953" s="504"/>
      <c r="D4953" s="504"/>
      <c r="E4953" s="504"/>
      <c r="F4953" s="504"/>
      <c r="G4953" s="504"/>
      <c r="H4953" s="503"/>
      <c r="I4953" s="936" t="s">
        <v>16</v>
      </c>
      <c r="J4953" s="937"/>
      <c r="K4953" s="896">
        <v>2.2400000000000002</v>
      </c>
      <c r="L4953" s="897"/>
      <c r="M4953" s="455">
        <f>K4953*12*I4924</f>
        <v>10270.848000000002</v>
      </c>
    </row>
    <row r="4954" spans="1:13">
      <c r="A4954" s="512" t="s">
        <v>39</v>
      </c>
      <c r="B4954" s="594"/>
      <c r="C4954" s="594"/>
      <c r="D4954" s="594"/>
      <c r="E4954" s="594"/>
      <c r="F4954" s="594"/>
      <c r="G4954" s="594"/>
      <c r="H4954" s="593"/>
      <c r="I4954" s="934" t="s">
        <v>10</v>
      </c>
      <c r="J4954" s="935"/>
      <c r="K4954" s="892">
        <v>5.2</v>
      </c>
      <c r="L4954" s="893"/>
      <c r="M4954" s="455">
        <f>K4954*12*I4924</f>
        <v>23843.040000000005</v>
      </c>
    </row>
    <row r="4955" spans="1:13">
      <c r="A4955" s="511" t="s">
        <v>31</v>
      </c>
      <c r="B4955" s="510"/>
      <c r="C4955" s="510"/>
      <c r="D4955" s="510"/>
      <c r="E4955" s="510"/>
      <c r="F4955" s="510"/>
      <c r="G4955" s="510"/>
      <c r="H4955" s="509"/>
      <c r="I4955" s="943" t="s">
        <v>11</v>
      </c>
      <c r="J4955" s="944"/>
      <c r="K4955" s="892">
        <v>0.6</v>
      </c>
      <c r="L4955" s="893"/>
      <c r="M4955" s="455">
        <f>K4955*12*I4924</f>
        <v>2751.12</v>
      </c>
    </row>
    <row r="4956" spans="1:13">
      <c r="A4956" s="596" t="s">
        <v>18</v>
      </c>
      <c r="B4956" s="498"/>
      <c r="C4956" s="498"/>
      <c r="D4956" s="498"/>
      <c r="E4956" s="504"/>
      <c r="F4956" s="504"/>
      <c r="G4956" s="504"/>
      <c r="H4956" s="503"/>
      <c r="I4956" s="498"/>
      <c r="J4956" s="497"/>
      <c r="K4956" s="457"/>
      <c r="L4956" s="456"/>
      <c r="M4956" s="455"/>
    </row>
    <row r="4957" spans="1:13">
      <c r="A4957" s="512" t="s">
        <v>32</v>
      </c>
      <c r="B4957" s="594"/>
      <c r="C4957" s="594"/>
      <c r="D4957" s="594"/>
      <c r="E4957" s="594"/>
      <c r="F4957" s="594"/>
      <c r="G4957" s="594"/>
      <c r="H4957" s="593"/>
      <c r="I4957" s="934" t="s">
        <v>8</v>
      </c>
      <c r="J4957" s="935"/>
      <c r="K4957" s="892">
        <v>0.18</v>
      </c>
      <c r="L4957" s="893"/>
      <c r="M4957" s="455">
        <f>K4957*12*I4924</f>
        <v>825.33600000000013</v>
      </c>
    </row>
    <row r="4958" spans="1:13" ht="19.5" thickBot="1">
      <c r="A4958" s="511" t="s">
        <v>73</v>
      </c>
      <c r="B4958" s="510"/>
      <c r="C4958" s="510"/>
      <c r="D4958" s="510"/>
      <c r="E4958" s="510"/>
      <c r="F4958" s="510"/>
      <c r="G4958" s="510"/>
      <c r="H4958" s="509"/>
      <c r="I4958" s="932" t="s">
        <v>8</v>
      </c>
      <c r="J4958" s="933"/>
      <c r="K4958" s="940">
        <v>1.39</v>
      </c>
      <c r="L4958" s="941"/>
      <c r="M4958" s="455">
        <f>K4958*12*I4924</f>
        <v>6373.4279999999999</v>
      </c>
    </row>
    <row r="4959" spans="1:13" ht="19.5" thickBot="1">
      <c r="A4959" s="959" t="s">
        <v>77</v>
      </c>
      <c r="B4959" s="960"/>
      <c r="C4959" s="960"/>
      <c r="D4959" s="960"/>
      <c r="E4959" s="960"/>
      <c r="F4959" s="960"/>
      <c r="G4959" s="960"/>
      <c r="H4959" s="961"/>
      <c r="I4959" s="466"/>
      <c r="J4959" s="465"/>
      <c r="K4959" s="894">
        <f>K4960+K4961+K4963+K4964+K4965+K4966</f>
        <v>2.3200000000000003</v>
      </c>
      <c r="L4959" s="942"/>
      <c r="M4959" s="464">
        <f>K4959*12*I4924</f>
        <v>10637.664000000002</v>
      </c>
    </row>
    <row r="4960" spans="1:13">
      <c r="A4960" s="595" t="s">
        <v>24</v>
      </c>
      <c r="B4960" s="498"/>
      <c r="C4960" s="498"/>
      <c r="D4960" s="498"/>
      <c r="E4960" s="498"/>
      <c r="F4960" s="504"/>
      <c r="G4960" s="504"/>
      <c r="H4960" s="503"/>
      <c r="I4960" s="493"/>
      <c r="J4960" s="456"/>
      <c r="K4960" s="896">
        <v>0.13</v>
      </c>
      <c r="L4960" s="897"/>
      <c r="M4960" s="455">
        <f>K4960*12*I4924</f>
        <v>596.07600000000002</v>
      </c>
    </row>
    <row r="4961" spans="1:13">
      <c r="A4961" s="532" t="s">
        <v>20</v>
      </c>
      <c r="B4961" s="508"/>
      <c r="C4961" s="508"/>
      <c r="D4961" s="508"/>
      <c r="E4961" s="508"/>
      <c r="F4961" s="510"/>
      <c r="G4961" s="510"/>
      <c r="H4961" s="509"/>
      <c r="I4961" s="892" t="s">
        <v>52</v>
      </c>
      <c r="J4961" s="893"/>
      <c r="K4961" s="892">
        <v>1.1100000000000001</v>
      </c>
      <c r="L4961" s="893"/>
      <c r="M4961" s="455">
        <f>K4961*12*I4924</f>
        <v>5089.5720000000001</v>
      </c>
    </row>
    <row r="4962" spans="1:13">
      <c r="A4962" s="505" t="s">
        <v>19</v>
      </c>
      <c r="B4962" s="504"/>
      <c r="C4962" s="504"/>
      <c r="D4962" s="504"/>
      <c r="E4962" s="504"/>
      <c r="F4962" s="504"/>
      <c r="G4962" s="504"/>
      <c r="H4962" s="503"/>
      <c r="I4962" s="936" t="s">
        <v>53</v>
      </c>
      <c r="J4962" s="937"/>
      <c r="K4962" s="490"/>
      <c r="L4962" s="456"/>
      <c r="M4962" s="455"/>
    </row>
    <row r="4963" spans="1:13">
      <c r="A4963" s="512" t="s">
        <v>21</v>
      </c>
      <c r="B4963" s="594"/>
      <c r="C4963" s="594"/>
      <c r="D4963" s="594"/>
      <c r="E4963" s="594"/>
      <c r="F4963" s="594"/>
      <c r="G4963" s="594"/>
      <c r="H4963" s="593"/>
      <c r="I4963" s="934" t="s">
        <v>51</v>
      </c>
      <c r="J4963" s="935"/>
      <c r="K4963" s="892">
        <v>0.68</v>
      </c>
      <c r="L4963" s="893"/>
      <c r="M4963" s="455">
        <f>K4963*12*I4924</f>
        <v>3117.9360000000001</v>
      </c>
    </row>
    <row r="4964" spans="1:13">
      <c r="A4964" s="512" t="s">
        <v>22</v>
      </c>
      <c r="B4964" s="594"/>
      <c r="C4964" s="594"/>
      <c r="D4964" s="594"/>
      <c r="E4964" s="594"/>
      <c r="F4964" s="594"/>
      <c r="G4964" s="594"/>
      <c r="H4964" s="593"/>
      <c r="I4964" s="934" t="s">
        <v>69</v>
      </c>
      <c r="J4964" s="935"/>
      <c r="K4964" s="892">
        <v>0.17</v>
      </c>
      <c r="L4964" s="893"/>
      <c r="M4964" s="455">
        <f>K4964*12*I4924</f>
        <v>779.48400000000004</v>
      </c>
    </row>
    <row r="4965" spans="1:13">
      <c r="A4965" s="511" t="s">
        <v>23</v>
      </c>
      <c r="B4965" s="510"/>
      <c r="C4965" s="510"/>
      <c r="D4965" s="510"/>
      <c r="E4965" s="510"/>
      <c r="F4965" s="510"/>
      <c r="G4965" s="510"/>
      <c r="H4965" s="509"/>
      <c r="I4965" s="934" t="s">
        <v>54</v>
      </c>
      <c r="J4965" s="935"/>
      <c r="K4965" s="930">
        <v>0.09</v>
      </c>
      <c r="L4965" s="931"/>
      <c r="M4965" s="455">
        <f>K4965*12*I4924</f>
        <v>412.66800000000006</v>
      </c>
    </row>
    <row r="4966" spans="1:13" ht="19.5" thickBot="1">
      <c r="A4966" s="511" t="s">
        <v>71</v>
      </c>
      <c r="B4966" s="510"/>
      <c r="C4966" s="510"/>
      <c r="D4966" s="510"/>
      <c r="E4966" s="510"/>
      <c r="F4966" s="510"/>
      <c r="G4966" s="510"/>
      <c r="H4966" s="509"/>
      <c r="I4966" s="932" t="s">
        <v>72</v>
      </c>
      <c r="J4966" s="933"/>
      <c r="K4966" s="901">
        <v>0.14000000000000001</v>
      </c>
      <c r="L4966" s="902"/>
      <c r="M4966" s="489">
        <f>K4966*12*I4924</f>
        <v>641.92800000000011</v>
      </c>
    </row>
    <row r="4967" spans="1:13" ht="19.5" thickBot="1">
      <c r="A4967" s="959" t="s">
        <v>194</v>
      </c>
      <c r="B4967" s="960"/>
      <c r="C4967" s="960"/>
      <c r="D4967" s="960"/>
      <c r="E4967" s="960"/>
      <c r="F4967" s="960"/>
      <c r="G4967" s="960"/>
      <c r="H4967" s="961"/>
      <c r="I4967" s="488"/>
      <c r="J4967" s="487"/>
      <c r="K4967" s="922">
        <f>K4968+K4969+K4970</f>
        <v>1.52</v>
      </c>
      <c r="L4967" s="895"/>
      <c r="M4967" s="464">
        <f>K4967*12*I4924</f>
        <v>6969.5040000000008</v>
      </c>
    </row>
    <row r="4968" spans="1:13">
      <c r="A4968" s="505" t="s">
        <v>25</v>
      </c>
      <c r="B4968" s="504"/>
      <c r="C4968" s="504"/>
      <c r="D4968" s="504"/>
      <c r="E4968" s="504"/>
      <c r="F4968" s="504"/>
      <c r="G4968" s="504"/>
      <c r="H4968" s="503"/>
      <c r="I4968" s="926" t="s">
        <v>70</v>
      </c>
      <c r="J4968" s="927"/>
      <c r="K4968" s="928">
        <v>0.73</v>
      </c>
      <c r="L4968" s="929"/>
      <c r="M4968" s="455">
        <f>K4968*12*I4924</f>
        <v>3347.1959999999999</v>
      </c>
    </row>
    <row r="4969" spans="1:13">
      <c r="A4969" s="512" t="s">
        <v>26</v>
      </c>
      <c r="B4969" s="594"/>
      <c r="C4969" s="594"/>
      <c r="D4969" s="594"/>
      <c r="E4969" s="594"/>
      <c r="F4969" s="594"/>
      <c r="G4969" s="594"/>
      <c r="H4969" s="593"/>
      <c r="I4969" s="480" t="s">
        <v>55</v>
      </c>
      <c r="J4969" s="479"/>
      <c r="K4969" s="930">
        <v>0.64</v>
      </c>
      <c r="L4969" s="931"/>
      <c r="M4969" s="455">
        <f>K4969*12*I4924</f>
        <v>2934.5280000000002</v>
      </c>
    </row>
    <row r="4970" spans="1:13" ht="19.5" thickBot="1">
      <c r="A4970" s="511" t="s">
        <v>23</v>
      </c>
      <c r="B4970" s="510"/>
      <c r="C4970" s="510"/>
      <c r="D4970" s="510"/>
      <c r="E4970" s="510"/>
      <c r="F4970" s="510"/>
      <c r="G4970" s="510"/>
      <c r="H4970" s="509"/>
      <c r="I4970" s="932" t="s">
        <v>54</v>
      </c>
      <c r="J4970" s="933"/>
      <c r="K4970" s="901">
        <v>0.15</v>
      </c>
      <c r="L4970" s="902"/>
      <c r="M4970" s="455">
        <f>K4970*12*I4924</f>
        <v>687.78</v>
      </c>
    </row>
    <row r="4971" spans="1:13" ht="19.5" thickBot="1">
      <c r="A4971" s="898" t="s">
        <v>80</v>
      </c>
      <c r="B4971" s="899"/>
      <c r="C4971" s="899"/>
      <c r="D4971" s="899"/>
      <c r="E4971" s="899"/>
      <c r="F4971" s="899"/>
      <c r="G4971" s="899"/>
      <c r="H4971" s="900"/>
      <c r="I4971" s="466"/>
      <c r="J4971" s="465"/>
      <c r="K4971" s="894">
        <v>1.8</v>
      </c>
      <c r="L4971" s="895"/>
      <c r="M4971" s="464">
        <f>K4971*12*I4924</f>
        <v>8253.36</v>
      </c>
    </row>
    <row r="4972" spans="1:13">
      <c r="A4972" s="463" t="s">
        <v>33</v>
      </c>
      <c r="B4972" s="462"/>
      <c r="C4972" s="462"/>
      <c r="D4972" s="462"/>
      <c r="E4972" s="462"/>
      <c r="F4972" s="462"/>
      <c r="G4972" s="462"/>
      <c r="H4972" s="460"/>
      <c r="I4972" s="896" t="s">
        <v>13</v>
      </c>
      <c r="J4972" s="897"/>
      <c r="K4972" s="459"/>
      <c r="L4972" s="458"/>
      <c r="M4972" s="455"/>
    </row>
    <row r="4973" spans="1:13">
      <c r="A4973" s="463" t="s">
        <v>27</v>
      </c>
      <c r="B4973" s="462"/>
      <c r="C4973" s="462"/>
      <c r="D4973" s="462"/>
      <c r="E4973" s="462"/>
      <c r="F4973" s="462"/>
      <c r="G4973" s="462"/>
      <c r="H4973" s="460"/>
      <c r="I4973" s="457"/>
      <c r="J4973" s="456"/>
      <c r="K4973" s="459"/>
      <c r="L4973" s="458"/>
      <c r="M4973" s="455"/>
    </row>
    <row r="4974" spans="1:13" ht="19.5" thickBot="1">
      <c r="A4974" s="463" t="s">
        <v>28</v>
      </c>
      <c r="B4974" s="462"/>
      <c r="C4974" s="462"/>
      <c r="D4974" s="462"/>
      <c r="E4974" s="462"/>
      <c r="F4974" s="462"/>
      <c r="G4974" s="462"/>
      <c r="H4974" s="460"/>
      <c r="I4974" s="474"/>
      <c r="J4974" s="456"/>
      <c r="K4974" s="459"/>
      <c r="L4974" s="458"/>
      <c r="M4974" s="455"/>
    </row>
    <row r="4975" spans="1:13" ht="19.5" thickBot="1">
      <c r="A4975" s="592" t="s">
        <v>81</v>
      </c>
      <c r="B4975" s="591"/>
      <c r="C4975" s="591"/>
      <c r="D4975" s="591"/>
      <c r="E4975" s="591"/>
      <c r="F4975" s="591"/>
      <c r="G4975" s="591"/>
      <c r="H4975" s="590"/>
      <c r="I4975" s="466"/>
      <c r="J4975" s="465"/>
      <c r="K4975" s="894">
        <v>0.08</v>
      </c>
      <c r="L4975" s="895"/>
      <c r="M4975" s="464">
        <f>K4975*12*I4924</f>
        <v>366.81600000000003</v>
      </c>
    </row>
    <row r="4976" spans="1:13">
      <c r="A4976" s="463" t="s">
        <v>29</v>
      </c>
      <c r="B4976" s="462"/>
      <c r="C4976" s="462"/>
      <c r="D4976" s="462"/>
      <c r="E4976" s="462"/>
      <c r="F4976" s="462"/>
      <c r="G4976" s="462"/>
      <c r="H4976" s="460"/>
      <c r="I4976" s="896" t="s">
        <v>8</v>
      </c>
      <c r="J4976" s="897"/>
      <c r="K4976" s="467"/>
      <c r="L4976" s="458"/>
      <c r="M4976" s="455"/>
    </row>
    <row r="4977" spans="1:13" ht="19.5" thickBot="1">
      <c r="A4977" s="463" t="s">
        <v>30</v>
      </c>
      <c r="B4977" s="462"/>
      <c r="C4977" s="462"/>
      <c r="D4977" s="462"/>
      <c r="E4977" s="462"/>
      <c r="F4977" s="462"/>
      <c r="G4977" s="462"/>
      <c r="H4977" s="460"/>
      <c r="I4977" s="457"/>
      <c r="J4977" s="456"/>
      <c r="K4977" s="467"/>
      <c r="L4977" s="458"/>
      <c r="M4977" s="455"/>
    </row>
    <row r="4978" spans="1:13" ht="19.5" thickBot="1">
      <c r="A4978" s="898" t="s">
        <v>104</v>
      </c>
      <c r="B4978" s="899"/>
      <c r="C4978" s="899"/>
      <c r="D4978" s="899"/>
      <c r="E4978" s="899"/>
      <c r="F4978" s="899"/>
      <c r="G4978" s="899"/>
      <c r="H4978" s="900"/>
      <c r="I4978" s="466"/>
      <c r="J4978" s="465"/>
      <c r="K4978" s="894">
        <v>6.67</v>
      </c>
      <c r="L4978" s="895"/>
      <c r="M4978" s="464">
        <f>K4978*12*I4924</f>
        <v>30583.284</v>
      </c>
    </row>
    <row r="4979" spans="1:13">
      <c r="A4979" s="463" t="s">
        <v>85</v>
      </c>
      <c r="B4979" s="461"/>
      <c r="C4979" s="461"/>
      <c r="D4979" s="461"/>
      <c r="E4979" s="461"/>
      <c r="F4979" s="462"/>
      <c r="G4979" s="461"/>
      <c r="H4979" s="460"/>
      <c r="I4979" s="892" t="s">
        <v>86</v>
      </c>
      <c r="J4979" s="893"/>
      <c r="K4979" s="459"/>
      <c r="L4979" s="458"/>
      <c r="M4979" s="455"/>
    </row>
    <row r="4980" spans="1:13">
      <c r="A4980" s="463" t="s">
        <v>87</v>
      </c>
      <c r="B4980" s="461"/>
      <c r="C4980" s="461"/>
      <c r="D4980" s="461"/>
      <c r="E4980" s="461"/>
      <c r="F4980" s="462"/>
      <c r="G4980" s="461"/>
      <c r="H4980" s="460"/>
      <c r="I4980" s="892" t="s">
        <v>88</v>
      </c>
      <c r="J4980" s="893"/>
      <c r="K4980" s="459"/>
      <c r="L4980" s="458"/>
      <c r="M4980" s="455"/>
    </row>
    <row r="4981" spans="1:13">
      <c r="A4981" s="463" t="s">
        <v>89</v>
      </c>
      <c r="B4981" s="461"/>
      <c r="C4981" s="461"/>
      <c r="D4981" s="461"/>
      <c r="E4981" s="461"/>
      <c r="F4981" s="462"/>
      <c r="G4981" s="461"/>
      <c r="H4981" s="460"/>
      <c r="I4981" s="892" t="s">
        <v>90</v>
      </c>
      <c r="J4981" s="893"/>
      <c r="K4981" s="459"/>
      <c r="L4981" s="458"/>
      <c r="M4981" s="455"/>
    </row>
    <row r="4982" spans="1:13">
      <c r="A4982" s="463" t="s">
        <v>91</v>
      </c>
      <c r="B4982" s="461"/>
      <c r="C4982" s="461"/>
      <c r="D4982" s="461"/>
      <c r="E4982" s="461"/>
      <c r="F4982" s="462"/>
      <c r="G4982" s="461"/>
      <c r="H4982" s="460"/>
      <c r="I4982" s="892" t="s">
        <v>92</v>
      </c>
      <c r="J4982" s="893"/>
      <c r="K4982" s="459"/>
      <c r="L4982" s="458"/>
      <c r="M4982" s="455"/>
    </row>
    <row r="4983" spans="1:13">
      <c r="A4983" s="463" t="s">
        <v>93</v>
      </c>
      <c r="B4983" s="461"/>
      <c r="C4983" s="461"/>
      <c r="D4983" s="461"/>
      <c r="E4983" s="461"/>
      <c r="F4983" s="462"/>
      <c r="G4983" s="461"/>
      <c r="H4983" s="460"/>
      <c r="I4983" s="892" t="s">
        <v>94</v>
      </c>
      <c r="J4983" s="893"/>
      <c r="K4983" s="459"/>
      <c r="L4983" s="458"/>
      <c r="M4983" s="455"/>
    </row>
    <row r="4984" spans="1:13">
      <c r="A4984" s="463" t="s">
        <v>95</v>
      </c>
      <c r="B4984" s="461"/>
      <c r="C4984" s="461"/>
      <c r="D4984" s="461"/>
      <c r="E4984" s="461"/>
      <c r="F4984" s="462"/>
      <c r="G4984" s="461"/>
      <c r="H4984" s="460"/>
      <c r="I4984" s="457"/>
      <c r="J4984" s="456"/>
      <c r="K4984" s="459"/>
      <c r="L4984" s="458"/>
      <c r="M4984" s="455"/>
    </row>
    <row r="4985" spans="1:13">
      <c r="A4985" s="463" t="s">
        <v>96</v>
      </c>
      <c r="B4985" s="461"/>
      <c r="C4985" s="461"/>
      <c r="D4985" s="461"/>
      <c r="E4985" s="461"/>
      <c r="F4985" s="462"/>
      <c r="G4985" s="461"/>
      <c r="H4985" s="460"/>
      <c r="I4985" s="457"/>
      <c r="J4985" s="456"/>
      <c r="K4985" s="459"/>
      <c r="L4985" s="458"/>
      <c r="M4985" s="455"/>
    </row>
    <row r="4986" spans="1:13">
      <c r="A4986" s="463" t="s">
        <v>97</v>
      </c>
      <c r="B4986" s="461"/>
      <c r="C4986" s="461"/>
      <c r="D4986" s="461"/>
      <c r="E4986" s="461"/>
      <c r="F4986" s="462"/>
      <c r="G4986" s="461"/>
      <c r="H4986" s="460"/>
      <c r="I4986" s="457"/>
      <c r="J4986" s="456"/>
      <c r="K4986" s="459"/>
      <c r="L4986" s="458"/>
      <c r="M4986" s="455"/>
    </row>
    <row r="4987" spans="1:13">
      <c r="A4987" s="463" t="s">
        <v>98</v>
      </c>
      <c r="B4987" s="461"/>
      <c r="C4987" s="461"/>
      <c r="D4987" s="461"/>
      <c r="E4987" s="461"/>
      <c r="F4987" s="462"/>
      <c r="G4987" s="461"/>
      <c r="H4987" s="460"/>
      <c r="I4987" s="457"/>
      <c r="J4987" s="456"/>
      <c r="K4987" s="459"/>
      <c r="L4987" s="458"/>
      <c r="M4987" s="455"/>
    </row>
    <row r="4988" spans="1:13">
      <c r="A4988" s="463" t="s">
        <v>99</v>
      </c>
      <c r="B4988" s="461"/>
      <c r="C4988" s="461"/>
      <c r="D4988" s="461"/>
      <c r="E4988" s="461"/>
      <c r="F4988" s="462"/>
      <c r="G4988" s="461"/>
      <c r="H4988" s="460"/>
      <c r="I4988" s="457"/>
      <c r="J4988" s="456"/>
      <c r="K4988" s="459"/>
      <c r="L4988" s="458"/>
      <c r="M4988" s="455"/>
    </row>
    <row r="4989" spans="1:13" ht="19.5" thickBot="1">
      <c r="A4989" s="923" t="s">
        <v>100</v>
      </c>
      <c r="B4989" s="924"/>
      <c r="C4989" s="924"/>
      <c r="D4989" s="924"/>
      <c r="E4989" s="924"/>
      <c r="F4989" s="924"/>
      <c r="G4989" s="924"/>
      <c r="H4989" s="925"/>
      <c r="I4989" s="457"/>
      <c r="J4989" s="456"/>
      <c r="K4989" s="457"/>
      <c r="L4989" s="456"/>
      <c r="M4989" s="455"/>
    </row>
    <row r="4990" spans="1:13">
      <c r="A4990" s="454" t="s">
        <v>82</v>
      </c>
      <c r="B4990" s="453"/>
      <c r="C4990" s="453"/>
      <c r="D4990" s="453"/>
      <c r="E4990" s="453"/>
      <c r="F4990" s="453"/>
      <c r="G4990" s="453"/>
      <c r="H4990" s="453"/>
      <c r="I4990" s="896" t="s">
        <v>9</v>
      </c>
      <c r="J4990" s="897"/>
      <c r="K4990" s="452"/>
      <c r="L4990" s="451"/>
      <c r="M4990" s="450"/>
    </row>
    <row r="4991" spans="1:13" ht="19.5" thickBot="1">
      <c r="A4991" s="449" t="s">
        <v>49</v>
      </c>
      <c r="B4991" s="448"/>
      <c r="C4991" s="448"/>
      <c r="D4991" s="448"/>
      <c r="E4991" s="448"/>
      <c r="F4991" s="448"/>
      <c r="G4991" s="448"/>
      <c r="H4991" s="448"/>
      <c r="I4991" s="447"/>
      <c r="J4991" s="445"/>
      <c r="K4991" s="446"/>
      <c r="L4991" s="445"/>
      <c r="M4991" s="444"/>
    </row>
    <row r="4992" spans="1:13" ht="19.5" thickBot="1">
      <c r="A4992" s="898" t="s">
        <v>58</v>
      </c>
      <c r="B4992" s="899"/>
      <c r="C4992" s="899"/>
      <c r="D4992" s="899"/>
      <c r="E4992" s="899"/>
      <c r="F4992" s="899"/>
      <c r="G4992" s="899"/>
      <c r="H4992" s="899"/>
      <c r="I4992" s="438"/>
      <c r="J4992" s="437"/>
      <c r="K4992" s="915">
        <f>K4925+K4935+K4950+K4978</f>
        <v>34.540000000000006</v>
      </c>
      <c r="L4992" s="916"/>
      <c r="M4992" s="437">
        <f>M4925+M4935+M4950+M4978</f>
        <v>158372.80800000002</v>
      </c>
    </row>
    <row r="4994" spans="1:13" s="435" customFormat="1">
      <c r="A4994" s="952" t="s">
        <v>0</v>
      </c>
      <c r="B4994" s="952"/>
      <c r="C4994" s="952"/>
      <c r="D4994" s="952"/>
      <c r="E4994" s="952"/>
      <c r="F4994" s="952"/>
      <c r="G4994" s="952"/>
      <c r="H4994" s="952"/>
      <c r="I4994" s="952"/>
      <c r="J4994" s="952"/>
      <c r="K4994" s="952"/>
      <c r="L4994" s="952"/>
      <c r="M4994" s="534"/>
    </row>
    <row r="4995" spans="1:13" s="435" customFormat="1">
      <c r="A4995" s="987" t="s">
        <v>12</v>
      </c>
      <c r="B4995" s="987"/>
      <c r="C4995" s="987"/>
      <c r="D4995" s="987"/>
      <c r="E4995" s="987"/>
      <c r="F4995" s="987"/>
      <c r="G4995" s="987"/>
      <c r="H4995" s="987"/>
      <c r="I4995" s="987"/>
      <c r="J4995" s="987"/>
      <c r="K4995" s="987"/>
      <c r="L4995" s="987"/>
      <c r="M4995" s="534"/>
    </row>
    <row r="4996" spans="1:13" s="435" customFormat="1">
      <c r="A4996" s="589"/>
      <c r="B4996" s="589"/>
      <c r="C4996" s="589"/>
      <c r="D4996" s="589"/>
      <c r="E4996" s="589"/>
      <c r="F4996" s="589" t="s">
        <v>200</v>
      </c>
      <c r="G4996" s="589"/>
      <c r="H4996" s="589"/>
      <c r="I4996" s="589"/>
      <c r="J4996" s="589"/>
      <c r="K4996" s="589"/>
      <c r="L4996" s="589"/>
      <c r="M4996" s="534"/>
    </row>
    <row r="4997" spans="1:13" s="435" customFormat="1">
      <c r="A4997" s="492"/>
      <c r="B4997" s="491"/>
      <c r="C4997" s="988" t="s">
        <v>15</v>
      </c>
      <c r="D4997" s="988"/>
      <c r="E4997" s="988"/>
      <c r="F4997" s="491"/>
      <c r="G4997" s="491"/>
      <c r="H4997" s="579"/>
      <c r="I4997" s="981" t="s">
        <v>1</v>
      </c>
      <c r="J4997" s="982"/>
      <c r="K4997" s="981" t="s">
        <v>2</v>
      </c>
      <c r="L4997" s="982"/>
      <c r="M4997" s="568"/>
    </row>
    <row r="4998" spans="1:13" s="435" customFormat="1">
      <c r="A4998" s="556"/>
      <c r="B4998" s="549"/>
      <c r="C4998" s="549"/>
      <c r="D4998" s="549"/>
      <c r="E4998" s="549"/>
      <c r="F4998" s="549"/>
      <c r="G4998" s="549"/>
      <c r="H4998" s="548"/>
      <c r="I4998" s="549"/>
      <c r="J4998" s="548"/>
      <c r="K4998" s="968" t="s">
        <v>3</v>
      </c>
      <c r="L4998" s="969"/>
      <c r="M4998" s="588" t="s">
        <v>4</v>
      </c>
    </row>
    <row r="4999" spans="1:13" s="435" customFormat="1">
      <c r="A4999" s="556"/>
      <c r="B4999" s="549"/>
      <c r="C4999" s="549"/>
      <c r="D4999" s="549"/>
      <c r="E4999" s="549"/>
      <c r="F4999" s="549"/>
      <c r="G4999" s="549"/>
      <c r="H4999" s="548"/>
      <c r="I4999" s="968" t="s">
        <v>5</v>
      </c>
      <c r="J4999" s="969"/>
      <c r="K4999" s="977" t="s">
        <v>6</v>
      </c>
      <c r="L4999" s="978"/>
      <c r="M4999" s="588" t="s">
        <v>7</v>
      </c>
    </row>
    <row r="5000" spans="1:13" s="435" customFormat="1" ht="19.5" thickBot="1">
      <c r="A5000" s="492"/>
      <c r="B5000" s="491"/>
      <c r="C5000" s="491"/>
      <c r="D5000" s="491"/>
      <c r="E5000" s="491"/>
      <c r="F5000" s="491"/>
      <c r="G5000" s="491"/>
      <c r="H5000" s="579"/>
      <c r="I5000" s="985">
        <v>708.4</v>
      </c>
      <c r="J5000" s="986"/>
      <c r="K5000" s="938"/>
      <c r="L5000" s="939"/>
      <c r="M5000" s="587"/>
    </row>
    <row r="5001" spans="1:13" s="435" customFormat="1">
      <c r="A5001" s="578" t="s">
        <v>74</v>
      </c>
      <c r="B5001" s="565"/>
      <c r="C5001" s="565"/>
      <c r="D5001" s="565"/>
      <c r="E5001" s="565"/>
      <c r="F5001" s="565"/>
      <c r="G5001" s="565"/>
      <c r="H5001" s="586"/>
      <c r="I5001" s="545"/>
      <c r="J5001" s="544"/>
      <c r="K5001" s="951">
        <f>K5004+K5007</f>
        <v>8</v>
      </c>
      <c r="L5001" s="946"/>
      <c r="M5001" s="543">
        <f>K5001*12*I5000</f>
        <v>68006.399999999994</v>
      </c>
    </row>
    <row r="5002" spans="1:13" s="435" customFormat="1">
      <c r="A5002" s="585" t="s">
        <v>59</v>
      </c>
      <c r="B5002" s="584"/>
      <c r="C5002" s="584"/>
      <c r="D5002" s="584"/>
      <c r="E5002" s="584"/>
      <c r="F5002" s="584"/>
      <c r="G5002" s="584"/>
      <c r="H5002" s="583"/>
      <c r="I5002" s="549"/>
      <c r="J5002" s="548"/>
      <c r="K5002" s="457"/>
      <c r="L5002" s="456"/>
      <c r="M5002" s="582"/>
    </row>
    <row r="5003" spans="1:13" s="435" customFormat="1" ht="19.5" thickBot="1">
      <c r="A5003" s="574" t="s">
        <v>60</v>
      </c>
      <c r="B5003" s="581"/>
      <c r="C5003" s="581"/>
      <c r="D5003" s="581"/>
      <c r="E5003" s="581"/>
      <c r="F5003" s="581"/>
      <c r="G5003" s="581"/>
      <c r="H5003" s="580"/>
      <c r="I5003" s="539"/>
      <c r="J5003" s="538"/>
      <c r="K5003" s="446"/>
      <c r="L5003" s="445"/>
      <c r="M5003" s="537"/>
    </row>
    <row r="5004" spans="1:13" s="435" customFormat="1">
      <c r="A5004" s="486" t="s">
        <v>61</v>
      </c>
      <c r="B5004" s="494"/>
      <c r="C5004" s="494"/>
      <c r="D5004" s="494"/>
      <c r="E5004" s="494"/>
      <c r="F5004" s="494"/>
      <c r="G5004" s="494"/>
      <c r="H5004" s="563"/>
      <c r="I5004" s="977" t="s">
        <v>8</v>
      </c>
      <c r="J5004" s="978"/>
      <c r="K5004" s="896">
        <v>5</v>
      </c>
      <c r="L5004" s="897"/>
      <c r="M5004" s="496">
        <f>K5004*12*I5000</f>
        <v>42504</v>
      </c>
    </row>
    <row r="5005" spans="1:13" s="435" customFormat="1">
      <c r="A5005" s="470" t="s">
        <v>68</v>
      </c>
      <c r="B5005" s="549"/>
      <c r="C5005" s="549"/>
      <c r="D5005" s="549"/>
      <c r="E5005" s="549"/>
      <c r="F5005" s="549"/>
      <c r="G5005" s="549"/>
      <c r="H5005" s="548"/>
      <c r="I5005" s="968" t="s">
        <v>57</v>
      </c>
      <c r="J5005" s="969"/>
      <c r="K5005" s="490"/>
      <c r="L5005" s="456"/>
      <c r="M5005" s="496"/>
    </row>
    <row r="5006" spans="1:13" s="435" customFormat="1">
      <c r="A5006" s="486" t="s">
        <v>67</v>
      </c>
      <c r="B5006" s="494"/>
      <c r="C5006" s="494"/>
      <c r="D5006" s="494"/>
      <c r="E5006" s="494"/>
      <c r="F5006" s="494"/>
      <c r="G5006" s="494"/>
      <c r="H5006" s="563"/>
      <c r="I5006" s="977"/>
      <c r="J5006" s="978"/>
      <c r="K5006" s="490"/>
      <c r="L5006" s="456"/>
      <c r="M5006" s="496"/>
    </row>
    <row r="5007" spans="1:13" s="435" customFormat="1">
      <c r="A5007" s="486" t="s">
        <v>62</v>
      </c>
      <c r="B5007" s="494"/>
      <c r="C5007" s="494"/>
      <c r="D5007" s="494"/>
      <c r="E5007" s="494"/>
      <c r="F5007" s="494"/>
      <c r="G5007" s="494"/>
      <c r="H5007" s="563"/>
      <c r="I5007" s="979" t="s">
        <v>11</v>
      </c>
      <c r="J5007" s="980"/>
      <c r="K5007" s="892">
        <v>3</v>
      </c>
      <c r="L5007" s="893"/>
      <c r="M5007" s="496">
        <f>K5007*12*I5000</f>
        <v>25502.399999999998</v>
      </c>
    </row>
    <row r="5008" spans="1:13" s="435" customFormat="1">
      <c r="A5008" s="483" t="s">
        <v>35</v>
      </c>
      <c r="B5008" s="558"/>
      <c r="C5008" s="558"/>
      <c r="D5008" s="558"/>
      <c r="E5008" s="558"/>
      <c r="F5008" s="558"/>
      <c r="G5008" s="558"/>
      <c r="H5008" s="557"/>
      <c r="I5008" s="968" t="s">
        <v>57</v>
      </c>
      <c r="J5008" s="969"/>
      <c r="K5008" s="524"/>
      <c r="L5008" s="523"/>
      <c r="M5008" s="496"/>
    </row>
    <row r="5009" spans="1:13" s="435" customFormat="1">
      <c r="A5009" s="478" t="s">
        <v>36</v>
      </c>
      <c r="B5009" s="491"/>
      <c r="C5009" s="491"/>
      <c r="D5009" s="491"/>
      <c r="E5009" s="491"/>
      <c r="F5009" s="491"/>
      <c r="G5009" s="491"/>
      <c r="H5009" s="579"/>
      <c r="I5009" s="968"/>
      <c r="J5009" s="969"/>
      <c r="K5009" s="490"/>
      <c r="L5009" s="456"/>
      <c r="M5009" s="496"/>
    </row>
    <row r="5010" spans="1:13" s="435" customFormat="1" ht="19.5" thickBot="1">
      <c r="A5010" s="486" t="s">
        <v>37</v>
      </c>
      <c r="B5010" s="485"/>
      <c r="C5010" s="485"/>
      <c r="D5010" s="485"/>
      <c r="E5010" s="485"/>
      <c r="F5010" s="485"/>
      <c r="G5010" s="485"/>
      <c r="H5010" s="484"/>
      <c r="I5010" s="494"/>
      <c r="J5010" s="563"/>
      <c r="K5010" s="930"/>
      <c r="L5010" s="931"/>
      <c r="M5010" s="496"/>
    </row>
    <row r="5011" spans="1:13" s="435" customFormat="1">
      <c r="A5011" s="578" t="s">
        <v>14</v>
      </c>
      <c r="B5011" s="577"/>
      <c r="C5011" s="577"/>
      <c r="D5011" s="577"/>
      <c r="E5011" s="577"/>
      <c r="F5011" s="577"/>
      <c r="G5011" s="577"/>
      <c r="H5011" s="576"/>
      <c r="I5011" s="545"/>
      <c r="J5011" s="575"/>
      <c r="K5011" s="948">
        <f>K5013+K5018+K5021</f>
        <v>5.87</v>
      </c>
      <c r="L5011" s="946"/>
      <c r="M5011" s="543">
        <f>K5011*12*I5000</f>
        <v>49899.695999999996</v>
      </c>
    </row>
    <row r="5012" spans="1:13" s="435" customFormat="1" ht="19.5" thickBot="1">
      <c r="A5012" s="574" t="s">
        <v>34</v>
      </c>
      <c r="B5012" s="573"/>
      <c r="C5012" s="573"/>
      <c r="D5012" s="573"/>
      <c r="E5012" s="573"/>
      <c r="F5012" s="573"/>
      <c r="G5012" s="573"/>
      <c r="H5012" s="572"/>
      <c r="I5012" s="539"/>
      <c r="J5012" s="571"/>
      <c r="K5012" s="446"/>
      <c r="L5012" s="445"/>
      <c r="M5012" s="537"/>
    </row>
    <row r="5013" spans="1:13" s="435" customFormat="1">
      <c r="A5013" s="470" t="s">
        <v>65</v>
      </c>
      <c r="B5013" s="469"/>
      <c r="C5013" s="469"/>
      <c r="D5013" s="469"/>
      <c r="E5013" s="469"/>
      <c r="F5013" s="469"/>
      <c r="G5013" s="469"/>
      <c r="H5013" s="468"/>
      <c r="I5013" s="968" t="s">
        <v>8</v>
      </c>
      <c r="J5013" s="969"/>
      <c r="K5013" s="896">
        <v>3</v>
      </c>
      <c r="L5013" s="897"/>
      <c r="M5013" s="496">
        <f>K5013*12*I5000</f>
        <v>25502.399999999998</v>
      </c>
    </row>
    <row r="5014" spans="1:13" s="435" customFormat="1">
      <c r="A5014" s="486" t="s">
        <v>66</v>
      </c>
      <c r="B5014" s="485"/>
      <c r="C5014" s="485"/>
      <c r="D5014" s="485"/>
      <c r="E5014" s="485"/>
      <c r="F5014" s="485"/>
      <c r="G5014" s="485"/>
      <c r="H5014" s="484"/>
      <c r="I5014" s="570"/>
      <c r="J5014" s="569"/>
      <c r="K5014" s="490"/>
      <c r="L5014" s="456"/>
      <c r="M5014" s="496"/>
    </row>
    <row r="5015" spans="1:13" s="435" customFormat="1">
      <c r="A5015" s="470" t="s">
        <v>68</v>
      </c>
      <c r="B5015" s="549"/>
      <c r="C5015" s="549"/>
      <c r="D5015" s="549"/>
      <c r="E5015" s="549"/>
      <c r="F5015" s="549"/>
      <c r="G5015" s="549"/>
      <c r="H5015" s="548"/>
      <c r="I5015" s="968" t="s">
        <v>57</v>
      </c>
      <c r="J5015" s="969"/>
      <c r="K5015" s="490"/>
      <c r="L5015" s="456"/>
      <c r="M5015" s="496"/>
    </row>
    <row r="5016" spans="1:13" s="435" customFormat="1">
      <c r="A5016" s="486" t="s">
        <v>67</v>
      </c>
      <c r="B5016" s="494"/>
      <c r="C5016" s="494"/>
      <c r="D5016" s="494"/>
      <c r="E5016" s="494"/>
      <c r="F5016" s="494"/>
      <c r="G5016" s="494"/>
      <c r="H5016" s="563"/>
      <c r="I5016" s="977"/>
      <c r="J5016" s="978"/>
      <c r="K5016" s="490"/>
      <c r="L5016" s="456"/>
      <c r="M5016" s="496"/>
    </row>
    <row r="5017" spans="1:13" s="435" customFormat="1">
      <c r="A5017" s="483" t="s">
        <v>63</v>
      </c>
      <c r="B5017" s="558"/>
      <c r="C5017" s="557"/>
      <c r="D5017" s="549"/>
      <c r="E5017" s="549"/>
      <c r="F5017" s="549"/>
      <c r="G5017" s="549"/>
      <c r="H5017" s="548"/>
      <c r="I5017" s="968" t="s">
        <v>57</v>
      </c>
      <c r="J5017" s="969"/>
      <c r="K5017" s="490"/>
      <c r="L5017" s="456"/>
      <c r="M5017" s="496"/>
    </row>
    <row r="5018" spans="1:13" s="435" customFormat="1">
      <c r="A5018" s="470" t="s">
        <v>64</v>
      </c>
      <c r="B5018" s="549"/>
      <c r="C5018" s="549"/>
      <c r="D5018" s="558"/>
      <c r="E5018" s="558"/>
      <c r="F5018" s="558"/>
      <c r="G5018" s="558"/>
      <c r="H5018" s="557"/>
      <c r="I5018" s="979" t="s">
        <v>11</v>
      </c>
      <c r="J5018" s="980"/>
      <c r="K5018" s="892">
        <v>1.3</v>
      </c>
      <c r="L5018" s="893"/>
      <c r="M5018" s="496">
        <f>K5018*12*I5000</f>
        <v>11051.04</v>
      </c>
    </row>
    <row r="5019" spans="1:13" s="435" customFormat="1">
      <c r="A5019" s="478" t="s">
        <v>41</v>
      </c>
      <c r="B5019" s="477"/>
      <c r="C5019" s="477"/>
      <c r="D5019" s="477"/>
      <c r="E5019" s="477"/>
      <c r="F5019" s="477"/>
      <c r="G5019" s="477"/>
      <c r="H5019" s="476"/>
      <c r="I5019" s="981" t="s">
        <v>40</v>
      </c>
      <c r="J5019" s="982"/>
      <c r="K5019" s="490"/>
      <c r="L5019" s="456"/>
      <c r="M5019" s="496"/>
    </row>
    <row r="5020" spans="1:13" s="435" customFormat="1">
      <c r="A5020" s="486"/>
      <c r="B5020" s="485"/>
      <c r="C5020" s="485"/>
      <c r="D5020" s="485"/>
      <c r="E5020" s="485"/>
      <c r="F5020" s="485"/>
      <c r="G5020" s="485"/>
      <c r="H5020" s="484"/>
      <c r="I5020" s="494" t="s">
        <v>42</v>
      </c>
      <c r="J5020" s="563"/>
      <c r="K5020" s="490"/>
      <c r="L5020" s="456"/>
      <c r="M5020" s="496"/>
    </row>
    <row r="5021" spans="1:13" s="435" customFormat="1">
      <c r="A5021" s="478" t="s">
        <v>43</v>
      </c>
      <c r="B5021" s="477"/>
      <c r="C5021" s="477"/>
      <c r="D5021" s="477"/>
      <c r="E5021" s="477"/>
      <c r="F5021" s="477"/>
      <c r="G5021" s="477"/>
      <c r="H5021" s="476"/>
      <c r="I5021" s="981" t="s">
        <v>11</v>
      </c>
      <c r="J5021" s="982"/>
      <c r="K5021" s="892">
        <v>1.57</v>
      </c>
      <c r="L5021" s="893"/>
      <c r="M5021" s="496">
        <f>K5021*12*I5000</f>
        <v>13346.255999999999</v>
      </c>
    </row>
    <row r="5022" spans="1:13" s="435" customFormat="1">
      <c r="A5022" s="486" t="s">
        <v>44</v>
      </c>
      <c r="B5022" s="485"/>
      <c r="C5022" s="485"/>
      <c r="D5022" s="485"/>
      <c r="E5022" s="485"/>
      <c r="F5022" s="485"/>
      <c r="G5022" s="485"/>
      <c r="H5022" s="484"/>
      <c r="I5022" s="494"/>
      <c r="J5022" s="563"/>
      <c r="K5022" s="490"/>
      <c r="L5022" s="456"/>
      <c r="M5022" s="496"/>
    </row>
    <row r="5023" spans="1:13" s="435" customFormat="1">
      <c r="A5023" s="478" t="s">
        <v>45</v>
      </c>
      <c r="B5023" s="477"/>
      <c r="C5023" s="477"/>
      <c r="D5023" s="477"/>
      <c r="E5023" s="477"/>
      <c r="F5023" s="477"/>
      <c r="G5023" s="477"/>
      <c r="H5023" s="476"/>
      <c r="I5023" s="968" t="s">
        <v>57</v>
      </c>
      <c r="J5023" s="969"/>
      <c r="K5023" s="490"/>
      <c r="L5023" s="456"/>
      <c r="M5023" s="496"/>
    </row>
    <row r="5024" spans="1:13" s="435" customFormat="1">
      <c r="A5024" s="478" t="s">
        <v>48</v>
      </c>
      <c r="B5024" s="477"/>
      <c r="C5024" s="477"/>
      <c r="D5024" s="477"/>
      <c r="E5024" s="477"/>
      <c r="F5024" s="477"/>
      <c r="G5024" s="477"/>
      <c r="H5024" s="476"/>
      <c r="I5024" s="981" t="s">
        <v>46</v>
      </c>
      <c r="J5024" s="982"/>
      <c r="K5024" s="508"/>
      <c r="L5024" s="507"/>
      <c r="M5024" s="568"/>
    </row>
    <row r="5025" spans="1:13" s="435" customFormat="1" ht="19.5" thickBot="1">
      <c r="A5025" s="486"/>
      <c r="B5025" s="485"/>
      <c r="C5025" s="485"/>
      <c r="D5025" s="485"/>
      <c r="E5025" s="485"/>
      <c r="F5025" s="485"/>
      <c r="G5025" s="485"/>
      <c r="H5025" s="484"/>
      <c r="I5025" s="983" t="s">
        <v>47</v>
      </c>
      <c r="J5025" s="984"/>
      <c r="K5025" s="498"/>
      <c r="L5025" s="497"/>
      <c r="M5025" s="567"/>
    </row>
    <row r="5026" spans="1:13" s="435" customFormat="1">
      <c r="A5026" s="566" t="s">
        <v>75</v>
      </c>
      <c r="B5026" s="565"/>
      <c r="C5026" s="565"/>
      <c r="D5026" s="565"/>
      <c r="E5026" s="565"/>
      <c r="F5026" s="565"/>
      <c r="G5026" s="545"/>
      <c r="H5026" s="544"/>
      <c r="I5026" s="545"/>
      <c r="J5026" s="544"/>
      <c r="K5026" s="945">
        <f>K5028+K5035+K5043+K5047+K5048+K5052</f>
        <v>40.290000000000006</v>
      </c>
      <c r="L5026" s="946"/>
      <c r="M5026" s="543">
        <f>M5028+M5035+M5043+M5047+M5048+M5052</f>
        <v>342497.23199999996</v>
      </c>
    </row>
    <row r="5027" spans="1:13" s="435" customFormat="1" ht="19.5" thickBot="1">
      <c r="A5027" s="564"/>
      <c r="B5027" s="539"/>
      <c r="C5027" s="539"/>
      <c r="D5027" s="539"/>
      <c r="E5027" s="539"/>
      <c r="F5027" s="539"/>
      <c r="G5027" s="539"/>
      <c r="H5027" s="538"/>
      <c r="I5027" s="539"/>
      <c r="J5027" s="538"/>
      <c r="K5027" s="446"/>
      <c r="L5027" s="445"/>
      <c r="M5027" s="537"/>
    </row>
    <row r="5028" spans="1:13" s="435" customFormat="1" ht="19.5" thickBot="1">
      <c r="A5028" s="907" t="s">
        <v>76</v>
      </c>
      <c r="B5028" s="908"/>
      <c r="C5028" s="908"/>
      <c r="D5028" s="908"/>
      <c r="E5028" s="908"/>
      <c r="F5028" s="908"/>
      <c r="G5028" s="908"/>
      <c r="H5028" s="909"/>
      <c r="I5028" s="554"/>
      <c r="J5028" s="553"/>
      <c r="K5028" s="947">
        <f>K5029+K5030+K5031+K5033+K5034</f>
        <v>12.790000000000001</v>
      </c>
      <c r="L5028" s="942"/>
      <c r="M5028" s="475">
        <f>K5028*12*I5000</f>
        <v>108725.232</v>
      </c>
    </row>
    <row r="5029" spans="1:13" s="435" customFormat="1">
      <c r="A5029" s="486" t="s">
        <v>38</v>
      </c>
      <c r="B5029" s="485"/>
      <c r="C5029" s="485"/>
      <c r="D5029" s="485"/>
      <c r="E5029" s="485"/>
      <c r="F5029" s="485"/>
      <c r="G5029" s="485"/>
      <c r="H5029" s="484"/>
      <c r="I5029" s="977" t="s">
        <v>16</v>
      </c>
      <c r="J5029" s="978"/>
      <c r="K5029" s="896">
        <v>2.2400000000000002</v>
      </c>
      <c r="L5029" s="897"/>
      <c r="M5029" s="496">
        <f>K5029*12*I5000</f>
        <v>19041.792000000001</v>
      </c>
    </row>
    <row r="5030" spans="1:13" s="435" customFormat="1">
      <c r="A5030" s="483" t="s">
        <v>39</v>
      </c>
      <c r="B5030" s="482"/>
      <c r="C5030" s="482"/>
      <c r="D5030" s="482"/>
      <c r="E5030" s="482"/>
      <c r="F5030" s="482"/>
      <c r="G5030" s="482"/>
      <c r="H5030" s="481"/>
      <c r="I5030" s="979" t="s">
        <v>10</v>
      </c>
      <c r="J5030" s="980"/>
      <c r="K5030" s="892">
        <v>5.28</v>
      </c>
      <c r="L5030" s="893"/>
      <c r="M5030" s="496">
        <f>K5030*12*I5000</f>
        <v>44884.223999999995</v>
      </c>
    </row>
    <row r="5031" spans="1:13" s="435" customFormat="1">
      <c r="A5031" s="478" t="s">
        <v>31</v>
      </c>
      <c r="B5031" s="477"/>
      <c r="C5031" s="477"/>
      <c r="D5031" s="477"/>
      <c r="E5031" s="477"/>
      <c r="F5031" s="477"/>
      <c r="G5031" s="477"/>
      <c r="H5031" s="476"/>
      <c r="I5031" s="981" t="s">
        <v>11</v>
      </c>
      <c r="J5031" s="982"/>
      <c r="K5031" s="892">
        <v>0.6</v>
      </c>
      <c r="L5031" s="893"/>
      <c r="M5031" s="496">
        <f>K5031*12*I5000</f>
        <v>5100.4799999999996</v>
      </c>
    </row>
    <row r="5032" spans="1:13" s="435" customFormat="1">
      <c r="A5032" s="486" t="s">
        <v>18</v>
      </c>
      <c r="B5032" s="494"/>
      <c r="C5032" s="494"/>
      <c r="D5032" s="494"/>
      <c r="E5032" s="485"/>
      <c r="F5032" s="485"/>
      <c r="G5032" s="485"/>
      <c r="H5032" s="484"/>
      <c r="I5032" s="494"/>
      <c r="J5032" s="563"/>
      <c r="K5032" s="457"/>
      <c r="L5032" s="456"/>
      <c r="M5032" s="496"/>
    </row>
    <row r="5033" spans="1:13" s="435" customFormat="1">
      <c r="A5033" s="483" t="s">
        <v>32</v>
      </c>
      <c r="B5033" s="482"/>
      <c r="C5033" s="482"/>
      <c r="D5033" s="482"/>
      <c r="E5033" s="482"/>
      <c r="F5033" s="482"/>
      <c r="G5033" s="482"/>
      <c r="H5033" s="481"/>
      <c r="I5033" s="979" t="s">
        <v>8</v>
      </c>
      <c r="J5033" s="980"/>
      <c r="K5033" s="892">
        <v>0.18</v>
      </c>
      <c r="L5033" s="893"/>
      <c r="M5033" s="496">
        <f>K5033*12*I5000</f>
        <v>1530.144</v>
      </c>
    </row>
    <row r="5034" spans="1:13" s="435" customFormat="1" ht="19.5" thickBot="1">
      <c r="A5034" s="478" t="s">
        <v>73</v>
      </c>
      <c r="B5034" s="477"/>
      <c r="C5034" s="477"/>
      <c r="D5034" s="477"/>
      <c r="E5034" s="477"/>
      <c r="F5034" s="477"/>
      <c r="G5034" s="477"/>
      <c r="H5034" s="476"/>
      <c r="I5034" s="938" t="s">
        <v>8</v>
      </c>
      <c r="J5034" s="939"/>
      <c r="K5034" s="940">
        <v>4.49</v>
      </c>
      <c r="L5034" s="941"/>
      <c r="M5034" s="496"/>
    </row>
    <row r="5035" spans="1:13" s="435" customFormat="1" ht="19.5" thickBot="1">
      <c r="A5035" s="919" t="s">
        <v>77</v>
      </c>
      <c r="B5035" s="920"/>
      <c r="C5035" s="920"/>
      <c r="D5035" s="920"/>
      <c r="E5035" s="920"/>
      <c r="F5035" s="920"/>
      <c r="G5035" s="920"/>
      <c r="H5035" s="921"/>
      <c r="I5035" s="554"/>
      <c r="J5035" s="553"/>
      <c r="K5035" s="894">
        <f>K5036+K5037+K5039+K5040+K5041+K5042</f>
        <v>2.3200000000000003</v>
      </c>
      <c r="L5035" s="942"/>
      <c r="M5035" s="475">
        <f>K5035*12*I5000</f>
        <v>19721.856000000003</v>
      </c>
    </row>
    <row r="5036" spans="1:13" s="435" customFormat="1">
      <c r="A5036" s="495" t="s">
        <v>24</v>
      </c>
      <c r="B5036" s="494"/>
      <c r="C5036" s="494"/>
      <c r="D5036" s="494"/>
      <c r="E5036" s="494"/>
      <c r="F5036" s="485"/>
      <c r="G5036" s="485"/>
      <c r="H5036" s="484"/>
      <c r="I5036" s="562"/>
      <c r="J5036" s="548"/>
      <c r="K5036" s="896">
        <v>0.13</v>
      </c>
      <c r="L5036" s="897"/>
      <c r="M5036" s="496">
        <f>K5036*12*I5000</f>
        <v>1105.104</v>
      </c>
    </row>
    <row r="5037" spans="1:13" s="435" customFormat="1">
      <c r="A5037" s="492" t="s">
        <v>20</v>
      </c>
      <c r="B5037" s="491"/>
      <c r="C5037" s="491"/>
      <c r="D5037" s="491"/>
      <c r="E5037" s="491"/>
      <c r="F5037" s="477"/>
      <c r="G5037" s="477"/>
      <c r="H5037" s="476"/>
      <c r="I5037" s="968" t="s">
        <v>52</v>
      </c>
      <c r="J5037" s="969"/>
      <c r="K5037" s="892">
        <v>1.1100000000000001</v>
      </c>
      <c r="L5037" s="893"/>
      <c r="M5037" s="496">
        <f>K5037*12*I5000</f>
        <v>9435.887999999999</v>
      </c>
    </row>
    <row r="5038" spans="1:13" s="435" customFormat="1">
      <c r="A5038" s="486" t="s">
        <v>19</v>
      </c>
      <c r="B5038" s="485"/>
      <c r="C5038" s="485"/>
      <c r="D5038" s="485"/>
      <c r="E5038" s="485"/>
      <c r="F5038" s="485"/>
      <c r="G5038" s="485"/>
      <c r="H5038" s="484"/>
      <c r="I5038" s="977" t="s">
        <v>53</v>
      </c>
      <c r="J5038" s="978"/>
      <c r="K5038" s="490"/>
      <c r="L5038" s="456"/>
      <c r="M5038" s="496"/>
    </row>
    <row r="5039" spans="1:13" s="435" customFormat="1">
      <c r="A5039" s="483" t="s">
        <v>21</v>
      </c>
      <c r="B5039" s="482"/>
      <c r="C5039" s="482"/>
      <c r="D5039" s="482"/>
      <c r="E5039" s="482"/>
      <c r="F5039" s="482"/>
      <c r="G5039" s="482"/>
      <c r="H5039" s="481"/>
      <c r="I5039" s="979" t="s">
        <v>51</v>
      </c>
      <c r="J5039" s="980"/>
      <c r="K5039" s="892">
        <v>0.68</v>
      </c>
      <c r="L5039" s="893"/>
      <c r="M5039" s="496">
        <f>K5039*12*I5000</f>
        <v>5780.5439999999999</v>
      </c>
    </row>
    <row r="5040" spans="1:13" s="435" customFormat="1">
      <c r="A5040" s="483" t="s">
        <v>22</v>
      </c>
      <c r="B5040" s="482"/>
      <c r="C5040" s="482"/>
      <c r="D5040" s="482"/>
      <c r="E5040" s="482"/>
      <c r="F5040" s="482"/>
      <c r="G5040" s="482"/>
      <c r="H5040" s="481"/>
      <c r="I5040" s="979" t="s">
        <v>69</v>
      </c>
      <c r="J5040" s="980"/>
      <c r="K5040" s="892">
        <v>0.17</v>
      </c>
      <c r="L5040" s="893"/>
      <c r="M5040" s="496">
        <f>K5040*12*I5000</f>
        <v>1445.136</v>
      </c>
    </row>
    <row r="5041" spans="1:13" s="435" customFormat="1">
      <c r="A5041" s="478" t="s">
        <v>23</v>
      </c>
      <c r="B5041" s="477"/>
      <c r="C5041" s="477"/>
      <c r="D5041" s="477"/>
      <c r="E5041" s="477"/>
      <c r="F5041" s="477"/>
      <c r="G5041" s="477"/>
      <c r="H5041" s="476"/>
      <c r="I5041" s="979" t="s">
        <v>54</v>
      </c>
      <c r="J5041" s="980"/>
      <c r="K5041" s="930">
        <v>0.09</v>
      </c>
      <c r="L5041" s="931"/>
      <c r="M5041" s="496">
        <f>K5041*12*I5000</f>
        <v>765.072</v>
      </c>
    </row>
    <row r="5042" spans="1:13" s="435" customFormat="1" ht="19.5" thickBot="1">
      <c r="A5042" s="478" t="s">
        <v>71</v>
      </c>
      <c r="B5042" s="477"/>
      <c r="C5042" s="477"/>
      <c r="D5042" s="477"/>
      <c r="E5042" s="477"/>
      <c r="F5042" s="477"/>
      <c r="G5042" s="477"/>
      <c r="H5042" s="476"/>
      <c r="I5042" s="938" t="s">
        <v>72</v>
      </c>
      <c r="J5042" s="939"/>
      <c r="K5042" s="901">
        <v>0.14000000000000001</v>
      </c>
      <c r="L5042" s="902"/>
      <c r="M5042" s="561">
        <f>K5042*12*I5000</f>
        <v>1190.1120000000001</v>
      </c>
    </row>
    <row r="5043" spans="1:13" s="435" customFormat="1" ht="19.5" thickBot="1">
      <c r="A5043" s="919" t="s">
        <v>194</v>
      </c>
      <c r="B5043" s="920"/>
      <c r="C5043" s="920"/>
      <c r="D5043" s="920"/>
      <c r="E5043" s="920"/>
      <c r="F5043" s="920"/>
      <c r="G5043" s="920"/>
      <c r="H5043" s="921"/>
      <c r="I5043" s="560"/>
      <c r="J5043" s="559"/>
      <c r="K5043" s="922">
        <f>K5044+K5045+K5046</f>
        <v>1.52</v>
      </c>
      <c r="L5043" s="895"/>
      <c r="M5043" s="475">
        <f>K5043*12*I5000</f>
        <v>12921.216</v>
      </c>
    </row>
    <row r="5044" spans="1:13" s="435" customFormat="1">
      <c r="A5044" s="486" t="s">
        <v>25</v>
      </c>
      <c r="B5044" s="485"/>
      <c r="C5044" s="485"/>
      <c r="D5044" s="485"/>
      <c r="E5044" s="485"/>
      <c r="F5044" s="485"/>
      <c r="G5044" s="485"/>
      <c r="H5044" s="484"/>
      <c r="I5044" s="975" t="s">
        <v>70</v>
      </c>
      <c r="J5044" s="976"/>
      <c r="K5044" s="928">
        <v>0.73</v>
      </c>
      <c r="L5044" s="929"/>
      <c r="M5044" s="496">
        <f>K5044*12*I5000</f>
        <v>6205.5839999999998</v>
      </c>
    </row>
    <row r="5045" spans="1:13" s="435" customFormat="1">
      <c r="A5045" s="483" t="s">
        <v>26</v>
      </c>
      <c r="B5045" s="482"/>
      <c r="C5045" s="482"/>
      <c r="D5045" s="482"/>
      <c r="E5045" s="482"/>
      <c r="F5045" s="482"/>
      <c r="G5045" s="482"/>
      <c r="H5045" s="481"/>
      <c r="I5045" s="558" t="s">
        <v>55</v>
      </c>
      <c r="J5045" s="557"/>
      <c r="K5045" s="930">
        <v>0.64</v>
      </c>
      <c r="L5045" s="931"/>
      <c r="M5045" s="496">
        <f>K5045*12*I5000</f>
        <v>5440.5119999999997</v>
      </c>
    </row>
    <row r="5046" spans="1:13" s="435" customFormat="1" ht="19.5" thickBot="1">
      <c r="A5046" s="478" t="s">
        <v>23</v>
      </c>
      <c r="B5046" s="477"/>
      <c r="C5046" s="477"/>
      <c r="D5046" s="477"/>
      <c r="E5046" s="477"/>
      <c r="F5046" s="477"/>
      <c r="G5046" s="477"/>
      <c r="H5046" s="476"/>
      <c r="I5046" s="938" t="s">
        <v>54</v>
      </c>
      <c r="J5046" s="939"/>
      <c r="K5046" s="901">
        <v>0.15</v>
      </c>
      <c r="L5046" s="902"/>
      <c r="M5046" s="496">
        <f>K5046*12*I5000</f>
        <v>1275.1199999999999</v>
      </c>
    </row>
    <row r="5047" spans="1:13" s="435" customFormat="1" ht="19.5" thickBot="1">
      <c r="A5047" s="473" t="s">
        <v>193</v>
      </c>
      <c r="B5047" s="472"/>
      <c r="C5047" s="472"/>
      <c r="D5047" s="472"/>
      <c r="E5047" s="472"/>
      <c r="F5047" s="472"/>
      <c r="G5047" s="472"/>
      <c r="H5047" s="471"/>
      <c r="I5047" s="903" t="s">
        <v>56</v>
      </c>
      <c r="J5047" s="904"/>
      <c r="K5047" s="905">
        <v>20.66</v>
      </c>
      <c r="L5047" s="906"/>
      <c r="M5047" s="475">
        <f>K5047*12*I5000</f>
        <v>175626.52799999999</v>
      </c>
    </row>
    <row r="5048" spans="1:13" s="435" customFormat="1" ht="19.5" thickBot="1">
      <c r="A5048" s="907" t="s">
        <v>154</v>
      </c>
      <c r="B5048" s="908"/>
      <c r="C5048" s="908"/>
      <c r="D5048" s="908"/>
      <c r="E5048" s="908"/>
      <c r="F5048" s="908"/>
      <c r="G5048" s="908"/>
      <c r="H5048" s="909"/>
      <c r="I5048" s="554"/>
      <c r="J5048" s="553"/>
      <c r="K5048" s="905">
        <v>2</v>
      </c>
      <c r="L5048" s="906"/>
      <c r="M5048" s="475">
        <f>K5048*12*I5000</f>
        <v>17001.599999999999</v>
      </c>
    </row>
    <row r="5049" spans="1:13" s="435" customFormat="1">
      <c r="A5049" s="470" t="s">
        <v>33</v>
      </c>
      <c r="B5049" s="469"/>
      <c r="C5049" s="469"/>
      <c r="D5049" s="469"/>
      <c r="E5049" s="469"/>
      <c r="F5049" s="469"/>
      <c r="G5049" s="469"/>
      <c r="H5049" s="468"/>
      <c r="I5049" s="973" t="s">
        <v>13</v>
      </c>
      <c r="J5049" s="974"/>
      <c r="K5049" s="551"/>
      <c r="L5049" s="550"/>
      <c r="M5049" s="496"/>
    </row>
    <row r="5050" spans="1:13" s="435" customFormat="1">
      <c r="A5050" s="470" t="s">
        <v>27</v>
      </c>
      <c r="B5050" s="469"/>
      <c r="C5050" s="469"/>
      <c r="D5050" s="469"/>
      <c r="E5050" s="469"/>
      <c r="F5050" s="469"/>
      <c r="G5050" s="469"/>
      <c r="H5050" s="468"/>
      <c r="I5050" s="549"/>
      <c r="J5050" s="548"/>
      <c r="K5050" s="551"/>
      <c r="L5050" s="550"/>
      <c r="M5050" s="496"/>
    </row>
    <row r="5051" spans="1:13" s="435" customFormat="1" ht="19.5" thickBot="1">
      <c r="A5051" s="470" t="s">
        <v>28</v>
      </c>
      <c r="B5051" s="469"/>
      <c r="C5051" s="469"/>
      <c r="D5051" s="469"/>
      <c r="E5051" s="469"/>
      <c r="F5051" s="469"/>
      <c r="G5051" s="469"/>
      <c r="H5051" s="468"/>
      <c r="I5051" s="556"/>
      <c r="J5051" s="548"/>
      <c r="K5051" s="551"/>
      <c r="L5051" s="550"/>
      <c r="M5051" s="496"/>
    </row>
    <row r="5052" spans="1:13" s="435" customFormat="1" ht="19.5" thickBot="1">
      <c r="A5052" s="473" t="s">
        <v>153</v>
      </c>
      <c r="B5052" s="472"/>
      <c r="C5052" s="472"/>
      <c r="D5052" s="472"/>
      <c r="E5052" s="472"/>
      <c r="F5052" s="472"/>
      <c r="G5052" s="472"/>
      <c r="H5052" s="471"/>
      <c r="I5052" s="554"/>
      <c r="J5052" s="553"/>
      <c r="K5052" s="905">
        <v>1</v>
      </c>
      <c r="L5052" s="906"/>
      <c r="M5052" s="475">
        <f>K5052*12*I5000</f>
        <v>8500.7999999999993</v>
      </c>
    </row>
    <row r="5053" spans="1:13" s="435" customFormat="1">
      <c r="A5053" s="470" t="s">
        <v>29</v>
      </c>
      <c r="B5053" s="469"/>
      <c r="C5053" s="469"/>
      <c r="D5053" s="469"/>
      <c r="E5053" s="469"/>
      <c r="F5053" s="469"/>
      <c r="G5053" s="469"/>
      <c r="H5053" s="468"/>
      <c r="I5053" s="973" t="s">
        <v>8</v>
      </c>
      <c r="J5053" s="974"/>
      <c r="K5053" s="555"/>
      <c r="L5053" s="550"/>
      <c r="M5053" s="496"/>
    </row>
    <row r="5054" spans="1:13" s="435" customFormat="1" ht="19.5" thickBot="1">
      <c r="A5054" s="470" t="s">
        <v>30</v>
      </c>
      <c r="B5054" s="469"/>
      <c r="C5054" s="469"/>
      <c r="D5054" s="469"/>
      <c r="E5054" s="469"/>
      <c r="F5054" s="469"/>
      <c r="G5054" s="469"/>
      <c r="H5054" s="468"/>
      <c r="I5054" s="549"/>
      <c r="J5054" s="548"/>
      <c r="K5054" s="555"/>
      <c r="L5054" s="550"/>
      <c r="M5054" s="496"/>
    </row>
    <row r="5055" spans="1:13" s="435" customFormat="1" ht="19.5" thickBot="1">
      <c r="A5055" s="907" t="s">
        <v>104</v>
      </c>
      <c r="B5055" s="908"/>
      <c r="C5055" s="908"/>
      <c r="D5055" s="908"/>
      <c r="E5055" s="908"/>
      <c r="F5055" s="908"/>
      <c r="G5055" s="908"/>
      <c r="H5055" s="909"/>
      <c r="I5055" s="554"/>
      <c r="J5055" s="553"/>
      <c r="K5055" s="905">
        <v>7.2</v>
      </c>
      <c r="L5055" s="906"/>
      <c r="M5055" s="475">
        <f>K5055*12*I5000</f>
        <v>61205.760000000002</v>
      </c>
    </row>
    <row r="5056" spans="1:13" s="435" customFormat="1">
      <c r="A5056" s="470" t="s">
        <v>85</v>
      </c>
      <c r="B5056" s="552"/>
      <c r="C5056" s="552"/>
      <c r="D5056" s="552"/>
      <c r="E5056" s="552"/>
      <c r="F5056" s="469"/>
      <c r="G5056" s="552"/>
      <c r="H5056" s="468"/>
      <c r="I5056" s="968" t="s">
        <v>86</v>
      </c>
      <c r="J5056" s="969"/>
      <c r="K5056" s="551"/>
      <c r="L5056" s="550"/>
      <c r="M5056" s="496"/>
    </row>
    <row r="5057" spans="1:16" s="435" customFormat="1">
      <c r="A5057" s="470" t="s">
        <v>87</v>
      </c>
      <c r="B5057" s="552"/>
      <c r="C5057" s="552"/>
      <c r="D5057" s="552"/>
      <c r="E5057" s="552"/>
      <c r="F5057" s="469"/>
      <c r="G5057" s="552"/>
      <c r="H5057" s="468"/>
      <c r="I5057" s="968" t="s">
        <v>88</v>
      </c>
      <c r="J5057" s="969"/>
      <c r="K5057" s="551"/>
      <c r="L5057" s="550"/>
      <c r="M5057" s="496"/>
    </row>
    <row r="5058" spans="1:16" s="435" customFormat="1">
      <c r="A5058" s="470" t="s">
        <v>89</v>
      </c>
      <c r="B5058" s="552"/>
      <c r="C5058" s="552"/>
      <c r="D5058" s="552"/>
      <c r="E5058" s="552"/>
      <c r="F5058" s="469"/>
      <c r="G5058" s="552"/>
      <c r="H5058" s="468"/>
      <c r="I5058" s="968" t="s">
        <v>90</v>
      </c>
      <c r="J5058" s="969"/>
      <c r="K5058" s="551"/>
      <c r="L5058" s="550"/>
      <c r="M5058" s="496"/>
    </row>
    <row r="5059" spans="1:16" s="435" customFormat="1">
      <c r="A5059" s="470" t="s">
        <v>91</v>
      </c>
      <c r="B5059" s="552"/>
      <c r="C5059" s="552"/>
      <c r="D5059" s="552"/>
      <c r="E5059" s="552"/>
      <c r="F5059" s="469"/>
      <c r="G5059" s="552"/>
      <c r="H5059" s="468"/>
      <c r="I5059" s="968" t="s">
        <v>92</v>
      </c>
      <c r="J5059" s="969"/>
      <c r="K5059" s="551"/>
      <c r="L5059" s="550"/>
      <c r="M5059" s="496"/>
    </row>
    <row r="5060" spans="1:16" s="435" customFormat="1">
      <c r="A5060" s="470" t="s">
        <v>93</v>
      </c>
      <c r="B5060" s="552"/>
      <c r="C5060" s="552"/>
      <c r="D5060" s="552"/>
      <c r="E5060" s="552"/>
      <c r="F5060" s="469"/>
      <c r="G5060" s="552"/>
      <c r="H5060" s="468"/>
      <c r="I5060" s="968" t="s">
        <v>94</v>
      </c>
      <c r="J5060" s="969"/>
      <c r="K5060" s="551"/>
      <c r="L5060" s="550"/>
      <c r="M5060" s="496"/>
    </row>
    <row r="5061" spans="1:16" s="435" customFormat="1">
      <c r="A5061" s="470" t="s">
        <v>95</v>
      </c>
      <c r="B5061" s="552"/>
      <c r="C5061" s="552"/>
      <c r="D5061" s="552"/>
      <c r="E5061" s="552"/>
      <c r="F5061" s="469"/>
      <c r="G5061" s="552"/>
      <c r="H5061" s="468"/>
      <c r="I5061" s="549"/>
      <c r="J5061" s="548"/>
      <c r="K5061" s="551"/>
      <c r="L5061" s="550"/>
      <c r="M5061" s="496"/>
    </row>
    <row r="5062" spans="1:16" s="435" customFormat="1">
      <c r="A5062" s="470" t="s">
        <v>96</v>
      </c>
      <c r="B5062" s="552"/>
      <c r="C5062" s="552"/>
      <c r="D5062" s="552"/>
      <c r="E5062" s="552"/>
      <c r="F5062" s="469"/>
      <c r="G5062" s="552"/>
      <c r="H5062" s="468"/>
      <c r="I5062" s="549"/>
      <c r="J5062" s="548"/>
      <c r="K5062" s="551"/>
      <c r="L5062" s="550"/>
      <c r="M5062" s="496"/>
    </row>
    <row r="5063" spans="1:16" s="435" customFormat="1">
      <c r="A5063" s="470" t="s">
        <v>97</v>
      </c>
      <c r="B5063" s="552"/>
      <c r="C5063" s="552"/>
      <c r="D5063" s="552"/>
      <c r="E5063" s="552"/>
      <c r="F5063" s="469"/>
      <c r="G5063" s="552"/>
      <c r="H5063" s="468"/>
      <c r="I5063" s="549"/>
      <c r="J5063" s="548"/>
      <c r="K5063" s="551"/>
      <c r="L5063" s="550"/>
      <c r="M5063" s="496"/>
    </row>
    <row r="5064" spans="1:16" s="435" customFormat="1">
      <c r="A5064" s="470" t="s">
        <v>98</v>
      </c>
      <c r="B5064" s="552"/>
      <c r="C5064" s="552"/>
      <c r="D5064" s="552"/>
      <c r="E5064" s="552"/>
      <c r="F5064" s="469"/>
      <c r="G5064" s="552"/>
      <c r="H5064" s="468"/>
      <c r="I5064" s="549"/>
      <c r="J5064" s="548"/>
      <c r="K5064" s="551"/>
      <c r="L5064" s="550"/>
      <c r="M5064" s="496"/>
    </row>
    <row r="5065" spans="1:16" s="435" customFormat="1">
      <c r="A5065" s="470" t="s">
        <v>99</v>
      </c>
      <c r="B5065" s="552"/>
      <c r="C5065" s="552"/>
      <c r="D5065" s="552"/>
      <c r="E5065" s="552"/>
      <c r="F5065" s="469"/>
      <c r="G5065" s="552"/>
      <c r="H5065" s="468"/>
      <c r="I5065" s="549"/>
      <c r="J5065" s="548"/>
      <c r="K5065" s="551"/>
      <c r="L5065" s="550"/>
      <c r="M5065" s="496"/>
    </row>
    <row r="5066" spans="1:16" s="435" customFormat="1" ht="19.5" thickBot="1">
      <c r="A5066" s="970" t="s">
        <v>100</v>
      </c>
      <c r="B5066" s="971"/>
      <c r="C5066" s="971"/>
      <c r="D5066" s="971"/>
      <c r="E5066" s="971"/>
      <c r="F5066" s="971"/>
      <c r="G5066" s="971"/>
      <c r="H5066" s="972"/>
      <c r="I5066" s="549"/>
      <c r="J5066" s="548"/>
      <c r="K5066" s="549"/>
      <c r="L5066" s="548"/>
      <c r="M5066" s="496"/>
    </row>
    <row r="5067" spans="1:16" s="435" customFormat="1">
      <c r="A5067" s="547" t="s">
        <v>82</v>
      </c>
      <c r="B5067" s="546"/>
      <c r="C5067" s="546"/>
      <c r="D5067" s="546"/>
      <c r="E5067" s="546"/>
      <c r="F5067" s="546"/>
      <c r="G5067" s="546"/>
      <c r="H5067" s="546"/>
      <c r="I5067" s="973" t="s">
        <v>9</v>
      </c>
      <c r="J5067" s="974"/>
      <c r="K5067" s="545"/>
      <c r="L5067" s="544"/>
      <c r="M5067" s="543"/>
    </row>
    <row r="5068" spans="1:16" s="435" customFormat="1" ht="19.5" thickBot="1">
      <c r="A5068" s="542" t="s">
        <v>49</v>
      </c>
      <c r="B5068" s="541"/>
      <c r="C5068" s="541"/>
      <c r="D5068" s="541"/>
      <c r="E5068" s="541"/>
      <c r="F5068" s="541"/>
      <c r="G5068" s="541"/>
      <c r="H5068" s="541"/>
      <c r="I5068" s="540"/>
      <c r="J5068" s="538"/>
      <c r="K5068" s="539"/>
      <c r="L5068" s="538"/>
      <c r="M5068" s="537"/>
    </row>
    <row r="5069" spans="1:16" s="435" customFormat="1" ht="19.5" thickBot="1">
      <c r="A5069" s="907" t="s">
        <v>50</v>
      </c>
      <c r="B5069" s="908"/>
      <c r="C5069" s="908"/>
      <c r="D5069" s="908"/>
      <c r="E5069" s="908"/>
      <c r="F5069" s="908"/>
      <c r="G5069" s="908"/>
      <c r="H5069" s="910"/>
      <c r="I5069" s="911" t="s">
        <v>17</v>
      </c>
      <c r="J5069" s="912"/>
      <c r="K5069" s="913">
        <v>1.64</v>
      </c>
      <c r="L5069" s="914"/>
      <c r="M5069" s="443">
        <f>K5069*12*I5000</f>
        <v>13941.312</v>
      </c>
    </row>
    <row r="5070" spans="1:16" ht="19.5" thickBot="1">
      <c r="A5070" s="442" t="s">
        <v>118</v>
      </c>
      <c r="B5070" s="441"/>
      <c r="C5070" s="441"/>
      <c r="D5070" s="441"/>
      <c r="E5070" s="441"/>
      <c r="F5070" s="441"/>
      <c r="G5070" s="441"/>
      <c r="H5070" s="441"/>
      <c r="I5070" s="917" t="s">
        <v>9</v>
      </c>
      <c r="J5070" s="918"/>
      <c r="K5070" s="913">
        <v>0.24</v>
      </c>
      <c r="L5070" s="914"/>
      <c r="M5070" s="437">
        <f>K5070*12*I5000</f>
        <v>2040.1919999999998</v>
      </c>
    </row>
    <row r="5071" spans="1:16" ht="19.5" thickBot="1">
      <c r="A5071" s="442" t="s">
        <v>117</v>
      </c>
      <c r="B5071" s="441"/>
      <c r="C5071" s="441"/>
      <c r="D5071" s="441"/>
      <c r="E5071" s="441"/>
      <c r="F5071" s="441"/>
      <c r="G5071" s="441"/>
      <c r="H5071" s="441"/>
      <c r="I5071" s="440"/>
      <c r="J5071" s="439"/>
      <c r="K5071" s="913">
        <v>1.9</v>
      </c>
      <c r="L5071" s="914"/>
      <c r="M5071" s="437">
        <f>K5071*12*I5000</f>
        <v>16151.519999999997</v>
      </c>
    </row>
    <row r="5072" spans="1:16" s="435" customFormat="1" ht="19.5" thickBot="1">
      <c r="A5072" s="907" t="s">
        <v>58</v>
      </c>
      <c r="B5072" s="908"/>
      <c r="C5072" s="908"/>
      <c r="D5072" s="908"/>
      <c r="E5072" s="908"/>
      <c r="F5072" s="908"/>
      <c r="G5072" s="908"/>
      <c r="H5072" s="908"/>
      <c r="I5072" s="536"/>
      <c r="J5072" s="443"/>
      <c r="K5072" s="966">
        <f>K5001+K5011+K5026+K5055+K5069+K5070+K5071</f>
        <v>65.140000000000015</v>
      </c>
      <c r="L5072" s="967"/>
      <c r="M5072" s="443">
        <f>M5001+M5011+M5026+M5055+M5069+M5070+M5071</f>
        <v>553742.11200000008</v>
      </c>
      <c r="N5072" s="535"/>
      <c r="P5072" s="535"/>
    </row>
    <row r="5073" spans="1:13" s="435" customFormat="1"/>
    <row r="5076" spans="1:13" s="435" customFormat="1">
      <c r="A5076" s="952" t="s">
        <v>0</v>
      </c>
      <c r="B5076" s="952"/>
      <c r="C5076" s="952"/>
      <c r="D5076" s="952"/>
      <c r="E5076" s="952"/>
      <c r="F5076" s="952"/>
      <c r="G5076" s="952"/>
      <c r="H5076" s="952"/>
      <c r="I5076" s="952"/>
      <c r="J5076" s="952"/>
      <c r="K5076" s="952"/>
      <c r="L5076" s="952"/>
      <c r="M5076" s="534"/>
    </row>
    <row r="5077" spans="1:13">
      <c r="A5077" s="953" t="s">
        <v>12</v>
      </c>
      <c r="B5077" s="953"/>
      <c r="C5077" s="953"/>
      <c r="D5077" s="953"/>
      <c r="E5077" s="953"/>
      <c r="F5077" s="953"/>
      <c r="G5077" s="953"/>
      <c r="H5077" s="953"/>
      <c r="I5077" s="953"/>
      <c r="J5077" s="953"/>
      <c r="K5077" s="953"/>
      <c r="L5077" s="953"/>
      <c r="M5077" s="490"/>
    </row>
    <row r="5078" spans="1:13">
      <c r="A5078" s="524"/>
      <c r="B5078" s="524"/>
      <c r="C5078" s="524"/>
      <c r="D5078" s="524"/>
      <c r="E5078" s="524"/>
      <c r="F5078" s="524" t="s">
        <v>199</v>
      </c>
      <c r="G5078" s="524"/>
      <c r="H5078" s="524"/>
      <c r="I5078" s="524"/>
      <c r="J5078" s="524"/>
      <c r="K5078" s="524"/>
      <c r="L5078" s="524"/>
      <c r="M5078" s="490"/>
    </row>
    <row r="5079" spans="1:13">
      <c r="A5079" s="532"/>
      <c r="B5079" s="508"/>
      <c r="C5079" s="954" t="s">
        <v>15</v>
      </c>
      <c r="D5079" s="954"/>
      <c r="E5079" s="954"/>
      <c r="F5079" s="508"/>
      <c r="G5079" s="508"/>
      <c r="H5079" s="507"/>
      <c r="I5079" s="943" t="s">
        <v>1</v>
      </c>
      <c r="J5079" s="944"/>
      <c r="K5079" s="943" t="s">
        <v>2</v>
      </c>
      <c r="L5079" s="944"/>
      <c r="M5079" s="506"/>
    </row>
    <row r="5080" spans="1:13">
      <c r="A5080" s="474"/>
      <c r="B5080" s="457"/>
      <c r="C5080" s="457"/>
      <c r="D5080" s="457"/>
      <c r="E5080" s="457"/>
      <c r="F5080" s="457"/>
      <c r="G5080" s="457"/>
      <c r="H5080" s="456"/>
      <c r="I5080" s="457"/>
      <c r="J5080" s="456"/>
      <c r="K5080" s="892" t="s">
        <v>3</v>
      </c>
      <c r="L5080" s="893"/>
      <c r="M5080" s="533" t="s">
        <v>4</v>
      </c>
    </row>
    <row r="5081" spans="1:13">
      <c r="A5081" s="474"/>
      <c r="B5081" s="457"/>
      <c r="C5081" s="457"/>
      <c r="D5081" s="457"/>
      <c r="E5081" s="457"/>
      <c r="F5081" s="457"/>
      <c r="G5081" s="457"/>
      <c r="H5081" s="456"/>
      <c r="I5081" s="892" t="s">
        <v>5</v>
      </c>
      <c r="J5081" s="893"/>
      <c r="K5081" s="936" t="s">
        <v>6</v>
      </c>
      <c r="L5081" s="937"/>
      <c r="M5081" s="533" t="s">
        <v>7</v>
      </c>
    </row>
    <row r="5082" spans="1:13" ht="19.5" thickBot="1">
      <c r="A5082" s="532"/>
      <c r="B5082" s="508"/>
      <c r="C5082" s="508"/>
      <c r="D5082" s="508"/>
      <c r="E5082" s="508"/>
      <c r="F5082" s="508"/>
      <c r="G5082" s="508"/>
      <c r="H5082" s="507"/>
      <c r="I5082" s="949">
        <v>384.6</v>
      </c>
      <c r="J5082" s="950"/>
      <c r="K5082" s="932"/>
      <c r="L5082" s="933"/>
      <c r="M5082" s="531"/>
    </row>
    <row r="5083" spans="1:13">
      <c r="A5083" s="522" t="s">
        <v>74</v>
      </c>
      <c r="B5083" s="500"/>
      <c r="C5083" s="500"/>
      <c r="D5083" s="500"/>
      <c r="E5083" s="500"/>
      <c r="F5083" s="500"/>
      <c r="G5083" s="500"/>
      <c r="H5083" s="530"/>
      <c r="I5083" s="452"/>
      <c r="J5083" s="451"/>
      <c r="K5083" s="951">
        <f>K5086+K5089</f>
        <v>6.9</v>
      </c>
      <c r="L5083" s="946"/>
      <c r="M5083" s="450">
        <f>K5083*12*I5082</f>
        <v>31844.880000000005</v>
      </c>
    </row>
    <row r="5084" spans="1:13">
      <c r="A5084" s="529" t="s">
        <v>59</v>
      </c>
      <c r="B5084" s="528"/>
      <c r="C5084" s="528"/>
      <c r="D5084" s="528"/>
      <c r="E5084" s="528"/>
      <c r="F5084" s="528"/>
      <c r="G5084" s="528"/>
      <c r="H5084" s="523"/>
      <c r="I5084" s="457"/>
      <c r="J5084" s="456"/>
      <c r="K5084" s="457"/>
      <c r="L5084" s="456"/>
      <c r="M5084" s="527"/>
    </row>
    <row r="5085" spans="1:13" ht="19.5" thickBot="1">
      <c r="A5085" s="518" t="s">
        <v>60</v>
      </c>
      <c r="B5085" s="526"/>
      <c r="C5085" s="526"/>
      <c r="D5085" s="526"/>
      <c r="E5085" s="526"/>
      <c r="F5085" s="526"/>
      <c r="G5085" s="526"/>
      <c r="H5085" s="525"/>
      <c r="I5085" s="446"/>
      <c r="J5085" s="445"/>
      <c r="K5085" s="446"/>
      <c r="L5085" s="445"/>
      <c r="M5085" s="444"/>
    </row>
    <row r="5086" spans="1:13">
      <c r="A5086" s="505" t="s">
        <v>61</v>
      </c>
      <c r="B5086" s="498"/>
      <c r="C5086" s="498"/>
      <c r="D5086" s="498"/>
      <c r="E5086" s="498"/>
      <c r="F5086" s="498"/>
      <c r="G5086" s="498"/>
      <c r="H5086" s="497"/>
      <c r="I5086" s="936" t="s">
        <v>8</v>
      </c>
      <c r="J5086" s="937"/>
      <c r="K5086" s="896">
        <v>4.13</v>
      </c>
      <c r="L5086" s="897"/>
      <c r="M5086" s="455">
        <f>K5086*12*I5082</f>
        <v>19060.776000000002</v>
      </c>
    </row>
    <row r="5087" spans="1:13">
      <c r="A5087" s="463" t="s">
        <v>68</v>
      </c>
      <c r="B5087" s="457"/>
      <c r="C5087" s="457"/>
      <c r="D5087" s="457"/>
      <c r="E5087" s="457"/>
      <c r="F5087" s="457"/>
      <c r="G5087" s="457"/>
      <c r="H5087" s="456"/>
      <c r="I5087" s="892" t="s">
        <v>57</v>
      </c>
      <c r="J5087" s="893"/>
      <c r="K5087" s="490"/>
      <c r="L5087" s="456"/>
      <c r="M5087" s="455"/>
    </row>
    <row r="5088" spans="1:13">
      <c r="A5088" s="505" t="s">
        <v>67</v>
      </c>
      <c r="B5088" s="498"/>
      <c r="C5088" s="498"/>
      <c r="D5088" s="498"/>
      <c r="E5088" s="498"/>
      <c r="F5088" s="498"/>
      <c r="G5088" s="498"/>
      <c r="H5088" s="497"/>
      <c r="I5088" s="936"/>
      <c r="J5088" s="937"/>
      <c r="K5088" s="490"/>
      <c r="L5088" s="456"/>
      <c r="M5088" s="455"/>
    </row>
    <row r="5089" spans="1:13">
      <c r="A5089" s="505" t="s">
        <v>62</v>
      </c>
      <c r="B5089" s="498"/>
      <c r="C5089" s="498"/>
      <c r="D5089" s="498"/>
      <c r="E5089" s="498"/>
      <c r="F5089" s="498"/>
      <c r="G5089" s="498"/>
      <c r="H5089" s="497"/>
      <c r="I5089" s="934" t="s">
        <v>11</v>
      </c>
      <c r="J5089" s="935"/>
      <c r="K5089" s="892">
        <v>2.77</v>
      </c>
      <c r="L5089" s="893"/>
      <c r="M5089" s="455">
        <f>K5089*12*I5082</f>
        <v>12784.104000000001</v>
      </c>
    </row>
    <row r="5090" spans="1:13">
      <c r="A5090" s="512" t="s">
        <v>35</v>
      </c>
      <c r="B5090" s="480"/>
      <c r="C5090" s="480"/>
      <c r="D5090" s="480"/>
      <c r="E5090" s="480"/>
      <c r="F5090" s="480"/>
      <c r="G5090" s="480"/>
      <c r="H5090" s="479"/>
      <c r="I5090" s="892" t="s">
        <v>57</v>
      </c>
      <c r="J5090" s="893"/>
      <c r="K5090" s="524"/>
      <c r="L5090" s="523"/>
      <c r="M5090" s="455"/>
    </row>
    <row r="5091" spans="1:13">
      <c r="A5091" s="511" t="s">
        <v>36</v>
      </c>
      <c r="B5091" s="508"/>
      <c r="C5091" s="508"/>
      <c r="D5091" s="508"/>
      <c r="E5091" s="508"/>
      <c r="F5091" s="508"/>
      <c r="G5091" s="508"/>
      <c r="H5091" s="507"/>
      <c r="I5091" s="892"/>
      <c r="J5091" s="893"/>
      <c r="K5091" s="490"/>
      <c r="L5091" s="456"/>
      <c r="M5091" s="455"/>
    </row>
    <row r="5092" spans="1:13" ht="19.5" thickBot="1">
      <c r="A5092" s="505" t="s">
        <v>37</v>
      </c>
      <c r="B5092" s="504"/>
      <c r="C5092" s="504"/>
      <c r="D5092" s="504"/>
      <c r="E5092" s="504"/>
      <c r="F5092" s="504"/>
      <c r="G5092" s="504"/>
      <c r="H5092" s="503"/>
      <c r="I5092" s="498"/>
      <c r="J5092" s="497"/>
      <c r="K5092" s="930"/>
      <c r="L5092" s="931"/>
      <c r="M5092" s="455"/>
    </row>
    <row r="5093" spans="1:13">
      <c r="A5093" s="522" t="s">
        <v>14</v>
      </c>
      <c r="B5093" s="521"/>
      <c r="C5093" s="521"/>
      <c r="D5093" s="521"/>
      <c r="E5093" s="521"/>
      <c r="F5093" s="521"/>
      <c r="G5093" s="521"/>
      <c r="H5093" s="520"/>
      <c r="I5093" s="452"/>
      <c r="J5093" s="519"/>
      <c r="K5093" s="948">
        <f>K5095+K5100+K5103</f>
        <v>5.6400000000000006</v>
      </c>
      <c r="L5093" s="946"/>
      <c r="M5093" s="450">
        <f>K5093*12*I5082</f>
        <v>26029.728000000003</v>
      </c>
    </row>
    <row r="5094" spans="1:13" ht="19.5" thickBot="1">
      <c r="A5094" s="518" t="s">
        <v>34</v>
      </c>
      <c r="B5094" s="517"/>
      <c r="C5094" s="517"/>
      <c r="D5094" s="517"/>
      <c r="E5094" s="517"/>
      <c r="F5094" s="517"/>
      <c r="G5094" s="517"/>
      <c r="H5094" s="516"/>
      <c r="I5094" s="446"/>
      <c r="J5094" s="515"/>
      <c r="K5094" s="446"/>
      <c r="L5094" s="445"/>
      <c r="M5094" s="444"/>
    </row>
    <row r="5095" spans="1:13">
      <c r="A5095" s="463" t="s">
        <v>65</v>
      </c>
      <c r="B5095" s="462"/>
      <c r="C5095" s="462"/>
      <c r="D5095" s="462"/>
      <c r="E5095" s="462"/>
      <c r="F5095" s="462"/>
      <c r="G5095" s="462"/>
      <c r="H5095" s="460"/>
      <c r="I5095" s="892" t="s">
        <v>8</v>
      </c>
      <c r="J5095" s="893"/>
      <c r="K5095" s="896">
        <v>2.83</v>
      </c>
      <c r="L5095" s="897"/>
      <c r="M5095" s="455">
        <f>K5095*12*I5082</f>
        <v>13061.016000000001</v>
      </c>
    </row>
    <row r="5096" spans="1:13">
      <c r="A5096" s="505" t="s">
        <v>66</v>
      </c>
      <c r="B5096" s="504"/>
      <c r="C5096" s="504"/>
      <c r="D5096" s="504"/>
      <c r="E5096" s="504"/>
      <c r="F5096" s="504"/>
      <c r="G5096" s="504"/>
      <c r="H5096" s="503"/>
      <c r="I5096" s="514"/>
      <c r="J5096" s="513"/>
      <c r="K5096" s="490"/>
      <c r="L5096" s="456"/>
      <c r="M5096" s="455"/>
    </row>
    <row r="5097" spans="1:13">
      <c r="A5097" s="463" t="s">
        <v>68</v>
      </c>
      <c r="B5097" s="457"/>
      <c r="C5097" s="457"/>
      <c r="D5097" s="457"/>
      <c r="E5097" s="457"/>
      <c r="F5097" s="457"/>
      <c r="G5097" s="457"/>
      <c r="H5097" s="456"/>
      <c r="I5097" s="892" t="s">
        <v>57</v>
      </c>
      <c r="J5097" s="893"/>
      <c r="K5097" s="490"/>
      <c r="L5097" s="456"/>
      <c r="M5097" s="455"/>
    </row>
    <row r="5098" spans="1:13">
      <c r="A5098" s="505" t="s">
        <v>67</v>
      </c>
      <c r="B5098" s="498"/>
      <c r="C5098" s="498"/>
      <c r="D5098" s="498"/>
      <c r="E5098" s="498"/>
      <c r="F5098" s="498"/>
      <c r="G5098" s="498"/>
      <c r="H5098" s="497"/>
      <c r="I5098" s="936"/>
      <c r="J5098" s="937"/>
      <c r="K5098" s="490"/>
      <c r="L5098" s="456"/>
      <c r="M5098" s="455"/>
    </row>
    <row r="5099" spans="1:13">
      <c r="A5099" s="512" t="s">
        <v>63</v>
      </c>
      <c r="B5099" s="480"/>
      <c r="C5099" s="479"/>
      <c r="D5099" s="457"/>
      <c r="E5099" s="457"/>
      <c r="F5099" s="457"/>
      <c r="G5099" s="457"/>
      <c r="H5099" s="456"/>
      <c r="I5099" s="892" t="s">
        <v>57</v>
      </c>
      <c r="J5099" s="893"/>
      <c r="K5099" s="490"/>
      <c r="L5099" s="456"/>
      <c r="M5099" s="455"/>
    </row>
    <row r="5100" spans="1:13">
      <c r="A5100" s="463" t="s">
        <v>64</v>
      </c>
      <c r="B5100" s="457"/>
      <c r="C5100" s="457"/>
      <c r="D5100" s="480"/>
      <c r="E5100" s="480"/>
      <c r="F5100" s="480"/>
      <c r="G5100" s="480"/>
      <c r="H5100" s="479"/>
      <c r="I5100" s="934" t="s">
        <v>11</v>
      </c>
      <c r="J5100" s="935"/>
      <c r="K5100" s="892">
        <v>1.24</v>
      </c>
      <c r="L5100" s="893"/>
      <c r="M5100" s="455">
        <f>K5100*12*I5082</f>
        <v>5722.848</v>
      </c>
    </row>
    <row r="5101" spans="1:13">
      <c r="A5101" s="511" t="s">
        <v>41</v>
      </c>
      <c r="B5101" s="510"/>
      <c r="C5101" s="510"/>
      <c r="D5101" s="510"/>
      <c r="E5101" s="510"/>
      <c r="F5101" s="510"/>
      <c r="G5101" s="510"/>
      <c r="H5101" s="509"/>
      <c r="I5101" s="943" t="s">
        <v>40</v>
      </c>
      <c r="J5101" s="944"/>
      <c r="K5101" s="490"/>
      <c r="L5101" s="456"/>
      <c r="M5101" s="455"/>
    </row>
    <row r="5102" spans="1:13">
      <c r="A5102" s="505"/>
      <c r="B5102" s="504"/>
      <c r="C5102" s="504"/>
      <c r="D5102" s="504"/>
      <c r="E5102" s="504"/>
      <c r="F5102" s="504"/>
      <c r="G5102" s="504"/>
      <c r="H5102" s="503"/>
      <c r="I5102" s="498" t="s">
        <v>42</v>
      </c>
      <c r="J5102" s="497"/>
      <c r="K5102" s="490"/>
      <c r="L5102" s="456"/>
      <c r="M5102" s="455"/>
    </row>
    <row r="5103" spans="1:13">
      <c r="A5103" s="511" t="s">
        <v>43</v>
      </c>
      <c r="B5103" s="510"/>
      <c r="C5103" s="510"/>
      <c r="D5103" s="510"/>
      <c r="E5103" s="510"/>
      <c r="F5103" s="510"/>
      <c r="G5103" s="510"/>
      <c r="H5103" s="509"/>
      <c r="I5103" s="943" t="s">
        <v>11</v>
      </c>
      <c r="J5103" s="944"/>
      <c r="K5103" s="892">
        <v>1.57</v>
      </c>
      <c r="L5103" s="893"/>
      <c r="M5103" s="455">
        <f>K5103*12*I5082</f>
        <v>7245.8640000000005</v>
      </c>
    </row>
    <row r="5104" spans="1:13">
      <c r="A5104" s="505" t="s">
        <v>44</v>
      </c>
      <c r="B5104" s="504"/>
      <c r="C5104" s="504"/>
      <c r="D5104" s="504"/>
      <c r="E5104" s="504"/>
      <c r="F5104" s="504"/>
      <c r="G5104" s="504"/>
      <c r="H5104" s="503"/>
      <c r="I5104" s="498"/>
      <c r="J5104" s="497"/>
      <c r="K5104" s="490"/>
      <c r="L5104" s="456"/>
      <c r="M5104" s="455"/>
    </row>
    <row r="5105" spans="1:13">
      <c r="A5105" s="511" t="s">
        <v>45</v>
      </c>
      <c r="B5105" s="510"/>
      <c r="C5105" s="510"/>
      <c r="D5105" s="510"/>
      <c r="E5105" s="510"/>
      <c r="F5105" s="510"/>
      <c r="G5105" s="510"/>
      <c r="H5105" s="509"/>
      <c r="I5105" s="892" t="s">
        <v>57</v>
      </c>
      <c r="J5105" s="893"/>
      <c r="K5105" s="490"/>
      <c r="L5105" s="456"/>
      <c r="M5105" s="455"/>
    </row>
    <row r="5106" spans="1:13">
      <c r="A5106" s="511" t="s">
        <v>48</v>
      </c>
      <c r="B5106" s="510"/>
      <c r="C5106" s="510"/>
      <c r="D5106" s="510"/>
      <c r="E5106" s="510"/>
      <c r="F5106" s="510"/>
      <c r="G5106" s="510"/>
      <c r="H5106" s="509"/>
      <c r="I5106" s="943" t="s">
        <v>46</v>
      </c>
      <c r="J5106" s="944"/>
      <c r="K5106" s="508"/>
      <c r="L5106" s="507"/>
      <c r="M5106" s="506"/>
    </row>
    <row r="5107" spans="1:13" ht="19.5" thickBot="1">
      <c r="A5107" s="505"/>
      <c r="B5107" s="504"/>
      <c r="C5107" s="504"/>
      <c r="D5107" s="504"/>
      <c r="E5107" s="504"/>
      <c r="F5107" s="504"/>
      <c r="G5107" s="504"/>
      <c r="H5107" s="503"/>
      <c r="I5107" s="940" t="s">
        <v>47</v>
      </c>
      <c r="J5107" s="941"/>
      <c r="K5107" s="498"/>
      <c r="L5107" s="497"/>
      <c r="M5107" s="502"/>
    </row>
    <row r="5108" spans="1:13">
      <c r="A5108" s="501" t="s">
        <v>75</v>
      </c>
      <c r="B5108" s="500"/>
      <c r="C5108" s="500"/>
      <c r="D5108" s="500"/>
      <c r="E5108" s="500"/>
      <c r="F5108" s="500"/>
      <c r="G5108" s="452"/>
      <c r="H5108" s="451"/>
      <c r="I5108" s="452"/>
      <c r="J5108" s="451"/>
      <c r="K5108" s="945">
        <f>K5110+K5117+K5125+K5129+K5130+K5134</f>
        <v>30.71</v>
      </c>
      <c r="L5108" s="946"/>
      <c r="M5108" s="450">
        <f>M5110+M5117+M5125+M5129+M5130+M5134</f>
        <v>141732.79199999999</v>
      </c>
    </row>
    <row r="5109" spans="1:13" ht="19.5" thickBot="1">
      <c r="A5109" s="499"/>
      <c r="B5109" s="446"/>
      <c r="C5109" s="446"/>
      <c r="D5109" s="446"/>
      <c r="E5109" s="446"/>
      <c r="F5109" s="446"/>
      <c r="G5109" s="446"/>
      <c r="H5109" s="445"/>
      <c r="I5109" s="446"/>
      <c r="J5109" s="445"/>
      <c r="K5109" s="446"/>
      <c r="L5109" s="445"/>
      <c r="M5109" s="444"/>
    </row>
    <row r="5110" spans="1:13" ht="19.5" thickBot="1">
      <c r="A5110" s="907" t="s">
        <v>76</v>
      </c>
      <c r="B5110" s="908"/>
      <c r="C5110" s="908"/>
      <c r="D5110" s="908"/>
      <c r="E5110" s="908"/>
      <c r="F5110" s="908"/>
      <c r="G5110" s="908"/>
      <c r="H5110" s="909"/>
      <c r="I5110" s="466"/>
      <c r="J5110" s="465"/>
      <c r="K5110" s="947">
        <f>K5111+K5112+K5113+K5115+K5116</f>
        <v>9.6900000000000013</v>
      </c>
      <c r="L5110" s="942"/>
      <c r="M5110" s="464">
        <f>K5110*12*I5082</f>
        <v>44721.288000000008</v>
      </c>
    </row>
    <row r="5111" spans="1:13">
      <c r="A5111" s="486" t="s">
        <v>38</v>
      </c>
      <c r="B5111" s="485"/>
      <c r="C5111" s="485"/>
      <c r="D5111" s="485"/>
      <c r="E5111" s="485"/>
      <c r="F5111" s="485"/>
      <c r="G5111" s="485"/>
      <c r="H5111" s="484"/>
      <c r="I5111" s="936" t="s">
        <v>16</v>
      </c>
      <c r="J5111" s="937"/>
      <c r="K5111" s="896">
        <v>2.2400000000000002</v>
      </c>
      <c r="L5111" s="897"/>
      <c r="M5111" s="455">
        <f>K5111*12*I5082</f>
        <v>10338.048000000003</v>
      </c>
    </row>
    <row r="5112" spans="1:13">
      <c r="A5112" s="483" t="s">
        <v>39</v>
      </c>
      <c r="B5112" s="482"/>
      <c r="C5112" s="482"/>
      <c r="D5112" s="482"/>
      <c r="E5112" s="482"/>
      <c r="F5112" s="482"/>
      <c r="G5112" s="482"/>
      <c r="H5112" s="481"/>
      <c r="I5112" s="934" t="s">
        <v>10</v>
      </c>
      <c r="J5112" s="935"/>
      <c r="K5112" s="892">
        <v>5.28</v>
      </c>
      <c r="L5112" s="893"/>
      <c r="M5112" s="455">
        <f>K5112*12*I5082</f>
        <v>24368.256000000001</v>
      </c>
    </row>
    <row r="5113" spans="1:13">
      <c r="A5113" s="478" t="s">
        <v>31</v>
      </c>
      <c r="B5113" s="477"/>
      <c r="C5113" s="477"/>
      <c r="D5113" s="477"/>
      <c r="E5113" s="477"/>
      <c r="F5113" s="477"/>
      <c r="G5113" s="477"/>
      <c r="H5113" s="476"/>
      <c r="I5113" s="943" t="s">
        <v>11</v>
      </c>
      <c r="J5113" s="944"/>
      <c r="K5113" s="892">
        <v>0.6</v>
      </c>
      <c r="L5113" s="893"/>
      <c r="M5113" s="455">
        <f>K5113*12*I5082</f>
        <v>2769.12</v>
      </c>
    </row>
    <row r="5114" spans="1:13">
      <c r="A5114" s="486" t="s">
        <v>18</v>
      </c>
      <c r="B5114" s="494"/>
      <c r="C5114" s="494"/>
      <c r="D5114" s="494"/>
      <c r="E5114" s="485"/>
      <c r="F5114" s="485"/>
      <c r="G5114" s="485"/>
      <c r="H5114" s="484"/>
      <c r="I5114" s="498"/>
      <c r="J5114" s="497"/>
      <c r="K5114" s="457"/>
      <c r="L5114" s="456"/>
      <c r="M5114" s="455"/>
    </row>
    <row r="5115" spans="1:13">
      <c r="A5115" s="483" t="s">
        <v>32</v>
      </c>
      <c r="B5115" s="482"/>
      <c r="C5115" s="482"/>
      <c r="D5115" s="482"/>
      <c r="E5115" s="482"/>
      <c r="F5115" s="482"/>
      <c r="G5115" s="482"/>
      <c r="H5115" s="481"/>
      <c r="I5115" s="934" t="s">
        <v>8</v>
      </c>
      <c r="J5115" s="935"/>
      <c r="K5115" s="892">
        <v>0.18</v>
      </c>
      <c r="L5115" s="893"/>
      <c r="M5115" s="455">
        <f>K5115*12*I5082</f>
        <v>830.7360000000001</v>
      </c>
    </row>
    <row r="5116" spans="1:13" s="435" customFormat="1" ht="19.5" thickBot="1">
      <c r="A5116" s="478" t="s">
        <v>73</v>
      </c>
      <c r="B5116" s="477"/>
      <c r="C5116" s="477"/>
      <c r="D5116" s="477"/>
      <c r="E5116" s="477"/>
      <c r="F5116" s="477"/>
      <c r="G5116" s="477"/>
      <c r="H5116" s="476"/>
      <c r="I5116" s="938" t="s">
        <v>8</v>
      </c>
      <c r="J5116" s="939"/>
      <c r="K5116" s="940">
        <v>1.39</v>
      </c>
      <c r="L5116" s="941"/>
      <c r="M5116" s="496">
        <f>K5116*12*I5082</f>
        <v>6415.1280000000006</v>
      </c>
    </row>
    <row r="5117" spans="1:13" ht="19.5" thickBot="1">
      <c r="A5117" s="919" t="s">
        <v>77</v>
      </c>
      <c r="B5117" s="920"/>
      <c r="C5117" s="920"/>
      <c r="D5117" s="920"/>
      <c r="E5117" s="920"/>
      <c r="F5117" s="920"/>
      <c r="G5117" s="920"/>
      <c r="H5117" s="921"/>
      <c r="I5117" s="466"/>
      <c r="J5117" s="465"/>
      <c r="K5117" s="894">
        <f>K5118+K5119+K5121+K5122+K5123+K5124</f>
        <v>2.3200000000000003</v>
      </c>
      <c r="L5117" s="942"/>
      <c r="M5117" s="464">
        <f>K5117*12*I5082</f>
        <v>10707.264000000003</v>
      </c>
    </row>
    <row r="5118" spans="1:13">
      <c r="A5118" s="495" t="s">
        <v>24</v>
      </c>
      <c r="B5118" s="494"/>
      <c r="C5118" s="494"/>
      <c r="D5118" s="494"/>
      <c r="E5118" s="494"/>
      <c r="F5118" s="485"/>
      <c r="G5118" s="485"/>
      <c r="H5118" s="484"/>
      <c r="I5118" s="493"/>
      <c r="J5118" s="456"/>
      <c r="K5118" s="896">
        <v>0.13</v>
      </c>
      <c r="L5118" s="897"/>
      <c r="M5118" s="455">
        <f>K5118*12*I5082</f>
        <v>599.97600000000011</v>
      </c>
    </row>
    <row r="5119" spans="1:13">
      <c r="A5119" s="492" t="s">
        <v>20</v>
      </c>
      <c r="B5119" s="491"/>
      <c r="C5119" s="491"/>
      <c r="D5119" s="491"/>
      <c r="E5119" s="491"/>
      <c r="F5119" s="477"/>
      <c r="G5119" s="477"/>
      <c r="H5119" s="476"/>
      <c r="I5119" s="892" t="s">
        <v>52</v>
      </c>
      <c r="J5119" s="893"/>
      <c r="K5119" s="892">
        <v>1.1100000000000001</v>
      </c>
      <c r="L5119" s="893"/>
      <c r="M5119" s="455">
        <f>K5119*12*I5082</f>
        <v>5122.8720000000003</v>
      </c>
    </row>
    <row r="5120" spans="1:13">
      <c r="A5120" s="486" t="s">
        <v>19</v>
      </c>
      <c r="B5120" s="485"/>
      <c r="C5120" s="485"/>
      <c r="D5120" s="485"/>
      <c r="E5120" s="485"/>
      <c r="F5120" s="485"/>
      <c r="G5120" s="485"/>
      <c r="H5120" s="484"/>
      <c r="I5120" s="936" t="s">
        <v>53</v>
      </c>
      <c r="J5120" s="937"/>
      <c r="K5120" s="490"/>
      <c r="L5120" s="456"/>
      <c r="M5120" s="455"/>
    </row>
    <row r="5121" spans="1:13">
      <c r="A5121" s="483" t="s">
        <v>21</v>
      </c>
      <c r="B5121" s="482"/>
      <c r="C5121" s="482"/>
      <c r="D5121" s="482"/>
      <c r="E5121" s="482"/>
      <c r="F5121" s="482"/>
      <c r="G5121" s="482"/>
      <c r="H5121" s="481"/>
      <c r="I5121" s="934" t="s">
        <v>51</v>
      </c>
      <c r="J5121" s="935"/>
      <c r="K5121" s="892">
        <v>0.68</v>
      </c>
      <c r="L5121" s="893"/>
      <c r="M5121" s="455">
        <f>K5121*12*I5082</f>
        <v>3138.3360000000002</v>
      </c>
    </row>
    <row r="5122" spans="1:13">
      <c r="A5122" s="483" t="s">
        <v>22</v>
      </c>
      <c r="B5122" s="482"/>
      <c r="C5122" s="482"/>
      <c r="D5122" s="482"/>
      <c r="E5122" s="482"/>
      <c r="F5122" s="482"/>
      <c r="G5122" s="482"/>
      <c r="H5122" s="481"/>
      <c r="I5122" s="934" t="s">
        <v>69</v>
      </c>
      <c r="J5122" s="935"/>
      <c r="K5122" s="892">
        <v>0.17</v>
      </c>
      <c r="L5122" s="893"/>
      <c r="M5122" s="455">
        <f>K5122*12*I5082</f>
        <v>784.58400000000006</v>
      </c>
    </row>
    <row r="5123" spans="1:13">
      <c r="A5123" s="478" t="s">
        <v>23</v>
      </c>
      <c r="B5123" s="477"/>
      <c r="C5123" s="477"/>
      <c r="D5123" s="477"/>
      <c r="E5123" s="477"/>
      <c r="F5123" s="477"/>
      <c r="G5123" s="477"/>
      <c r="H5123" s="476"/>
      <c r="I5123" s="934" t="s">
        <v>54</v>
      </c>
      <c r="J5123" s="935"/>
      <c r="K5123" s="930">
        <v>0.09</v>
      </c>
      <c r="L5123" s="931"/>
      <c r="M5123" s="455">
        <f>K5123*12*I5082</f>
        <v>415.36800000000005</v>
      </c>
    </row>
    <row r="5124" spans="1:13" ht="19.5" thickBot="1">
      <c r="A5124" s="478" t="s">
        <v>71</v>
      </c>
      <c r="B5124" s="477"/>
      <c r="C5124" s="477"/>
      <c r="D5124" s="477"/>
      <c r="E5124" s="477"/>
      <c r="F5124" s="477"/>
      <c r="G5124" s="477"/>
      <c r="H5124" s="476"/>
      <c r="I5124" s="932" t="s">
        <v>72</v>
      </c>
      <c r="J5124" s="933"/>
      <c r="K5124" s="901">
        <v>0.14000000000000001</v>
      </c>
      <c r="L5124" s="902"/>
      <c r="M5124" s="489">
        <f>K5124*12*I5082</f>
        <v>646.12800000000016</v>
      </c>
    </row>
    <row r="5125" spans="1:13" ht="19.5" thickBot="1">
      <c r="A5125" s="919" t="s">
        <v>194</v>
      </c>
      <c r="B5125" s="920"/>
      <c r="C5125" s="920"/>
      <c r="D5125" s="920"/>
      <c r="E5125" s="920"/>
      <c r="F5125" s="920"/>
      <c r="G5125" s="920"/>
      <c r="H5125" s="921"/>
      <c r="I5125" s="488"/>
      <c r="J5125" s="487"/>
      <c r="K5125" s="922">
        <f>K5126+K5127+K5128</f>
        <v>1.52</v>
      </c>
      <c r="L5125" s="895"/>
      <c r="M5125" s="464">
        <f>K5125*12*I5082</f>
        <v>7015.1040000000012</v>
      </c>
    </row>
    <row r="5126" spans="1:13">
      <c r="A5126" s="486" t="s">
        <v>25</v>
      </c>
      <c r="B5126" s="485"/>
      <c r="C5126" s="485"/>
      <c r="D5126" s="485"/>
      <c r="E5126" s="485"/>
      <c r="F5126" s="485"/>
      <c r="G5126" s="485"/>
      <c r="H5126" s="484"/>
      <c r="I5126" s="926" t="s">
        <v>70</v>
      </c>
      <c r="J5126" s="927"/>
      <c r="K5126" s="928">
        <v>0.73</v>
      </c>
      <c r="L5126" s="929"/>
      <c r="M5126" s="455">
        <f>K5126*12*I5082</f>
        <v>3369.096</v>
      </c>
    </row>
    <row r="5127" spans="1:13">
      <c r="A5127" s="483" t="s">
        <v>26</v>
      </c>
      <c r="B5127" s="482"/>
      <c r="C5127" s="482"/>
      <c r="D5127" s="482"/>
      <c r="E5127" s="482"/>
      <c r="F5127" s="482"/>
      <c r="G5127" s="482"/>
      <c r="H5127" s="481"/>
      <c r="I5127" s="480" t="s">
        <v>55</v>
      </c>
      <c r="J5127" s="479"/>
      <c r="K5127" s="930">
        <v>0.64</v>
      </c>
      <c r="L5127" s="931"/>
      <c r="M5127" s="455">
        <f>K5127*12*I5082</f>
        <v>2953.7280000000001</v>
      </c>
    </row>
    <row r="5128" spans="1:13" ht="19.5" thickBot="1">
      <c r="A5128" s="478" t="s">
        <v>23</v>
      </c>
      <c r="B5128" s="477"/>
      <c r="C5128" s="477"/>
      <c r="D5128" s="477"/>
      <c r="E5128" s="477"/>
      <c r="F5128" s="477"/>
      <c r="G5128" s="477"/>
      <c r="H5128" s="476"/>
      <c r="I5128" s="932" t="s">
        <v>54</v>
      </c>
      <c r="J5128" s="933"/>
      <c r="K5128" s="901">
        <v>0.15</v>
      </c>
      <c r="L5128" s="902"/>
      <c r="M5128" s="455">
        <f>K5128*12*I5082</f>
        <v>692.28</v>
      </c>
    </row>
    <row r="5129" spans="1:13" s="435" customFormat="1" ht="19.5" thickBot="1">
      <c r="A5129" s="473" t="s">
        <v>193</v>
      </c>
      <c r="B5129" s="472"/>
      <c r="C5129" s="472"/>
      <c r="D5129" s="472"/>
      <c r="E5129" s="472"/>
      <c r="F5129" s="472"/>
      <c r="G5129" s="472"/>
      <c r="H5129" s="471"/>
      <c r="I5129" s="903" t="s">
        <v>56</v>
      </c>
      <c r="J5129" s="904"/>
      <c r="K5129" s="905">
        <v>15.3</v>
      </c>
      <c r="L5129" s="906"/>
      <c r="M5129" s="475">
        <f>K5129*12*I5082</f>
        <v>70612.560000000012</v>
      </c>
    </row>
    <row r="5130" spans="1:13" ht="19.5" thickBot="1">
      <c r="A5130" s="907" t="s">
        <v>154</v>
      </c>
      <c r="B5130" s="908"/>
      <c r="C5130" s="908"/>
      <c r="D5130" s="908"/>
      <c r="E5130" s="908"/>
      <c r="F5130" s="908"/>
      <c r="G5130" s="908"/>
      <c r="H5130" s="909"/>
      <c r="I5130" s="466"/>
      <c r="J5130" s="465"/>
      <c r="K5130" s="894">
        <v>1.8</v>
      </c>
      <c r="L5130" s="895"/>
      <c r="M5130" s="464">
        <f>K5130*12*I5082</f>
        <v>8307.36</v>
      </c>
    </row>
    <row r="5131" spans="1:13">
      <c r="A5131" s="470" t="s">
        <v>33</v>
      </c>
      <c r="B5131" s="469"/>
      <c r="C5131" s="469"/>
      <c r="D5131" s="469"/>
      <c r="E5131" s="469"/>
      <c r="F5131" s="469"/>
      <c r="G5131" s="469"/>
      <c r="H5131" s="468"/>
      <c r="I5131" s="896" t="s">
        <v>13</v>
      </c>
      <c r="J5131" s="897"/>
      <c r="K5131" s="459"/>
      <c r="L5131" s="458"/>
      <c r="M5131" s="455"/>
    </row>
    <row r="5132" spans="1:13">
      <c r="A5132" s="470" t="s">
        <v>27</v>
      </c>
      <c r="B5132" s="469"/>
      <c r="C5132" s="469"/>
      <c r="D5132" s="469"/>
      <c r="E5132" s="469"/>
      <c r="F5132" s="469"/>
      <c r="G5132" s="469"/>
      <c r="H5132" s="468"/>
      <c r="I5132" s="457"/>
      <c r="J5132" s="456"/>
      <c r="K5132" s="459"/>
      <c r="L5132" s="458"/>
      <c r="M5132" s="455"/>
    </row>
    <row r="5133" spans="1:13" ht="19.5" thickBot="1">
      <c r="A5133" s="470" t="s">
        <v>28</v>
      </c>
      <c r="B5133" s="469"/>
      <c r="C5133" s="469"/>
      <c r="D5133" s="469"/>
      <c r="E5133" s="469"/>
      <c r="F5133" s="469"/>
      <c r="G5133" s="469"/>
      <c r="H5133" s="468"/>
      <c r="I5133" s="474"/>
      <c r="J5133" s="456"/>
      <c r="K5133" s="459"/>
      <c r="L5133" s="458"/>
      <c r="M5133" s="455"/>
    </row>
    <row r="5134" spans="1:13" ht="19.5" thickBot="1">
      <c r="A5134" s="473" t="s">
        <v>153</v>
      </c>
      <c r="B5134" s="472"/>
      <c r="C5134" s="472"/>
      <c r="D5134" s="472"/>
      <c r="E5134" s="472"/>
      <c r="F5134" s="472"/>
      <c r="G5134" s="472"/>
      <c r="H5134" s="471"/>
      <c r="I5134" s="466"/>
      <c r="J5134" s="465"/>
      <c r="K5134" s="894">
        <v>0.08</v>
      </c>
      <c r="L5134" s="895"/>
      <c r="M5134" s="464">
        <f>K5134*12*I5082</f>
        <v>369.21600000000001</v>
      </c>
    </row>
    <row r="5135" spans="1:13">
      <c r="A5135" s="470" t="s">
        <v>29</v>
      </c>
      <c r="B5135" s="469"/>
      <c r="C5135" s="469"/>
      <c r="D5135" s="469"/>
      <c r="E5135" s="469"/>
      <c r="F5135" s="469"/>
      <c r="G5135" s="469"/>
      <c r="H5135" s="468"/>
      <c r="I5135" s="896" t="s">
        <v>8</v>
      </c>
      <c r="J5135" s="897"/>
      <c r="K5135" s="467"/>
      <c r="L5135" s="458"/>
      <c r="M5135" s="455"/>
    </row>
    <row r="5136" spans="1:13" ht="19.5" thickBot="1">
      <c r="A5136" s="470" t="s">
        <v>30</v>
      </c>
      <c r="B5136" s="469"/>
      <c r="C5136" s="469"/>
      <c r="D5136" s="469"/>
      <c r="E5136" s="469"/>
      <c r="F5136" s="469"/>
      <c r="G5136" s="469"/>
      <c r="H5136" s="468"/>
      <c r="I5136" s="457"/>
      <c r="J5136" s="456"/>
      <c r="K5136" s="467"/>
      <c r="L5136" s="458"/>
      <c r="M5136" s="455"/>
    </row>
    <row r="5137" spans="1:13" ht="19.5" thickBot="1">
      <c r="A5137" s="898" t="s">
        <v>104</v>
      </c>
      <c r="B5137" s="899"/>
      <c r="C5137" s="899"/>
      <c r="D5137" s="899"/>
      <c r="E5137" s="899"/>
      <c r="F5137" s="899"/>
      <c r="G5137" s="899"/>
      <c r="H5137" s="900"/>
      <c r="I5137" s="466"/>
      <c r="J5137" s="465"/>
      <c r="K5137" s="894">
        <v>6.67</v>
      </c>
      <c r="L5137" s="895"/>
      <c r="M5137" s="464">
        <f>K5137*12*I5082</f>
        <v>30783.383999999998</v>
      </c>
    </row>
    <row r="5138" spans="1:13">
      <c r="A5138" s="463" t="s">
        <v>85</v>
      </c>
      <c r="B5138" s="461"/>
      <c r="C5138" s="461"/>
      <c r="D5138" s="461"/>
      <c r="E5138" s="461"/>
      <c r="F5138" s="462"/>
      <c r="G5138" s="461"/>
      <c r="H5138" s="460"/>
      <c r="I5138" s="892" t="s">
        <v>86</v>
      </c>
      <c r="J5138" s="893"/>
      <c r="K5138" s="459"/>
      <c r="L5138" s="458"/>
      <c r="M5138" s="455"/>
    </row>
    <row r="5139" spans="1:13">
      <c r="A5139" s="463" t="s">
        <v>87</v>
      </c>
      <c r="B5139" s="461"/>
      <c r="C5139" s="461"/>
      <c r="D5139" s="461"/>
      <c r="E5139" s="461"/>
      <c r="F5139" s="462"/>
      <c r="G5139" s="461"/>
      <c r="H5139" s="460"/>
      <c r="I5139" s="892" t="s">
        <v>88</v>
      </c>
      <c r="J5139" s="893"/>
      <c r="K5139" s="459"/>
      <c r="L5139" s="458"/>
      <c r="M5139" s="455"/>
    </row>
    <row r="5140" spans="1:13">
      <c r="A5140" s="463" t="s">
        <v>89</v>
      </c>
      <c r="B5140" s="461"/>
      <c r="C5140" s="461"/>
      <c r="D5140" s="461"/>
      <c r="E5140" s="461"/>
      <c r="F5140" s="462"/>
      <c r="G5140" s="461"/>
      <c r="H5140" s="460"/>
      <c r="I5140" s="892" t="s">
        <v>90</v>
      </c>
      <c r="J5140" s="893"/>
      <c r="K5140" s="459"/>
      <c r="L5140" s="458"/>
      <c r="M5140" s="455"/>
    </row>
    <row r="5141" spans="1:13">
      <c r="A5141" s="463" t="s">
        <v>91</v>
      </c>
      <c r="B5141" s="461"/>
      <c r="C5141" s="461"/>
      <c r="D5141" s="461"/>
      <c r="E5141" s="461"/>
      <c r="F5141" s="462"/>
      <c r="G5141" s="461"/>
      <c r="H5141" s="460"/>
      <c r="I5141" s="892" t="s">
        <v>92</v>
      </c>
      <c r="J5141" s="893"/>
      <c r="K5141" s="459"/>
      <c r="L5141" s="458"/>
      <c r="M5141" s="455"/>
    </row>
    <row r="5142" spans="1:13">
      <c r="A5142" s="463" t="s">
        <v>93</v>
      </c>
      <c r="B5142" s="461"/>
      <c r="C5142" s="461"/>
      <c r="D5142" s="461"/>
      <c r="E5142" s="461"/>
      <c r="F5142" s="462"/>
      <c r="G5142" s="461"/>
      <c r="H5142" s="460"/>
      <c r="I5142" s="892" t="s">
        <v>94</v>
      </c>
      <c r="J5142" s="893"/>
      <c r="K5142" s="459"/>
      <c r="L5142" s="458"/>
      <c r="M5142" s="455"/>
    </row>
    <row r="5143" spans="1:13">
      <c r="A5143" s="463" t="s">
        <v>95</v>
      </c>
      <c r="B5143" s="461"/>
      <c r="C5143" s="461"/>
      <c r="D5143" s="461"/>
      <c r="E5143" s="461"/>
      <c r="F5143" s="462"/>
      <c r="G5143" s="461"/>
      <c r="H5143" s="460"/>
      <c r="I5143" s="457"/>
      <c r="J5143" s="456"/>
      <c r="K5143" s="459"/>
      <c r="L5143" s="458"/>
      <c r="M5143" s="455"/>
    </row>
    <row r="5144" spans="1:13">
      <c r="A5144" s="463" t="s">
        <v>96</v>
      </c>
      <c r="B5144" s="461"/>
      <c r="C5144" s="461"/>
      <c r="D5144" s="461"/>
      <c r="E5144" s="461"/>
      <c r="F5144" s="462"/>
      <c r="G5144" s="461"/>
      <c r="H5144" s="460"/>
      <c r="I5144" s="457"/>
      <c r="J5144" s="456"/>
      <c r="K5144" s="459"/>
      <c r="L5144" s="458"/>
      <c r="M5144" s="455"/>
    </row>
    <row r="5145" spans="1:13">
      <c r="A5145" s="463" t="s">
        <v>97</v>
      </c>
      <c r="B5145" s="461"/>
      <c r="C5145" s="461"/>
      <c r="D5145" s="461"/>
      <c r="E5145" s="461"/>
      <c r="F5145" s="462"/>
      <c r="G5145" s="461"/>
      <c r="H5145" s="460"/>
      <c r="I5145" s="457"/>
      <c r="J5145" s="456"/>
      <c r="K5145" s="459"/>
      <c r="L5145" s="458"/>
      <c r="M5145" s="455"/>
    </row>
    <row r="5146" spans="1:13">
      <c r="A5146" s="463" t="s">
        <v>98</v>
      </c>
      <c r="B5146" s="461"/>
      <c r="C5146" s="461"/>
      <c r="D5146" s="461"/>
      <c r="E5146" s="461"/>
      <c r="F5146" s="462"/>
      <c r="G5146" s="461"/>
      <c r="H5146" s="460"/>
      <c r="I5146" s="457"/>
      <c r="J5146" s="456"/>
      <c r="K5146" s="459"/>
      <c r="L5146" s="458"/>
      <c r="M5146" s="455"/>
    </row>
    <row r="5147" spans="1:13">
      <c r="A5147" s="463" t="s">
        <v>99</v>
      </c>
      <c r="B5147" s="461"/>
      <c r="C5147" s="461"/>
      <c r="D5147" s="461"/>
      <c r="E5147" s="461"/>
      <c r="F5147" s="462"/>
      <c r="G5147" s="461"/>
      <c r="H5147" s="460"/>
      <c r="I5147" s="457"/>
      <c r="J5147" s="456"/>
      <c r="K5147" s="459"/>
      <c r="L5147" s="458"/>
      <c r="M5147" s="455"/>
    </row>
    <row r="5148" spans="1:13" ht="19.5" thickBot="1">
      <c r="A5148" s="923" t="s">
        <v>100</v>
      </c>
      <c r="B5148" s="924"/>
      <c r="C5148" s="924"/>
      <c r="D5148" s="924"/>
      <c r="E5148" s="924"/>
      <c r="F5148" s="924"/>
      <c r="G5148" s="924"/>
      <c r="H5148" s="925"/>
      <c r="I5148" s="457"/>
      <c r="J5148" s="456"/>
      <c r="K5148" s="457"/>
      <c r="L5148" s="456"/>
      <c r="M5148" s="455"/>
    </row>
    <row r="5149" spans="1:13">
      <c r="A5149" s="454" t="s">
        <v>82</v>
      </c>
      <c r="B5149" s="453"/>
      <c r="C5149" s="453"/>
      <c r="D5149" s="453"/>
      <c r="E5149" s="453"/>
      <c r="F5149" s="453"/>
      <c r="G5149" s="453"/>
      <c r="H5149" s="453"/>
      <c r="I5149" s="896" t="s">
        <v>9</v>
      </c>
      <c r="J5149" s="897"/>
      <c r="K5149" s="452"/>
      <c r="L5149" s="451"/>
      <c r="M5149" s="450"/>
    </row>
    <row r="5150" spans="1:13" ht="19.5" thickBot="1">
      <c r="A5150" s="449" t="s">
        <v>49</v>
      </c>
      <c r="B5150" s="448"/>
      <c r="C5150" s="448"/>
      <c r="D5150" s="448"/>
      <c r="E5150" s="448"/>
      <c r="F5150" s="448"/>
      <c r="G5150" s="448"/>
      <c r="H5150" s="448"/>
      <c r="I5150" s="447"/>
      <c r="J5150" s="445"/>
      <c r="K5150" s="446"/>
      <c r="L5150" s="445"/>
      <c r="M5150" s="444"/>
    </row>
    <row r="5151" spans="1:13" ht="19.5" thickBot="1">
      <c r="A5151" s="898" t="s">
        <v>50</v>
      </c>
      <c r="B5151" s="899"/>
      <c r="C5151" s="899"/>
      <c r="D5151" s="899"/>
      <c r="E5151" s="899"/>
      <c r="F5151" s="899"/>
      <c r="G5151" s="899"/>
      <c r="H5151" s="955"/>
      <c r="I5151" s="917" t="s">
        <v>17</v>
      </c>
      <c r="J5151" s="956"/>
      <c r="K5151" s="957">
        <v>1.64</v>
      </c>
      <c r="L5151" s="958"/>
      <c r="M5151" s="437">
        <f>K5151*12*I5082</f>
        <v>7568.9279999999999</v>
      </c>
    </row>
    <row r="5152" spans="1:13" ht="19.5" thickBot="1">
      <c r="A5152" s="442" t="s">
        <v>118</v>
      </c>
      <c r="B5152" s="441"/>
      <c r="C5152" s="441"/>
      <c r="D5152" s="441"/>
      <c r="E5152" s="441"/>
      <c r="F5152" s="441"/>
      <c r="G5152" s="441"/>
      <c r="H5152" s="441"/>
      <c r="I5152" s="917" t="s">
        <v>9</v>
      </c>
      <c r="J5152" s="918"/>
      <c r="K5152" s="913">
        <v>0.45</v>
      </c>
      <c r="L5152" s="914"/>
      <c r="M5152" s="437">
        <f>K5152*12*I5082</f>
        <v>2076.84</v>
      </c>
    </row>
    <row r="5153" spans="1:13" ht="19.5" thickBot="1">
      <c r="A5153" s="442" t="s">
        <v>117</v>
      </c>
      <c r="B5153" s="441"/>
      <c r="C5153" s="441"/>
      <c r="D5153" s="441"/>
      <c r="E5153" s="441"/>
      <c r="F5153" s="441"/>
      <c r="G5153" s="441"/>
      <c r="H5153" s="441"/>
      <c r="I5153" s="440"/>
      <c r="J5153" s="439"/>
      <c r="K5153" s="913"/>
      <c r="L5153" s="914"/>
      <c r="M5153" s="437">
        <f>K5153*12*I5082</f>
        <v>0</v>
      </c>
    </row>
    <row r="5154" spans="1:13" ht="19.5" thickBot="1">
      <c r="A5154" s="898" t="s">
        <v>58</v>
      </c>
      <c r="B5154" s="899"/>
      <c r="C5154" s="899"/>
      <c r="D5154" s="899"/>
      <c r="E5154" s="899"/>
      <c r="F5154" s="899"/>
      <c r="G5154" s="899"/>
      <c r="H5154" s="899"/>
      <c r="I5154" s="438"/>
      <c r="J5154" s="437"/>
      <c r="K5154" s="915">
        <f>K5083+K5093+K5108+K5137+K5151+K5153+K5152</f>
        <v>52.010000000000005</v>
      </c>
      <c r="L5154" s="916"/>
      <c r="M5154" s="437">
        <f>M5083+M5093+M5108+M5137+M5151+M5153+M5152</f>
        <v>240036.552</v>
      </c>
    </row>
    <row r="5156" spans="1:13" s="435" customFormat="1">
      <c r="A5156" s="952" t="s">
        <v>0</v>
      </c>
      <c r="B5156" s="952"/>
      <c r="C5156" s="952"/>
      <c r="D5156" s="952"/>
      <c r="E5156" s="952"/>
      <c r="F5156" s="952"/>
      <c r="G5156" s="952"/>
      <c r="H5156" s="952"/>
      <c r="I5156" s="952"/>
      <c r="J5156" s="952"/>
      <c r="K5156" s="952"/>
      <c r="L5156" s="952"/>
      <c r="M5156" s="534"/>
    </row>
    <row r="5157" spans="1:13">
      <c r="A5157" s="953" t="s">
        <v>12</v>
      </c>
      <c r="B5157" s="953"/>
      <c r="C5157" s="953"/>
      <c r="D5157" s="953"/>
      <c r="E5157" s="953"/>
      <c r="F5157" s="953"/>
      <c r="G5157" s="953"/>
      <c r="H5157" s="953"/>
      <c r="I5157" s="953"/>
      <c r="J5157" s="953"/>
      <c r="K5157" s="953"/>
      <c r="L5157" s="953"/>
      <c r="M5157" s="490"/>
    </row>
    <row r="5158" spans="1:13">
      <c r="A5158" s="524"/>
      <c r="B5158" s="524"/>
      <c r="C5158" s="524"/>
      <c r="D5158" s="524"/>
      <c r="E5158" s="524"/>
      <c r="F5158" s="524" t="s">
        <v>198</v>
      </c>
      <c r="G5158" s="524"/>
      <c r="H5158" s="524"/>
      <c r="I5158" s="524"/>
      <c r="J5158" s="524"/>
      <c r="K5158" s="524"/>
      <c r="L5158" s="524"/>
      <c r="M5158" s="490"/>
    </row>
    <row r="5159" spans="1:13">
      <c r="A5159" s="532"/>
      <c r="B5159" s="508"/>
      <c r="C5159" s="954" t="s">
        <v>15</v>
      </c>
      <c r="D5159" s="954"/>
      <c r="E5159" s="954"/>
      <c r="F5159" s="508"/>
      <c r="G5159" s="508"/>
      <c r="H5159" s="507"/>
      <c r="I5159" s="943" t="s">
        <v>1</v>
      </c>
      <c r="J5159" s="944"/>
      <c r="K5159" s="943" t="s">
        <v>2</v>
      </c>
      <c r="L5159" s="944"/>
      <c r="M5159" s="506"/>
    </row>
    <row r="5160" spans="1:13">
      <c r="A5160" s="474"/>
      <c r="B5160" s="457"/>
      <c r="C5160" s="457"/>
      <c r="D5160" s="457"/>
      <c r="E5160" s="457"/>
      <c r="F5160" s="457"/>
      <c r="G5160" s="457"/>
      <c r="H5160" s="456"/>
      <c r="I5160" s="457"/>
      <c r="J5160" s="456"/>
      <c r="K5160" s="892" t="s">
        <v>3</v>
      </c>
      <c r="L5160" s="893"/>
      <c r="M5160" s="533" t="s">
        <v>4</v>
      </c>
    </row>
    <row r="5161" spans="1:13">
      <c r="A5161" s="474"/>
      <c r="B5161" s="457"/>
      <c r="C5161" s="457"/>
      <c r="D5161" s="457"/>
      <c r="E5161" s="457"/>
      <c r="F5161" s="457"/>
      <c r="G5161" s="457"/>
      <c r="H5161" s="456"/>
      <c r="I5161" s="892" t="s">
        <v>5</v>
      </c>
      <c r="J5161" s="893"/>
      <c r="K5161" s="936" t="s">
        <v>6</v>
      </c>
      <c r="L5161" s="937"/>
      <c r="M5161" s="533" t="s">
        <v>7</v>
      </c>
    </row>
    <row r="5162" spans="1:13" ht="19.5" thickBot="1">
      <c r="A5162" s="532"/>
      <c r="B5162" s="508"/>
      <c r="C5162" s="508"/>
      <c r="D5162" s="508"/>
      <c r="E5162" s="508"/>
      <c r="F5162" s="508"/>
      <c r="G5162" s="508"/>
      <c r="H5162" s="507"/>
      <c r="I5162" s="949">
        <v>367.6</v>
      </c>
      <c r="J5162" s="950"/>
      <c r="K5162" s="932"/>
      <c r="L5162" s="933"/>
      <c r="M5162" s="531"/>
    </row>
    <row r="5163" spans="1:13">
      <c r="A5163" s="522" t="s">
        <v>74</v>
      </c>
      <c r="B5163" s="500"/>
      <c r="C5163" s="500"/>
      <c r="D5163" s="500"/>
      <c r="E5163" s="500"/>
      <c r="F5163" s="500"/>
      <c r="G5163" s="500"/>
      <c r="H5163" s="530"/>
      <c r="I5163" s="452"/>
      <c r="J5163" s="451"/>
      <c r="K5163" s="951">
        <f>K5166+K5169</f>
        <v>6.9</v>
      </c>
      <c r="L5163" s="946"/>
      <c r="M5163" s="450">
        <f>K5163*12*I5162</f>
        <v>30437.280000000006</v>
      </c>
    </row>
    <row r="5164" spans="1:13">
      <c r="A5164" s="529" t="s">
        <v>59</v>
      </c>
      <c r="B5164" s="528"/>
      <c r="C5164" s="528"/>
      <c r="D5164" s="528"/>
      <c r="E5164" s="528"/>
      <c r="F5164" s="528"/>
      <c r="G5164" s="528"/>
      <c r="H5164" s="523"/>
      <c r="I5164" s="457"/>
      <c r="J5164" s="456"/>
      <c r="K5164" s="457"/>
      <c r="L5164" s="456"/>
      <c r="M5164" s="527"/>
    </row>
    <row r="5165" spans="1:13" ht="19.5" thickBot="1">
      <c r="A5165" s="518" t="s">
        <v>60</v>
      </c>
      <c r="B5165" s="526"/>
      <c r="C5165" s="526"/>
      <c r="D5165" s="526"/>
      <c r="E5165" s="526"/>
      <c r="F5165" s="526"/>
      <c r="G5165" s="526"/>
      <c r="H5165" s="525"/>
      <c r="I5165" s="446"/>
      <c r="J5165" s="445"/>
      <c r="K5165" s="446"/>
      <c r="L5165" s="445"/>
      <c r="M5165" s="444"/>
    </row>
    <row r="5166" spans="1:13">
      <c r="A5166" s="505" t="s">
        <v>61</v>
      </c>
      <c r="B5166" s="498"/>
      <c r="C5166" s="498"/>
      <c r="D5166" s="498"/>
      <c r="E5166" s="498"/>
      <c r="F5166" s="498"/>
      <c r="G5166" s="498"/>
      <c r="H5166" s="497"/>
      <c r="I5166" s="936" t="s">
        <v>8</v>
      </c>
      <c r="J5166" s="937"/>
      <c r="K5166" s="896">
        <v>4.13</v>
      </c>
      <c r="L5166" s="897"/>
      <c r="M5166" s="455">
        <f>K5166*12*I5162</f>
        <v>18218.256000000001</v>
      </c>
    </row>
    <row r="5167" spans="1:13">
      <c r="A5167" s="463" t="s">
        <v>68</v>
      </c>
      <c r="B5167" s="457"/>
      <c r="C5167" s="457"/>
      <c r="D5167" s="457"/>
      <c r="E5167" s="457"/>
      <c r="F5167" s="457"/>
      <c r="G5167" s="457"/>
      <c r="H5167" s="456"/>
      <c r="I5167" s="892" t="s">
        <v>57</v>
      </c>
      <c r="J5167" s="893"/>
      <c r="K5167" s="490"/>
      <c r="L5167" s="456"/>
      <c r="M5167" s="455"/>
    </row>
    <row r="5168" spans="1:13">
      <c r="A5168" s="505" t="s">
        <v>67</v>
      </c>
      <c r="B5168" s="498"/>
      <c r="C5168" s="498"/>
      <c r="D5168" s="498"/>
      <c r="E5168" s="498"/>
      <c r="F5168" s="498"/>
      <c r="G5168" s="498"/>
      <c r="H5168" s="497"/>
      <c r="I5168" s="936"/>
      <c r="J5168" s="937"/>
      <c r="K5168" s="490"/>
      <c r="L5168" s="456"/>
      <c r="M5168" s="455"/>
    </row>
    <row r="5169" spans="1:13">
      <c r="A5169" s="505" t="s">
        <v>62</v>
      </c>
      <c r="B5169" s="498"/>
      <c r="C5169" s="498"/>
      <c r="D5169" s="498"/>
      <c r="E5169" s="498"/>
      <c r="F5169" s="498"/>
      <c r="G5169" s="498"/>
      <c r="H5169" s="497"/>
      <c r="I5169" s="934" t="s">
        <v>11</v>
      </c>
      <c r="J5169" s="935"/>
      <c r="K5169" s="892">
        <v>2.77</v>
      </c>
      <c r="L5169" s="893"/>
      <c r="M5169" s="455">
        <f>K5169*12*I5162</f>
        <v>12219.024000000001</v>
      </c>
    </row>
    <row r="5170" spans="1:13">
      <c r="A5170" s="512" t="s">
        <v>35</v>
      </c>
      <c r="B5170" s="480"/>
      <c r="C5170" s="480"/>
      <c r="D5170" s="480"/>
      <c r="E5170" s="480"/>
      <c r="F5170" s="480"/>
      <c r="G5170" s="480"/>
      <c r="H5170" s="479"/>
      <c r="I5170" s="892" t="s">
        <v>57</v>
      </c>
      <c r="J5170" s="893"/>
      <c r="K5170" s="524"/>
      <c r="L5170" s="523"/>
      <c r="M5170" s="455"/>
    </row>
    <row r="5171" spans="1:13">
      <c r="A5171" s="511" t="s">
        <v>36</v>
      </c>
      <c r="B5171" s="508"/>
      <c r="C5171" s="508"/>
      <c r="D5171" s="508"/>
      <c r="E5171" s="508"/>
      <c r="F5171" s="508"/>
      <c r="G5171" s="508"/>
      <c r="H5171" s="507"/>
      <c r="I5171" s="892"/>
      <c r="J5171" s="893"/>
      <c r="K5171" s="490"/>
      <c r="L5171" s="456"/>
      <c r="M5171" s="455"/>
    </row>
    <row r="5172" spans="1:13" ht="19.5" thickBot="1">
      <c r="A5172" s="505" t="s">
        <v>37</v>
      </c>
      <c r="B5172" s="504"/>
      <c r="C5172" s="504"/>
      <c r="D5172" s="504"/>
      <c r="E5172" s="504"/>
      <c r="F5172" s="504"/>
      <c r="G5172" s="504"/>
      <c r="H5172" s="503"/>
      <c r="I5172" s="498"/>
      <c r="J5172" s="497"/>
      <c r="K5172" s="930"/>
      <c r="L5172" s="931"/>
      <c r="M5172" s="455"/>
    </row>
    <row r="5173" spans="1:13">
      <c r="A5173" s="522" t="s">
        <v>14</v>
      </c>
      <c r="B5173" s="521"/>
      <c r="C5173" s="521"/>
      <c r="D5173" s="521"/>
      <c r="E5173" s="521"/>
      <c r="F5173" s="521"/>
      <c r="G5173" s="521"/>
      <c r="H5173" s="520"/>
      <c r="I5173" s="452"/>
      <c r="J5173" s="519"/>
      <c r="K5173" s="948">
        <f>K5175+K5180+K5183</f>
        <v>5.6400000000000006</v>
      </c>
      <c r="L5173" s="946"/>
      <c r="M5173" s="450">
        <f>K5173*12*I5162</f>
        <v>24879.168000000005</v>
      </c>
    </row>
    <row r="5174" spans="1:13" ht="19.5" thickBot="1">
      <c r="A5174" s="518" t="s">
        <v>34</v>
      </c>
      <c r="B5174" s="517"/>
      <c r="C5174" s="517"/>
      <c r="D5174" s="517"/>
      <c r="E5174" s="517"/>
      <c r="F5174" s="517"/>
      <c r="G5174" s="517"/>
      <c r="H5174" s="516"/>
      <c r="I5174" s="446"/>
      <c r="J5174" s="515"/>
      <c r="K5174" s="446"/>
      <c r="L5174" s="445"/>
      <c r="M5174" s="444"/>
    </row>
    <row r="5175" spans="1:13">
      <c r="A5175" s="463" t="s">
        <v>65</v>
      </c>
      <c r="B5175" s="462"/>
      <c r="C5175" s="462"/>
      <c r="D5175" s="462"/>
      <c r="E5175" s="462"/>
      <c r="F5175" s="462"/>
      <c r="G5175" s="462"/>
      <c r="H5175" s="460"/>
      <c r="I5175" s="892" t="s">
        <v>8</v>
      </c>
      <c r="J5175" s="893"/>
      <c r="K5175" s="896">
        <v>2.83</v>
      </c>
      <c r="L5175" s="897"/>
      <c r="M5175" s="455">
        <f>K5175*12*I5162</f>
        <v>12483.696000000002</v>
      </c>
    </row>
    <row r="5176" spans="1:13">
      <c r="A5176" s="505" t="s">
        <v>66</v>
      </c>
      <c r="B5176" s="504"/>
      <c r="C5176" s="504"/>
      <c r="D5176" s="504"/>
      <c r="E5176" s="504"/>
      <c r="F5176" s="504"/>
      <c r="G5176" s="504"/>
      <c r="H5176" s="503"/>
      <c r="I5176" s="514"/>
      <c r="J5176" s="513"/>
      <c r="K5176" s="490"/>
      <c r="L5176" s="456"/>
      <c r="M5176" s="455"/>
    </row>
    <row r="5177" spans="1:13">
      <c r="A5177" s="463" t="s">
        <v>68</v>
      </c>
      <c r="B5177" s="457"/>
      <c r="C5177" s="457"/>
      <c r="D5177" s="457"/>
      <c r="E5177" s="457"/>
      <c r="F5177" s="457"/>
      <c r="G5177" s="457"/>
      <c r="H5177" s="456"/>
      <c r="I5177" s="892" t="s">
        <v>57</v>
      </c>
      <c r="J5177" s="893"/>
      <c r="K5177" s="490"/>
      <c r="L5177" s="456"/>
      <c r="M5177" s="455"/>
    </row>
    <row r="5178" spans="1:13">
      <c r="A5178" s="505" t="s">
        <v>67</v>
      </c>
      <c r="B5178" s="498"/>
      <c r="C5178" s="498"/>
      <c r="D5178" s="498"/>
      <c r="E5178" s="498"/>
      <c r="F5178" s="498"/>
      <c r="G5178" s="498"/>
      <c r="H5178" s="497"/>
      <c r="I5178" s="936"/>
      <c r="J5178" s="937"/>
      <c r="K5178" s="490"/>
      <c r="L5178" s="456"/>
      <c r="M5178" s="455"/>
    </row>
    <row r="5179" spans="1:13">
      <c r="A5179" s="512" t="s">
        <v>63</v>
      </c>
      <c r="B5179" s="480"/>
      <c r="C5179" s="479"/>
      <c r="D5179" s="457"/>
      <c r="E5179" s="457"/>
      <c r="F5179" s="457"/>
      <c r="G5179" s="457"/>
      <c r="H5179" s="456"/>
      <c r="I5179" s="892" t="s">
        <v>57</v>
      </c>
      <c r="J5179" s="893"/>
      <c r="K5179" s="490"/>
      <c r="L5179" s="456"/>
      <c r="M5179" s="455"/>
    </row>
    <row r="5180" spans="1:13">
      <c r="A5180" s="463" t="s">
        <v>64</v>
      </c>
      <c r="B5180" s="457"/>
      <c r="C5180" s="457"/>
      <c r="D5180" s="480"/>
      <c r="E5180" s="480"/>
      <c r="F5180" s="480"/>
      <c r="G5180" s="480"/>
      <c r="H5180" s="479"/>
      <c r="I5180" s="934" t="s">
        <v>11</v>
      </c>
      <c r="J5180" s="935"/>
      <c r="K5180" s="892">
        <v>1.24</v>
      </c>
      <c r="L5180" s="893"/>
      <c r="M5180" s="455">
        <f>K5180*12*I5162</f>
        <v>5469.8879999999999</v>
      </c>
    </row>
    <row r="5181" spans="1:13">
      <c r="A5181" s="511" t="s">
        <v>41</v>
      </c>
      <c r="B5181" s="510"/>
      <c r="C5181" s="510"/>
      <c r="D5181" s="510"/>
      <c r="E5181" s="510"/>
      <c r="F5181" s="510"/>
      <c r="G5181" s="510"/>
      <c r="H5181" s="509"/>
      <c r="I5181" s="943" t="s">
        <v>40</v>
      </c>
      <c r="J5181" s="944"/>
      <c r="K5181" s="490"/>
      <c r="L5181" s="456"/>
      <c r="M5181" s="455"/>
    </row>
    <row r="5182" spans="1:13">
      <c r="A5182" s="505"/>
      <c r="B5182" s="504"/>
      <c r="C5182" s="504"/>
      <c r="D5182" s="504"/>
      <c r="E5182" s="504"/>
      <c r="F5182" s="504"/>
      <c r="G5182" s="504"/>
      <c r="H5182" s="503"/>
      <c r="I5182" s="498" t="s">
        <v>42</v>
      </c>
      <c r="J5182" s="497"/>
      <c r="K5182" s="490"/>
      <c r="L5182" s="456"/>
      <c r="M5182" s="455"/>
    </row>
    <row r="5183" spans="1:13">
      <c r="A5183" s="511" t="s">
        <v>43</v>
      </c>
      <c r="B5183" s="510"/>
      <c r="C5183" s="510"/>
      <c r="D5183" s="510"/>
      <c r="E5183" s="510"/>
      <c r="F5183" s="510"/>
      <c r="G5183" s="510"/>
      <c r="H5183" s="509"/>
      <c r="I5183" s="943" t="s">
        <v>11</v>
      </c>
      <c r="J5183" s="944"/>
      <c r="K5183" s="892">
        <v>1.57</v>
      </c>
      <c r="L5183" s="893"/>
      <c r="M5183" s="455">
        <f>K5183*12*I5162</f>
        <v>6925.5840000000007</v>
      </c>
    </row>
    <row r="5184" spans="1:13">
      <c r="A5184" s="505" t="s">
        <v>44</v>
      </c>
      <c r="B5184" s="504"/>
      <c r="C5184" s="504"/>
      <c r="D5184" s="504"/>
      <c r="E5184" s="504"/>
      <c r="F5184" s="504"/>
      <c r="G5184" s="504"/>
      <c r="H5184" s="503"/>
      <c r="I5184" s="498"/>
      <c r="J5184" s="497"/>
      <c r="K5184" s="490"/>
      <c r="L5184" s="456"/>
      <c r="M5184" s="455"/>
    </row>
    <row r="5185" spans="1:13">
      <c r="A5185" s="511" t="s">
        <v>45</v>
      </c>
      <c r="B5185" s="510"/>
      <c r="C5185" s="510"/>
      <c r="D5185" s="510"/>
      <c r="E5185" s="510"/>
      <c r="F5185" s="510"/>
      <c r="G5185" s="510"/>
      <c r="H5185" s="509"/>
      <c r="I5185" s="892" t="s">
        <v>57</v>
      </c>
      <c r="J5185" s="893"/>
      <c r="K5185" s="490"/>
      <c r="L5185" s="456"/>
      <c r="M5185" s="455"/>
    </row>
    <row r="5186" spans="1:13">
      <c r="A5186" s="511" t="s">
        <v>48</v>
      </c>
      <c r="B5186" s="510"/>
      <c r="C5186" s="510"/>
      <c r="D5186" s="510"/>
      <c r="E5186" s="510"/>
      <c r="F5186" s="510"/>
      <c r="G5186" s="510"/>
      <c r="H5186" s="509"/>
      <c r="I5186" s="943" t="s">
        <v>46</v>
      </c>
      <c r="J5186" s="944"/>
      <c r="K5186" s="508"/>
      <c r="L5186" s="507"/>
      <c r="M5186" s="506"/>
    </row>
    <row r="5187" spans="1:13" ht="19.5" thickBot="1">
      <c r="A5187" s="505"/>
      <c r="B5187" s="504"/>
      <c r="C5187" s="504"/>
      <c r="D5187" s="504"/>
      <c r="E5187" s="504"/>
      <c r="F5187" s="504"/>
      <c r="G5187" s="504"/>
      <c r="H5187" s="503"/>
      <c r="I5187" s="940" t="s">
        <v>47</v>
      </c>
      <c r="J5187" s="941"/>
      <c r="K5187" s="498"/>
      <c r="L5187" s="497"/>
      <c r="M5187" s="502"/>
    </row>
    <row r="5188" spans="1:13">
      <c r="A5188" s="501" t="s">
        <v>75</v>
      </c>
      <c r="B5188" s="500"/>
      <c r="C5188" s="500"/>
      <c r="D5188" s="500"/>
      <c r="E5188" s="500"/>
      <c r="F5188" s="500"/>
      <c r="G5188" s="452"/>
      <c r="H5188" s="451"/>
      <c r="I5188" s="452"/>
      <c r="J5188" s="451"/>
      <c r="K5188" s="945">
        <f>K5190+K5197+K5205+K5209+K5210+K5214</f>
        <v>28.36</v>
      </c>
      <c r="L5188" s="946"/>
      <c r="M5188" s="450">
        <f>M5190+M5197+M5205+M5209+M5210+M5214</f>
        <v>125101.632</v>
      </c>
    </row>
    <row r="5189" spans="1:13" ht="19.5" thickBot="1">
      <c r="A5189" s="499"/>
      <c r="B5189" s="446"/>
      <c r="C5189" s="446"/>
      <c r="D5189" s="446"/>
      <c r="E5189" s="446"/>
      <c r="F5189" s="446"/>
      <c r="G5189" s="446"/>
      <c r="H5189" s="445"/>
      <c r="I5189" s="446"/>
      <c r="J5189" s="445"/>
      <c r="K5189" s="446"/>
      <c r="L5189" s="445"/>
      <c r="M5189" s="444"/>
    </row>
    <row r="5190" spans="1:13" ht="19.5" thickBot="1">
      <c r="A5190" s="907" t="s">
        <v>76</v>
      </c>
      <c r="B5190" s="908"/>
      <c r="C5190" s="908"/>
      <c r="D5190" s="908"/>
      <c r="E5190" s="908"/>
      <c r="F5190" s="908"/>
      <c r="G5190" s="908"/>
      <c r="H5190" s="909"/>
      <c r="I5190" s="466"/>
      <c r="J5190" s="465"/>
      <c r="K5190" s="947">
        <f>K5191+K5192+K5193+K5195+K5196</f>
        <v>9.6900000000000013</v>
      </c>
      <c r="L5190" s="942"/>
      <c r="M5190" s="464">
        <f>K5190*12*I5162</f>
        <v>42744.528000000006</v>
      </c>
    </row>
    <row r="5191" spans="1:13">
      <c r="A5191" s="486" t="s">
        <v>38</v>
      </c>
      <c r="B5191" s="485"/>
      <c r="C5191" s="485"/>
      <c r="D5191" s="485"/>
      <c r="E5191" s="485"/>
      <c r="F5191" s="485"/>
      <c r="G5191" s="485"/>
      <c r="H5191" s="484"/>
      <c r="I5191" s="936" t="s">
        <v>16</v>
      </c>
      <c r="J5191" s="937"/>
      <c r="K5191" s="896">
        <v>2.2400000000000002</v>
      </c>
      <c r="L5191" s="897"/>
      <c r="M5191" s="455">
        <f>K5191*12*I5162</f>
        <v>9881.0880000000016</v>
      </c>
    </row>
    <row r="5192" spans="1:13">
      <c r="A5192" s="483" t="s">
        <v>39</v>
      </c>
      <c r="B5192" s="482"/>
      <c r="C5192" s="482"/>
      <c r="D5192" s="482"/>
      <c r="E5192" s="482"/>
      <c r="F5192" s="482"/>
      <c r="G5192" s="482"/>
      <c r="H5192" s="481"/>
      <c r="I5192" s="934" t="s">
        <v>10</v>
      </c>
      <c r="J5192" s="935"/>
      <c r="K5192" s="892">
        <v>5.28</v>
      </c>
      <c r="L5192" s="893"/>
      <c r="M5192" s="455">
        <f>K5192*12*I5162</f>
        <v>23291.136000000002</v>
      </c>
    </row>
    <row r="5193" spans="1:13">
      <c r="A5193" s="478" t="s">
        <v>31</v>
      </c>
      <c r="B5193" s="477"/>
      <c r="C5193" s="477"/>
      <c r="D5193" s="477"/>
      <c r="E5193" s="477"/>
      <c r="F5193" s="477"/>
      <c r="G5193" s="477"/>
      <c r="H5193" s="476"/>
      <c r="I5193" s="943" t="s">
        <v>11</v>
      </c>
      <c r="J5193" s="944"/>
      <c r="K5193" s="892">
        <v>0.6</v>
      </c>
      <c r="L5193" s="893"/>
      <c r="M5193" s="455">
        <f>K5193*12*I5162</f>
        <v>2646.72</v>
      </c>
    </row>
    <row r="5194" spans="1:13">
      <c r="A5194" s="486" t="s">
        <v>18</v>
      </c>
      <c r="B5194" s="494"/>
      <c r="C5194" s="494"/>
      <c r="D5194" s="494"/>
      <c r="E5194" s="485"/>
      <c r="F5194" s="485"/>
      <c r="G5194" s="485"/>
      <c r="H5194" s="484"/>
      <c r="I5194" s="498"/>
      <c r="J5194" s="497"/>
      <c r="K5194" s="457"/>
      <c r="L5194" s="456"/>
      <c r="M5194" s="455"/>
    </row>
    <row r="5195" spans="1:13">
      <c r="A5195" s="483" t="s">
        <v>32</v>
      </c>
      <c r="B5195" s="482"/>
      <c r="C5195" s="482"/>
      <c r="D5195" s="482"/>
      <c r="E5195" s="482"/>
      <c r="F5195" s="482"/>
      <c r="G5195" s="482"/>
      <c r="H5195" s="481"/>
      <c r="I5195" s="934" t="s">
        <v>8</v>
      </c>
      <c r="J5195" s="935"/>
      <c r="K5195" s="892">
        <v>0.18</v>
      </c>
      <c r="L5195" s="893"/>
      <c r="M5195" s="455">
        <f>K5195*12*I5162</f>
        <v>794.01600000000008</v>
      </c>
    </row>
    <row r="5196" spans="1:13" s="435" customFormat="1" ht="19.5" thickBot="1">
      <c r="A5196" s="478" t="s">
        <v>73</v>
      </c>
      <c r="B5196" s="477"/>
      <c r="C5196" s="477"/>
      <c r="D5196" s="477"/>
      <c r="E5196" s="477"/>
      <c r="F5196" s="477"/>
      <c r="G5196" s="477"/>
      <c r="H5196" s="476"/>
      <c r="I5196" s="938" t="s">
        <v>8</v>
      </c>
      <c r="J5196" s="939"/>
      <c r="K5196" s="940">
        <v>1.39</v>
      </c>
      <c r="L5196" s="941"/>
      <c r="M5196" s="496">
        <f>K5196*12*I5162</f>
        <v>6131.5680000000002</v>
      </c>
    </row>
    <row r="5197" spans="1:13" ht="19.5" thickBot="1">
      <c r="A5197" s="919" t="s">
        <v>77</v>
      </c>
      <c r="B5197" s="920"/>
      <c r="C5197" s="920"/>
      <c r="D5197" s="920"/>
      <c r="E5197" s="920"/>
      <c r="F5197" s="920"/>
      <c r="G5197" s="920"/>
      <c r="H5197" s="921"/>
      <c r="I5197" s="466"/>
      <c r="J5197" s="465"/>
      <c r="K5197" s="894">
        <f>K5198+K5199+K5201+K5202+K5203+K5204</f>
        <v>2.3200000000000003</v>
      </c>
      <c r="L5197" s="942"/>
      <c r="M5197" s="464">
        <f>K5197*12*I5162</f>
        <v>10233.984000000002</v>
      </c>
    </row>
    <row r="5198" spans="1:13">
      <c r="A5198" s="495" t="s">
        <v>24</v>
      </c>
      <c r="B5198" s="494"/>
      <c r="C5198" s="494"/>
      <c r="D5198" s="494"/>
      <c r="E5198" s="494"/>
      <c r="F5198" s="485"/>
      <c r="G5198" s="485"/>
      <c r="H5198" s="484"/>
      <c r="I5198" s="493"/>
      <c r="J5198" s="456"/>
      <c r="K5198" s="896">
        <v>0.13</v>
      </c>
      <c r="L5198" s="897"/>
      <c r="M5198" s="455">
        <f>K5198*12*I5162</f>
        <v>573.45600000000002</v>
      </c>
    </row>
    <row r="5199" spans="1:13">
      <c r="A5199" s="492" t="s">
        <v>20</v>
      </c>
      <c r="B5199" s="491"/>
      <c r="C5199" s="491"/>
      <c r="D5199" s="491"/>
      <c r="E5199" s="491"/>
      <c r="F5199" s="477"/>
      <c r="G5199" s="477"/>
      <c r="H5199" s="476"/>
      <c r="I5199" s="892" t="s">
        <v>52</v>
      </c>
      <c r="J5199" s="893"/>
      <c r="K5199" s="892">
        <v>1.1100000000000001</v>
      </c>
      <c r="L5199" s="893"/>
      <c r="M5199" s="455">
        <f>K5199*12*I5162</f>
        <v>4896.4320000000007</v>
      </c>
    </row>
    <row r="5200" spans="1:13">
      <c r="A5200" s="486" t="s">
        <v>19</v>
      </c>
      <c r="B5200" s="485"/>
      <c r="C5200" s="485"/>
      <c r="D5200" s="485"/>
      <c r="E5200" s="485"/>
      <c r="F5200" s="485"/>
      <c r="G5200" s="485"/>
      <c r="H5200" s="484"/>
      <c r="I5200" s="936" t="s">
        <v>53</v>
      </c>
      <c r="J5200" s="937"/>
      <c r="K5200" s="490"/>
      <c r="L5200" s="456"/>
      <c r="M5200" s="455"/>
    </row>
    <row r="5201" spans="1:13">
      <c r="A5201" s="483" t="s">
        <v>21</v>
      </c>
      <c r="B5201" s="482"/>
      <c r="C5201" s="482"/>
      <c r="D5201" s="482"/>
      <c r="E5201" s="482"/>
      <c r="F5201" s="482"/>
      <c r="G5201" s="482"/>
      <c r="H5201" s="481"/>
      <c r="I5201" s="934" t="s">
        <v>51</v>
      </c>
      <c r="J5201" s="935"/>
      <c r="K5201" s="892">
        <v>0.68</v>
      </c>
      <c r="L5201" s="893"/>
      <c r="M5201" s="455">
        <f>K5201*12*I5162</f>
        <v>2999.6160000000004</v>
      </c>
    </row>
    <row r="5202" spans="1:13">
      <c r="A5202" s="483" t="s">
        <v>22</v>
      </c>
      <c r="B5202" s="482"/>
      <c r="C5202" s="482"/>
      <c r="D5202" s="482"/>
      <c r="E5202" s="482"/>
      <c r="F5202" s="482"/>
      <c r="G5202" s="482"/>
      <c r="H5202" s="481"/>
      <c r="I5202" s="934" t="s">
        <v>69</v>
      </c>
      <c r="J5202" s="935"/>
      <c r="K5202" s="892">
        <v>0.17</v>
      </c>
      <c r="L5202" s="893"/>
      <c r="M5202" s="455">
        <f>K5202*12*I5162</f>
        <v>749.90400000000011</v>
      </c>
    </row>
    <row r="5203" spans="1:13">
      <c r="A5203" s="478" t="s">
        <v>23</v>
      </c>
      <c r="B5203" s="477"/>
      <c r="C5203" s="477"/>
      <c r="D5203" s="477"/>
      <c r="E5203" s="477"/>
      <c r="F5203" s="477"/>
      <c r="G5203" s="477"/>
      <c r="H5203" s="476"/>
      <c r="I5203" s="934" t="s">
        <v>54</v>
      </c>
      <c r="J5203" s="935"/>
      <c r="K5203" s="930">
        <v>0.09</v>
      </c>
      <c r="L5203" s="931"/>
      <c r="M5203" s="455">
        <f>K5203*12*I5162</f>
        <v>397.00800000000004</v>
      </c>
    </row>
    <row r="5204" spans="1:13" ht="19.5" thickBot="1">
      <c r="A5204" s="478" t="s">
        <v>71</v>
      </c>
      <c r="B5204" s="477"/>
      <c r="C5204" s="477"/>
      <c r="D5204" s="477"/>
      <c r="E5204" s="477"/>
      <c r="F5204" s="477"/>
      <c r="G5204" s="477"/>
      <c r="H5204" s="476"/>
      <c r="I5204" s="932" t="s">
        <v>72</v>
      </c>
      <c r="J5204" s="933"/>
      <c r="K5204" s="901">
        <v>0.14000000000000001</v>
      </c>
      <c r="L5204" s="902"/>
      <c r="M5204" s="489">
        <f>K5204*12*I5162</f>
        <v>617.5680000000001</v>
      </c>
    </row>
    <row r="5205" spans="1:13" ht="19.5" thickBot="1">
      <c r="A5205" s="919" t="s">
        <v>194</v>
      </c>
      <c r="B5205" s="920"/>
      <c r="C5205" s="920"/>
      <c r="D5205" s="920"/>
      <c r="E5205" s="920"/>
      <c r="F5205" s="920"/>
      <c r="G5205" s="920"/>
      <c r="H5205" s="921"/>
      <c r="I5205" s="488"/>
      <c r="J5205" s="487"/>
      <c r="K5205" s="922">
        <f>K5206+K5207+K5208</f>
        <v>1.52</v>
      </c>
      <c r="L5205" s="895"/>
      <c r="M5205" s="464">
        <f>K5205*12*I5162</f>
        <v>6705.0240000000013</v>
      </c>
    </row>
    <row r="5206" spans="1:13">
      <c r="A5206" s="486" t="s">
        <v>25</v>
      </c>
      <c r="B5206" s="485"/>
      <c r="C5206" s="485"/>
      <c r="D5206" s="485"/>
      <c r="E5206" s="485"/>
      <c r="F5206" s="485"/>
      <c r="G5206" s="485"/>
      <c r="H5206" s="484"/>
      <c r="I5206" s="926" t="s">
        <v>70</v>
      </c>
      <c r="J5206" s="927"/>
      <c r="K5206" s="928">
        <v>0.73</v>
      </c>
      <c r="L5206" s="929"/>
      <c r="M5206" s="455">
        <f>K5206*12*I5162</f>
        <v>3220.1759999999999</v>
      </c>
    </row>
    <row r="5207" spans="1:13">
      <c r="A5207" s="483" t="s">
        <v>26</v>
      </c>
      <c r="B5207" s="482"/>
      <c r="C5207" s="482"/>
      <c r="D5207" s="482"/>
      <c r="E5207" s="482"/>
      <c r="F5207" s="482"/>
      <c r="G5207" s="482"/>
      <c r="H5207" s="481"/>
      <c r="I5207" s="480" t="s">
        <v>55</v>
      </c>
      <c r="J5207" s="479"/>
      <c r="K5207" s="930">
        <v>0.64</v>
      </c>
      <c r="L5207" s="931"/>
      <c r="M5207" s="455">
        <f>K5207*12*I5162</f>
        <v>2823.1680000000001</v>
      </c>
    </row>
    <row r="5208" spans="1:13" ht="19.5" thickBot="1">
      <c r="A5208" s="478" t="s">
        <v>23</v>
      </c>
      <c r="B5208" s="477"/>
      <c r="C5208" s="477"/>
      <c r="D5208" s="477"/>
      <c r="E5208" s="477"/>
      <c r="F5208" s="477"/>
      <c r="G5208" s="477"/>
      <c r="H5208" s="476"/>
      <c r="I5208" s="932" t="s">
        <v>54</v>
      </c>
      <c r="J5208" s="933"/>
      <c r="K5208" s="901">
        <v>0.15</v>
      </c>
      <c r="L5208" s="902"/>
      <c r="M5208" s="455">
        <f>K5208*12*I5162</f>
        <v>661.68</v>
      </c>
    </row>
    <row r="5209" spans="1:13" s="435" customFormat="1" ht="19.5" thickBot="1">
      <c r="A5209" s="473" t="s">
        <v>193</v>
      </c>
      <c r="B5209" s="472"/>
      <c r="C5209" s="472"/>
      <c r="D5209" s="472"/>
      <c r="E5209" s="472"/>
      <c r="F5209" s="472"/>
      <c r="G5209" s="472"/>
      <c r="H5209" s="471"/>
      <c r="I5209" s="903" t="s">
        <v>56</v>
      </c>
      <c r="J5209" s="904"/>
      <c r="K5209" s="905">
        <v>12.95</v>
      </c>
      <c r="L5209" s="906"/>
      <c r="M5209" s="475">
        <f>K5209*12*I5162</f>
        <v>57125.039999999994</v>
      </c>
    </row>
    <row r="5210" spans="1:13" ht="19.5" thickBot="1">
      <c r="A5210" s="907" t="s">
        <v>154</v>
      </c>
      <c r="B5210" s="908"/>
      <c r="C5210" s="908"/>
      <c r="D5210" s="908"/>
      <c r="E5210" s="908"/>
      <c r="F5210" s="908"/>
      <c r="G5210" s="908"/>
      <c r="H5210" s="909"/>
      <c r="I5210" s="466"/>
      <c r="J5210" s="465"/>
      <c r="K5210" s="894">
        <v>1.8</v>
      </c>
      <c r="L5210" s="895"/>
      <c r="M5210" s="464">
        <f>K5210*12*I5162</f>
        <v>7940.1600000000008</v>
      </c>
    </row>
    <row r="5211" spans="1:13">
      <c r="A5211" s="470" t="s">
        <v>33</v>
      </c>
      <c r="B5211" s="469"/>
      <c r="C5211" s="469"/>
      <c r="D5211" s="469"/>
      <c r="E5211" s="469"/>
      <c r="F5211" s="469"/>
      <c r="G5211" s="469"/>
      <c r="H5211" s="468"/>
      <c r="I5211" s="896" t="s">
        <v>13</v>
      </c>
      <c r="J5211" s="897"/>
      <c r="K5211" s="459"/>
      <c r="L5211" s="458"/>
      <c r="M5211" s="455"/>
    </row>
    <row r="5212" spans="1:13">
      <c r="A5212" s="470" t="s">
        <v>27</v>
      </c>
      <c r="B5212" s="469"/>
      <c r="C5212" s="469"/>
      <c r="D5212" s="469"/>
      <c r="E5212" s="469"/>
      <c r="F5212" s="469"/>
      <c r="G5212" s="469"/>
      <c r="H5212" s="468"/>
      <c r="I5212" s="457"/>
      <c r="J5212" s="456"/>
      <c r="K5212" s="459"/>
      <c r="L5212" s="458"/>
      <c r="M5212" s="455"/>
    </row>
    <row r="5213" spans="1:13" ht="19.5" thickBot="1">
      <c r="A5213" s="470" t="s">
        <v>28</v>
      </c>
      <c r="B5213" s="469"/>
      <c r="C5213" s="469"/>
      <c r="D5213" s="469"/>
      <c r="E5213" s="469"/>
      <c r="F5213" s="469"/>
      <c r="G5213" s="469"/>
      <c r="H5213" s="468"/>
      <c r="I5213" s="474"/>
      <c r="J5213" s="456"/>
      <c r="K5213" s="459"/>
      <c r="L5213" s="458"/>
      <c r="M5213" s="455"/>
    </row>
    <row r="5214" spans="1:13" ht="19.5" thickBot="1">
      <c r="A5214" s="473" t="s">
        <v>153</v>
      </c>
      <c r="B5214" s="472"/>
      <c r="C5214" s="472"/>
      <c r="D5214" s="472"/>
      <c r="E5214" s="472"/>
      <c r="F5214" s="472"/>
      <c r="G5214" s="472"/>
      <c r="H5214" s="471"/>
      <c r="I5214" s="466"/>
      <c r="J5214" s="465"/>
      <c r="K5214" s="894">
        <v>0.08</v>
      </c>
      <c r="L5214" s="895"/>
      <c r="M5214" s="464">
        <f>K5214*12*I5162</f>
        <v>352.89600000000002</v>
      </c>
    </row>
    <row r="5215" spans="1:13">
      <c r="A5215" s="470" t="s">
        <v>29</v>
      </c>
      <c r="B5215" s="469"/>
      <c r="C5215" s="469"/>
      <c r="D5215" s="469"/>
      <c r="E5215" s="469"/>
      <c r="F5215" s="469"/>
      <c r="G5215" s="469"/>
      <c r="H5215" s="468"/>
      <c r="I5215" s="896" t="s">
        <v>8</v>
      </c>
      <c r="J5215" s="897"/>
      <c r="K5215" s="467"/>
      <c r="L5215" s="458"/>
      <c r="M5215" s="455"/>
    </row>
    <row r="5216" spans="1:13" ht="19.5" thickBot="1">
      <c r="A5216" s="470" t="s">
        <v>30</v>
      </c>
      <c r="B5216" s="469"/>
      <c r="C5216" s="469"/>
      <c r="D5216" s="469"/>
      <c r="E5216" s="469"/>
      <c r="F5216" s="469"/>
      <c r="G5216" s="469"/>
      <c r="H5216" s="468"/>
      <c r="I5216" s="457"/>
      <c r="J5216" s="456"/>
      <c r="K5216" s="467"/>
      <c r="L5216" s="458"/>
      <c r="M5216" s="455"/>
    </row>
    <row r="5217" spans="1:13" ht="19.5" thickBot="1">
      <c r="A5217" s="898" t="s">
        <v>104</v>
      </c>
      <c r="B5217" s="899"/>
      <c r="C5217" s="899"/>
      <c r="D5217" s="899"/>
      <c r="E5217" s="899"/>
      <c r="F5217" s="899"/>
      <c r="G5217" s="899"/>
      <c r="H5217" s="900"/>
      <c r="I5217" s="466"/>
      <c r="J5217" s="465"/>
      <c r="K5217" s="894">
        <v>6.67</v>
      </c>
      <c r="L5217" s="895"/>
      <c r="M5217" s="464">
        <f>K5217*12*I5162</f>
        <v>29422.703999999998</v>
      </c>
    </row>
    <row r="5218" spans="1:13">
      <c r="A5218" s="463" t="s">
        <v>85</v>
      </c>
      <c r="B5218" s="461"/>
      <c r="C5218" s="461"/>
      <c r="D5218" s="461"/>
      <c r="E5218" s="461"/>
      <c r="F5218" s="462"/>
      <c r="G5218" s="461"/>
      <c r="H5218" s="460"/>
      <c r="I5218" s="892" t="s">
        <v>86</v>
      </c>
      <c r="J5218" s="893"/>
      <c r="K5218" s="459"/>
      <c r="L5218" s="458"/>
      <c r="M5218" s="455"/>
    </row>
    <row r="5219" spans="1:13">
      <c r="A5219" s="463" t="s">
        <v>87</v>
      </c>
      <c r="B5219" s="461"/>
      <c r="C5219" s="461"/>
      <c r="D5219" s="461"/>
      <c r="E5219" s="461"/>
      <c r="F5219" s="462"/>
      <c r="G5219" s="461"/>
      <c r="H5219" s="460"/>
      <c r="I5219" s="892" t="s">
        <v>88</v>
      </c>
      <c r="J5219" s="893"/>
      <c r="K5219" s="459"/>
      <c r="L5219" s="458"/>
      <c r="M5219" s="455"/>
    </row>
    <row r="5220" spans="1:13">
      <c r="A5220" s="463" t="s">
        <v>89</v>
      </c>
      <c r="B5220" s="461"/>
      <c r="C5220" s="461"/>
      <c r="D5220" s="461"/>
      <c r="E5220" s="461"/>
      <c r="F5220" s="462"/>
      <c r="G5220" s="461"/>
      <c r="H5220" s="460"/>
      <c r="I5220" s="892" t="s">
        <v>90</v>
      </c>
      <c r="J5220" s="893"/>
      <c r="K5220" s="459"/>
      <c r="L5220" s="458"/>
      <c r="M5220" s="455"/>
    </row>
    <row r="5221" spans="1:13">
      <c r="A5221" s="463" t="s">
        <v>91</v>
      </c>
      <c r="B5221" s="461"/>
      <c r="C5221" s="461"/>
      <c r="D5221" s="461"/>
      <c r="E5221" s="461"/>
      <c r="F5221" s="462"/>
      <c r="G5221" s="461"/>
      <c r="H5221" s="460"/>
      <c r="I5221" s="892" t="s">
        <v>92</v>
      </c>
      <c r="J5221" s="893"/>
      <c r="K5221" s="459"/>
      <c r="L5221" s="458"/>
      <c r="M5221" s="455"/>
    </row>
    <row r="5222" spans="1:13">
      <c r="A5222" s="463" t="s">
        <v>93</v>
      </c>
      <c r="B5222" s="461"/>
      <c r="C5222" s="461"/>
      <c r="D5222" s="461"/>
      <c r="E5222" s="461"/>
      <c r="F5222" s="462"/>
      <c r="G5222" s="461"/>
      <c r="H5222" s="460"/>
      <c r="I5222" s="892" t="s">
        <v>94</v>
      </c>
      <c r="J5222" s="893"/>
      <c r="K5222" s="459"/>
      <c r="L5222" s="458"/>
      <c r="M5222" s="455"/>
    </row>
    <row r="5223" spans="1:13">
      <c r="A5223" s="463" t="s">
        <v>95</v>
      </c>
      <c r="B5223" s="461"/>
      <c r="C5223" s="461"/>
      <c r="D5223" s="461"/>
      <c r="E5223" s="461"/>
      <c r="F5223" s="462"/>
      <c r="G5223" s="461"/>
      <c r="H5223" s="460"/>
      <c r="I5223" s="457"/>
      <c r="J5223" s="456"/>
      <c r="K5223" s="459"/>
      <c r="L5223" s="458"/>
      <c r="M5223" s="455"/>
    </row>
    <row r="5224" spans="1:13">
      <c r="A5224" s="463" t="s">
        <v>96</v>
      </c>
      <c r="B5224" s="461"/>
      <c r="C5224" s="461"/>
      <c r="D5224" s="461"/>
      <c r="E5224" s="461"/>
      <c r="F5224" s="462"/>
      <c r="G5224" s="461"/>
      <c r="H5224" s="460"/>
      <c r="I5224" s="457"/>
      <c r="J5224" s="456"/>
      <c r="K5224" s="459"/>
      <c r="L5224" s="458"/>
      <c r="M5224" s="455"/>
    </row>
    <row r="5225" spans="1:13">
      <c r="A5225" s="463" t="s">
        <v>97</v>
      </c>
      <c r="B5225" s="461"/>
      <c r="C5225" s="461"/>
      <c r="D5225" s="461"/>
      <c r="E5225" s="461"/>
      <c r="F5225" s="462"/>
      <c r="G5225" s="461"/>
      <c r="H5225" s="460"/>
      <c r="I5225" s="457"/>
      <c r="J5225" s="456"/>
      <c r="K5225" s="459"/>
      <c r="L5225" s="458"/>
      <c r="M5225" s="455"/>
    </row>
    <row r="5226" spans="1:13">
      <c r="A5226" s="463" t="s">
        <v>98</v>
      </c>
      <c r="B5226" s="461"/>
      <c r="C5226" s="461"/>
      <c r="D5226" s="461"/>
      <c r="E5226" s="461"/>
      <c r="F5226" s="462"/>
      <c r="G5226" s="461"/>
      <c r="H5226" s="460"/>
      <c r="I5226" s="457"/>
      <c r="J5226" s="456"/>
      <c r="K5226" s="459"/>
      <c r="L5226" s="458"/>
      <c r="M5226" s="455"/>
    </row>
    <row r="5227" spans="1:13">
      <c r="A5227" s="463" t="s">
        <v>99</v>
      </c>
      <c r="B5227" s="461"/>
      <c r="C5227" s="461"/>
      <c r="D5227" s="461"/>
      <c r="E5227" s="461"/>
      <c r="F5227" s="462"/>
      <c r="G5227" s="461"/>
      <c r="H5227" s="460"/>
      <c r="I5227" s="457"/>
      <c r="J5227" s="456"/>
      <c r="K5227" s="459"/>
      <c r="L5227" s="458"/>
      <c r="M5227" s="455"/>
    </row>
    <row r="5228" spans="1:13" ht="19.5" thickBot="1">
      <c r="A5228" s="923" t="s">
        <v>100</v>
      </c>
      <c r="B5228" s="924"/>
      <c r="C5228" s="924"/>
      <c r="D5228" s="924"/>
      <c r="E5228" s="924"/>
      <c r="F5228" s="924"/>
      <c r="G5228" s="924"/>
      <c r="H5228" s="925"/>
      <c r="I5228" s="457"/>
      <c r="J5228" s="456"/>
      <c r="K5228" s="457"/>
      <c r="L5228" s="456"/>
      <c r="M5228" s="455"/>
    </row>
    <row r="5229" spans="1:13">
      <c r="A5229" s="454" t="s">
        <v>82</v>
      </c>
      <c r="B5229" s="453"/>
      <c r="C5229" s="453"/>
      <c r="D5229" s="453"/>
      <c r="E5229" s="453"/>
      <c r="F5229" s="453"/>
      <c r="G5229" s="453"/>
      <c r="H5229" s="453"/>
      <c r="I5229" s="896" t="s">
        <v>9</v>
      </c>
      <c r="J5229" s="897"/>
      <c r="K5229" s="452"/>
      <c r="L5229" s="451"/>
      <c r="M5229" s="450"/>
    </row>
    <row r="5230" spans="1:13" ht="19.5" thickBot="1">
      <c r="A5230" s="449" t="s">
        <v>49</v>
      </c>
      <c r="B5230" s="448"/>
      <c r="C5230" s="448"/>
      <c r="D5230" s="448"/>
      <c r="E5230" s="448"/>
      <c r="F5230" s="448"/>
      <c r="G5230" s="448"/>
      <c r="H5230" s="448"/>
      <c r="I5230" s="447"/>
      <c r="J5230" s="445"/>
      <c r="K5230" s="446"/>
      <c r="L5230" s="445"/>
      <c r="M5230" s="444"/>
    </row>
    <row r="5231" spans="1:13" ht="19.5" thickBot="1">
      <c r="A5231" s="898" t="s">
        <v>50</v>
      </c>
      <c r="B5231" s="899"/>
      <c r="C5231" s="899"/>
      <c r="D5231" s="899"/>
      <c r="E5231" s="899"/>
      <c r="F5231" s="899"/>
      <c r="G5231" s="899"/>
      <c r="H5231" s="955"/>
      <c r="I5231" s="917" t="s">
        <v>17</v>
      </c>
      <c r="J5231" s="956"/>
      <c r="K5231" s="957"/>
      <c r="L5231" s="958"/>
      <c r="M5231" s="437">
        <f>K5231*12*I5162</f>
        <v>0</v>
      </c>
    </row>
    <row r="5232" spans="1:13" ht="19.5" thickBot="1">
      <c r="A5232" s="442" t="s">
        <v>118</v>
      </c>
      <c r="B5232" s="441"/>
      <c r="C5232" s="441"/>
      <c r="D5232" s="441"/>
      <c r="E5232" s="441"/>
      <c r="F5232" s="441"/>
      <c r="G5232" s="441"/>
      <c r="H5232" s="441"/>
      <c r="I5232" s="917" t="s">
        <v>9</v>
      </c>
      <c r="J5232" s="918"/>
      <c r="K5232" s="913">
        <v>0.45</v>
      </c>
      <c r="L5232" s="914"/>
      <c r="M5232" s="437">
        <f>K5232*12*I5162</f>
        <v>1985.0400000000002</v>
      </c>
    </row>
    <row r="5233" spans="1:13" ht="19.5" thickBot="1">
      <c r="A5233" s="442" t="s">
        <v>117</v>
      </c>
      <c r="B5233" s="441"/>
      <c r="C5233" s="441"/>
      <c r="D5233" s="441"/>
      <c r="E5233" s="441"/>
      <c r="F5233" s="441"/>
      <c r="G5233" s="441"/>
      <c r="H5233" s="441"/>
      <c r="I5233" s="440"/>
      <c r="J5233" s="439"/>
      <c r="K5233" s="913"/>
      <c r="L5233" s="914"/>
      <c r="M5233" s="437">
        <f>K5233*12*I5162</f>
        <v>0</v>
      </c>
    </row>
    <row r="5234" spans="1:13" ht="19.5" thickBot="1">
      <c r="A5234" s="898" t="s">
        <v>58</v>
      </c>
      <c r="B5234" s="899"/>
      <c r="C5234" s="899"/>
      <c r="D5234" s="899"/>
      <c r="E5234" s="899"/>
      <c r="F5234" s="899"/>
      <c r="G5234" s="899"/>
      <c r="H5234" s="899"/>
      <c r="I5234" s="438"/>
      <c r="J5234" s="437"/>
      <c r="K5234" s="915">
        <f>K5163+K5173+K5188+K5217+K5231+K5233+K5232</f>
        <v>48.02</v>
      </c>
      <c r="L5234" s="916"/>
      <c r="M5234" s="437">
        <f>M5163+M5173+M5188+M5217+M5231+M5233+M5232</f>
        <v>211825.82400000002</v>
      </c>
    </row>
    <row r="5236" spans="1:13" s="435" customFormat="1">
      <c r="A5236" s="952" t="s">
        <v>0</v>
      </c>
      <c r="B5236" s="952"/>
      <c r="C5236" s="952"/>
      <c r="D5236" s="952"/>
      <c r="E5236" s="952"/>
      <c r="F5236" s="952"/>
      <c r="G5236" s="952"/>
      <c r="H5236" s="952"/>
      <c r="I5236" s="952"/>
      <c r="J5236" s="952"/>
      <c r="K5236" s="952"/>
      <c r="L5236" s="952"/>
      <c r="M5236" s="534"/>
    </row>
    <row r="5237" spans="1:13">
      <c r="A5237" s="953" t="s">
        <v>12</v>
      </c>
      <c r="B5237" s="953"/>
      <c r="C5237" s="953"/>
      <c r="D5237" s="953"/>
      <c r="E5237" s="953"/>
      <c r="F5237" s="953"/>
      <c r="G5237" s="953"/>
      <c r="H5237" s="953"/>
      <c r="I5237" s="953"/>
      <c r="J5237" s="953"/>
      <c r="K5237" s="953"/>
      <c r="L5237" s="953"/>
      <c r="M5237" s="490"/>
    </row>
    <row r="5238" spans="1:13">
      <c r="A5238" s="524"/>
      <c r="B5238" s="524"/>
      <c r="C5238" s="524"/>
      <c r="D5238" s="524"/>
      <c r="E5238" s="524"/>
      <c r="F5238" s="524" t="s">
        <v>197</v>
      </c>
      <c r="G5238" s="524"/>
      <c r="H5238" s="524"/>
      <c r="I5238" s="524"/>
      <c r="J5238" s="524"/>
      <c r="K5238" s="524"/>
      <c r="L5238" s="524"/>
      <c r="M5238" s="490"/>
    </row>
    <row r="5239" spans="1:13">
      <c r="A5239" s="532"/>
      <c r="B5239" s="508"/>
      <c r="C5239" s="954" t="s">
        <v>15</v>
      </c>
      <c r="D5239" s="954"/>
      <c r="E5239" s="954"/>
      <c r="F5239" s="508"/>
      <c r="G5239" s="508"/>
      <c r="H5239" s="507"/>
      <c r="I5239" s="943" t="s">
        <v>1</v>
      </c>
      <c r="J5239" s="944"/>
      <c r="K5239" s="943" t="s">
        <v>2</v>
      </c>
      <c r="L5239" s="944"/>
      <c r="M5239" s="506"/>
    </row>
    <row r="5240" spans="1:13">
      <c r="A5240" s="474"/>
      <c r="B5240" s="457"/>
      <c r="C5240" s="457"/>
      <c r="D5240" s="457"/>
      <c r="E5240" s="457"/>
      <c r="F5240" s="457"/>
      <c r="G5240" s="457"/>
      <c r="H5240" s="456"/>
      <c r="I5240" s="457"/>
      <c r="J5240" s="456"/>
      <c r="K5240" s="892" t="s">
        <v>3</v>
      </c>
      <c r="L5240" s="893"/>
      <c r="M5240" s="533" t="s">
        <v>4</v>
      </c>
    </row>
    <row r="5241" spans="1:13">
      <c r="A5241" s="474"/>
      <c r="B5241" s="457"/>
      <c r="C5241" s="457"/>
      <c r="D5241" s="457"/>
      <c r="E5241" s="457"/>
      <c r="F5241" s="457"/>
      <c r="G5241" s="457"/>
      <c r="H5241" s="456"/>
      <c r="I5241" s="892" t="s">
        <v>5</v>
      </c>
      <c r="J5241" s="893"/>
      <c r="K5241" s="936" t="s">
        <v>6</v>
      </c>
      <c r="L5241" s="937"/>
      <c r="M5241" s="533" t="s">
        <v>7</v>
      </c>
    </row>
    <row r="5242" spans="1:13" ht="19.5" thickBot="1">
      <c r="A5242" s="532"/>
      <c r="B5242" s="508"/>
      <c r="C5242" s="508"/>
      <c r="D5242" s="508"/>
      <c r="E5242" s="508"/>
      <c r="F5242" s="508"/>
      <c r="G5242" s="508"/>
      <c r="H5242" s="507"/>
      <c r="I5242" s="949">
        <v>677.4</v>
      </c>
      <c r="J5242" s="950"/>
      <c r="K5242" s="932"/>
      <c r="L5242" s="933"/>
      <c r="M5242" s="531"/>
    </row>
    <row r="5243" spans="1:13">
      <c r="A5243" s="522" t="s">
        <v>74</v>
      </c>
      <c r="B5243" s="500"/>
      <c r="C5243" s="500"/>
      <c r="D5243" s="500"/>
      <c r="E5243" s="500"/>
      <c r="F5243" s="500"/>
      <c r="G5243" s="500"/>
      <c r="H5243" s="530"/>
      <c r="I5243" s="452"/>
      <c r="J5243" s="451"/>
      <c r="K5243" s="951">
        <f>K5246+K5249</f>
        <v>6.9</v>
      </c>
      <c r="L5243" s="946"/>
      <c r="M5243" s="450">
        <f>K5243*12*I5242</f>
        <v>56088.720000000008</v>
      </c>
    </row>
    <row r="5244" spans="1:13">
      <c r="A5244" s="529" t="s">
        <v>59</v>
      </c>
      <c r="B5244" s="528"/>
      <c r="C5244" s="528"/>
      <c r="D5244" s="528"/>
      <c r="E5244" s="528"/>
      <c r="F5244" s="528"/>
      <c r="G5244" s="528"/>
      <c r="H5244" s="523"/>
      <c r="I5244" s="457"/>
      <c r="J5244" s="456"/>
      <c r="K5244" s="457"/>
      <c r="L5244" s="456"/>
      <c r="M5244" s="527"/>
    </row>
    <row r="5245" spans="1:13" ht="19.5" thickBot="1">
      <c r="A5245" s="518" t="s">
        <v>60</v>
      </c>
      <c r="B5245" s="526"/>
      <c r="C5245" s="526"/>
      <c r="D5245" s="526"/>
      <c r="E5245" s="526"/>
      <c r="F5245" s="526"/>
      <c r="G5245" s="526"/>
      <c r="H5245" s="525"/>
      <c r="I5245" s="446"/>
      <c r="J5245" s="445"/>
      <c r="K5245" s="446"/>
      <c r="L5245" s="445"/>
      <c r="M5245" s="444"/>
    </row>
    <row r="5246" spans="1:13">
      <c r="A5246" s="505" t="s">
        <v>61</v>
      </c>
      <c r="B5246" s="498"/>
      <c r="C5246" s="498"/>
      <c r="D5246" s="498"/>
      <c r="E5246" s="498"/>
      <c r="F5246" s="498"/>
      <c r="G5246" s="498"/>
      <c r="H5246" s="497"/>
      <c r="I5246" s="936" t="s">
        <v>8</v>
      </c>
      <c r="J5246" s="937"/>
      <c r="K5246" s="896">
        <v>4.13</v>
      </c>
      <c r="L5246" s="897"/>
      <c r="M5246" s="455">
        <f>K5246*12*I5242</f>
        <v>33571.944000000003</v>
      </c>
    </row>
    <row r="5247" spans="1:13">
      <c r="A5247" s="463" t="s">
        <v>68</v>
      </c>
      <c r="B5247" s="457"/>
      <c r="C5247" s="457"/>
      <c r="D5247" s="457"/>
      <c r="E5247" s="457"/>
      <c r="F5247" s="457"/>
      <c r="G5247" s="457"/>
      <c r="H5247" s="456"/>
      <c r="I5247" s="892" t="s">
        <v>57</v>
      </c>
      <c r="J5247" s="893"/>
      <c r="K5247" s="490"/>
      <c r="L5247" s="456"/>
      <c r="M5247" s="455"/>
    </row>
    <row r="5248" spans="1:13">
      <c r="A5248" s="505" t="s">
        <v>67</v>
      </c>
      <c r="B5248" s="498"/>
      <c r="C5248" s="498"/>
      <c r="D5248" s="498"/>
      <c r="E5248" s="498"/>
      <c r="F5248" s="498"/>
      <c r="G5248" s="498"/>
      <c r="H5248" s="497"/>
      <c r="I5248" s="936"/>
      <c r="J5248" s="937"/>
      <c r="K5248" s="490"/>
      <c r="L5248" s="456"/>
      <c r="M5248" s="455"/>
    </row>
    <row r="5249" spans="1:13">
      <c r="A5249" s="505" t="s">
        <v>62</v>
      </c>
      <c r="B5249" s="498"/>
      <c r="C5249" s="498"/>
      <c r="D5249" s="498"/>
      <c r="E5249" s="498"/>
      <c r="F5249" s="498"/>
      <c r="G5249" s="498"/>
      <c r="H5249" s="497"/>
      <c r="I5249" s="934" t="s">
        <v>11</v>
      </c>
      <c r="J5249" s="935"/>
      <c r="K5249" s="892">
        <v>2.77</v>
      </c>
      <c r="L5249" s="893"/>
      <c r="M5249" s="455">
        <f>K5249*12*I5242</f>
        <v>22516.776000000002</v>
      </c>
    </row>
    <row r="5250" spans="1:13">
      <c r="A5250" s="512" t="s">
        <v>35</v>
      </c>
      <c r="B5250" s="480"/>
      <c r="C5250" s="480"/>
      <c r="D5250" s="480"/>
      <c r="E5250" s="480"/>
      <c r="F5250" s="480"/>
      <c r="G5250" s="480"/>
      <c r="H5250" s="479"/>
      <c r="I5250" s="892" t="s">
        <v>57</v>
      </c>
      <c r="J5250" s="893"/>
      <c r="K5250" s="524"/>
      <c r="L5250" s="523"/>
      <c r="M5250" s="455"/>
    </row>
    <row r="5251" spans="1:13">
      <c r="A5251" s="511" t="s">
        <v>36</v>
      </c>
      <c r="B5251" s="508"/>
      <c r="C5251" s="508"/>
      <c r="D5251" s="508"/>
      <c r="E5251" s="508"/>
      <c r="F5251" s="508"/>
      <c r="G5251" s="508"/>
      <c r="H5251" s="507"/>
      <c r="I5251" s="892"/>
      <c r="J5251" s="893"/>
      <c r="K5251" s="490"/>
      <c r="L5251" s="456"/>
      <c r="M5251" s="455"/>
    </row>
    <row r="5252" spans="1:13" ht="19.5" thickBot="1">
      <c r="A5252" s="505" t="s">
        <v>37</v>
      </c>
      <c r="B5252" s="504"/>
      <c r="C5252" s="504"/>
      <c r="D5252" s="504"/>
      <c r="E5252" s="504"/>
      <c r="F5252" s="504"/>
      <c r="G5252" s="504"/>
      <c r="H5252" s="503"/>
      <c r="I5252" s="498"/>
      <c r="J5252" s="497"/>
      <c r="K5252" s="930"/>
      <c r="L5252" s="931"/>
      <c r="M5252" s="455"/>
    </row>
    <row r="5253" spans="1:13">
      <c r="A5253" s="522" t="s">
        <v>14</v>
      </c>
      <c r="B5253" s="521"/>
      <c r="C5253" s="521"/>
      <c r="D5253" s="521"/>
      <c r="E5253" s="521"/>
      <c r="F5253" s="521"/>
      <c r="G5253" s="521"/>
      <c r="H5253" s="520"/>
      <c r="I5253" s="452"/>
      <c r="J5253" s="519"/>
      <c r="K5253" s="948">
        <f>K5255+K5260+K5263</f>
        <v>5.6400000000000006</v>
      </c>
      <c r="L5253" s="946"/>
      <c r="M5253" s="450">
        <f>K5253*12*I5242</f>
        <v>45846.432000000001</v>
      </c>
    </row>
    <row r="5254" spans="1:13" ht="19.5" thickBot="1">
      <c r="A5254" s="518" t="s">
        <v>34</v>
      </c>
      <c r="B5254" s="517"/>
      <c r="C5254" s="517"/>
      <c r="D5254" s="517"/>
      <c r="E5254" s="517"/>
      <c r="F5254" s="517"/>
      <c r="G5254" s="517"/>
      <c r="H5254" s="516"/>
      <c r="I5254" s="446"/>
      <c r="J5254" s="515"/>
      <c r="K5254" s="446"/>
      <c r="L5254" s="445"/>
      <c r="M5254" s="444"/>
    </row>
    <row r="5255" spans="1:13">
      <c r="A5255" s="463" t="s">
        <v>65</v>
      </c>
      <c r="B5255" s="462"/>
      <c r="C5255" s="462"/>
      <c r="D5255" s="462"/>
      <c r="E5255" s="462"/>
      <c r="F5255" s="462"/>
      <c r="G5255" s="462"/>
      <c r="H5255" s="460"/>
      <c r="I5255" s="892" t="s">
        <v>8</v>
      </c>
      <c r="J5255" s="893"/>
      <c r="K5255" s="896">
        <v>2.83</v>
      </c>
      <c r="L5255" s="897"/>
      <c r="M5255" s="455">
        <f>K5255*12*I5242</f>
        <v>23004.504000000001</v>
      </c>
    </row>
    <row r="5256" spans="1:13">
      <c r="A5256" s="505" t="s">
        <v>66</v>
      </c>
      <c r="B5256" s="504"/>
      <c r="C5256" s="504"/>
      <c r="D5256" s="504"/>
      <c r="E5256" s="504"/>
      <c r="F5256" s="504"/>
      <c r="G5256" s="504"/>
      <c r="H5256" s="503"/>
      <c r="I5256" s="514"/>
      <c r="J5256" s="513"/>
      <c r="K5256" s="490"/>
      <c r="L5256" s="456"/>
      <c r="M5256" s="455"/>
    </row>
    <row r="5257" spans="1:13">
      <c r="A5257" s="463" t="s">
        <v>68</v>
      </c>
      <c r="B5257" s="457"/>
      <c r="C5257" s="457"/>
      <c r="D5257" s="457"/>
      <c r="E5257" s="457"/>
      <c r="F5257" s="457"/>
      <c r="G5257" s="457"/>
      <c r="H5257" s="456"/>
      <c r="I5257" s="892" t="s">
        <v>57</v>
      </c>
      <c r="J5257" s="893"/>
      <c r="K5257" s="490"/>
      <c r="L5257" s="456"/>
      <c r="M5257" s="455"/>
    </row>
    <row r="5258" spans="1:13">
      <c r="A5258" s="505" t="s">
        <v>67</v>
      </c>
      <c r="B5258" s="498"/>
      <c r="C5258" s="498"/>
      <c r="D5258" s="498"/>
      <c r="E5258" s="498"/>
      <c r="F5258" s="498"/>
      <c r="G5258" s="498"/>
      <c r="H5258" s="497"/>
      <c r="I5258" s="936"/>
      <c r="J5258" s="937"/>
      <c r="K5258" s="490"/>
      <c r="L5258" s="456"/>
      <c r="M5258" s="455"/>
    </row>
    <row r="5259" spans="1:13">
      <c r="A5259" s="512" t="s">
        <v>63</v>
      </c>
      <c r="B5259" s="480"/>
      <c r="C5259" s="479"/>
      <c r="D5259" s="457"/>
      <c r="E5259" s="457"/>
      <c r="F5259" s="457"/>
      <c r="G5259" s="457"/>
      <c r="H5259" s="456"/>
      <c r="I5259" s="892" t="s">
        <v>57</v>
      </c>
      <c r="J5259" s="893"/>
      <c r="K5259" s="490"/>
      <c r="L5259" s="456"/>
      <c r="M5259" s="455"/>
    </row>
    <row r="5260" spans="1:13">
      <c r="A5260" s="463" t="s">
        <v>64</v>
      </c>
      <c r="B5260" s="457"/>
      <c r="C5260" s="457"/>
      <c r="D5260" s="480"/>
      <c r="E5260" s="480"/>
      <c r="F5260" s="480"/>
      <c r="G5260" s="480"/>
      <c r="H5260" s="479"/>
      <c r="I5260" s="934" t="s">
        <v>11</v>
      </c>
      <c r="J5260" s="935"/>
      <c r="K5260" s="892">
        <v>1.24</v>
      </c>
      <c r="L5260" s="893"/>
      <c r="M5260" s="455">
        <f>K5260*12*I5242</f>
        <v>10079.712</v>
      </c>
    </row>
    <row r="5261" spans="1:13">
      <c r="A5261" s="511" t="s">
        <v>41</v>
      </c>
      <c r="B5261" s="510"/>
      <c r="C5261" s="510"/>
      <c r="D5261" s="510"/>
      <c r="E5261" s="510"/>
      <c r="F5261" s="510"/>
      <c r="G5261" s="510"/>
      <c r="H5261" s="509"/>
      <c r="I5261" s="943" t="s">
        <v>40</v>
      </c>
      <c r="J5261" s="944"/>
      <c r="K5261" s="490"/>
      <c r="L5261" s="456"/>
      <c r="M5261" s="455"/>
    </row>
    <row r="5262" spans="1:13">
      <c r="A5262" s="505"/>
      <c r="B5262" s="504"/>
      <c r="C5262" s="504"/>
      <c r="D5262" s="504"/>
      <c r="E5262" s="504"/>
      <c r="F5262" s="504"/>
      <c r="G5262" s="504"/>
      <c r="H5262" s="503"/>
      <c r="I5262" s="498" t="s">
        <v>42</v>
      </c>
      <c r="J5262" s="497"/>
      <c r="K5262" s="490"/>
      <c r="L5262" s="456"/>
      <c r="M5262" s="455"/>
    </row>
    <row r="5263" spans="1:13">
      <c r="A5263" s="511" t="s">
        <v>43</v>
      </c>
      <c r="B5263" s="510"/>
      <c r="C5263" s="510"/>
      <c r="D5263" s="510"/>
      <c r="E5263" s="510"/>
      <c r="F5263" s="510"/>
      <c r="G5263" s="510"/>
      <c r="H5263" s="509"/>
      <c r="I5263" s="943" t="s">
        <v>11</v>
      </c>
      <c r="J5263" s="944"/>
      <c r="K5263" s="892">
        <v>1.57</v>
      </c>
      <c r="L5263" s="893"/>
      <c r="M5263" s="455">
        <f>K5263*12*I5242</f>
        <v>12762.216</v>
      </c>
    </row>
    <row r="5264" spans="1:13">
      <c r="A5264" s="505" t="s">
        <v>44</v>
      </c>
      <c r="B5264" s="504"/>
      <c r="C5264" s="504"/>
      <c r="D5264" s="504"/>
      <c r="E5264" s="504"/>
      <c r="F5264" s="504"/>
      <c r="G5264" s="504"/>
      <c r="H5264" s="503"/>
      <c r="I5264" s="498"/>
      <c r="J5264" s="497"/>
      <c r="K5264" s="490"/>
      <c r="L5264" s="456"/>
      <c r="M5264" s="455"/>
    </row>
    <row r="5265" spans="1:13">
      <c r="A5265" s="511" t="s">
        <v>45</v>
      </c>
      <c r="B5265" s="510"/>
      <c r="C5265" s="510"/>
      <c r="D5265" s="510"/>
      <c r="E5265" s="510"/>
      <c r="F5265" s="510"/>
      <c r="G5265" s="510"/>
      <c r="H5265" s="509"/>
      <c r="I5265" s="892" t="s">
        <v>57</v>
      </c>
      <c r="J5265" s="893"/>
      <c r="K5265" s="490"/>
      <c r="L5265" s="456"/>
      <c r="M5265" s="455"/>
    </row>
    <row r="5266" spans="1:13">
      <c r="A5266" s="511" t="s">
        <v>48</v>
      </c>
      <c r="B5266" s="510"/>
      <c r="C5266" s="510"/>
      <c r="D5266" s="510"/>
      <c r="E5266" s="510"/>
      <c r="F5266" s="510"/>
      <c r="G5266" s="510"/>
      <c r="H5266" s="509"/>
      <c r="I5266" s="943" t="s">
        <v>46</v>
      </c>
      <c r="J5266" s="944"/>
      <c r="K5266" s="508"/>
      <c r="L5266" s="507"/>
      <c r="M5266" s="506"/>
    </row>
    <row r="5267" spans="1:13" ht="19.5" thickBot="1">
      <c r="A5267" s="505"/>
      <c r="B5267" s="504"/>
      <c r="C5267" s="504"/>
      <c r="D5267" s="504"/>
      <c r="E5267" s="504"/>
      <c r="F5267" s="504"/>
      <c r="G5267" s="504"/>
      <c r="H5267" s="503"/>
      <c r="I5267" s="940" t="s">
        <v>47</v>
      </c>
      <c r="J5267" s="941"/>
      <c r="K5267" s="498"/>
      <c r="L5267" s="497"/>
      <c r="M5267" s="502"/>
    </row>
    <row r="5268" spans="1:13">
      <c r="A5268" s="501" t="s">
        <v>75</v>
      </c>
      <c r="B5268" s="500"/>
      <c r="C5268" s="500"/>
      <c r="D5268" s="500"/>
      <c r="E5268" s="500"/>
      <c r="F5268" s="500"/>
      <c r="G5268" s="452"/>
      <c r="H5268" s="451"/>
      <c r="I5268" s="452"/>
      <c r="J5268" s="451"/>
      <c r="K5268" s="945">
        <f>K5270+K5277+K5285+K5289+K5290+K5294</f>
        <v>31.88</v>
      </c>
      <c r="L5268" s="946"/>
      <c r="M5268" s="450">
        <f>M5270+M5277+M5285+M5289+M5290+M5294</f>
        <v>259146.144</v>
      </c>
    </row>
    <row r="5269" spans="1:13" ht="19.5" thickBot="1">
      <c r="A5269" s="499"/>
      <c r="B5269" s="446"/>
      <c r="C5269" s="446"/>
      <c r="D5269" s="446"/>
      <c r="E5269" s="446"/>
      <c r="F5269" s="446"/>
      <c r="G5269" s="446"/>
      <c r="H5269" s="445"/>
      <c r="I5269" s="446"/>
      <c r="J5269" s="445"/>
      <c r="K5269" s="446"/>
      <c r="L5269" s="445"/>
      <c r="M5269" s="444"/>
    </row>
    <row r="5270" spans="1:13" ht="19.5" thickBot="1">
      <c r="A5270" s="907" t="s">
        <v>76</v>
      </c>
      <c r="B5270" s="908"/>
      <c r="C5270" s="908"/>
      <c r="D5270" s="908"/>
      <c r="E5270" s="908"/>
      <c r="F5270" s="908"/>
      <c r="G5270" s="908"/>
      <c r="H5270" s="909"/>
      <c r="I5270" s="466"/>
      <c r="J5270" s="465"/>
      <c r="K5270" s="947">
        <f>K5271+K5272+K5273+K5275+K5276</f>
        <v>9.6900000000000013</v>
      </c>
      <c r="L5270" s="942"/>
      <c r="M5270" s="464">
        <f>K5270*12*I5242</f>
        <v>78768.072000000015</v>
      </c>
    </row>
    <row r="5271" spans="1:13">
      <c r="A5271" s="486" t="s">
        <v>38</v>
      </c>
      <c r="B5271" s="485"/>
      <c r="C5271" s="485"/>
      <c r="D5271" s="485"/>
      <c r="E5271" s="485"/>
      <c r="F5271" s="485"/>
      <c r="G5271" s="485"/>
      <c r="H5271" s="484"/>
      <c r="I5271" s="936" t="s">
        <v>16</v>
      </c>
      <c r="J5271" s="937"/>
      <c r="K5271" s="896">
        <v>2.2400000000000002</v>
      </c>
      <c r="L5271" s="897"/>
      <c r="M5271" s="455">
        <f>K5271*12*I5242</f>
        <v>18208.512000000002</v>
      </c>
    </row>
    <row r="5272" spans="1:13">
      <c r="A5272" s="483" t="s">
        <v>39</v>
      </c>
      <c r="B5272" s="482"/>
      <c r="C5272" s="482"/>
      <c r="D5272" s="482"/>
      <c r="E5272" s="482"/>
      <c r="F5272" s="482"/>
      <c r="G5272" s="482"/>
      <c r="H5272" s="481"/>
      <c r="I5272" s="934" t="s">
        <v>10</v>
      </c>
      <c r="J5272" s="935"/>
      <c r="K5272" s="892">
        <v>5.28</v>
      </c>
      <c r="L5272" s="893"/>
      <c r="M5272" s="455">
        <f>K5272*12*I5242</f>
        <v>42920.063999999998</v>
      </c>
    </row>
    <row r="5273" spans="1:13">
      <c r="A5273" s="478" t="s">
        <v>31</v>
      </c>
      <c r="B5273" s="477"/>
      <c r="C5273" s="477"/>
      <c r="D5273" s="477"/>
      <c r="E5273" s="477"/>
      <c r="F5273" s="477"/>
      <c r="G5273" s="477"/>
      <c r="H5273" s="476"/>
      <c r="I5273" s="943" t="s">
        <v>11</v>
      </c>
      <c r="J5273" s="944"/>
      <c r="K5273" s="892">
        <v>0.6</v>
      </c>
      <c r="L5273" s="893"/>
      <c r="M5273" s="455">
        <f>K5273*12*I5242</f>
        <v>4877.28</v>
      </c>
    </row>
    <row r="5274" spans="1:13">
      <c r="A5274" s="486" t="s">
        <v>18</v>
      </c>
      <c r="B5274" s="494"/>
      <c r="C5274" s="494"/>
      <c r="D5274" s="494"/>
      <c r="E5274" s="485"/>
      <c r="F5274" s="485"/>
      <c r="G5274" s="485"/>
      <c r="H5274" s="484"/>
      <c r="I5274" s="498"/>
      <c r="J5274" s="497"/>
      <c r="K5274" s="457"/>
      <c r="L5274" s="456"/>
      <c r="M5274" s="455"/>
    </row>
    <row r="5275" spans="1:13">
      <c r="A5275" s="483" t="s">
        <v>32</v>
      </c>
      <c r="B5275" s="482"/>
      <c r="C5275" s="482"/>
      <c r="D5275" s="482"/>
      <c r="E5275" s="482"/>
      <c r="F5275" s="482"/>
      <c r="G5275" s="482"/>
      <c r="H5275" s="481"/>
      <c r="I5275" s="934" t="s">
        <v>8</v>
      </c>
      <c r="J5275" s="935"/>
      <c r="K5275" s="892">
        <v>0.18</v>
      </c>
      <c r="L5275" s="893"/>
      <c r="M5275" s="455">
        <f>K5275*12*I5242</f>
        <v>1463.184</v>
      </c>
    </row>
    <row r="5276" spans="1:13" s="435" customFormat="1" ht="19.5" thickBot="1">
      <c r="A5276" s="478" t="s">
        <v>73</v>
      </c>
      <c r="B5276" s="477"/>
      <c r="C5276" s="477"/>
      <c r="D5276" s="477"/>
      <c r="E5276" s="477"/>
      <c r="F5276" s="477"/>
      <c r="G5276" s="477"/>
      <c r="H5276" s="476"/>
      <c r="I5276" s="938" t="s">
        <v>8</v>
      </c>
      <c r="J5276" s="939"/>
      <c r="K5276" s="940">
        <v>1.39</v>
      </c>
      <c r="L5276" s="941"/>
      <c r="M5276" s="496">
        <f>K5276*12*I5242</f>
        <v>11299.031999999999</v>
      </c>
    </row>
    <row r="5277" spans="1:13" ht="19.5" thickBot="1">
      <c r="A5277" s="919" t="s">
        <v>77</v>
      </c>
      <c r="B5277" s="920"/>
      <c r="C5277" s="920"/>
      <c r="D5277" s="920"/>
      <c r="E5277" s="920"/>
      <c r="F5277" s="920"/>
      <c r="G5277" s="920"/>
      <c r="H5277" s="921"/>
      <c r="I5277" s="466"/>
      <c r="J5277" s="465"/>
      <c r="K5277" s="894">
        <f>K5278+K5279+K5281+K5282+K5283+K5284</f>
        <v>2.3200000000000003</v>
      </c>
      <c r="L5277" s="942"/>
      <c r="M5277" s="464">
        <f>K5277*12*I5242</f>
        <v>18858.816000000003</v>
      </c>
    </row>
    <row r="5278" spans="1:13">
      <c r="A5278" s="495" t="s">
        <v>24</v>
      </c>
      <c r="B5278" s="494"/>
      <c r="C5278" s="494"/>
      <c r="D5278" s="494"/>
      <c r="E5278" s="494"/>
      <c r="F5278" s="485"/>
      <c r="G5278" s="485"/>
      <c r="H5278" s="484"/>
      <c r="I5278" s="493"/>
      <c r="J5278" s="456"/>
      <c r="K5278" s="896">
        <v>0.13</v>
      </c>
      <c r="L5278" s="897"/>
      <c r="M5278" s="455">
        <f>K5278*12*I5242</f>
        <v>1056.7439999999999</v>
      </c>
    </row>
    <row r="5279" spans="1:13">
      <c r="A5279" s="492" t="s">
        <v>20</v>
      </c>
      <c r="B5279" s="491"/>
      <c r="C5279" s="491"/>
      <c r="D5279" s="491"/>
      <c r="E5279" s="491"/>
      <c r="F5279" s="477"/>
      <c r="G5279" s="477"/>
      <c r="H5279" s="476"/>
      <c r="I5279" s="892" t="s">
        <v>52</v>
      </c>
      <c r="J5279" s="893"/>
      <c r="K5279" s="892">
        <v>1.1100000000000001</v>
      </c>
      <c r="L5279" s="893"/>
      <c r="M5279" s="455">
        <f>K5279*12*I5242</f>
        <v>9022.9680000000008</v>
      </c>
    </row>
    <row r="5280" spans="1:13">
      <c r="A5280" s="486" t="s">
        <v>19</v>
      </c>
      <c r="B5280" s="485"/>
      <c r="C5280" s="485"/>
      <c r="D5280" s="485"/>
      <c r="E5280" s="485"/>
      <c r="F5280" s="485"/>
      <c r="G5280" s="485"/>
      <c r="H5280" s="484"/>
      <c r="I5280" s="936" t="s">
        <v>53</v>
      </c>
      <c r="J5280" s="937"/>
      <c r="K5280" s="490"/>
      <c r="L5280" s="456"/>
      <c r="M5280" s="455"/>
    </row>
    <row r="5281" spans="1:13">
      <c r="A5281" s="483" t="s">
        <v>21</v>
      </c>
      <c r="B5281" s="482"/>
      <c r="C5281" s="482"/>
      <c r="D5281" s="482"/>
      <c r="E5281" s="482"/>
      <c r="F5281" s="482"/>
      <c r="G5281" s="482"/>
      <c r="H5281" s="481"/>
      <c r="I5281" s="934" t="s">
        <v>51</v>
      </c>
      <c r="J5281" s="935"/>
      <c r="K5281" s="892">
        <v>0.68</v>
      </c>
      <c r="L5281" s="893"/>
      <c r="M5281" s="455">
        <f>K5281*12*I5242</f>
        <v>5527.5839999999998</v>
      </c>
    </row>
    <row r="5282" spans="1:13">
      <c r="A5282" s="483" t="s">
        <v>22</v>
      </c>
      <c r="B5282" s="482"/>
      <c r="C5282" s="482"/>
      <c r="D5282" s="482"/>
      <c r="E5282" s="482"/>
      <c r="F5282" s="482"/>
      <c r="G5282" s="482"/>
      <c r="H5282" s="481"/>
      <c r="I5282" s="934" t="s">
        <v>69</v>
      </c>
      <c r="J5282" s="935"/>
      <c r="K5282" s="892">
        <v>0.17</v>
      </c>
      <c r="L5282" s="893"/>
      <c r="M5282" s="455">
        <f>K5282*12*I5242</f>
        <v>1381.896</v>
      </c>
    </row>
    <row r="5283" spans="1:13">
      <c r="A5283" s="478" t="s">
        <v>23</v>
      </c>
      <c r="B5283" s="477"/>
      <c r="C5283" s="477"/>
      <c r="D5283" s="477"/>
      <c r="E5283" s="477"/>
      <c r="F5283" s="477"/>
      <c r="G5283" s="477"/>
      <c r="H5283" s="476"/>
      <c r="I5283" s="934" t="s">
        <v>54</v>
      </c>
      <c r="J5283" s="935"/>
      <c r="K5283" s="930">
        <v>0.09</v>
      </c>
      <c r="L5283" s="931"/>
      <c r="M5283" s="455">
        <f>K5283*12*I5242</f>
        <v>731.59199999999998</v>
      </c>
    </row>
    <row r="5284" spans="1:13" ht="19.5" thickBot="1">
      <c r="A5284" s="478" t="s">
        <v>71</v>
      </c>
      <c r="B5284" s="477"/>
      <c r="C5284" s="477"/>
      <c r="D5284" s="477"/>
      <c r="E5284" s="477"/>
      <c r="F5284" s="477"/>
      <c r="G5284" s="477"/>
      <c r="H5284" s="476"/>
      <c r="I5284" s="932" t="s">
        <v>72</v>
      </c>
      <c r="J5284" s="933"/>
      <c r="K5284" s="901">
        <v>0.14000000000000001</v>
      </c>
      <c r="L5284" s="902"/>
      <c r="M5284" s="489">
        <f>K5284*12*I5242</f>
        <v>1138.0320000000002</v>
      </c>
    </row>
    <row r="5285" spans="1:13" ht="19.5" thickBot="1">
      <c r="A5285" s="919" t="s">
        <v>194</v>
      </c>
      <c r="B5285" s="920"/>
      <c r="C5285" s="920"/>
      <c r="D5285" s="920"/>
      <c r="E5285" s="920"/>
      <c r="F5285" s="920"/>
      <c r="G5285" s="920"/>
      <c r="H5285" s="921"/>
      <c r="I5285" s="488"/>
      <c r="J5285" s="487"/>
      <c r="K5285" s="922">
        <f>K5286+K5287+K5288</f>
        <v>1.52</v>
      </c>
      <c r="L5285" s="895"/>
      <c r="M5285" s="464">
        <f>K5285*12*I5242</f>
        <v>12355.776000000002</v>
      </c>
    </row>
    <row r="5286" spans="1:13">
      <c r="A5286" s="486" t="s">
        <v>25</v>
      </c>
      <c r="B5286" s="485"/>
      <c r="C5286" s="485"/>
      <c r="D5286" s="485"/>
      <c r="E5286" s="485"/>
      <c r="F5286" s="485"/>
      <c r="G5286" s="485"/>
      <c r="H5286" s="484"/>
      <c r="I5286" s="926" t="s">
        <v>70</v>
      </c>
      <c r="J5286" s="927"/>
      <c r="K5286" s="928">
        <v>0.73</v>
      </c>
      <c r="L5286" s="929"/>
      <c r="M5286" s="455">
        <f>K5286*12*I5242</f>
        <v>5934.0239999999994</v>
      </c>
    </row>
    <row r="5287" spans="1:13">
      <c r="A5287" s="483" t="s">
        <v>26</v>
      </c>
      <c r="B5287" s="482"/>
      <c r="C5287" s="482"/>
      <c r="D5287" s="482"/>
      <c r="E5287" s="482"/>
      <c r="F5287" s="482"/>
      <c r="G5287" s="482"/>
      <c r="H5287" s="481"/>
      <c r="I5287" s="480" t="s">
        <v>55</v>
      </c>
      <c r="J5287" s="479"/>
      <c r="K5287" s="930">
        <v>0.64</v>
      </c>
      <c r="L5287" s="931"/>
      <c r="M5287" s="455">
        <f>K5287*12*I5242</f>
        <v>5202.4319999999998</v>
      </c>
    </row>
    <row r="5288" spans="1:13" ht="19.5" thickBot="1">
      <c r="A5288" s="478" t="s">
        <v>23</v>
      </c>
      <c r="B5288" s="477"/>
      <c r="C5288" s="477"/>
      <c r="D5288" s="477"/>
      <c r="E5288" s="477"/>
      <c r="F5288" s="477"/>
      <c r="G5288" s="477"/>
      <c r="H5288" s="476"/>
      <c r="I5288" s="932" t="s">
        <v>54</v>
      </c>
      <c r="J5288" s="933"/>
      <c r="K5288" s="901">
        <v>0.15</v>
      </c>
      <c r="L5288" s="902"/>
      <c r="M5288" s="455">
        <f>K5288*12*I5242</f>
        <v>1219.32</v>
      </c>
    </row>
    <row r="5289" spans="1:13" s="435" customFormat="1" ht="19.5" thickBot="1">
      <c r="A5289" s="473" t="s">
        <v>193</v>
      </c>
      <c r="B5289" s="472"/>
      <c r="C5289" s="472"/>
      <c r="D5289" s="472"/>
      <c r="E5289" s="472"/>
      <c r="F5289" s="472"/>
      <c r="G5289" s="472"/>
      <c r="H5289" s="471"/>
      <c r="I5289" s="903" t="s">
        <v>56</v>
      </c>
      <c r="J5289" s="904"/>
      <c r="K5289" s="905">
        <v>16.47</v>
      </c>
      <c r="L5289" s="906"/>
      <c r="M5289" s="475">
        <f>K5289*12*I5242</f>
        <v>133881.33599999998</v>
      </c>
    </row>
    <row r="5290" spans="1:13" ht="19.5" thickBot="1">
      <c r="A5290" s="907" t="s">
        <v>154</v>
      </c>
      <c r="B5290" s="908"/>
      <c r="C5290" s="908"/>
      <c r="D5290" s="908"/>
      <c r="E5290" s="908"/>
      <c r="F5290" s="908"/>
      <c r="G5290" s="908"/>
      <c r="H5290" s="909"/>
      <c r="I5290" s="466"/>
      <c r="J5290" s="465"/>
      <c r="K5290" s="894">
        <v>1.8</v>
      </c>
      <c r="L5290" s="895"/>
      <c r="M5290" s="464">
        <f>K5290*12*I5242</f>
        <v>14631.84</v>
      </c>
    </row>
    <row r="5291" spans="1:13">
      <c r="A5291" s="470" t="s">
        <v>33</v>
      </c>
      <c r="B5291" s="469"/>
      <c r="C5291" s="469"/>
      <c r="D5291" s="469"/>
      <c r="E5291" s="469"/>
      <c r="F5291" s="469"/>
      <c r="G5291" s="469"/>
      <c r="H5291" s="468"/>
      <c r="I5291" s="896" t="s">
        <v>13</v>
      </c>
      <c r="J5291" s="897"/>
      <c r="K5291" s="459"/>
      <c r="L5291" s="458"/>
      <c r="M5291" s="455"/>
    </row>
    <row r="5292" spans="1:13">
      <c r="A5292" s="470" t="s">
        <v>27</v>
      </c>
      <c r="B5292" s="469"/>
      <c r="C5292" s="469"/>
      <c r="D5292" s="469"/>
      <c r="E5292" s="469"/>
      <c r="F5292" s="469"/>
      <c r="G5292" s="469"/>
      <c r="H5292" s="468"/>
      <c r="I5292" s="457"/>
      <c r="J5292" s="456"/>
      <c r="K5292" s="459"/>
      <c r="L5292" s="458"/>
      <c r="M5292" s="455"/>
    </row>
    <row r="5293" spans="1:13" ht="19.5" thickBot="1">
      <c r="A5293" s="470" t="s">
        <v>28</v>
      </c>
      <c r="B5293" s="469"/>
      <c r="C5293" s="469"/>
      <c r="D5293" s="469"/>
      <c r="E5293" s="469"/>
      <c r="F5293" s="469"/>
      <c r="G5293" s="469"/>
      <c r="H5293" s="468"/>
      <c r="I5293" s="474"/>
      <c r="J5293" s="456"/>
      <c r="K5293" s="459"/>
      <c r="L5293" s="458"/>
      <c r="M5293" s="455"/>
    </row>
    <row r="5294" spans="1:13" ht="19.5" thickBot="1">
      <c r="A5294" s="473" t="s">
        <v>153</v>
      </c>
      <c r="B5294" s="472"/>
      <c r="C5294" s="472"/>
      <c r="D5294" s="472"/>
      <c r="E5294" s="472"/>
      <c r="F5294" s="472"/>
      <c r="G5294" s="472"/>
      <c r="H5294" s="471"/>
      <c r="I5294" s="466"/>
      <c r="J5294" s="465"/>
      <c r="K5294" s="894">
        <v>0.08</v>
      </c>
      <c r="L5294" s="895"/>
      <c r="M5294" s="464">
        <f>K5294*12*I5242</f>
        <v>650.30399999999997</v>
      </c>
    </row>
    <row r="5295" spans="1:13">
      <c r="A5295" s="470" t="s">
        <v>29</v>
      </c>
      <c r="B5295" s="469"/>
      <c r="C5295" s="469"/>
      <c r="D5295" s="469"/>
      <c r="E5295" s="469"/>
      <c r="F5295" s="469"/>
      <c r="G5295" s="469"/>
      <c r="H5295" s="468"/>
      <c r="I5295" s="896" t="s">
        <v>8</v>
      </c>
      <c r="J5295" s="897"/>
      <c r="K5295" s="467"/>
      <c r="L5295" s="458"/>
      <c r="M5295" s="455"/>
    </row>
    <row r="5296" spans="1:13" ht="19.5" thickBot="1">
      <c r="A5296" s="470" t="s">
        <v>30</v>
      </c>
      <c r="B5296" s="469"/>
      <c r="C5296" s="469"/>
      <c r="D5296" s="469"/>
      <c r="E5296" s="469"/>
      <c r="F5296" s="469"/>
      <c r="G5296" s="469"/>
      <c r="H5296" s="468"/>
      <c r="I5296" s="457"/>
      <c r="J5296" s="456"/>
      <c r="K5296" s="467"/>
      <c r="L5296" s="458"/>
      <c r="M5296" s="455"/>
    </row>
    <row r="5297" spans="1:13" ht="19.5" thickBot="1">
      <c r="A5297" s="898" t="s">
        <v>83</v>
      </c>
      <c r="B5297" s="899"/>
      <c r="C5297" s="899"/>
      <c r="D5297" s="899"/>
      <c r="E5297" s="899"/>
      <c r="F5297" s="899"/>
      <c r="G5297" s="899"/>
      <c r="H5297" s="900"/>
      <c r="I5297" s="466"/>
      <c r="J5297" s="465"/>
      <c r="K5297" s="894">
        <v>6.67</v>
      </c>
      <c r="L5297" s="895"/>
      <c r="M5297" s="464">
        <f>K5297*12*I5242</f>
        <v>54219.09599999999</v>
      </c>
    </row>
    <row r="5298" spans="1:13">
      <c r="A5298" s="463" t="s">
        <v>85</v>
      </c>
      <c r="B5298" s="461"/>
      <c r="C5298" s="461"/>
      <c r="D5298" s="461"/>
      <c r="E5298" s="461"/>
      <c r="F5298" s="462"/>
      <c r="G5298" s="461"/>
      <c r="H5298" s="460"/>
      <c r="I5298" s="892" t="s">
        <v>86</v>
      </c>
      <c r="J5298" s="893"/>
      <c r="K5298" s="459"/>
      <c r="L5298" s="458"/>
      <c r="M5298" s="455"/>
    </row>
    <row r="5299" spans="1:13">
      <c r="A5299" s="463" t="s">
        <v>87</v>
      </c>
      <c r="B5299" s="461"/>
      <c r="C5299" s="461"/>
      <c r="D5299" s="461"/>
      <c r="E5299" s="461"/>
      <c r="F5299" s="462"/>
      <c r="G5299" s="461"/>
      <c r="H5299" s="460"/>
      <c r="I5299" s="892" t="s">
        <v>88</v>
      </c>
      <c r="J5299" s="893"/>
      <c r="K5299" s="459"/>
      <c r="L5299" s="458"/>
      <c r="M5299" s="455"/>
    </row>
    <row r="5300" spans="1:13">
      <c r="A5300" s="463" t="s">
        <v>89</v>
      </c>
      <c r="B5300" s="461"/>
      <c r="C5300" s="461"/>
      <c r="D5300" s="461"/>
      <c r="E5300" s="461"/>
      <c r="F5300" s="462"/>
      <c r="G5300" s="461"/>
      <c r="H5300" s="460"/>
      <c r="I5300" s="892" t="s">
        <v>90</v>
      </c>
      <c r="J5300" s="893"/>
      <c r="K5300" s="459"/>
      <c r="L5300" s="458"/>
      <c r="M5300" s="455"/>
    </row>
    <row r="5301" spans="1:13">
      <c r="A5301" s="463" t="s">
        <v>91</v>
      </c>
      <c r="B5301" s="461"/>
      <c r="C5301" s="461"/>
      <c r="D5301" s="461"/>
      <c r="E5301" s="461"/>
      <c r="F5301" s="462"/>
      <c r="G5301" s="461"/>
      <c r="H5301" s="460"/>
      <c r="I5301" s="892" t="s">
        <v>92</v>
      </c>
      <c r="J5301" s="893"/>
      <c r="K5301" s="459"/>
      <c r="L5301" s="458"/>
      <c r="M5301" s="455"/>
    </row>
    <row r="5302" spans="1:13">
      <c r="A5302" s="463" t="s">
        <v>93</v>
      </c>
      <c r="B5302" s="461"/>
      <c r="C5302" s="461"/>
      <c r="D5302" s="461"/>
      <c r="E5302" s="461"/>
      <c r="F5302" s="462"/>
      <c r="G5302" s="461"/>
      <c r="H5302" s="460"/>
      <c r="I5302" s="892" t="s">
        <v>94</v>
      </c>
      <c r="J5302" s="893"/>
      <c r="K5302" s="459"/>
      <c r="L5302" s="458"/>
      <c r="M5302" s="455"/>
    </row>
    <row r="5303" spans="1:13">
      <c r="A5303" s="463" t="s">
        <v>95</v>
      </c>
      <c r="B5303" s="461"/>
      <c r="C5303" s="461"/>
      <c r="D5303" s="461"/>
      <c r="E5303" s="461"/>
      <c r="F5303" s="462"/>
      <c r="G5303" s="461"/>
      <c r="H5303" s="460"/>
      <c r="I5303" s="457"/>
      <c r="J5303" s="456"/>
      <c r="K5303" s="459"/>
      <c r="L5303" s="458"/>
      <c r="M5303" s="455"/>
    </row>
    <row r="5304" spans="1:13">
      <c r="A5304" s="463" t="s">
        <v>96</v>
      </c>
      <c r="B5304" s="461"/>
      <c r="C5304" s="461"/>
      <c r="D5304" s="461"/>
      <c r="E5304" s="461"/>
      <c r="F5304" s="462"/>
      <c r="G5304" s="461"/>
      <c r="H5304" s="460"/>
      <c r="I5304" s="457"/>
      <c r="J5304" s="456"/>
      <c r="K5304" s="459"/>
      <c r="L5304" s="458"/>
      <c r="M5304" s="455"/>
    </row>
    <row r="5305" spans="1:13">
      <c r="A5305" s="463" t="s">
        <v>97</v>
      </c>
      <c r="B5305" s="461"/>
      <c r="C5305" s="461"/>
      <c r="D5305" s="461"/>
      <c r="E5305" s="461"/>
      <c r="F5305" s="462"/>
      <c r="G5305" s="461"/>
      <c r="H5305" s="460"/>
      <c r="I5305" s="457"/>
      <c r="J5305" s="456"/>
      <c r="K5305" s="459"/>
      <c r="L5305" s="458"/>
      <c r="M5305" s="455"/>
    </row>
    <row r="5306" spans="1:13">
      <c r="A5306" s="463" t="s">
        <v>98</v>
      </c>
      <c r="B5306" s="461"/>
      <c r="C5306" s="461"/>
      <c r="D5306" s="461"/>
      <c r="E5306" s="461"/>
      <c r="F5306" s="462"/>
      <c r="G5306" s="461"/>
      <c r="H5306" s="460"/>
      <c r="I5306" s="457"/>
      <c r="J5306" s="456"/>
      <c r="K5306" s="459"/>
      <c r="L5306" s="458"/>
      <c r="M5306" s="455"/>
    </row>
    <row r="5307" spans="1:13">
      <c r="A5307" s="463" t="s">
        <v>99</v>
      </c>
      <c r="B5307" s="461"/>
      <c r="C5307" s="461"/>
      <c r="D5307" s="461"/>
      <c r="E5307" s="461"/>
      <c r="F5307" s="462"/>
      <c r="G5307" s="461"/>
      <c r="H5307" s="460"/>
      <c r="I5307" s="457"/>
      <c r="J5307" s="456"/>
      <c r="K5307" s="459"/>
      <c r="L5307" s="458"/>
      <c r="M5307" s="455"/>
    </row>
    <row r="5308" spans="1:13" ht="19.5" thickBot="1">
      <c r="A5308" s="923" t="s">
        <v>100</v>
      </c>
      <c r="B5308" s="924"/>
      <c r="C5308" s="924"/>
      <c r="D5308" s="924"/>
      <c r="E5308" s="924"/>
      <c r="F5308" s="924"/>
      <c r="G5308" s="924"/>
      <c r="H5308" s="925"/>
      <c r="I5308" s="457"/>
      <c r="J5308" s="456"/>
      <c r="K5308" s="457"/>
      <c r="L5308" s="456"/>
      <c r="M5308" s="455"/>
    </row>
    <row r="5309" spans="1:13">
      <c r="A5309" s="454" t="s">
        <v>82</v>
      </c>
      <c r="B5309" s="453"/>
      <c r="C5309" s="453"/>
      <c r="D5309" s="453"/>
      <c r="E5309" s="453"/>
      <c r="F5309" s="453"/>
      <c r="G5309" s="453"/>
      <c r="H5309" s="453"/>
      <c r="I5309" s="896" t="s">
        <v>9</v>
      </c>
      <c r="J5309" s="897"/>
      <c r="K5309" s="452"/>
      <c r="L5309" s="451"/>
      <c r="M5309" s="450"/>
    </row>
    <row r="5310" spans="1:13" ht="19.5" thickBot="1">
      <c r="A5310" s="449" t="s">
        <v>49</v>
      </c>
      <c r="B5310" s="448"/>
      <c r="C5310" s="448"/>
      <c r="D5310" s="448"/>
      <c r="E5310" s="448"/>
      <c r="F5310" s="448"/>
      <c r="G5310" s="448"/>
      <c r="H5310" s="448"/>
      <c r="I5310" s="447"/>
      <c r="J5310" s="445"/>
      <c r="K5310" s="446"/>
      <c r="L5310" s="445"/>
      <c r="M5310" s="444"/>
    </row>
    <row r="5311" spans="1:13" s="435" customFormat="1" ht="19.5" thickBot="1">
      <c r="A5311" s="907" t="s">
        <v>50</v>
      </c>
      <c r="B5311" s="908"/>
      <c r="C5311" s="908"/>
      <c r="D5311" s="908"/>
      <c r="E5311" s="908"/>
      <c r="F5311" s="908"/>
      <c r="G5311" s="908"/>
      <c r="H5311" s="910"/>
      <c r="I5311" s="911" t="s">
        <v>17</v>
      </c>
      <c r="J5311" s="912"/>
      <c r="K5311" s="913">
        <v>1.64</v>
      </c>
      <c r="L5311" s="914"/>
      <c r="M5311" s="443">
        <f>K5311*12*I5242</f>
        <v>13331.232</v>
      </c>
    </row>
    <row r="5312" spans="1:13" ht="19.5" thickBot="1">
      <c r="A5312" s="442" t="s">
        <v>118</v>
      </c>
      <c r="B5312" s="441"/>
      <c r="C5312" s="441"/>
      <c r="D5312" s="441"/>
      <c r="E5312" s="441"/>
      <c r="F5312" s="441"/>
      <c r="G5312" s="441"/>
      <c r="H5312" s="441"/>
      <c r="I5312" s="917" t="s">
        <v>9</v>
      </c>
      <c r="J5312" s="918"/>
      <c r="K5312" s="913">
        <v>0.25</v>
      </c>
      <c r="L5312" s="914"/>
      <c r="M5312" s="437">
        <f>K5312*12*I5242</f>
        <v>2032.1999999999998</v>
      </c>
    </row>
    <row r="5313" spans="1:13" ht="19.5" thickBot="1">
      <c r="A5313" s="442" t="s">
        <v>117</v>
      </c>
      <c r="B5313" s="441"/>
      <c r="C5313" s="441"/>
      <c r="D5313" s="441"/>
      <c r="E5313" s="441"/>
      <c r="F5313" s="441"/>
      <c r="G5313" s="441"/>
      <c r="H5313" s="441"/>
      <c r="I5313" s="440"/>
      <c r="J5313" s="439"/>
      <c r="K5313" s="913"/>
      <c r="L5313" s="914"/>
      <c r="M5313" s="437">
        <f>K5313*12*I5242</f>
        <v>0</v>
      </c>
    </row>
    <row r="5314" spans="1:13" ht="19.5" thickBot="1">
      <c r="A5314" s="898" t="s">
        <v>58</v>
      </c>
      <c r="B5314" s="899"/>
      <c r="C5314" s="899"/>
      <c r="D5314" s="899"/>
      <c r="E5314" s="899"/>
      <c r="F5314" s="899"/>
      <c r="G5314" s="899"/>
      <c r="H5314" s="899"/>
      <c r="I5314" s="438"/>
      <c r="J5314" s="437"/>
      <c r="K5314" s="915">
        <f>K5243+K5253+K5268+K5297+K5311+K5313+K5312</f>
        <v>52.980000000000004</v>
      </c>
      <c r="L5314" s="916"/>
      <c r="M5314" s="437">
        <f>M5243+M5253+M5268+M5297+M5311+M5313+M5312</f>
        <v>430663.82400000002</v>
      </c>
    </row>
    <row r="5316" spans="1:13" s="435" customFormat="1">
      <c r="A5316" s="434"/>
      <c r="B5316" s="434"/>
      <c r="C5316" s="434"/>
      <c r="D5316" s="434"/>
      <c r="E5316" s="434"/>
      <c r="F5316" s="434"/>
      <c r="G5316" s="434"/>
      <c r="H5316" s="434"/>
      <c r="I5316" s="434"/>
      <c r="J5316" s="434"/>
      <c r="K5316" s="434"/>
      <c r="L5316" s="434"/>
      <c r="M5316" s="434"/>
    </row>
    <row r="5356" spans="1:13" s="436" customFormat="1">
      <c r="A5356" s="434"/>
      <c r="B5356" s="434"/>
      <c r="C5356" s="434"/>
      <c r="D5356" s="434"/>
      <c r="E5356" s="434"/>
      <c r="F5356" s="434"/>
      <c r="G5356" s="434"/>
      <c r="H5356" s="434"/>
      <c r="I5356" s="434"/>
      <c r="J5356" s="434"/>
      <c r="K5356" s="434"/>
      <c r="L5356" s="434"/>
      <c r="M5356" s="434"/>
    </row>
    <row r="5369" spans="1:13" s="435" customFormat="1">
      <c r="A5369" s="434"/>
      <c r="B5369" s="434"/>
      <c r="C5369" s="434"/>
      <c r="D5369" s="434"/>
      <c r="E5369" s="434"/>
      <c r="F5369" s="434"/>
      <c r="G5369" s="434"/>
      <c r="H5369" s="434"/>
      <c r="I5369" s="434"/>
      <c r="J5369" s="434"/>
      <c r="K5369" s="434"/>
      <c r="L5369" s="434"/>
      <c r="M5369" s="434"/>
    </row>
  </sheetData>
  <mergeCells count="6069">
    <mergeCell ref="K4732:L4732"/>
    <mergeCell ref="K4721:L4721"/>
    <mergeCell ref="K4685:L4685"/>
    <mergeCell ref="K4686:L4686"/>
    <mergeCell ref="K3959:L3959"/>
    <mergeCell ref="K4039:L4039"/>
    <mergeCell ref="K4119:L4119"/>
    <mergeCell ref="K4199:L4199"/>
    <mergeCell ref="K4279:L4279"/>
    <mergeCell ref="K4359:L4359"/>
    <mergeCell ref="K4334:L4334"/>
    <mergeCell ref="K4323:L4323"/>
    <mergeCell ref="K4299:L4299"/>
    <mergeCell ref="K4300:L4300"/>
    <mergeCell ref="K5152:L5152"/>
    <mergeCell ref="K5232:L5232"/>
    <mergeCell ref="K5312:L5312"/>
    <mergeCell ref="K5071:L5071"/>
    <mergeCell ref="K4127:L4127"/>
    <mergeCell ref="K4047:L4047"/>
    <mergeCell ref="K3967:L3967"/>
    <mergeCell ref="K4640:L4640"/>
    <mergeCell ref="K4641:L4641"/>
    <mergeCell ref="K5070:L5070"/>
    <mergeCell ref="K4439:L4439"/>
    <mergeCell ref="K4518:L4518"/>
    <mergeCell ref="K4597:L4597"/>
    <mergeCell ref="K4676:L4676"/>
    <mergeCell ref="K1280:L1280"/>
    <mergeCell ref="K1360:L1360"/>
    <mergeCell ref="K1336:L1336"/>
    <mergeCell ref="K1327:L1327"/>
    <mergeCell ref="K1329:L1329"/>
    <mergeCell ref="K1288:L1288"/>
    <mergeCell ref="K477:L477"/>
    <mergeCell ref="K557:L557"/>
    <mergeCell ref="K637:L637"/>
    <mergeCell ref="K717:L717"/>
    <mergeCell ref="K797:L797"/>
    <mergeCell ref="K878:L878"/>
    <mergeCell ref="K806:L806"/>
    <mergeCell ref="K782:L782"/>
    <mergeCell ref="K796:L796"/>
    <mergeCell ref="K702:L702"/>
    <mergeCell ref="K4526:L4526"/>
    <mergeCell ref="K4447:L4447"/>
    <mergeCell ref="K4367:L4367"/>
    <mergeCell ref="K4287:L4287"/>
    <mergeCell ref="K4207:L4207"/>
    <mergeCell ref="K3642:L3642"/>
    <mergeCell ref="K3721:L3721"/>
    <mergeCell ref="K3800:L3800"/>
    <mergeCell ref="K3879:L3879"/>
    <mergeCell ref="I797:J797"/>
    <mergeCell ref="I878:J878"/>
    <mergeCell ref="A803:L803"/>
    <mergeCell ref="C805:E805"/>
    <mergeCell ref="I805:J805"/>
    <mergeCell ref="K805:L805"/>
    <mergeCell ref="I4712:J4712"/>
    <mergeCell ref="I4662:J4662"/>
    <mergeCell ref="I4663:J4663"/>
    <mergeCell ref="I4664:J4664"/>
    <mergeCell ref="I4665:J4665"/>
    <mergeCell ref="I4666:J4666"/>
    <mergeCell ref="I4686:J4686"/>
    <mergeCell ref="I4687:J4687"/>
    <mergeCell ref="I4694:J4694"/>
    <mergeCell ref="I4757:J4757"/>
    <mergeCell ref="I4837:J4837"/>
    <mergeCell ref="I4702:J4702"/>
    <mergeCell ref="I4703:J4703"/>
    <mergeCell ref="I4704:J4704"/>
    <mergeCell ref="I4705:J4705"/>
    <mergeCell ref="I4706:J4706"/>
    <mergeCell ref="I4708:J4708"/>
    <mergeCell ref="I4710:J4710"/>
    <mergeCell ref="I4711:J4711"/>
    <mergeCell ref="I4279:J4279"/>
    <mergeCell ref="I4359:J4359"/>
    <mergeCell ref="I4439:J4439"/>
    <mergeCell ref="I4518:J4518"/>
    <mergeCell ref="I4597:J4597"/>
    <mergeCell ref="I4676:J4676"/>
    <mergeCell ref="I4638:J4638"/>
    <mergeCell ref="A1:M1"/>
    <mergeCell ref="A2:M2"/>
    <mergeCell ref="A3:M3"/>
    <mergeCell ref="I1713:J1713"/>
    <mergeCell ref="K1713:L1713"/>
    <mergeCell ref="I1704:J1704"/>
    <mergeCell ref="I1617:J1617"/>
    <mergeCell ref="I1577:J1577"/>
    <mergeCell ref="I1567:J1567"/>
    <mergeCell ref="I1547:J1547"/>
    <mergeCell ref="I1548:J1548"/>
    <mergeCell ref="I1492:J1492"/>
    <mergeCell ref="I1615:J1615"/>
    <mergeCell ref="I1576:J1576"/>
    <mergeCell ref="I1571:J1571"/>
    <mergeCell ref="I1589:J1589"/>
    <mergeCell ref="I1440:J1440"/>
    <mergeCell ref="I1520:J1520"/>
    <mergeCell ref="I1600:J1600"/>
    <mergeCell ref="I1688:J1688"/>
    <mergeCell ref="I1648:J1648"/>
    <mergeCell ref="I1649:J1649"/>
    <mergeCell ref="I1650:J1650"/>
    <mergeCell ref="I1651:J1651"/>
    <mergeCell ref="I1616:J1616"/>
    <mergeCell ref="I958:J958"/>
    <mergeCell ref="I1040:J1040"/>
    <mergeCell ref="I1120:J1120"/>
    <mergeCell ref="I1200:J1200"/>
    <mergeCell ref="I1280:J1280"/>
    <mergeCell ref="I1360:J1360"/>
    <mergeCell ref="I1343:J1343"/>
    <mergeCell ref="I4754:J4754"/>
    <mergeCell ref="A4756:H4756"/>
    <mergeCell ref="I4756:J4756"/>
    <mergeCell ref="K4756:L4756"/>
    <mergeCell ref="K4758:L4758"/>
    <mergeCell ref="A4759:H4759"/>
    <mergeCell ref="K4759:L4759"/>
    <mergeCell ref="I4743:J4743"/>
    <mergeCell ref="I4744:J4744"/>
    <mergeCell ref="I4745:J4745"/>
    <mergeCell ref="I4746:J4746"/>
    <mergeCell ref="I4747:J4747"/>
    <mergeCell ref="A4753:H4753"/>
    <mergeCell ref="I1481:J1481"/>
    <mergeCell ref="I1465:J1465"/>
    <mergeCell ref="I1466:J1466"/>
    <mergeCell ref="I1714:J1714"/>
    <mergeCell ref="I1737:J1737"/>
    <mergeCell ref="I4640:J4640"/>
    <mergeCell ref="I4641:J4641"/>
    <mergeCell ref="I4583:J4583"/>
    <mergeCell ref="I3800:J3800"/>
    <mergeCell ref="I3879:J3879"/>
    <mergeCell ref="I3959:J3959"/>
    <mergeCell ref="I4039:J4039"/>
    <mergeCell ref="I4119:J4119"/>
    <mergeCell ref="I4199:J4199"/>
    <mergeCell ref="I4171:J4171"/>
    <mergeCell ref="I4175:J4175"/>
    <mergeCell ref="I4168:J4168"/>
    <mergeCell ref="I4148:J4148"/>
    <mergeCell ref="K4757:L4757"/>
    <mergeCell ref="I4727:J4727"/>
    <mergeCell ref="K4727:L4727"/>
    <mergeCell ref="I4728:J4728"/>
    <mergeCell ref="K4728:L4728"/>
    <mergeCell ref="A4722:H4722"/>
    <mergeCell ref="K4722:L4722"/>
    <mergeCell ref="K4723:L4723"/>
    <mergeCell ref="I4724:J4724"/>
    <mergeCell ref="K4724:L4724"/>
    <mergeCell ref="I4725:J4725"/>
    <mergeCell ref="I4736:J4736"/>
    <mergeCell ref="K4739:L4739"/>
    <mergeCell ref="I4740:J4740"/>
    <mergeCell ref="A4742:H4742"/>
    <mergeCell ref="K4742:L4742"/>
    <mergeCell ref="I4718:J4718"/>
    <mergeCell ref="K4718:L4718"/>
    <mergeCell ref="I4720:J4720"/>
    <mergeCell ref="K4720:L4720"/>
    <mergeCell ref="I4721:J4721"/>
    <mergeCell ref="I4733:J4733"/>
    <mergeCell ref="K4733:L4733"/>
    <mergeCell ref="I4734:J4734"/>
    <mergeCell ref="K4734:L4734"/>
    <mergeCell ref="A4735:H4735"/>
    <mergeCell ref="K4735:L4735"/>
    <mergeCell ref="I4729:J4729"/>
    <mergeCell ref="K4729:L4729"/>
    <mergeCell ref="A4730:H4730"/>
    <mergeCell ref="K4730:L4730"/>
    <mergeCell ref="I4731:J4731"/>
    <mergeCell ref="K4731:L4731"/>
    <mergeCell ref="K4698:L4698"/>
    <mergeCell ref="I4700:J4700"/>
    <mergeCell ref="K4700:L4700"/>
    <mergeCell ref="K4687:L4687"/>
    <mergeCell ref="K4688:L4688"/>
    <mergeCell ref="I4691:J4691"/>
    <mergeCell ref="K4691:L4691"/>
    <mergeCell ref="I4692:J4692"/>
    <mergeCell ref="I4693:J4693"/>
    <mergeCell ref="A4715:H4715"/>
    <mergeCell ref="K4715:L4715"/>
    <mergeCell ref="I4716:J4716"/>
    <mergeCell ref="K4716:L4716"/>
    <mergeCell ref="I4717:J4717"/>
    <mergeCell ref="K4717:L4717"/>
    <mergeCell ref="I4726:J4726"/>
    <mergeCell ref="K4726:L4726"/>
    <mergeCell ref="K4705:L4705"/>
    <mergeCell ref="K4708:L4708"/>
    <mergeCell ref="K4713:L4713"/>
    <mergeCell ref="A4678:H4678"/>
    <mergeCell ref="K4678:L4678"/>
    <mergeCell ref="A4681:L4681"/>
    <mergeCell ref="A4682:L4682"/>
    <mergeCell ref="C4684:E4684"/>
    <mergeCell ref="I4684:J4684"/>
    <mergeCell ref="K4684:L4684"/>
    <mergeCell ref="A4672:H4672"/>
    <mergeCell ref="I4673:J4673"/>
    <mergeCell ref="A4675:H4675"/>
    <mergeCell ref="I4675:J4675"/>
    <mergeCell ref="K4675:L4675"/>
    <mergeCell ref="K4677:L4677"/>
    <mergeCell ref="K4694:L4694"/>
    <mergeCell ref="I4695:J4695"/>
    <mergeCell ref="I4696:J4696"/>
    <mergeCell ref="K4697:L4697"/>
    <mergeCell ref="I4648:J4648"/>
    <mergeCell ref="K4648:L4648"/>
    <mergeCell ref="K4658:L4658"/>
    <mergeCell ref="I4659:J4659"/>
    <mergeCell ref="A4661:H4661"/>
    <mergeCell ref="K4661:L4661"/>
    <mergeCell ref="A4642:H4642"/>
    <mergeCell ref="K4642:L4642"/>
    <mergeCell ref="K4643:L4643"/>
    <mergeCell ref="I4644:J4644"/>
    <mergeCell ref="K4644:L4644"/>
    <mergeCell ref="I4645:J4645"/>
    <mergeCell ref="K4652:L4652"/>
    <mergeCell ref="I4653:J4653"/>
    <mergeCell ref="K4653:L4653"/>
    <mergeCell ref="A4654:H4654"/>
    <mergeCell ref="K4654:L4654"/>
    <mergeCell ref="I4655:J4655"/>
    <mergeCell ref="I4649:J4649"/>
    <mergeCell ref="K4649:L4649"/>
    <mergeCell ref="A4650:H4650"/>
    <mergeCell ref="K4650:L4650"/>
    <mergeCell ref="I4651:J4651"/>
    <mergeCell ref="K4651:L4651"/>
    <mergeCell ref="I4637:J4637"/>
    <mergeCell ref="K4637:L4637"/>
    <mergeCell ref="I4628:J4628"/>
    <mergeCell ref="K4628:L4628"/>
    <mergeCell ref="I4630:J4630"/>
    <mergeCell ref="I4631:J4631"/>
    <mergeCell ref="I4632:J4632"/>
    <mergeCell ref="K4633:L4633"/>
    <mergeCell ref="I4622:J4622"/>
    <mergeCell ref="I4623:J4623"/>
    <mergeCell ref="I4624:J4624"/>
    <mergeCell ref="I4625:J4625"/>
    <mergeCell ref="K4625:L4625"/>
    <mergeCell ref="I4626:J4626"/>
    <mergeCell ref="I4646:J4646"/>
    <mergeCell ref="K4646:L4646"/>
    <mergeCell ref="I4647:J4647"/>
    <mergeCell ref="K4647:L4647"/>
    <mergeCell ref="K4638:L4638"/>
    <mergeCell ref="I4620:J4620"/>
    <mergeCell ref="K4620:L4620"/>
    <mergeCell ref="I4611:J4611"/>
    <mergeCell ref="K4611:L4611"/>
    <mergeCell ref="I4612:J4612"/>
    <mergeCell ref="I4613:J4613"/>
    <mergeCell ref="I4614:J4614"/>
    <mergeCell ref="K4614:L4614"/>
    <mergeCell ref="K4605:L4605"/>
    <mergeCell ref="I4606:J4606"/>
    <mergeCell ref="K4606:L4606"/>
    <mergeCell ref="I4607:J4607"/>
    <mergeCell ref="K4607:L4607"/>
    <mergeCell ref="K4608:L4608"/>
    <mergeCell ref="A4635:H4635"/>
    <mergeCell ref="K4635:L4635"/>
    <mergeCell ref="I4636:J4636"/>
    <mergeCell ref="K4636:L4636"/>
    <mergeCell ref="A4599:H4599"/>
    <mergeCell ref="K4599:L4599"/>
    <mergeCell ref="A4601:L4601"/>
    <mergeCell ref="A4602:L4602"/>
    <mergeCell ref="C4604:E4604"/>
    <mergeCell ref="I4604:J4604"/>
    <mergeCell ref="K4604:L4604"/>
    <mergeCell ref="I4584:J4584"/>
    <mergeCell ref="I4585:J4585"/>
    <mergeCell ref="I4586:J4586"/>
    <mergeCell ref="I4587:J4587"/>
    <mergeCell ref="A4593:H4593"/>
    <mergeCell ref="I4594:J4594"/>
    <mergeCell ref="I4615:J4615"/>
    <mergeCell ref="I4616:J4616"/>
    <mergeCell ref="K4617:L4617"/>
    <mergeCell ref="K4618:L4618"/>
    <mergeCell ref="K4579:L4579"/>
    <mergeCell ref="I4580:J4580"/>
    <mergeCell ref="A4582:H4582"/>
    <mergeCell ref="K4582:L4582"/>
    <mergeCell ref="A4596:H4596"/>
    <mergeCell ref="I4596:J4596"/>
    <mergeCell ref="K4596:L4596"/>
    <mergeCell ref="K4573:L4573"/>
    <mergeCell ref="I4574:J4574"/>
    <mergeCell ref="K4574:L4574"/>
    <mergeCell ref="A4575:H4575"/>
    <mergeCell ref="K4575:L4575"/>
    <mergeCell ref="I4576:J4576"/>
    <mergeCell ref="I4570:J4570"/>
    <mergeCell ref="K4570:L4570"/>
    <mergeCell ref="A4571:H4571"/>
    <mergeCell ref="K4571:L4571"/>
    <mergeCell ref="I4572:J4572"/>
    <mergeCell ref="K4572:L4572"/>
    <mergeCell ref="I4567:J4567"/>
    <mergeCell ref="K4567:L4567"/>
    <mergeCell ref="I4568:J4568"/>
    <mergeCell ref="K4568:L4568"/>
    <mergeCell ref="I4569:J4569"/>
    <mergeCell ref="K4569:L4569"/>
    <mergeCell ref="A4563:H4563"/>
    <mergeCell ref="K4563:L4563"/>
    <mergeCell ref="K4564:L4564"/>
    <mergeCell ref="I4565:J4565"/>
    <mergeCell ref="K4565:L4565"/>
    <mergeCell ref="I4566:J4566"/>
    <mergeCell ref="I4559:J4559"/>
    <mergeCell ref="K4559:L4559"/>
    <mergeCell ref="I4561:J4561"/>
    <mergeCell ref="K4561:L4561"/>
    <mergeCell ref="I4562:J4562"/>
    <mergeCell ref="K4562:L4562"/>
    <mergeCell ref="A4556:H4556"/>
    <mergeCell ref="K4556:L4556"/>
    <mergeCell ref="I4557:J4557"/>
    <mergeCell ref="K4557:L4557"/>
    <mergeCell ref="I4558:J4558"/>
    <mergeCell ref="K4558:L4558"/>
    <mergeCell ref="I4549:J4549"/>
    <mergeCell ref="K4549:L4549"/>
    <mergeCell ref="I4551:J4551"/>
    <mergeCell ref="I4552:J4552"/>
    <mergeCell ref="I4553:J4553"/>
    <mergeCell ref="K4554:L4554"/>
    <mergeCell ref="I4543:J4543"/>
    <mergeCell ref="I4544:J4544"/>
    <mergeCell ref="I4545:J4545"/>
    <mergeCell ref="I4546:J4546"/>
    <mergeCell ref="K4546:L4546"/>
    <mergeCell ref="I4547:J4547"/>
    <mergeCell ref="I4541:J4541"/>
    <mergeCell ref="K4541:L4541"/>
    <mergeCell ref="A4522:L4522"/>
    <mergeCell ref="A4523:L4523"/>
    <mergeCell ref="C4525:E4525"/>
    <mergeCell ref="I4525:J4525"/>
    <mergeCell ref="K4525:L4525"/>
    <mergeCell ref="I4533:J4533"/>
    <mergeCell ref="I4534:J4534"/>
    <mergeCell ref="I4535:J4535"/>
    <mergeCell ref="K4535:L4535"/>
    <mergeCell ref="I4536:J4536"/>
    <mergeCell ref="I4537:J4537"/>
    <mergeCell ref="I4527:J4527"/>
    <mergeCell ref="K4527:L4527"/>
    <mergeCell ref="I4528:J4528"/>
    <mergeCell ref="K4528:L4528"/>
    <mergeCell ref="K4529:L4529"/>
    <mergeCell ref="I4532:J4532"/>
    <mergeCell ref="K4532:L4532"/>
    <mergeCell ref="I4493:J4493"/>
    <mergeCell ref="K4493:L4493"/>
    <mergeCell ref="I4515:J4515"/>
    <mergeCell ref="A4517:H4517"/>
    <mergeCell ref="I4517:J4517"/>
    <mergeCell ref="K4517:L4517"/>
    <mergeCell ref="K4519:L4519"/>
    <mergeCell ref="A4520:H4520"/>
    <mergeCell ref="K4520:L4520"/>
    <mergeCell ref="I4504:J4504"/>
    <mergeCell ref="I4505:J4505"/>
    <mergeCell ref="I4506:J4506"/>
    <mergeCell ref="I4507:J4507"/>
    <mergeCell ref="I4508:J4508"/>
    <mergeCell ref="A4514:H4514"/>
    <mergeCell ref="K4538:L4538"/>
    <mergeCell ref="K4539:L4539"/>
    <mergeCell ref="I4488:J4488"/>
    <mergeCell ref="K4488:L4488"/>
    <mergeCell ref="I4489:J4489"/>
    <mergeCell ref="K4489:L4489"/>
    <mergeCell ref="I4490:J4490"/>
    <mergeCell ref="K4490:L4490"/>
    <mergeCell ref="A4484:H4484"/>
    <mergeCell ref="K4484:L4484"/>
    <mergeCell ref="K4485:L4485"/>
    <mergeCell ref="I4486:J4486"/>
    <mergeCell ref="K4486:L4486"/>
    <mergeCell ref="I4487:J4487"/>
    <mergeCell ref="K4500:L4500"/>
    <mergeCell ref="I4501:J4501"/>
    <mergeCell ref="A4503:H4503"/>
    <mergeCell ref="K4503:L4503"/>
    <mergeCell ref="I4480:J4480"/>
    <mergeCell ref="K4480:L4480"/>
    <mergeCell ref="I4482:J4482"/>
    <mergeCell ref="K4482:L4482"/>
    <mergeCell ref="I4483:J4483"/>
    <mergeCell ref="K4483:L4483"/>
    <mergeCell ref="K4494:L4494"/>
    <mergeCell ref="I4495:J4495"/>
    <mergeCell ref="K4495:L4495"/>
    <mergeCell ref="A4496:H4496"/>
    <mergeCell ref="K4496:L4496"/>
    <mergeCell ref="I4497:J4497"/>
    <mergeCell ref="I4491:J4491"/>
    <mergeCell ref="K4491:L4491"/>
    <mergeCell ref="A4492:H4492"/>
    <mergeCell ref="K4492:L4492"/>
    <mergeCell ref="A4477:H4477"/>
    <mergeCell ref="K4477:L4477"/>
    <mergeCell ref="I4478:J4478"/>
    <mergeCell ref="K4478:L4478"/>
    <mergeCell ref="I4479:J4479"/>
    <mergeCell ref="K4479:L4479"/>
    <mergeCell ref="I4470:J4470"/>
    <mergeCell ref="K4470:L4470"/>
    <mergeCell ref="I4472:J4472"/>
    <mergeCell ref="I4473:J4473"/>
    <mergeCell ref="I4474:J4474"/>
    <mergeCell ref="K4475:L4475"/>
    <mergeCell ref="I4464:J4464"/>
    <mergeCell ref="I4465:J4465"/>
    <mergeCell ref="I4466:J4466"/>
    <mergeCell ref="I4467:J4467"/>
    <mergeCell ref="K4467:L4467"/>
    <mergeCell ref="I4468:J4468"/>
    <mergeCell ref="I4425:J4425"/>
    <mergeCell ref="I4426:J4426"/>
    <mergeCell ref="I4427:J4427"/>
    <mergeCell ref="I4428:J4428"/>
    <mergeCell ref="I4429:J4429"/>
    <mergeCell ref="I4454:J4454"/>
    <mergeCell ref="I4455:J4455"/>
    <mergeCell ref="I4456:J4456"/>
    <mergeCell ref="K4456:L4456"/>
    <mergeCell ref="I4457:J4457"/>
    <mergeCell ref="I4458:J4458"/>
    <mergeCell ref="I4448:J4448"/>
    <mergeCell ref="K4448:L4448"/>
    <mergeCell ref="I4449:J4449"/>
    <mergeCell ref="K4449:L4449"/>
    <mergeCell ref="K4450:L4450"/>
    <mergeCell ref="I4453:J4453"/>
    <mergeCell ref="K4453:L4453"/>
    <mergeCell ref="A4441:H4441"/>
    <mergeCell ref="K4441:L4441"/>
    <mergeCell ref="A4443:L4443"/>
    <mergeCell ref="A4444:L4444"/>
    <mergeCell ref="C4446:E4446"/>
    <mergeCell ref="I4446:J4446"/>
    <mergeCell ref="K4446:L4446"/>
    <mergeCell ref="A4435:H4435"/>
    <mergeCell ref="I4436:J4436"/>
    <mergeCell ref="A4438:H4438"/>
    <mergeCell ref="I4438:J4438"/>
    <mergeCell ref="K4438:L4438"/>
    <mergeCell ref="K4440:L4440"/>
    <mergeCell ref="K4459:L4459"/>
    <mergeCell ref="K4460:L4460"/>
    <mergeCell ref="I4462:J4462"/>
    <mergeCell ref="K4462:L4462"/>
    <mergeCell ref="I4400:J4400"/>
    <mergeCell ref="K4400:L4400"/>
    <mergeCell ref="I4402:J4402"/>
    <mergeCell ref="K4402:L4402"/>
    <mergeCell ref="I4403:J4403"/>
    <mergeCell ref="K4414:L4414"/>
    <mergeCell ref="I4415:J4415"/>
    <mergeCell ref="K4415:L4415"/>
    <mergeCell ref="I4416:J4416"/>
    <mergeCell ref="K4416:L4416"/>
    <mergeCell ref="A4417:H4417"/>
    <mergeCell ref="K4417:L4417"/>
    <mergeCell ref="I4411:J4411"/>
    <mergeCell ref="K4411:L4411"/>
    <mergeCell ref="A4412:H4412"/>
    <mergeCell ref="K4412:L4412"/>
    <mergeCell ref="I4413:J4413"/>
    <mergeCell ref="K4413:L4413"/>
    <mergeCell ref="I4407:J4407"/>
    <mergeCell ref="I4408:J4408"/>
    <mergeCell ref="K4408:L4408"/>
    <mergeCell ref="I4409:J4409"/>
    <mergeCell ref="K4409:L4409"/>
    <mergeCell ref="I4410:J4410"/>
    <mergeCell ref="K4410:L4410"/>
    <mergeCell ref="K4403:L4403"/>
    <mergeCell ref="A4404:H4404"/>
    <mergeCell ref="K4404:L4404"/>
    <mergeCell ref="K4405:L4405"/>
    <mergeCell ref="I4406:J4406"/>
    <mergeCell ref="K4406:L4406"/>
    <mergeCell ref="I4418:J4418"/>
    <mergeCell ref="K4421:L4421"/>
    <mergeCell ref="I4422:J4422"/>
    <mergeCell ref="A4424:H4424"/>
    <mergeCell ref="K4424:L4424"/>
    <mergeCell ref="A4397:H4397"/>
    <mergeCell ref="K4397:L4397"/>
    <mergeCell ref="I4398:J4398"/>
    <mergeCell ref="K4398:L4398"/>
    <mergeCell ref="I4399:J4399"/>
    <mergeCell ref="K4399:L4399"/>
    <mergeCell ref="I4390:J4390"/>
    <mergeCell ref="K4390:L4390"/>
    <mergeCell ref="I4392:J4392"/>
    <mergeCell ref="I4393:J4393"/>
    <mergeCell ref="I4394:J4394"/>
    <mergeCell ref="K4395:L4395"/>
    <mergeCell ref="I4384:J4384"/>
    <mergeCell ref="I4385:J4385"/>
    <mergeCell ref="I4386:J4386"/>
    <mergeCell ref="I4387:J4387"/>
    <mergeCell ref="K4387:L4387"/>
    <mergeCell ref="I4388:J4388"/>
    <mergeCell ref="I4345:J4345"/>
    <mergeCell ref="I4346:J4346"/>
    <mergeCell ref="I4347:J4347"/>
    <mergeCell ref="I4348:J4348"/>
    <mergeCell ref="I4349:J4349"/>
    <mergeCell ref="I4374:J4374"/>
    <mergeCell ref="I4375:J4375"/>
    <mergeCell ref="I4376:J4376"/>
    <mergeCell ref="K4376:L4376"/>
    <mergeCell ref="I4377:J4377"/>
    <mergeCell ref="I4378:J4378"/>
    <mergeCell ref="I4368:J4368"/>
    <mergeCell ref="K4368:L4368"/>
    <mergeCell ref="I4369:J4369"/>
    <mergeCell ref="K4369:L4369"/>
    <mergeCell ref="K4370:L4370"/>
    <mergeCell ref="I4373:J4373"/>
    <mergeCell ref="K4373:L4373"/>
    <mergeCell ref="A4361:H4361"/>
    <mergeCell ref="K4361:L4361"/>
    <mergeCell ref="A4363:L4363"/>
    <mergeCell ref="A4364:L4364"/>
    <mergeCell ref="C4366:E4366"/>
    <mergeCell ref="I4366:J4366"/>
    <mergeCell ref="K4366:L4366"/>
    <mergeCell ref="A4355:H4355"/>
    <mergeCell ref="I4356:J4356"/>
    <mergeCell ref="A4358:H4358"/>
    <mergeCell ref="I4358:J4358"/>
    <mergeCell ref="K4358:L4358"/>
    <mergeCell ref="K4360:L4360"/>
    <mergeCell ref="K4379:L4379"/>
    <mergeCell ref="K4380:L4380"/>
    <mergeCell ref="I4382:J4382"/>
    <mergeCell ref="K4382:L4382"/>
    <mergeCell ref="I4320:J4320"/>
    <mergeCell ref="K4320:L4320"/>
    <mergeCell ref="I4322:J4322"/>
    <mergeCell ref="K4322:L4322"/>
    <mergeCell ref="I4323:J4323"/>
    <mergeCell ref="I4335:J4335"/>
    <mergeCell ref="K4335:L4335"/>
    <mergeCell ref="I4336:J4336"/>
    <mergeCell ref="K4336:L4336"/>
    <mergeCell ref="A4337:H4337"/>
    <mergeCell ref="K4337:L4337"/>
    <mergeCell ref="I4331:J4331"/>
    <mergeCell ref="K4331:L4331"/>
    <mergeCell ref="A4332:H4332"/>
    <mergeCell ref="K4332:L4332"/>
    <mergeCell ref="I4333:J4333"/>
    <mergeCell ref="K4333:L4333"/>
    <mergeCell ref="I4328:J4328"/>
    <mergeCell ref="K4328:L4328"/>
    <mergeCell ref="I4329:J4329"/>
    <mergeCell ref="K4329:L4329"/>
    <mergeCell ref="I4330:J4330"/>
    <mergeCell ref="K4330:L4330"/>
    <mergeCell ref="A4324:H4324"/>
    <mergeCell ref="K4324:L4324"/>
    <mergeCell ref="K4325:L4325"/>
    <mergeCell ref="I4326:J4326"/>
    <mergeCell ref="K4326:L4326"/>
    <mergeCell ref="I4327:J4327"/>
    <mergeCell ref="I4338:J4338"/>
    <mergeCell ref="K4341:L4341"/>
    <mergeCell ref="I4342:J4342"/>
    <mergeCell ref="A4344:H4344"/>
    <mergeCell ref="K4344:L4344"/>
    <mergeCell ref="K4293:L4293"/>
    <mergeCell ref="A4317:H4317"/>
    <mergeCell ref="K4317:L4317"/>
    <mergeCell ref="I4318:J4318"/>
    <mergeCell ref="K4318:L4318"/>
    <mergeCell ref="I4319:J4319"/>
    <mergeCell ref="K4319:L4319"/>
    <mergeCell ref="I4310:J4310"/>
    <mergeCell ref="K4310:L4310"/>
    <mergeCell ref="I4312:J4312"/>
    <mergeCell ref="I4313:J4313"/>
    <mergeCell ref="I4314:J4314"/>
    <mergeCell ref="K4315:L4315"/>
    <mergeCell ref="I4304:J4304"/>
    <mergeCell ref="I4305:J4305"/>
    <mergeCell ref="I4306:J4306"/>
    <mergeCell ref="I4307:J4307"/>
    <mergeCell ref="K4307:L4307"/>
    <mergeCell ref="I4308:J4308"/>
    <mergeCell ref="A4281:H4281"/>
    <mergeCell ref="K4281:L4281"/>
    <mergeCell ref="A4283:L4283"/>
    <mergeCell ref="A4284:L4284"/>
    <mergeCell ref="C4286:E4286"/>
    <mergeCell ref="I4286:J4286"/>
    <mergeCell ref="K4286:L4286"/>
    <mergeCell ref="A4275:H4275"/>
    <mergeCell ref="I4276:J4276"/>
    <mergeCell ref="A4278:H4278"/>
    <mergeCell ref="I4278:J4278"/>
    <mergeCell ref="K4278:L4278"/>
    <mergeCell ref="K4280:L4280"/>
    <mergeCell ref="I4302:J4302"/>
    <mergeCell ref="K4302:L4302"/>
    <mergeCell ref="I4265:J4265"/>
    <mergeCell ref="I4266:J4266"/>
    <mergeCell ref="I4267:J4267"/>
    <mergeCell ref="I4268:J4268"/>
    <mergeCell ref="I4269:J4269"/>
    <mergeCell ref="I4294:J4294"/>
    <mergeCell ref="I4295:J4295"/>
    <mergeCell ref="I4296:J4296"/>
    <mergeCell ref="K4296:L4296"/>
    <mergeCell ref="I4297:J4297"/>
    <mergeCell ref="I4298:J4298"/>
    <mergeCell ref="I4288:J4288"/>
    <mergeCell ref="K4288:L4288"/>
    <mergeCell ref="I4289:J4289"/>
    <mergeCell ref="K4289:L4289"/>
    <mergeCell ref="K4290:L4290"/>
    <mergeCell ref="I4293:J4293"/>
    <mergeCell ref="I4240:J4240"/>
    <mergeCell ref="K4240:L4240"/>
    <mergeCell ref="I4242:J4242"/>
    <mergeCell ref="K4242:L4242"/>
    <mergeCell ref="I4243:J4243"/>
    <mergeCell ref="K4254:L4254"/>
    <mergeCell ref="I4255:J4255"/>
    <mergeCell ref="K4255:L4255"/>
    <mergeCell ref="I4256:J4256"/>
    <mergeCell ref="K4256:L4256"/>
    <mergeCell ref="A4257:H4257"/>
    <mergeCell ref="K4257:L4257"/>
    <mergeCell ref="I4251:J4251"/>
    <mergeCell ref="K4251:L4251"/>
    <mergeCell ref="A4252:H4252"/>
    <mergeCell ref="K4252:L4252"/>
    <mergeCell ref="I4253:J4253"/>
    <mergeCell ref="K4253:L4253"/>
    <mergeCell ref="I4247:J4247"/>
    <mergeCell ref="I4248:J4248"/>
    <mergeCell ref="K4248:L4248"/>
    <mergeCell ref="I4249:J4249"/>
    <mergeCell ref="K4249:L4249"/>
    <mergeCell ref="I4250:J4250"/>
    <mergeCell ref="K4250:L4250"/>
    <mergeCell ref="K4243:L4243"/>
    <mergeCell ref="A4244:H4244"/>
    <mergeCell ref="K4244:L4244"/>
    <mergeCell ref="K4245:L4245"/>
    <mergeCell ref="I4246:J4246"/>
    <mergeCell ref="K4246:L4246"/>
    <mergeCell ref="I4258:J4258"/>
    <mergeCell ref="K4261:L4261"/>
    <mergeCell ref="I4262:J4262"/>
    <mergeCell ref="A4264:H4264"/>
    <mergeCell ref="K4264:L4264"/>
    <mergeCell ref="K4209:L4209"/>
    <mergeCell ref="K4210:L4210"/>
    <mergeCell ref="I4213:J4213"/>
    <mergeCell ref="K4213:L4213"/>
    <mergeCell ref="A4237:H4237"/>
    <mergeCell ref="K4237:L4237"/>
    <mergeCell ref="I4238:J4238"/>
    <mergeCell ref="K4238:L4238"/>
    <mergeCell ref="I4239:J4239"/>
    <mergeCell ref="K4239:L4239"/>
    <mergeCell ref="I4230:J4230"/>
    <mergeCell ref="K4230:L4230"/>
    <mergeCell ref="I4232:J4232"/>
    <mergeCell ref="I4233:J4233"/>
    <mergeCell ref="I4234:J4234"/>
    <mergeCell ref="K4235:L4235"/>
    <mergeCell ref="I4224:J4224"/>
    <mergeCell ref="I4225:J4225"/>
    <mergeCell ref="I4226:J4226"/>
    <mergeCell ref="I4227:J4227"/>
    <mergeCell ref="K4227:L4227"/>
    <mergeCell ref="I4228:J4228"/>
    <mergeCell ref="K4174:L4174"/>
    <mergeCell ref="A4201:H4201"/>
    <mergeCell ref="K4201:L4201"/>
    <mergeCell ref="A4203:L4203"/>
    <mergeCell ref="A4204:L4204"/>
    <mergeCell ref="C4206:E4206"/>
    <mergeCell ref="I4206:J4206"/>
    <mergeCell ref="K4206:L4206"/>
    <mergeCell ref="A4195:H4195"/>
    <mergeCell ref="I4196:J4196"/>
    <mergeCell ref="A4198:H4198"/>
    <mergeCell ref="I4198:J4198"/>
    <mergeCell ref="K4198:L4198"/>
    <mergeCell ref="K4200:L4200"/>
    <mergeCell ref="K4219:L4219"/>
    <mergeCell ref="K4220:L4220"/>
    <mergeCell ref="I4222:J4222"/>
    <mergeCell ref="K4222:L4222"/>
    <mergeCell ref="I4185:J4185"/>
    <mergeCell ref="I4186:J4186"/>
    <mergeCell ref="I4187:J4187"/>
    <mergeCell ref="I4188:J4188"/>
    <mergeCell ref="I4189:J4189"/>
    <mergeCell ref="I4214:J4214"/>
    <mergeCell ref="I4215:J4215"/>
    <mergeCell ref="I4216:J4216"/>
    <mergeCell ref="K4216:L4216"/>
    <mergeCell ref="I4217:J4217"/>
    <mergeCell ref="I4218:J4218"/>
    <mergeCell ref="I4208:J4208"/>
    <mergeCell ref="K4208:L4208"/>
    <mergeCell ref="I4209:J4209"/>
    <mergeCell ref="I4144:J4144"/>
    <mergeCell ref="I4145:J4145"/>
    <mergeCell ref="I4146:J4146"/>
    <mergeCell ref="I4147:J4147"/>
    <mergeCell ref="K4147:L4147"/>
    <mergeCell ref="A4164:H4164"/>
    <mergeCell ref="K4164:L4164"/>
    <mergeCell ref="K4165:L4165"/>
    <mergeCell ref="I4166:J4166"/>
    <mergeCell ref="K4166:L4166"/>
    <mergeCell ref="I4167:J4167"/>
    <mergeCell ref="K4181:L4181"/>
    <mergeCell ref="I4182:J4182"/>
    <mergeCell ref="A4184:H4184"/>
    <mergeCell ref="K4184:L4184"/>
    <mergeCell ref="I4160:J4160"/>
    <mergeCell ref="K4160:L4160"/>
    <mergeCell ref="I4162:J4162"/>
    <mergeCell ref="K4162:L4162"/>
    <mergeCell ref="I4163:J4163"/>
    <mergeCell ref="K4163:L4163"/>
    <mergeCell ref="K4175:L4175"/>
    <mergeCell ref="I4176:J4176"/>
    <mergeCell ref="K4176:L4176"/>
    <mergeCell ref="A4177:H4177"/>
    <mergeCell ref="K4177:L4177"/>
    <mergeCell ref="I4178:J4178"/>
    <mergeCell ref="K4171:L4171"/>
    <mergeCell ref="A4172:H4172"/>
    <mergeCell ref="K4172:L4172"/>
    <mergeCell ref="I4173:J4173"/>
    <mergeCell ref="K4173:L4173"/>
    <mergeCell ref="A4157:H4157"/>
    <mergeCell ref="K4157:L4157"/>
    <mergeCell ref="I4158:J4158"/>
    <mergeCell ref="K4158:L4158"/>
    <mergeCell ref="I4159:J4159"/>
    <mergeCell ref="K4159:L4159"/>
    <mergeCell ref="I4150:J4150"/>
    <mergeCell ref="K4150:L4150"/>
    <mergeCell ref="I4152:J4152"/>
    <mergeCell ref="I4153:J4153"/>
    <mergeCell ref="I4154:J4154"/>
    <mergeCell ref="K4155:L4155"/>
    <mergeCell ref="K4168:L4168"/>
    <mergeCell ref="I4169:J4169"/>
    <mergeCell ref="K4169:L4169"/>
    <mergeCell ref="I4170:J4170"/>
    <mergeCell ref="K4170:L4170"/>
    <mergeCell ref="I4105:J4105"/>
    <mergeCell ref="I4106:J4106"/>
    <mergeCell ref="I4107:J4107"/>
    <mergeCell ref="I4108:J4108"/>
    <mergeCell ref="I4109:J4109"/>
    <mergeCell ref="I4134:J4134"/>
    <mergeCell ref="I4135:J4135"/>
    <mergeCell ref="I4136:J4136"/>
    <mergeCell ref="K4136:L4136"/>
    <mergeCell ref="I4137:J4137"/>
    <mergeCell ref="I4138:J4138"/>
    <mergeCell ref="I4128:J4128"/>
    <mergeCell ref="K4128:L4128"/>
    <mergeCell ref="I4129:J4129"/>
    <mergeCell ref="K4129:L4129"/>
    <mergeCell ref="K4130:L4130"/>
    <mergeCell ref="I4133:J4133"/>
    <mergeCell ref="K4133:L4133"/>
    <mergeCell ref="A4121:H4121"/>
    <mergeCell ref="K4121:L4121"/>
    <mergeCell ref="A4123:L4123"/>
    <mergeCell ref="A4124:L4124"/>
    <mergeCell ref="C4126:E4126"/>
    <mergeCell ref="I4126:J4126"/>
    <mergeCell ref="K4126:L4126"/>
    <mergeCell ref="A4115:H4115"/>
    <mergeCell ref="I4116:J4116"/>
    <mergeCell ref="A4118:H4118"/>
    <mergeCell ref="I4118:J4118"/>
    <mergeCell ref="K4118:L4118"/>
    <mergeCell ref="K4120:L4120"/>
    <mergeCell ref="K4139:L4139"/>
    <mergeCell ref="K4140:L4140"/>
    <mergeCell ref="I4142:J4142"/>
    <mergeCell ref="K4142:L4142"/>
    <mergeCell ref="I4080:J4080"/>
    <mergeCell ref="K4080:L4080"/>
    <mergeCell ref="I4082:J4082"/>
    <mergeCell ref="K4082:L4082"/>
    <mergeCell ref="I4083:J4083"/>
    <mergeCell ref="K4094:L4094"/>
    <mergeCell ref="I4095:J4095"/>
    <mergeCell ref="K4095:L4095"/>
    <mergeCell ref="I4096:J4096"/>
    <mergeCell ref="K4096:L4096"/>
    <mergeCell ref="A4097:H4097"/>
    <mergeCell ref="K4097:L4097"/>
    <mergeCell ref="I4091:J4091"/>
    <mergeCell ref="K4091:L4091"/>
    <mergeCell ref="A4092:H4092"/>
    <mergeCell ref="K4092:L4092"/>
    <mergeCell ref="I4093:J4093"/>
    <mergeCell ref="K4093:L4093"/>
    <mergeCell ref="I4087:J4087"/>
    <mergeCell ref="I4088:J4088"/>
    <mergeCell ref="K4088:L4088"/>
    <mergeCell ref="I4089:J4089"/>
    <mergeCell ref="K4089:L4089"/>
    <mergeCell ref="I4090:J4090"/>
    <mergeCell ref="K4090:L4090"/>
    <mergeCell ref="K4083:L4083"/>
    <mergeCell ref="A4084:H4084"/>
    <mergeCell ref="K4084:L4084"/>
    <mergeCell ref="K4085:L4085"/>
    <mergeCell ref="I4086:J4086"/>
    <mergeCell ref="K4086:L4086"/>
    <mergeCell ref="I4098:J4098"/>
    <mergeCell ref="K4101:L4101"/>
    <mergeCell ref="I4102:J4102"/>
    <mergeCell ref="A4104:H4104"/>
    <mergeCell ref="K4104:L4104"/>
    <mergeCell ref="A4077:H4077"/>
    <mergeCell ref="K4077:L4077"/>
    <mergeCell ref="I4078:J4078"/>
    <mergeCell ref="K4078:L4078"/>
    <mergeCell ref="I4079:J4079"/>
    <mergeCell ref="K4079:L4079"/>
    <mergeCell ref="I4070:J4070"/>
    <mergeCell ref="K4070:L4070"/>
    <mergeCell ref="I4072:J4072"/>
    <mergeCell ref="I4073:J4073"/>
    <mergeCell ref="I4074:J4074"/>
    <mergeCell ref="K4075:L4075"/>
    <mergeCell ref="I4064:J4064"/>
    <mergeCell ref="I4065:J4065"/>
    <mergeCell ref="I4066:J4066"/>
    <mergeCell ref="I4067:J4067"/>
    <mergeCell ref="K4067:L4067"/>
    <mergeCell ref="I4068:J4068"/>
    <mergeCell ref="I4025:J4025"/>
    <mergeCell ref="I4026:J4026"/>
    <mergeCell ref="I4027:J4027"/>
    <mergeCell ref="I4028:J4028"/>
    <mergeCell ref="I4029:J4029"/>
    <mergeCell ref="I4054:J4054"/>
    <mergeCell ref="I4055:J4055"/>
    <mergeCell ref="I4056:J4056"/>
    <mergeCell ref="K4056:L4056"/>
    <mergeCell ref="I4057:J4057"/>
    <mergeCell ref="I4058:J4058"/>
    <mergeCell ref="I4048:J4048"/>
    <mergeCell ref="K4048:L4048"/>
    <mergeCell ref="I4049:J4049"/>
    <mergeCell ref="K4049:L4049"/>
    <mergeCell ref="K4050:L4050"/>
    <mergeCell ref="I4053:J4053"/>
    <mergeCell ref="K4053:L4053"/>
    <mergeCell ref="A4041:H4041"/>
    <mergeCell ref="K4041:L4041"/>
    <mergeCell ref="A4043:L4043"/>
    <mergeCell ref="A4044:L4044"/>
    <mergeCell ref="C4046:E4046"/>
    <mergeCell ref="I4046:J4046"/>
    <mergeCell ref="K4046:L4046"/>
    <mergeCell ref="A4035:H4035"/>
    <mergeCell ref="I4036:J4036"/>
    <mergeCell ref="A4038:H4038"/>
    <mergeCell ref="I4038:J4038"/>
    <mergeCell ref="K4038:L4038"/>
    <mergeCell ref="K4040:L4040"/>
    <mergeCell ref="K4059:L4059"/>
    <mergeCell ref="K4060:L4060"/>
    <mergeCell ref="I4062:J4062"/>
    <mergeCell ref="K4062:L4062"/>
    <mergeCell ref="I4000:J4000"/>
    <mergeCell ref="K4000:L4000"/>
    <mergeCell ref="I4002:J4002"/>
    <mergeCell ref="K4002:L4002"/>
    <mergeCell ref="I4003:J4003"/>
    <mergeCell ref="K4014:L4014"/>
    <mergeCell ref="I4015:J4015"/>
    <mergeCell ref="K4015:L4015"/>
    <mergeCell ref="I4016:J4016"/>
    <mergeCell ref="K4016:L4016"/>
    <mergeCell ref="A4017:H4017"/>
    <mergeCell ref="K4017:L4017"/>
    <mergeCell ref="I4011:J4011"/>
    <mergeCell ref="K4011:L4011"/>
    <mergeCell ref="A4012:H4012"/>
    <mergeCell ref="K4012:L4012"/>
    <mergeCell ref="I4013:J4013"/>
    <mergeCell ref="K4013:L4013"/>
    <mergeCell ref="I4007:J4007"/>
    <mergeCell ref="I4008:J4008"/>
    <mergeCell ref="K4008:L4008"/>
    <mergeCell ref="I4009:J4009"/>
    <mergeCell ref="K4009:L4009"/>
    <mergeCell ref="I4010:J4010"/>
    <mergeCell ref="K4010:L4010"/>
    <mergeCell ref="K4003:L4003"/>
    <mergeCell ref="A4004:H4004"/>
    <mergeCell ref="K4004:L4004"/>
    <mergeCell ref="K4005:L4005"/>
    <mergeCell ref="I4006:J4006"/>
    <mergeCell ref="K4006:L4006"/>
    <mergeCell ref="I4018:J4018"/>
    <mergeCell ref="K4021:L4021"/>
    <mergeCell ref="I4022:J4022"/>
    <mergeCell ref="A4024:H4024"/>
    <mergeCell ref="K4024:L4024"/>
    <mergeCell ref="A3997:H3997"/>
    <mergeCell ref="K3997:L3997"/>
    <mergeCell ref="I3998:J3998"/>
    <mergeCell ref="K3998:L3998"/>
    <mergeCell ref="I3999:J3999"/>
    <mergeCell ref="K3999:L3999"/>
    <mergeCell ref="I3990:J3990"/>
    <mergeCell ref="K3990:L3990"/>
    <mergeCell ref="I3992:J3992"/>
    <mergeCell ref="I3993:J3993"/>
    <mergeCell ref="I3994:J3994"/>
    <mergeCell ref="K3995:L3995"/>
    <mergeCell ref="I3984:J3984"/>
    <mergeCell ref="I3985:J3985"/>
    <mergeCell ref="I3986:J3986"/>
    <mergeCell ref="I3987:J3987"/>
    <mergeCell ref="K3987:L3987"/>
    <mergeCell ref="I3988:J3988"/>
    <mergeCell ref="K3979:L3979"/>
    <mergeCell ref="K3980:L3980"/>
    <mergeCell ref="I3982:J3982"/>
    <mergeCell ref="K3982:L3982"/>
    <mergeCell ref="I3945:J3945"/>
    <mergeCell ref="I3946:J3946"/>
    <mergeCell ref="I3947:J3947"/>
    <mergeCell ref="I3948:J3948"/>
    <mergeCell ref="I3949:J3949"/>
    <mergeCell ref="I3974:J3974"/>
    <mergeCell ref="I3975:J3975"/>
    <mergeCell ref="I3976:J3976"/>
    <mergeCell ref="K3976:L3976"/>
    <mergeCell ref="I3977:J3977"/>
    <mergeCell ref="I3978:J3978"/>
    <mergeCell ref="I3968:J3968"/>
    <mergeCell ref="K3968:L3968"/>
    <mergeCell ref="I3969:J3969"/>
    <mergeCell ref="K3969:L3969"/>
    <mergeCell ref="K3970:L3970"/>
    <mergeCell ref="I3973:J3973"/>
    <mergeCell ref="K3973:L3973"/>
    <mergeCell ref="I3920:J3920"/>
    <mergeCell ref="K3920:L3920"/>
    <mergeCell ref="I3922:J3922"/>
    <mergeCell ref="K3922:L3922"/>
    <mergeCell ref="I3923:J3923"/>
    <mergeCell ref="I3935:J3935"/>
    <mergeCell ref="K3935:L3935"/>
    <mergeCell ref="I3936:J3936"/>
    <mergeCell ref="K3936:L3936"/>
    <mergeCell ref="A3937:H3937"/>
    <mergeCell ref="K3937:L3937"/>
    <mergeCell ref="C3966:E3966"/>
    <mergeCell ref="I3966:J3966"/>
    <mergeCell ref="K3966:L3966"/>
    <mergeCell ref="I3931:J3931"/>
    <mergeCell ref="K3931:L3931"/>
    <mergeCell ref="A3932:H3932"/>
    <mergeCell ref="K3932:L3932"/>
    <mergeCell ref="I3933:J3933"/>
    <mergeCell ref="K3933:L3933"/>
    <mergeCell ref="K3934:L3934"/>
    <mergeCell ref="A3955:H3955"/>
    <mergeCell ref="I3956:J3956"/>
    <mergeCell ref="A3961:H3961"/>
    <mergeCell ref="K3961:L3961"/>
    <mergeCell ref="A3963:L3963"/>
    <mergeCell ref="A3964:L3964"/>
    <mergeCell ref="I3927:J3927"/>
    <mergeCell ref="I3928:J3928"/>
    <mergeCell ref="K3928:L3928"/>
    <mergeCell ref="I3929:J3929"/>
    <mergeCell ref="K3929:L3929"/>
    <mergeCell ref="I3930:J3930"/>
    <mergeCell ref="K3930:L3930"/>
    <mergeCell ref="K3923:L3923"/>
    <mergeCell ref="A3924:H3924"/>
    <mergeCell ref="K3924:L3924"/>
    <mergeCell ref="K3925:L3925"/>
    <mergeCell ref="I3926:J3926"/>
    <mergeCell ref="K3926:L3926"/>
    <mergeCell ref="I3938:J3938"/>
    <mergeCell ref="K3941:L3941"/>
    <mergeCell ref="I3942:J3942"/>
    <mergeCell ref="A3944:H3944"/>
    <mergeCell ref="K3944:L3944"/>
    <mergeCell ref="A3917:H3917"/>
    <mergeCell ref="K3917:L3917"/>
    <mergeCell ref="I3918:J3918"/>
    <mergeCell ref="K3918:L3918"/>
    <mergeCell ref="I3919:J3919"/>
    <mergeCell ref="K3919:L3919"/>
    <mergeCell ref="I3910:J3910"/>
    <mergeCell ref="K3910:L3910"/>
    <mergeCell ref="I3912:J3912"/>
    <mergeCell ref="I3913:J3913"/>
    <mergeCell ref="I3914:J3914"/>
    <mergeCell ref="K3915:L3915"/>
    <mergeCell ref="I3904:J3904"/>
    <mergeCell ref="I3905:J3905"/>
    <mergeCell ref="I3906:J3906"/>
    <mergeCell ref="I3907:J3907"/>
    <mergeCell ref="K3907:L3907"/>
    <mergeCell ref="I3908:J3908"/>
    <mergeCell ref="I3897:J3897"/>
    <mergeCell ref="I3898:J3898"/>
    <mergeCell ref="K3899:L3899"/>
    <mergeCell ref="K3900:L3900"/>
    <mergeCell ref="I3902:J3902"/>
    <mergeCell ref="K3902:L3902"/>
    <mergeCell ref="I3893:J3893"/>
    <mergeCell ref="K3893:L3893"/>
    <mergeCell ref="I3894:J3894"/>
    <mergeCell ref="I3895:J3895"/>
    <mergeCell ref="I3896:J3896"/>
    <mergeCell ref="K3896:L3896"/>
    <mergeCell ref="K3887:L3887"/>
    <mergeCell ref="I3888:J3888"/>
    <mergeCell ref="K3888:L3888"/>
    <mergeCell ref="I3889:J3889"/>
    <mergeCell ref="K3889:L3889"/>
    <mergeCell ref="K3890:L3890"/>
    <mergeCell ref="A3883:L3883"/>
    <mergeCell ref="A3884:L3884"/>
    <mergeCell ref="C3886:E3886"/>
    <mergeCell ref="I3886:J3886"/>
    <mergeCell ref="K3886:L3886"/>
    <mergeCell ref="A3853:H3853"/>
    <mergeCell ref="K3853:L3853"/>
    <mergeCell ref="I3854:J3854"/>
    <mergeCell ref="K3854:L3854"/>
    <mergeCell ref="K3855:L3855"/>
    <mergeCell ref="A3878:H3878"/>
    <mergeCell ref="I3878:J3878"/>
    <mergeCell ref="K3878:L3878"/>
    <mergeCell ref="K3880:L3880"/>
    <mergeCell ref="A3881:H3881"/>
    <mergeCell ref="K3881:L3881"/>
    <mergeCell ref="I3866:J3866"/>
    <mergeCell ref="I3867:J3867"/>
    <mergeCell ref="I3868:J3868"/>
    <mergeCell ref="I3869:J3869"/>
    <mergeCell ref="A3875:H3875"/>
    <mergeCell ref="I3876:J3876"/>
    <mergeCell ref="I3850:J3850"/>
    <mergeCell ref="K3850:L3850"/>
    <mergeCell ref="I3851:J3851"/>
    <mergeCell ref="K3851:L3851"/>
    <mergeCell ref="I3852:J3852"/>
    <mergeCell ref="K3852:L3852"/>
    <mergeCell ref="K3846:L3846"/>
    <mergeCell ref="I3847:J3847"/>
    <mergeCell ref="K3847:L3847"/>
    <mergeCell ref="I3848:J3848"/>
    <mergeCell ref="I3849:J3849"/>
    <mergeCell ref="K3849:L3849"/>
    <mergeCell ref="I3862:J3862"/>
    <mergeCell ref="A3864:H3864"/>
    <mergeCell ref="K3864:L3864"/>
    <mergeCell ref="I3865:J3865"/>
    <mergeCell ref="I3843:J3843"/>
    <mergeCell ref="K3843:L3843"/>
    <mergeCell ref="I3844:J3844"/>
    <mergeCell ref="K3844:L3844"/>
    <mergeCell ref="A3845:H3845"/>
    <mergeCell ref="K3845:L3845"/>
    <mergeCell ref="I3856:J3856"/>
    <mergeCell ref="K3856:L3856"/>
    <mergeCell ref="A3857:H3857"/>
    <mergeCell ref="K3857:L3857"/>
    <mergeCell ref="I3858:J3858"/>
    <mergeCell ref="K3861:L3861"/>
    <mergeCell ref="I3839:J3839"/>
    <mergeCell ref="K3839:L3839"/>
    <mergeCell ref="I3840:J3840"/>
    <mergeCell ref="K3840:L3840"/>
    <mergeCell ref="I3841:J3841"/>
    <mergeCell ref="K3841:L3841"/>
    <mergeCell ref="I3833:J3833"/>
    <mergeCell ref="I3834:J3834"/>
    <mergeCell ref="I3835:J3835"/>
    <mergeCell ref="K3836:L3836"/>
    <mergeCell ref="A3838:H3838"/>
    <mergeCell ref="K3838:L3838"/>
    <mergeCell ref="I3827:J3827"/>
    <mergeCell ref="I3828:J3828"/>
    <mergeCell ref="K3828:L3828"/>
    <mergeCell ref="I3829:J3829"/>
    <mergeCell ref="I3831:J3831"/>
    <mergeCell ref="K3831:L3831"/>
    <mergeCell ref="C3807:E3807"/>
    <mergeCell ref="I3807:J3807"/>
    <mergeCell ref="K3807:L3807"/>
    <mergeCell ref="K3808:L3808"/>
    <mergeCell ref="I3809:J3809"/>
    <mergeCell ref="K3809:L3809"/>
    <mergeCell ref="A3796:H3796"/>
    <mergeCell ref="I3797:J3797"/>
    <mergeCell ref="A3802:H3802"/>
    <mergeCell ref="K3802:L3802"/>
    <mergeCell ref="A3804:L3804"/>
    <mergeCell ref="A3805:L3805"/>
    <mergeCell ref="K3821:L3821"/>
    <mergeCell ref="I3823:J3823"/>
    <mergeCell ref="K3823:L3823"/>
    <mergeCell ref="I3825:J3825"/>
    <mergeCell ref="I3826:J3826"/>
    <mergeCell ref="I3816:J3816"/>
    <mergeCell ref="I3817:J3817"/>
    <mergeCell ref="K3817:L3817"/>
    <mergeCell ref="I3818:J3818"/>
    <mergeCell ref="I3819:J3819"/>
    <mergeCell ref="K3820:L3820"/>
    <mergeCell ref="I3810:J3810"/>
    <mergeCell ref="K3810:L3810"/>
    <mergeCell ref="K3811:L3811"/>
    <mergeCell ref="I3814:J3814"/>
    <mergeCell ref="K3814:L3814"/>
    <mergeCell ref="I3815:J3815"/>
    <mergeCell ref="I3765:J3765"/>
    <mergeCell ref="K3765:L3765"/>
    <mergeCell ref="A3766:H3766"/>
    <mergeCell ref="K3766:L3766"/>
    <mergeCell ref="K3767:L3767"/>
    <mergeCell ref="I3779:J3779"/>
    <mergeCell ref="K3782:L3782"/>
    <mergeCell ref="I3783:J3783"/>
    <mergeCell ref="A3785:H3785"/>
    <mergeCell ref="K3785:L3785"/>
    <mergeCell ref="I3786:J3786"/>
    <mergeCell ref="I3775:J3775"/>
    <mergeCell ref="K3775:L3775"/>
    <mergeCell ref="K3776:L3776"/>
    <mergeCell ref="I3777:J3777"/>
    <mergeCell ref="K3777:L3777"/>
    <mergeCell ref="A3778:H3778"/>
    <mergeCell ref="K3778:L3778"/>
    <mergeCell ref="I3772:J3772"/>
    <mergeCell ref="K3772:L3772"/>
    <mergeCell ref="I3773:J3773"/>
    <mergeCell ref="K3773:L3773"/>
    <mergeCell ref="A3774:H3774"/>
    <mergeCell ref="K3774:L3774"/>
    <mergeCell ref="I3768:J3768"/>
    <mergeCell ref="K3768:L3768"/>
    <mergeCell ref="I3769:J3769"/>
    <mergeCell ref="I3770:J3770"/>
    <mergeCell ref="K3770:L3770"/>
    <mergeCell ref="I3771:J3771"/>
    <mergeCell ref="K3771:L3771"/>
    <mergeCell ref="I3787:J3787"/>
    <mergeCell ref="I3788:J3788"/>
    <mergeCell ref="A3799:H3799"/>
    <mergeCell ref="I3799:J3799"/>
    <mergeCell ref="K3799:L3799"/>
    <mergeCell ref="I3789:J3789"/>
    <mergeCell ref="I3790:J3790"/>
    <mergeCell ref="I3762:J3762"/>
    <mergeCell ref="K3762:L3762"/>
    <mergeCell ref="I3764:J3764"/>
    <mergeCell ref="K3764:L3764"/>
    <mergeCell ref="K3732:L3732"/>
    <mergeCell ref="I3735:J3735"/>
    <mergeCell ref="K3735:L3735"/>
    <mergeCell ref="I3736:J3736"/>
    <mergeCell ref="I3737:J3737"/>
    <mergeCell ref="I3738:J3738"/>
    <mergeCell ref="K3757:L3757"/>
    <mergeCell ref="A3759:H3759"/>
    <mergeCell ref="K3759:L3759"/>
    <mergeCell ref="I3760:J3760"/>
    <mergeCell ref="K3760:L3760"/>
    <mergeCell ref="I3761:J3761"/>
    <mergeCell ref="K3761:L3761"/>
    <mergeCell ref="I3750:J3750"/>
    <mergeCell ref="I3752:J3752"/>
    <mergeCell ref="K3752:L3752"/>
    <mergeCell ref="I3754:J3754"/>
    <mergeCell ref="I3755:J3755"/>
    <mergeCell ref="I3756:J3756"/>
    <mergeCell ref="I3746:J3746"/>
    <mergeCell ref="I3747:J3747"/>
    <mergeCell ref="I3748:J3748"/>
    <mergeCell ref="I3749:J3749"/>
    <mergeCell ref="K3749:L3749"/>
    <mergeCell ref="I3718:J3718"/>
    <mergeCell ref="K3729:L3729"/>
    <mergeCell ref="I3730:J3730"/>
    <mergeCell ref="K3730:L3730"/>
    <mergeCell ref="I3731:J3731"/>
    <mergeCell ref="K3738:L3738"/>
    <mergeCell ref="I3739:J3739"/>
    <mergeCell ref="I3740:J3740"/>
    <mergeCell ref="K3741:L3741"/>
    <mergeCell ref="K3742:L3742"/>
    <mergeCell ref="I3744:J3744"/>
    <mergeCell ref="K3744:L3744"/>
    <mergeCell ref="I3721:J3721"/>
    <mergeCell ref="K3722:L3722"/>
    <mergeCell ref="K3688:L3688"/>
    <mergeCell ref="I3689:J3689"/>
    <mergeCell ref="K3689:L3689"/>
    <mergeCell ref="I3690:J3690"/>
    <mergeCell ref="I3691:J3691"/>
    <mergeCell ref="K3691:L3691"/>
    <mergeCell ref="I3707:J3707"/>
    <mergeCell ref="I3708:J3708"/>
    <mergeCell ref="I3709:J3709"/>
    <mergeCell ref="I3710:J3710"/>
    <mergeCell ref="I3711:J3711"/>
    <mergeCell ref="A3717:H3717"/>
    <mergeCell ref="K3731:L3731"/>
    <mergeCell ref="I3698:J3698"/>
    <mergeCell ref="K3698:L3698"/>
    <mergeCell ref="A3699:H3699"/>
    <mergeCell ref="K3699:L3699"/>
    <mergeCell ref="I3700:J3700"/>
    <mergeCell ref="K3703:L3703"/>
    <mergeCell ref="I3704:J3704"/>
    <mergeCell ref="A3706:H3706"/>
    <mergeCell ref="K3706:L3706"/>
    <mergeCell ref="A3723:H3723"/>
    <mergeCell ref="K3723:L3723"/>
    <mergeCell ref="A3725:L3725"/>
    <mergeCell ref="A3726:L3726"/>
    <mergeCell ref="C3728:E3728"/>
    <mergeCell ref="I3728:J3728"/>
    <mergeCell ref="K3728:L3728"/>
    <mergeCell ref="I3696:J3696"/>
    <mergeCell ref="K3696:L3696"/>
    <mergeCell ref="K3697:L3697"/>
    <mergeCell ref="I3675:J3675"/>
    <mergeCell ref="I3676:J3676"/>
    <mergeCell ref="I3677:J3677"/>
    <mergeCell ref="K3678:L3678"/>
    <mergeCell ref="A3680:H3680"/>
    <mergeCell ref="I3692:J3692"/>
    <mergeCell ref="K3692:L3692"/>
    <mergeCell ref="I3693:J3693"/>
    <mergeCell ref="K3693:L3693"/>
    <mergeCell ref="I3694:J3694"/>
    <mergeCell ref="K3694:L3694"/>
    <mergeCell ref="A3720:H3720"/>
    <mergeCell ref="I3720:J3720"/>
    <mergeCell ref="K3720:L3720"/>
    <mergeCell ref="I3660:J3660"/>
    <mergeCell ref="I3661:J3661"/>
    <mergeCell ref="K3662:L3662"/>
    <mergeCell ref="I3685:J3685"/>
    <mergeCell ref="K3685:L3685"/>
    <mergeCell ref="I3686:J3686"/>
    <mergeCell ref="K3686:L3686"/>
    <mergeCell ref="A3687:H3687"/>
    <mergeCell ref="K3687:L3687"/>
    <mergeCell ref="K3680:L3680"/>
    <mergeCell ref="I3681:J3681"/>
    <mergeCell ref="K3681:L3681"/>
    <mergeCell ref="I3682:J3682"/>
    <mergeCell ref="K3682:L3682"/>
    <mergeCell ref="I3683:J3683"/>
    <mergeCell ref="K3683:L3683"/>
    <mergeCell ref="A3695:H3695"/>
    <mergeCell ref="K3695:L3695"/>
    <mergeCell ref="I3657:J3657"/>
    <mergeCell ref="A3620:H3620"/>
    <mergeCell ref="K3620:L3620"/>
    <mergeCell ref="I3621:J3621"/>
    <mergeCell ref="K3624:L3624"/>
    <mergeCell ref="I3625:J3625"/>
    <mergeCell ref="A3644:H3644"/>
    <mergeCell ref="K3644:L3644"/>
    <mergeCell ref="A3646:L3646"/>
    <mergeCell ref="A3647:L3647"/>
    <mergeCell ref="C3649:E3649"/>
    <mergeCell ref="I3649:J3649"/>
    <mergeCell ref="K3649:L3649"/>
    <mergeCell ref="I3670:J3670"/>
    <mergeCell ref="K3670:L3670"/>
    <mergeCell ref="I3671:J3671"/>
    <mergeCell ref="I3673:J3673"/>
    <mergeCell ref="K3673:L3673"/>
    <mergeCell ref="K3643:L3643"/>
    <mergeCell ref="K3650:L3650"/>
    <mergeCell ref="I3651:J3651"/>
    <mergeCell ref="K3651:L3651"/>
    <mergeCell ref="I3652:J3652"/>
    <mergeCell ref="K3663:L3663"/>
    <mergeCell ref="I3665:J3665"/>
    <mergeCell ref="K3665:L3665"/>
    <mergeCell ref="I3667:J3667"/>
    <mergeCell ref="I3668:J3668"/>
    <mergeCell ref="I3669:J3669"/>
    <mergeCell ref="I3658:J3658"/>
    <mergeCell ref="I3659:J3659"/>
    <mergeCell ref="K3659:L3659"/>
    <mergeCell ref="I3614:J3614"/>
    <mergeCell ref="K3614:L3614"/>
    <mergeCell ref="I3632:J3632"/>
    <mergeCell ref="A3638:H3638"/>
    <mergeCell ref="I3639:J3639"/>
    <mergeCell ref="A3641:H3641"/>
    <mergeCell ref="I3641:J3641"/>
    <mergeCell ref="K3641:L3641"/>
    <mergeCell ref="A3627:H3627"/>
    <mergeCell ref="K3627:L3627"/>
    <mergeCell ref="I3628:J3628"/>
    <mergeCell ref="I3629:J3629"/>
    <mergeCell ref="I3630:J3630"/>
    <mergeCell ref="I3631:J3631"/>
    <mergeCell ref="K3652:L3652"/>
    <mergeCell ref="K3653:L3653"/>
    <mergeCell ref="I3656:J3656"/>
    <mergeCell ref="K3656:L3656"/>
    <mergeCell ref="I3642:J3642"/>
    <mergeCell ref="I3581:J3581"/>
    <mergeCell ref="I3582:J3582"/>
    <mergeCell ref="K3583:L3583"/>
    <mergeCell ref="K3584:L3584"/>
    <mergeCell ref="I3586:J3586"/>
    <mergeCell ref="I3604:J3604"/>
    <mergeCell ref="K3604:L3604"/>
    <mergeCell ref="I3606:J3606"/>
    <mergeCell ref="K3606:L3606"/>
    <mergeCell ref="I3607:J3607"/>
    <mergeCell ref="K3607:L3607"/>
    <mergeCell ref="K3618:L3618"/>
    <mergeCell ref="I3619:J3619"/>
    <mergeCell ref="K3619:L3619"/>
    <mergeCell ref="K3599:L3599"/>
    <mergeCell ref="A3601:H3601"/>
    <mergeCell ref="K3601:L3601"/>
    <mergeCell ref="I3602:J3602"/>
    <mergeCell ref="K3602:L3602"/>
    <mergeCell ref="I3603:J3603"/>
    <mergeCell ref="K3603:L3603"/>
    <mergeCell ref="I3615:J3615"/>
    <mergeCell ref="K3615:L3615"/>
    <mergeCell ref="A3616:H3616"/>
    <mergeCell ref="K3616:L3616"/>
    <mergeCell ref="I3617:J3617"/>
    <mergeCell ref="K3617:L3617"/>
    <mergeCell ref="I3611:J3611"/>
    <mergeCell ref="I3612:J3612"/>
    <mergeCell ref="K3612:L3612"/>
    <mergeCell ref="I3613:J3613"/>
    <mergeCell ref="K3613:L3613"/>
    <mergeCell ref="I3592:J3592"/>
    <mergeCell ref="I3594:J3594"/>
    <mergeCell ref="K3594:L3594"/>
    <mergeCell ref="I3596:J3596"/>
    <mergeCell ref="I3597:J3597"/>
    <mergeCell ref="I3598:J3598"/>
    <mergeCell ref="K3586:L3586"/>
    <mergeCell ref="I3588:J3588"/>
    <mergeCell ref="I3589:J3589"/>
    <mergeCell ref="I3590:J3590"/>
    <mergeCell ref="I3591:J3591"/>
    <mergeCell ref="K3591:L3591"/>
    <mergeCell ref="A3608:H3608"/>
    <mergeCell ref="K3608:L3608"/>
    <mergeCell ref="K3609:L3609"/>
    <mergeCell ref="I3610:J3610"/>
    <mergeCell ref="K3610:L3610"/>
    <mergeCell ref="I3580:J3580"/>
    <mergeCell ref="K3580:L3580"/>
    <mergeCell ref="K3562:L3562"/>
    <mergeCell ref="K3564:L3564"/>
    <mergeCell ref="I3562:J3562"/>
    <mergeCell ref="I3563:J3563"/>
    <mergeCell ref="K3563:L3563"/>
    <mergeCell ref="I3572:J3572"/>
    <mergeCell ref="K3572:L3572"/>
    <mergeCell ref="I3573:J3573"/>
    <mergeCell ref="K3573:L3573"/>
    <mergeCell ref="K3574:L3574"/>
    <mergeCell ref="I3577:J3577"/>
    <mergeCell ref="K3577:L3577"/>
    <mergeCell ref="A3567:L3567"/>
    <mergeCell ref="A3568:L3568"/>
    <mergeCell ref="C3570:E3570"/>
    <mergeCell ref="I3570:J3570"/>
    <mergeCell ref="K3570:L3570"/>
    <mergeCell ref="K3571:L3571"/>
    <mergeCell ref="I3542:J3542"/>
    <mergeCell ref="K3545:L3545"/>
    <mergeCell ref="I3546:J3546"/>
    <mergeCell ref="A3548:H3548"/>
    <mergeCell ref="K3548:L3548"/>
    <mergeCell ref="A3565:H3565"/>
    <mergeCell ref="K3565:L3565"/>
    <mergeCell ref="I3549:J3549"/>
    <mergeCell ref="I3550:J3550"/>
    <mergeCell ref="I3551:J3551"/>
    <mergeCell ref="I3552:J3552"/>
    <mergeCell ref="I3553:J3553"/>
    <mergeCell ref="A3559:H3559"/>
    <mergeCell ref="I3560:J3560"/>
    <mergeCell ref="A3562:H3562"/>
    <mergeCell ref="I3578:J3578"/>
    <mergeCell ref="I3579:J3579"/>
    <mergeCell ref="K3539:L3539"/>
    <mergeCell ref="I3540:J3540"/>
    <mergeCell ref="K3540:L3540"/>
    <mergeCell ref="I3531:J3531"/>
    <mergeCell ref="K3531:L3531"/>
    <mergeCell ref="I3532:J3532"/>
    <mergeCell ref="I3533:J3533"/>
    <mergeCell ref="K3533:L3533"/>
    <mergeCell ref="I3534:J3534"/>
    <mergeCell ref="K3534:L3534"/>
    <mergeCell ref="I3536:J3536"/>
    <mergeCell ref="K3536:L3536"/>
    <mergeCell ref="A3537:H3537"/>
    <mergeCell ref="K3537:L3537"/>
    <mergeCell ref="I3538:J3538"/>
    <mergeCell ref="K3538:L3538"/>
    <mergeCell ref="A3541:H3541"/>
    <mergeCell ref="K3541:L3541"/>
    <mergeCell ref="A3529:H3529"/>
    <mergeCell ref="K3529:L3529"/>
    <mergeCell ref="K3530:L3530"/>
    <mergeCell ref="I3518:J3518"/>
    <mergeCell ref="I3519:J3519"/>
    <mergeCell ref="K3520:L3520"/>
    <mergeCell ref="A3522:H3522"/>
    <mergeCell ref="K3522:L3522"/>
    <mergeCell ref="I3523:J3523"/>
    <mergeCell ref="K3523:L3523"/>
    <mergeCell ref="I3535:J3535"/>
    <mergeCell ref="K3535:L3535"/>
    <mergeCell ref="I3525:J3525"/>
    <mergeCell ref="K3525:L3525"/>
    <mergeCell ref="I3527:J3527"/>
    <mergeCell ref="K3527:L3527"/>
    <mergeCell ref="I3528:J3528"/>
    <mergeCell ref="K3528:L3528"/>
    <mergeCell ref="I3517:J3517"/>
    <mergeCell ref="I3500:J3500"/>
    <mergeCell ref="I3501:J3501"/>
    <mergeCell ref="K3501:L3501"/>
    <mergeCell ref="I3502:J3502"/>
    <mergeCell ref="I3503:J3503"/>
    <mergeCell ref="K3504:L3504"/>
    <mergeCell ref="K3505:L3505"/>
    <mergeCell ref="I3507:J3507"/>
    <mergeCell ref="K3507:L3507"/>
    <mergeCell ref="I3524:J3524"/>
    <mergeCell ref="K3524:L3524"/>
    <mergeCell ref="I3509:J3509"/>
    <mergeCell ref="I3510:J3510"/>
    <mergeCell ref="I3511:J3511"/>
    <mergeCell ref="I3512:J3512"/>
    <mergeCell ref="K3512:L3512"/>
    <mergeCell ref="I3513:J3513"/>
    <mergeCell ref="I3515:J3515"/>
    <mergeCell ref="K3515:L3515"/>
    <mergeCell ref="I3491:J3491"/>
    <mergeCell ref="K3491:L3491"/>
    <mergeCell ref="I3484:J3484"/>
    <mergeCell ref="K3484:L3484"/>
    <mergeCell ref="I3470:J3470"/>
    <mergeCell ref="I3471:J3471"/>
    <mergeCell ref="I3472:J3472"/>
    <mergeCell ref="I3473:J3473"/>
    <mergeCell ref="I3474:J3474"/>
    <mergeCell ref="I3498:J3498"/>
    <mergeCell ref="K3498:L3498"/>
    <mergeCell ref="I3499:J3499"/>
    <mergeCell ref="K3483:L3483"/>
    <mergeCell ref="K3485:L3485"/>
    <mergeCell ref="A3486:H3486"/>
    <mergeCell ref="K3486:L3486"/>
    <mergeCell ref="A3488:L3488"/>
    <mergeCell ref="A3489:L3489"/>
    <mergeCell ref="C3491:E3491"/>
    <mergeCell ref="K3492:L3492"/>
    <mergeCell ref="I3493:J3493"/>
    <mergeCell ref="K3493:L3493"/>
    <mergeCell ref="I3494:J3494"/>
    <mergeCell ref="K3494:L3494"/>
    <mergeCell ref="K3495:L3495"/>
    <mergeCell ref="A3458:H3458"/>
    <mergeCell ref="K3458:L3458"/>
    <mergeCell ref="I3459:J3459"/>
    <mergeCell ref="K3459:L3459"/>
    <mergeCell ref="K3460:L3460"/>
    <mergeCell ref="I3461:J3461"/>
    <mergeCell ref="K3461:L3461"/>
    <mergeCell ref="A3480:H3480"/>
    <mergeCell ref="I3481:J3481"/>
    <mergeCell ref="A3483:H3483"/>
    <mergeCell ref="I3483:J3483"/>
    <mergeCell ref="A3462:H3462"/>
    <mergeCell ref="K3462:L3462"/>
    <mergeCell ref="I3463:J3463"/>
    <mergeCell ref="K3466:L3466"/>
    <mergeCell ref="I3467:J3467"/>
    <mergeCell ref="A3469:H3469"/>
    <mergeCell ref="I3456:J3456"/>
    <mergeCell ref="K3456:L3456"/>
    <mergeCell ref="I3446:J3446"/>
    <mergeCell ref="K3446:L3446"/>
    <mergeCell ref="I3448:J3448"/>
    <mergeCell ref="K3448:L3448"/>
    <mergeCell ref="I3449:J3449"/>
    <mergeCell ref="K3449:L3449"/>
    <mergeCell ref="I3452:J3452"/>
    <mergeCell ref="K3452:L3452"/>
    <mergeCell ref="I3453:J3453"/>
    <mergeCell ref="I3454:J3454"/>
    <mergeCell ref="K3454:L3454"/>
    <mergeCell ref="I3455:J3455"/>
    <mergeCell ref="K3455:L3455"/>
    <mergeCell ref="K3469:L3469"/>
    <mergeCell ref="I3457:J3457"/>
    <mergeCell ref="K3457:L3457"/>
    <mergeCell ref="I3445:J3445"/>
    <mergeCell ref="K3445:L3445"/>
    <mergeCell ref="I3430:J3430"/>
    <mergeCell ref="I3431:J3431"/>
    <mergeCell ref="I3432:J3432"/>
    <mergeCell ref="I3433:J3433"/>
    <mergeCell ref="K3433:L3433"/>
    <mergeCell ref="I3434:J3434"/>
    <mergeCell ref="I3436:J3436"/>
    <mergeCell ref="K3436:L3436"/>
    <mergeCell ref="A3450:H3450"/>
    <mergeCell ref="K3450:L3450"/>
    <mergeCell ref="K3451:L3451"/>
    <mergeCell ref="I3439:J3439"/>
    <mergeCell ref="I3440:J3440"/>
    <mergeCell ref="K3441:L3441"/>
    <mergeCell ref="A3443:H3443"/>
    <mergeCell ref="K3443:L3443"/>
    <mergeCell ref="I3444:J3444"/>
    <mergeCell ref="K3444:L3444"/>
    <mergeCell ref="I3419:J3419"/>
    <mergeCell ref="K3419:L3419"/>
    <mergeCell ref="I3420:J3420"/>
    <mergeCell ref="K3404:L3404"/>
    <mergeCell ref="K3406:L3406"/>
    <mergeCell ref="A3407:H3407"/>
    <mergeCell ref="K3407:L3407"/>
    <mergeCell ref="A3409:L3409"/>
    <mergeCell ref="A3410:L3410"/>
    <mergeCell ref="C3412:E3412"/>
    <mergeCell ref="K3413:L3413"/>
    <mergeCell ref="I3414:J3414"/>
    <mergeCell ref="K3414:L3414"/>
    <mergeCell ref="I3415:J3415"/>
    <mergeCell ref="K3415:L3415"/>
    <mergeCell ref="K3416:L3416"/>
    <mergeCell ref="I3438:J3438"/>
    <mergeCell ref="I3421:J3421"/>
    <mergeCell ref="I3422:J3422"/>
    <mergeCell ref="K3422:L3422"/>
    <mergeCell ref="I3423:J3423"/>
    <mergeCell ref="I3424:J3424"/>
    <mergeCell ref="K3425:L3425"/>
    <mergeCell ref="K3426:L3426"/>
    <mergeCell ref="I3428:J3428"/>
    <mergeCell ref="K3428:L3428"/>
    <mergeCell ref="I3384:J3384"/>
    <mergeCell ref="K3387:L3387"/>
    <mergeCell ref="I3388:J3388"/>
    <mergeCell ref="A3390:H3390"/>
    <mergeCell ref="K3390:L3390"/>
    <mergeCell ref="A3401:H3401"/>
    <mergeCell ref="I3402:J3402"/>
    <mergeCell ref="A3404:H3404"/>
    <mergeCell ref="I3404:J3404"/>
    <mergeCell ref="I3405:J3405"/>
    <mergeCell ref="K3405:L3405"/>
    <mergeCell ref="I3412:J3412"/>
    <mergeCell ref="K3412:L3412"/>
    <mergeCell ref="I3391:J3391"/>
    <mergeCell ref="I3392:J3392"/>
    <mergeCell ref="I3393:J3393"/>
    <mergeCell ref="I3394:J3394"/>
    <mergeCell ref="I3395:J3395"/>
    <mergeCell ref="K3381:L3381"/>
    <mergeCell ref="I3382:J3382"/>
    <mergeCell ref="K3382:L3382"/>
    <mergeCell ref="I3373:J3373"/>
    <mergeCell ref="K3373:L3373"/>
    <mergeCell ref="I3374:J3374"/>
    <mergeCell ref="I3375:J3375"/>
    <mergeCell ref="K3375:L3375"/>
    <mergeCell ref="I3376:J3376"/>
    <mergeCell ref="K3376:L3376"/>
    <mergeCell ref="I3378:J3378"/>
    <mergeCell ref="K3378:L3378"/>
    <mergeCell ref="A3379:H3379"/>
    <mergeCell ref="K3379:L3379"/>
    <mergeCell ref="I3380:J3380"/>
    <mergeCell ref="K3380:L3380"/>
    <mergeCell ref="A3383:H3383"/>
    <mergeCell ref="K3383:L3383"/>
    <mergeCell ref="A3371:H3371"/>
    <mergeCell ref="K3371:L3371"/>
    <mergeCell ref="K3372:L3372"/>
    <mergeCell ref="I3360:J3360"/>
    <mergeCell ref="I3361:J3361"/>
    <mergeCell ref="K3362:L3362"/>
    <mergeCell ref="A3364:H3364"/>
    <mergeCell ref="K3364:L3364"/>
    <mergeCell ref="I3365:J3365"/>
    <mergeCell ref="K3365:L3365"/>
    <mergeCell ref="I3377:J3377"/>
    <mergeCell ref="K3377:L3377"/>
    <mergeCell ref="I3367:J3367"/>
    <mergeCell ref="K3367:L3367"/>
    <mergeCell ref="I3369:J3369"/>
    <mergeCell ref="K3369:L3369"/>
    <mergeCell ref="I3370:J3370"/>
    <mergeCell ref="K3370:L3370"/>
    <mergeCell ref="I3359:J3359"/>
    <mergeCell ref="I3342:J3342"/>
    <mergeCell ref="I3343:J3343"/>
    <mergeCell ref="K3343:L3343"/>
    <mergeCell ref="I3344:J3344"/>
    <mergeCell ref="I3345:J3345"/>
    <mergeCell ref="K3346:L3346"/>
    <mergeCell ref="K3347:L3347"/>
    <mergeCell ref="I3349:J3349"/>
    <mergeCell ref="K3349:L3349"/>
    <mergeCell ref="I3366:J3366"/>
    <mergeCell ref="K3366:L3366"/>
    <mergeCell ref="I3351:J3351"/>
    <mergeCell ref="I3352:J3352"/>
    <mergeCell ref="I3353:J3353"/>
    <mergeCell ref="I3354:J3354"/>
    <mergeCell ref="K3354:L3354"/>
    <mergeCell ref="I3355:J3355"/>
    <mergeCell ref="I3357:J3357"/>
    <mergeCell ref="K3357:L3357"/>
    <mergeCell ref="I3333:J3333"/>
    <mergeCell ref="K3333:L3333"/>
    <mergeCell ref="I3326:J3326"/>
    <mergeCell ref="K3326:L3326"/>
    <mergeCell ref="I3312:J3312"/>
    <mergeCell ref="I3313:J3313"/>
    <mergeCell ref="I3314:J3314"/>
    <mergeCell ref="I3315:J3315"/>
    <mergeCell ref="I3316:J3316"/>
    <mergeCell ref="I3340:J3340"/>
    <mergeCell ref="K3340:L3340"/>
    <mergeCell ref="I3341:J3341"/>
    <mergeCell ref="K3325:L3325"/>
    <mergeCell ref="K3327:L3327"/>
    <mergeCell ref="A3328:H3328"/>
    <mergeCell ref="K3328:L3328"/>
    <mergeCell ref="A3330:L3330"/>
    <mergeCell ref="A3331:L3331"/>
    <mergeCell ref="C3333:E3333"/>
    <mergeCell ref="K3334:L3334"/>
    <mergeCell ref="I3335:J3335"/>
    <mergeCell ref="K3335:L3335"/>
    <mergeCell ref="I3336:J3336"/>
    <mergeCell ref="K3336:L3336"/>
    <mergeCell ref="K3337:L3337"/>
    <mergeCell ref="A3300:H3300"/>
    <mergeCell ref="K3300:L3300"/>
    <mergeCell ref="I3301:J3301"/>
    <mergeCell ref="K3301:L3301"/>
    <mergeCell ref="K3302:L3302"/>
    <mergeCell ref="I3303:J3303"/>
    <mergeCell ref="K3303:L3303"/>
    <mergeCell ref="A3322:H3322"/>
    <mergeCell ref="I3323:J3323"/>
    <mergeCell ref="A3325:H3325"/>
    <mergeCell ref="I3325:J3325"/>
    <mergeCell ref="A3304:H3304"/>
    <mergeCell ref="K3304:L3304"/>
    <mergeCell ref="I3305:J3305"/>
    <mergeCell ref="K3308:L3308"/>
    <mergeCell ref="I3309:J3309"/>
    <mergeCell ref="A3311:H3311"/>
    <mergeCell ref="I3298:J3298"/>
    <mergeCell ref="K3298:L3298"/>
    <mergeCell ref="I3288:J3288"/>
    <mergeCell ref="K3288:L3288"/>
    <mergeCell ref="I3290:J3290"/>
    <mergeCell ref="K3290:L3290"/>
    <mergeCell ref="I3291:J3291"/>
    <mergeCell ref="K3291:L3291"/>
    <mergeCell ref="I3294:J3294"/>
    <mergeCell ref="K3294:L3294"/>
    <mergeCell ref="I3295:J3295"/>
    <mergeCell ref="I3296:J3296"/>
    <mergeCell ref="K3296:L3296"/>
    <mergeCell ref="I3297:J3297"/>
    <mergeCell ref="K3297:L3297"/>
    <mergeCell ref="K3311:L3311"/>
    <mergeCell ref="I3299:J3299"/>
    <mergeCell ref="K3299:L3299"/>
    <mergeCell ref="I3287:J3287"/>
    <mergeCell ref="K3287:L3287"/>
    <mergeCell ref="I3272:J3272"/>
    <mergeCell ref="I3273:J3273"/>
    <mergeCell ref="I3274:J3274"/>
    <mergeCell ref="I3275:J3275"/>
    <mergeCell ref="K3275:L3275"/>
    <mergeCell ref="I3276:J3276"/>
    <mergeCell ref="I3278:J3278"/>
    <mergeCell ref="K3278:L3278"/>
    <mergeCell ref="A3292:H3292"/>
    <mergeCell ref="K3292:L3292"/>
    <mergeCell ref="K3293:L3293"/>
    <mergeCell ref="I3281:J3281"/>
    <mergeCell ref="I3282:J3282"/>
    <mergeCell ref="K3283:L3283"/>
    <mergeCell ref="A3285:H3285"/>
    <mergeCell ref="K3285:L3285"/>
    <mergeCell ref="I3286:J3286"/>
    <mergeCell ref="K3286:L3286"/>
    <mergeCell ref="I3261:J3261"/>
    <mergeCell ref="K3261:L3261"/>
    <mergeCell ref="I3262:J3262"/>
    <mergeCell ref="K3246:L3246"/>
    <mergeCell ref="K3248:L3248"/>
    <mergeCell ref="A3249:H3249"/>
    <mergeCell ref="K3249:L3249"/>
    <mergeCell ref="A3251:L3251"/>
    <mergeCell ref="A3252:L3252"/>
    <mergeCell ref="C3254:E3254"/>
    <mergeCell ref="K3255:L3255"/>
    <mergeCell ref="I3256:J3256"/>
    <mergeCell ref="K3256:L3256"/>
    <mergeCell ref="I3257:J3257"/>
    <mergeCell ref="K3257:L3257"/>
    <mergeCell ref="K3258:L3258"/>
    <mergeCell ref="I3280:J3280"/>
    <mergeCell ref="I3263:J3263"/>
    <mergeCell ref="I3264:J3264"/>
    <mergeCell ref="K3264:L3264"/>
    <mergeCell ref="I3265:J3265"/>
    <mergeCell ref="I3266:J3266"/>
    <mergeCell ref="K3267:L3267"/>
    <mergeCell ref="K3268:L3268"/>
    <mergeCell ref="I3270:J3270"/>
    <mergeCell ref="K3270:L3270"/>
    <mergeCell ref="I3226:J3226"/>
    <mergeCell ref="K3229:L3229"/>
    <mergeCell ref="I3230:J3230"/>
    <mergeCell ref="A3232:H3232"/>
    <mergeCell ref="K3232:L3232"/>
    <mergeCell ref="A3243:H3243"/>
    <mergeCell ref="I3244:J3244"/>
    <mergeCell ref="A3246:H3246"/>
    <mergeCell ref="I3246:J3246"/>
    <mergeCell ref="I3247:J3247"/>
    <mergeCell ref="K3247:L3247"/>
    <mergeCell ref="I3254:J3254"/>
    <mergeCell ref="K3254:L3254"/>
    <mergeCell ref="I3233:J3233"/>
    <mergeCell ref="I3234:J3234"/>
    <mergeCell ref="I3235:J3235"/>
    <mergeCell ref="I3236:J3236"/>
    <mergeCell ref="I3237:J3237"/>
    <mergeCell ref="K3223:L3223"/>
    <mergeCell ref="I3224:J3224"/>
    <mergeCell ref="K3224:L3224"/>
    <mergeCell ref="I3215:J3215"/>
    <mergeCell ref="K3215:L3215"/>
    <mergeCell ref="I3216:J3216"/>
    <mergeCell ref="I3217:J3217"/>
    <mergeCell ref="K3217:L3217"/>
    <mergeCell ref="I3218:J3218"/>
    <mergeCell ref="K3218:L3218"/>
    <mergeCell ref="I3220:J3220"/>
    <mergeCell ref="K3220:L3220"/>
    <mergeCell ref="A3221:H3221"/>
    <mergeCell ref="K3221:L3221"/>
    <mergeCell ref="I3222:J3222"/>
    <mergeCell ref="K3222:L3222"/>
    <mergeCell ref="A3225:H3225"/>
    <mergeCell ref="K3225:L3225"/>
    <mergeCell ref="A3213:H3213"/>
    <mergeCell ref="K3213:L3213"/>
    <mergeCell ref="K3214:L3214"/>
    <mergeCell ref="I3202:J3202"/>
    <mergeCell ref="I3203:J3203"/>
    <mergeCell ref="K3204:L3204"/>
    <mergeCell ref="A3206:H3206"/>
    <mergeCell ref="K3206:L3206"/>
    <mergeCell ref="I3207:J3207"/>
    <mergeCell ref="K3207:L3207"/>
    <mergeCell ref="I3219:J3219"/>
    <mergeCell ref="K3219:L3219"/>
    <mergeCell ref="I3209:J3209"/>
    <mergeCell ref="K3209:L3209"/>
    <mergeCell ref="I3211:J3211"/>
    <mergeCell ref="K3211:L3211"/>
    <mergeCell ref="I3212:J3212"/>
    <mergeCell ref="K3212:L3212"/>
    <mergeCell ref="I3201:J3201"/>
    <mergeCell ref="I3184:J3184"/>
    <mergeCell ref="I3185:J3185"/>
    <mergeCell ref="K3185:L3185"/>
    <mergeCell ref="I3186:J3186"/>
    <mergeCell ref="I3187:J3187"/>
    <mergeCell ref="K3188:L3188"/>
    <mergeCell ref="K3189:L3189"/>
    <mergeCell ref="I3191:J3191"/>
    <mergeCell ref="K3191:L3191"/>
    <mergeCell ref="I3208:J3208"/>
    <mergeCell ref="K3208:L3208"/>
    <mergeCell ref="I3193:J3193"/>
    <mergeCell ref="I3194:J3194"/>
    <mergeCell ref="I3195:J3195"/>
    <mergeCell ref="I3196:J3196"/>
    <mergeCell ref="K3196:L3196"/>
    <mergeCell ref="I3197:J3197"/>
    <mergeCell ref="I3199:J3199"/>
    <mergeCell ref="K3199:L3199"/>
    <mergeCell ref="I3175:J3175"/>
    <mergeCell ref="K3175:L3175"/>
    <mergeCell ref="I3168:J3168"/>
    <mergeCell ref="K3168:L3168"/>
    <mergeCell ref="I3154:J3154"/>
    <mergeCell ref="I3155:J3155"/>
    <mergeCell ref="I3156:J3156"/>
    <mergeCell ref="I3157:J3157"/>
    <mergeCell ref="I3158:J3158"/>
    <mergeCell ref="I3182:J3182"/>
    <mergeCell ref="K3182:L3182"/>
    <mergeCell ref="I3183:J3183"/>
    <mergeCell ref="K3167:L3167"/>
    <mergeCell ref="K3169:L3169"/>
    <mergeCell ref="A3170:H3170"/>
    <mergeCell ref="K3170:L3170"/>
    <mergeCell ref="A3172:L3172"/>
    <mergeCell ref="A3173:L3173"/>
    <mergeCell ref="C3175:E3175"/>
    <mergeCell ref="K3176:L3176"/>
    <mergeCell ref="I3177:J3177"/>
    <mergeCell ref="K3177:L3177"/>
    <mergeCell ref="I3178:J3178"/>
    <mergeCell ref="K3178:L3178"/>
    <mergeCell ref="K3179:L3179"/>
    <mergeCell ref="A3142:H3142"/>
    <mergeCell ref="K3142:L3142"/>
    <mergeCell ref="I3143:J3143"/>
    <mergeCell ref="K3143:L3143"/>
    <mergeCell ref="K3144:L3144"/>
    <mergeCell ref="I3145:J3145"/>
    <mergeCell ref="K3145:L3145"/>
    <mergeCell ref="A3164:H3164"/>
    <mergeCell ref="I3165:J3165"/>
    <mergeCell ref="A3167:H3167"/>
    <mergeCell ref="I3167:J3167"/>
    <mergeCell ref="A3146:H3146"/>
    <mergeCell ref="K3146:L3146"/>
    <mergeCell ref="I3147:J3147"/>
    <mergeCell ref="K3150:L3150"/>
    <mergeCell ref="I3151:J3151"/>
    <mergeCell ref="A3153:H3153"/>
    <mergeCell ref="I3140:J3140"/>
    <mergeCell ref="K3140:L3140"/>
    <mergeCell ref="I3130:J3130"/>
    <mergeCell ref="K3130:L3130"/>
    <mergeCell ref="I3132:J3132"/>
    <mergeCell ref="K3132:L3132"/>
    <mergeCell ref="I3133:J3133"/>
    <mergeCell ref="K3133:L3133"/>
    <mergeCell ref="I3136:J3136"/>
    <mergeCell ref="K3136:L3136"/>
    <mergeCell ref="I3137:J3137"/>
    <mergeCell ref="I3138:J3138"/>
    <mergeCell ref="K3138:L3138"/>
    <mergeCell ref="I3139:J3139"/>
    <mergeCell ref="K3139:L3139"/>
    <mergeCell ref="K3153:L3153"/>
    <mergeCell ref="I3141:J3141"/>
    <mergeCell ref="K3141:L3141"/>
    <mergeCell ref="I3129:J3129"/>
    <mergeCell ref="K3129:L3129"/>
    <mergeCell ref="I3114:J3114"/>
    <mergeCell ref="I3115:J3115"/>
    <mergeCell ref="I3116:J3116"/>
    <mergeCell ref="I3117:J3117"/>
    <mergeCell ref="K3117:L3117"/>
    <mergeCell ref="I3118:J3118"/>
    <mergeCell ref="I3120:J3120"/>
    <mergeCell ref="K3120:L3120"/>
    <mergeCell ref="A3134:H3134"/>
    <mergeCell ref="K3134:L3134"/>
    <mergeCell ref="K3135:L3135"/>
    <mergeCell ref="I3123:J3123"/>
    <mergeCell ref="I3124:J3124"/>
    <mergeCell ref="K3125:L3125"/>
    <mergeCell ref="A3127:H3127"/>
    <mergeCell ref="K3127:L3127"/>
    <mergeCell ref="I3128:J3128"/>
    <mergeCell ref="K3128:L3128"/>
    <mergeCell ref="I3103:J3103"/>
    <mergeCell ref="K3103:L3103"/>
    <mergeCell ref="I3104:J3104"/>
    <mergeCell ref="K3088:L3088"/>
    <mergeCell ref="K3090:L3090"/>
    <mergeCell ref="A3091:H3091"/>
    <mergeCell ref="K3091:L3091"/>
    <mergeCell ref="A3093:L3093"/>
    <mergeCell ref="A3094:L3094"/>
    <mergeCell ref="C3096:E3096"/>
    <mergeCell ref="K3097:L3097"/>
    <mergeCell ref="I3098:J3098"/>
    <mergeCell ref="K3098:L3098"/>
    <mergeCell ref="I3099:J3099"/>
    <mergeCell ref="K3099:L3099"/>
    <mergeCell ref="K3100:L3100"/>
    <mergeCell ref="I3122:J3122"/>
    <mergeCell ref="I3105:J3105"/>
    <mergeCell ref="I3106:J3106"/>
    <mergeCell ref="K3106:L3106"/>
    <mergeCell ref="I3107:J3107"/>
    <mergeCell ref="I3108:J3108"/>
    <mergeCell ref="K3109:L3109"/>
    <mergeCell ref="K3110:L3110"/>
    <mergeCell ref="I3112:J3112"/>
    <mergeCell ref="K3112:L3112"/>
    <mergeCell ref="I3068:J3068"/>
    <mergeCell ref="K3071:L3071"/>
    <mergeCell ref="I3072:J3072"/>
    <mergeCell ref="A3074:H3074"/>
    <mergeCell ref="K3074:L3074"/>
    <mergeCell ref="A3085:H3085"/>
    <mergeCell ref="I3086:J3086"/>
    <mergeCell ref="A3088:H3088"/>
    <mergeCell ref="I3088:J3088"/>
    <mergeCell ref="I3089:J3089"/>
    <mergeCell ref="K3089:L3089"/>
    <mergeCell ref="I3096:J3096"/>
    <mergeCell ref="K3096:L3096"/>
    <mergeCell ref="I3075:J3075"/>
    <mergeCell ref="I3076:J3076"/>
    <mergeCell ref="I3077:J3077"/>
    <mergeCell ref="I3078:J3078"/>
    <mergeCell ref="I3079:J3079"/>
    <mergeCell ref="K3065:L3065"/>
    <mergeCell ref="I3066:J3066"/>
    <mergeCell ref="K3066:L3066"/>
    <mergeCell ref="I3057:J3057"/>
    <mergeCell ref="K3057:L3057"/>
    <mergeCell ref="I3058:J3058"/>
    <mergeCell ref="I3059:J3059"/>
    <mergeCell ref="K3059:L3059"/>
    <mergeCell ref="I3060:J3060"/>
    <mergeCell ref="K3060:L3060"/>
    <mergeCell ref="I3062:J3062"/>
    <mergeCell ref="K3062:L3062"/>
    <mergeCell ref="A3063:H3063"/>
    <mergeCell ref="K3063:L3063"/>
    <mergeCell ref="I3064:J3064"/>
    <mergeCell ref="K3064:L3064"/>
    <mergeCell ref="A3067:H3067"/>
    <mergeCell ref="K3067:L3067"/>
    <mergeCell ref="A3055:H3055"/>
    <mergeCell ref="K3055:L3055"/>
    <mergeCell ref="K3056:L3056"/>
    <mergeCell ref="I3044:J3044"/>
    <mergeCell ref="I3045:J3045"/>
    <mergeCell ref="K3046:L3046"/>
    <mergeCell ref="A3048:H3048"/>
    <mergeCell ref="K3048:L3048"/>
    <mergeCell ref="I3049:J3049"/>
    <mergeCell ref="K3049:L3049"/>
    <mergeCell ref="I3061:J3061"/>
    <mergeCell ref="K3061:L3061"/>
    <mergeCell ref="I3051:J3051"/>
    <mergeCell ref="K3051:L3051"/>
    <mergeCell ref="I3053:J3053"/>
    <mergeCell ref="K3053:L3053"/>
    <mergeCell ref="I3054:J3054"/>
    <mergeCell ref="K3054:L3054"/>
    <mergeCell ref="I3043:J3043"/>
    <mergeCell ref="I3026:J3026"/>
    <mergeCell ref="I3027:J3027"/>
    <mergeCell ref="K3027:L3027"/>
    <mergeCell ref="I3028:J3028"/>
    <mergeCell ref="I3029:J3029"/>
    <mergeCell ref="K3030:L3030"/>
    <mergeCell ref="K3031:L3031"/>
    <mergeCell ref="I3033:J3033"/>
    <mergeCell ref="K3033:L3033"/>
    <mergeCell ref="I3050:J3050"/>
    <mergeCell ref="K3050:L3050"/>
    <mergeCell ref="I3035:J3035"/>
    <mergeCell ref="I3036:J3036"/>
    <mergeCell ref="I3037:J3037"/>
    <mergeCell ref="I3038:J3038"/>
    <mergeCell ref="K3038:L3038"/>
    <mergeCell ref="I3039:J3039"/>
    <mergeCell ref="I3041:J3041"/>
    <mergeCell ref="K3041:L3041"/>
    <mergeCell ref="I3017:J3017"/>
    <mergeCell ref="K3017:L3017"/>
    <mergeCell ref="I3010:J3010"/>
    <mergeCell ref="K3010:L3010"/>
    <mergeCell ref="I2996:J2996"/>
    <mergeCell ref="I2997:J2997"/>
    <mergeCell ref="I2998:J2998"/>
    <mergeCell ref="I2999:J2999"/>
    <mergeCell ref="I3000:J3000"/>
    <mergeCell ref="I3024:J3024"/>
    <mergeCell ref="K3024:L3024"/>
    <mergeCell ref="I3025:J3025"/>
    <mergeCell ref="K3009:L3009"/>
    <mergeCell ref="K3011:L3011"/>
    <mergeCell ref="A3012:H3012"/>
    <mergeCell ref="K3012:L3012"/>
    <mergeCell ref="A3014:L3014"/>
    <mergeCell ref="A3015:L3015"/>
    <mergeCell ref="C3017:E3017"/>
    <mergeCell ref="K3018:L3018"/>
    <mergeCell ref="I3019:J3019"/>
    <mergeCell ref="K3019:L3019"/>
    <mergeCell ref="I3020:J3020"/>
    <mergeCell ref="K3020:L3020"/>
    <mergeCell ref="K3021:L3021"/>
    <mergeCell ref="A2984:H2984"/>
    <mergeCell ref="K2984:L2984"/>
    <mergeCell ref="I2985:J2985"/>
    <mergeCell ref="K2985:L2985"/>
    <mergeCell ref="K2986:L2986"/>
    <mergeCell ref="I2987:J2987"/>
    <mergeCell ref="K2987:L2987"/>
    <mergeCell ref="A3006:H3006"/>
    <mergeCell ref="I3007:J3007"/>
    <mergeCell ref="A3009:H3009"/>
    <mergeCell ref="I3009:J3009"/>
    <mergeCell ref="A2988:H2988"/>
    <mergeCell ref="K2988:L2988"/>
    <mergeCell ref="I2989:J2989"/>
    <mergeCell ref="K2992:L2992"/>
    <mergeCell ref="I2993:J2993"/>
    <mergeCell ref="A2995:H2995"/>
    <mergeCell ref="I2982:J2982"/>
    <mergeCell ref="K2982:L2982"/>
    <mergeCell ref="I2972:J2972"/>
    <mergeCell ref="K2972:L2972"/>
    <mergeCell ref="I2974:J2974"/>
    <mergeCell ref="K2974:L2974"/>
    <mergeCell ref="I2975:J2975"/>
    <mergeCell ref="K2975:L2975"/>
    <mergeCell ref="I2978:J2978"/>
    <mergeCell ref="K2978:L2978"/>
    <mergeCell ref="I2979:J2979"/>
    <mergeCell ref="I2980:J2980"/>
    <mergeCell ref="K2980:L2980"/>
    <mergeCell ref="I2981:J2981"/>
    <mergeCell ref="K2981:L2981"/>
    <mergeCell ref="K2995:L2995"/>
    <mergeCell ref="I2983:J2983"/>
    <mergeCell ref="K2983:L2983"/>
    <mergeCell ref="I2971:J2971"/>
    <mergeCell ref="K2971:L2971"/>
    <mergeCell ref="I2956:J2956"/>
    <mergeCell ref="I2957:J2957"/>
    <mergeCell ref="I2958:J2958"/>
    <mergeCell ref="I2959:J2959"/>
    <mergeCell ref="K2959:L2959"/>
    <mergeCell ref="I2960:J2960"/>
    <mergeCell ref="I2962:J2962"/>
    <mergeCell ref="K2962:L2962"/>
    <mergeCell ref="A2976:H2976"/>
    <mergeCell ref="K2976:L2976"/>
    <mergeCell ref="K2977:L2977"/>
    <mergeCell ref="I2965:J2965"/>
    <mergeCell ref="I2966:J2966"/>
    <mergeCell ref="K2967:L2967"/>
    <mergeCell ref="A2969:H2969"/>
    <mergeCell ref="K2969:L2969"/>
    <mergeCell ref="I2970:J2970"/>
    <mergeCell ref="K2970:L2970"/>
    <mergeCell ref="I2945:J2945"/>
    <mergeCell ref="K2945:L2945"/>
    <mergeCell ref="I2946:J2946"/>
    <mergeCell ref="K2930:L2930"/>
    <mergeCell ref="K2932:L2932"/>
    <mergeCell ref="A2933:H2933"/>
    <mergeCell ref="K2933:L2933"/>
    <mergeCell ref="A2935:L2935"/>
    <mergeCell ref="A2936:L2936"/>
    <mergeCell ref="C2938:E2938"/>
    <mergeCell ref="K2939:L2939"/>
    <mergeCell ref="I2940:J2940"/>
    <mergeCell ref="K2940:L2940"/>
    <mergeCell ref="I2941:J2941"/>
    <mergeCell ref="K2941:L2941"/>
    <mergeCell ref="K2942:L2942"/>
    <mergeCell ref="I2964:J2964"/>
    <mergeCell ref="I2947:J2947"/>
    <mergeCell ref="I2948:J2948"/>
    <mergeCell ref="K2948:L2948"/>
    <mergeCell ref="I2949:J2949"/>
    <mergeCell ref="I2950:J2950"/>
    <mergeCell ref="K2951:L2951"/>
    <mergeCell ref="K2952:L2952"/>
    <mergeCell ref="I2954:J2954"/>
    <mergeCell ref="K2954:L2954"/>
    <mergeCell ref="I2910:J2910"/>
    <mergeCell ref="K2913:L2913"/>
    <mergeCell ref="I2914:J2914"/>
    <mergeCell ref="A2916:H2916"/>
    <mergeCell ref="K2916:L2916"/>
    <mergeCell ref="A2927:H2927"/>
    <mergeCell ref="I2928:J2928"/>
    <mergeCell ref="A2930:H2930"/>
    <mergeCell ref="I2930:J2930"/>
    <mergeCell ref="I2931:J2931"/>
    <mergeCell ref="K2931:L2931"/>
    <mergeCell ref="I2938:J2938"/>
    <mergeCell ref="K2938:L2938"/>
    <mergeCell ref="I2917:J2917"/>
    <mergeCell ref="I2918:J2918"/>
    <mergeCell ref="I2919:J2919"/>
    <mergeCell ref="I2920:J2920"/>
    <mergeCell ref="I2921:J2921"/>
    <mergeCell ref="K2907:L2907"/>
    <mergeCell ref="I2908:J2908"/>
    <mergeCell ref="K2908:L2908"/>
    <mergeCell ref="I2899:J2899"/>
    <mergeCell ref="K2899:L2899"/>
    <mergeCell ref="I2900:J2900"/>
    <mergeCell ref="I2901:J2901"/>
    <mergeCell ref="K2901:L2901"/>
    <mergeCell ref="I2902:J2902"/>
    <mergeCell ref="K2902:L2902"/>
    <mergeCell ref="I2904:J2904"/>
    <mergeCell ref="K2904:L2904"/>
    <mergeCell ref="A2905:H2905"/>
    <mergeCell ref="K2905:L2905"/>
    <mergeCell ref="I2906:J2906"/>
    <mergeCell ref="K2906:L2906"/>
    <mergeCell ref="A2909:H2909"/>
    <mergeCell ref="K2909:L2909"/>
    <mergeCell ref="A2897:H2897"/>
    <mergeCell ref="K2897:L2897"/>
    <mergeCell ref="K2898:L2898"/>
    <mergeCell ref="I2886:J2886"/>
    <mergeCell ref="I2887:J2887"/>
    <mergeCell ref="K2888:L2888"/>
    <mergeCell ref="A2890:H2890"/>
    <mergeCell ref="K2890:L2890"/>
    <mergeCell ref="I2891:J2891"/>
    <mergeCell ref="K2891:L2891"/>
    <mergeCell ref="I2903:J2903"/>
    <mergeCell ref="K2903:L2903"/>
    <mergeCell ref="I2893:J2893"/>
    <mergeCell ref="K2893:L2893"/>
    <mergeCell ref="I2895:J2895"/>
    <mergeCell ref="K2895:L2895"/>
    <mergeCell ref="I2896:J2896"/>
    <mergeCell ref="K2896:L2896"/>
    <mergeCell ref="I2885:J2885"/>
    <mergeCell ref="I2868:J2868"/>
    <mergeCell ref="I2869:J2869"/>
    <mergeCell ref="K2869:L2869"/>
    <mergeCell ref="I2870:J2870"/>
    <mergeCell ref="I2871:J2871"/>
    <mergeCell ref="K2872:L2872"/>
    <mergeCell ref="K2873:L2873"/>
    <mergeCell ref="I2875:J2875"/>
    <mergeCell ref="K2875:L2875"/>
    <mergeCell ref="I2892:J2892"/>
    <mergeCell ref="K2892:L2892"/>
    <mergeCell ref="I2877:J2877"/>
    <mergeCell ref="I2878:J2878"/>
    <mergeCell ref="I2879:J2879"/>
    <mergeCell ref="I2880:J2880"/>
    <mergeCell ref="K2880:L2880"/>
    <mergeCell ref="I2881:J2881"/>
    <mergeCell ref="I2883:J2883"/>
    <mergeCell ref="K2883:L2883"/>
    <mergeCell ref="I2859:J2859"/>
    <mergeCell ref="K2859:L2859"/>
    <mergeCell ref="I2852:J2852"/>
    <mergeCell ref="K2852:L2852"/>
    <mergeCell ref="I2838:J2838"/>
    <mergeCell ref="I2839:J2839"/>
    <mergeCell ref="I2840:J2840"/>
    <mergeCell ref="I2841:J2841"/>
    <mergeCell ref="I2842:J2842"/>
    <mergeCell ref="I2866:J2866"/>
    <mergeCell ref="K2866:L2866"/>
    <mergeCell ref="I2867:J2867"/>
    <mergeCell ref="K2851:L2851"/>
    <mergeCell ref="K2853:L2853"/>
    <mergeCell ref="A2854:H2854"/>
    <mergeCell ref="K2854:L2854"/>
    <mergeCell ref="A2856:L2856"/>
    <mergeCell ref="A2857:L2857"/>
    <mergeCell ref="C2859:E2859"/>
    <mergeCell ref="K2860:L2860"/>
    <mergeCell ref="I2861:J2861"/>
    <mergeCell ref="K2861:L2861"/>
    <mergeCell ref="I2862:J2862"/>
    <mergeCell ref="K2862:L2862"/>
    <mergeCell ref="K2863:L2863"/>
    <mergeCell ref="A2826:H2826"/>
    <mergeCell ref="K2826:L2826"/>
    <mergeCell ref="I2827:J2827"/>
    <mergeCell ref="K2827:L2827"/>
    <mergeCell ref="K2828:L2828"/>
    <mergeCell ref="I2829:J2829"/>
    <mergeCell ref="K2829:L2829"/>
    <mergeCell ref="A2848:H2848"/>
    <mergeCell ref="I2849:J2849"/>
    <mergeCell ref="A2851:H2851"/>
    <mergeCell ref="I2851:J2851"/>
    <mergeCell ref="A2830:H2830"/>
    <mergeCell ref="K2830:L2830"/>
    <mergeCell ref="I2831:J2831"/>
    <mergeCell ref="K2834:L2834"/>
    <mergeCell ref="I2835:J2835"/>
    <mergeCell ref="A2837:H2837"/>
    <mergeCell ref="I2824:J2824"/>
    <mergeCell ref="K2824:L2824"/>
    <mergeCell ref="I2814:J2814"/>
    <mergeCell ref="K2814:L2814"/>
    <mergeCell ref="I2816:J2816"/>
    <mergeCell ref="K2816:L2816"/>
    <mergeCell ref="I2817:J2817"/>
    <mergeCell ref="K2817:L2817"/>
    <mergeCell ref="I2820:J2820"/>
    <mergeCell ref="K2820:L2820"/>
    <mergeCell ref="I2821:J2821"/>
    <mergeCell ref="I2822:J2822"/>
    <mergeCell ref="K2822:L2822"/>
    <mergeCell ref="I2823:J2823"/>
    <mergeCell ref="K2823:L2823"/>
    <mergeCell ref="K2837:L2837"/>
    <mergeCell ref="I2825:J2825"/>
    <mergeCell ref="K2825:L2825"/>
    <mergeCell ref="I2813:J2813"/>
    <mergeCell ref="K2813:L2813"/>
    <mergeCell ref="I2798:J2798"/>
    <mergeCell ref="I2799:J2799"/>
    <mergeCell ref="I2800:J2800"/>
    <mergeCell ref="I2801:J2801"/>
    <mergeCell ref="K2801:L2801"/>
    <mergeCell ref="I2802:J2802"/>
    <mergeCell ref="I2804:J2804"/>
    <mergeCell ref="K2804:L2804"/>
    <mergeCell ref="A2818:H2818"/>
    <mergeCell ref="K2818:L2818"/>
    <mergeCell ref="K2819:L2819"/>
    <mergeCell ref="I2807:J2807"/>
    <mergeCell ref="I2808:J2808"/>
    <mergeCell ref="K2809:L2809"/>
    <mergeCell ref="A2811:H2811"/>
    <mergeCell ref="K2811:L2811"/>
    <mergeCell ref="I2812:J2812"/>
    <mergeCell ref="K2812:L2812"/>
    <mergeCell ref="I2787:J2787"/>
    <mergeCell ref="K2787:L2787"/>
    <mergeCell ref="I2788:J2788"/>
    <mergeCell ref="K2772:L2772"/>
    <mergeCell ref="K2774:L2774"/>
    <mergeCell ref="A2775:H2775"/>
    <mergeCell ref="K2775:L2775"/>
    <mergeCell ref="A2777:L2777"/>
    <mergeCell ref="A2778:L2778"/>
    <mergeCell ref="C2780:E2780"/>
    <mergeCell ref="K2781:L2781"/>
    <mergeCell ref="I2782:J2782"/>
    <mergeCell ref="K2782:L2782"/>
    <mergeCell ref="I2783:J2783"/>
    <mergeCell ref="K2783:L2783"/>
    <mergeCell ref="K2784:L2784"/>
    <mergeCell ref="I2806:J2806"/>
    <mergeCell ref="I2789:J2789"/>
    <mergeCell ref="I2790:J2790"/>
    <mergeCell ref="K2790:L2790"/>
    <mergeCell ref="I2791:J2791"/>
    <mergeCell ref="I2792:J2792"/>
    <mergeCell ref="K2793:L2793"/>
    <mergeCell ref="K2794:L2794"/>
    <mergeCell ref="I2796:J2796"/>
    <mergeCell ref="K2796:L2796"/>
    <mergeCell ref="I2752:J2752"/>
    <mergeCell ref="K2755:L2755"/>
    <mergeCell ref="I2756:J2756"/>
    <mergeCell ref="A2758:H2758"/>
    <mergeCell ref="K2758:L2758"/>
    <mergeCell ref="A2769:H2769"/>
    <mergeCell ref="I2770:J2770"/>
    <mergeCell ref="A2772:H2772"/>
    <mergeCell ref="I2772:J2772"/>
    <mergeCell ref="I2773:J2773"/>
    <mergeCell ref="K2773:L2773"/>
    <mergeCell ref="I2780:J2780"/>
    <mergeCell ref="K2780:L2780"/>
    <mergeCell ref="I2759:J2759"/>
    <mergeCell ref="I2760:J2760"/>
    <mergeCell ref="I2761:J2761"/>
    <mergeCell ref="I2762:J2762"/>
    <mergeCell ref="I2763:J2763"/>
    <mergeCell ref="K2749:L2749"/>
    <mergeCell ref="I2750:J2750"/>
    <mergeCell ref="K2750:L2750"/>
    <mergeCell ref="I2741:J2741"/>
    <mergeCell ref="K2741:L2741"/>
    <mergeCell ref="I2742:J2742"/>
    <mergeCell ref="I2743:J2743"/>
    <mergeCell ref="K2743:L2743"/>
    <mergeCell ref="I2744:J2744"/>
    <mergeCell ref="K2744:L2744"/>
    <mergeCell ref="I2746:J2746"/>
    <mergeCell ref="K2746:L2746"/>
    <mergeCell ref="A2747:H2747"/>
    <mergeCell ref="K2747:L2747"/>
    <mergeCell ref="I2748:J2748"/>
    <mergeCell ref="K2748:L2748"/>
    <mergeCell ref="A2751:H2751"/>
    <mergeCell ref="K2751:L2751"/>
    <mergeCell ref="A2739:H2739"/>
    <mergeCell ref="K2739:L2739"/>
    <mergeCell ref="K2740:L2740"/>
    <mergeCell ref="I2728:J2728"/>
    <mergeCell ref="I2729:J2729"/>
    <mergeCell ref="K2730:L2730"/>
    <mergeCell ref="A2732:H2732"/>
    <mergeCell ref="K2732:L2732"/>
    <mergeCell ref="I2733:J2733"/>
    <mergeCell ref="K2733:L2733"/>
    <mergeCell ref="I2745:J2745"/>
    <mergeCell ref="K2745:L2745"/>
    <mergeCell ref="I2735:J2735"/>
    <mergeCell ref="K2735:L2735"/>
    <mergeCell ref="I2737:J2737"/>
    <mergeCell ref="K2737:L2737"/>
    <mergeCell ref="I2738:J2738"/>
    <mergeCell ref="K2738:L2738"/>
    <mergeCell ref="I2727:J2727"/>
    <mergeCell ref="I2710:J2710"/>
    <mergeCell ref="I2711:J2711"/>
    <mergeCell ref="K2711:L2711"/>
    <mergeCell ref="I2712:J2712"/>
    <mergeCell ref="I2713:J2713"/>
    <mergeCell ref="K2714:L2714"/>
    <mergeCell ref="K2715:L2715"/>
    <mergeCell ref="I2717:J2717"/>
    <mergeCell ref="K2717:L2717"/>
    <mergeCell ref="I2734:J2734"/>
    <mergeCell ref="K2734:L2734"/>
    <mergeCell ref="I2719:J2719"/>
    <mergeCell ref="I2720:J2720"/>
    <mergeCell ref="I2721:J2721"/>
    <mergeCell ref="I2722:J2722"/>
    <mergeCell ref="K2722:L2722"/>
    <mergeCell ref="I2723:J2723"/>
    <mergeCell ref="I2725:J2725"/>
    <mergeCell ref="K2725:L2725"/>
    <mergeCell ref="I2701:J2701"/>
    <mergeCell ref="K2701:L2701"/>
    <mergeCell ref="I2694:J2694"/>
    <mergeCell ref="K2694:L2694"/>
    <mergeCell ref="I2680:J2680"/>
    <mergeCell ref="I2681:J2681"/>
    <mergeCell ref="I2682:J2682"/>
    <mergeCell ref="I2683:J2683"/>
    <mergeCell ref="I2684:J2684"/>
    <mergeCell ref="I2708:J2708"/>
    <mergeCell ref="K2708:L2708"/>
    <mergeCell ref="I2709:J2709"/>
    <mergeCell ref="K2693:L2693"/>
    <mergeCell ref="K2695:L2695"/>
    <mergeCell ref="A2696:H2696"/>
    <mergeCell ref="K2696:L2696"/>
    <mergeCell ref="A2698:L2698"/>
    <mergeCell ref="A2699:L2699"/>
    <mergeCell ref="C2701:E2701"/>
    <mergeCell ref="K2702:L2702"/>
    <mergeCell ref="I2703:J2703"/>
    <mergeCell ref="K2703:L2703"/>
    <mergeCell ref="I2704:J2704"/>
    <mergeCell ref="K2704:L2704"/>
    <mergeCell ref="K2705:L2705"/>
    <mergeCell ref="K2679:L2679"/>
    <mergeCell ref="I2667:J2667"/>
    <mergeCell ref="K2667:L2667"/>
    <mergeCell ref="A2668:H2668"/>
    <mergeCell ref="K2668:L2668"/>
    <mergeCell ref="I2669:J2669"/>
    <mergeCell ref="K2669:L2669"/>
    <mergeCell ref="K2670:L2670"/>
    <mergeCell ref="I2671:J2671"/>
    <mergeCell ref="K2671:L2671"/>
    <mergeCell ref="A2690:H2690"/>
    <mergeCell ref="I2691:J2691"/>
    <mergeCell ref="A2693:H2693"/>
    <mergeCell ref="I2693:J2693"/>
    <mergeCell ref="A2672:H2672"/>
    <mergeCell ref="K2672:L2672"/>
    <mergeCell ref="I2673:J2673"/>
    <mergeCell ref="K2676:L2676"/>
    <mergeCell ref="I2677:J2677"/>
    <mergeCell ref="A2679:H2679"/>
    <mergeCell ref="A2660:H2660"/>
    <mergeCell ref="K2660:L2660"/>
    <mergeCell ref="K2661:L2661"/>
    <mergeCell ref="I2649:J2649"/>
    <mergeCell ref="I2650:J2650"/>
    <mergeCell ref="K2651:L2651"/>
    <mergeCell ref="A2653:H2653"/>
    <mergeCell ref="K2653:L2653"/>
    <mergeCell ref="I2654:J2654"/>
    <mergeCell ref="K2654:L2654"/>
    <mergeCell ref="I2666:J2666"/>
    <mergeCell ref="K2666:L2666"/>
    <mergeCell ref="I2656:J2656"/>
    <mergeCell ref="K2656:L2656"/>
    <mergeCell ref="I2658:J2658"/>
    <mergeCell ref="K2658:L2658"/>
    <mergeCell ref="I2659:J2659"/>
    <mergeCell ref="K2659:L2659"/>
    <mergeCell ref="I2662:J2662"/>
    <mergeCell ref="K2662:L2662"/>
    <mergeCell ref="I2663:J2663"/>
    <mergeCell ref="I2664:J2664"/>
    <mergeCell ref="K2664:L2664"/>
    <mergeCell ref="I2665:J2665"/>
    <mergeCell ref="K2665:L2665"/>
    <mergeCell ref="I2648:J2648"/>
    <mergeCell ref="I2631:J2631"/>
    <mergeCell ref="I2632:J2632"/>
    <mergeCell ref="K2632:L2632"/>
    <mergeCell ref="I2633:J2633"/>
    <mergeCell ref="I2634:J2634"/>
    <mergeCell ref="K2635:L2635"/>
    <mergeCell ref="K2636:L2636"/>
    <mergeCell ref="I2638:J2638"/>
    <mergeCell ref="K2638:L2638"/>
    <mergeCell ref="I2655:J2655"/>
    <mergeCell ref="K2655:L2655"/>
    <mergeCell ref="I2640:J2640"/>
    <mergeCell ref="I2641:J2641"/>
    <mergeCell ref="I2642:J2642"/>
    <mergeCell ref="I2643:J2643"/>
    <mergeCell ref="K2643:L2643"/>
    <mergeCell ref="I2644:J2644"/>
    <mergeCell ref="I2646:J2646"/>
    <mergeCell ref="K2646:L2646"/>
    <mergeCell ref="A2611:H2611"/>
    <mergeCell ref="I2612:J2612"/>
    <mergeCell ref="A2614:H2614"/>
    <mergeCell ref="I2614:J2614"/>
    <mergeCell ref="I2615:J2615"/>
    <mergeCell ref="K2615:L2615"/>
    <mergeCell ref="I2622:J2622"/>
    <mergeCell ref="K2622:L2622"/>
    <mergeCell ref="I2601:J2601"/>
    <mergeCell ref="I2602:J2602"/>
    <mergeCell ref="I2603:J2603"/>
    <mergeCell ref="I2604:J2604"/>
    <mergeCell ref="I2605:J2605"/>
    <mergeCell ref="I2629:J2629"/>
    <mergeCell ref="K2629:L2629"/>
    <mergeCell ref="I2630:J2630"/>
    <mergeCell ref="K2614:L2614"/>
    <mergeCell ref="K2616:L2616"/>
    <mergeCell ref="A2617:H2617"/>
    <mergeCell ref="K2617:L2617"/>
    <mergeCell ref="A2619:L2619"/>
    <mergeCell ref="A2620:L2620"/>
    <mergeCell ref="C2622:E2622"/>
    <mergeCell ref="K2623:L2623"/>
    <mergeCell ref="I2624:J2624"/>
    <mergeCell ref="K2624:L2624"/>
    <mergeCell ref="I2625:J2625"/>
    <mergeCell ref="K2625:L2625"/>
    <mergeCell ref="K2626:L2626"/>
    <mergeCell ref="I2591:J2591"/>
    <mergeCell ref="K2591:L2591"/>
    <mergeCell ref="I2582:J2582"/>
    <mergeCell ref="K2582:L2582"/>
    <mergeCell ref="I2583:J2583"/>
    <mergeCell ref="I2584:J2584"/>
    <mergeCell ref="K2584:L2584"/>
    <mergeCell ref="I2585:J2585"/>
    <mergeCell ref="K2585:L2585"/>
    <mergeCell ref="I2586:J2586"/>
    <mergeCell ref="I2598:J2598"/>
    <mergeCell ref="A2600:H2600"/>
    <mergeCell ref="K2600:L2600"/>
    <mergeCell ref="I2587:J2587"/>
    <mergeCell ref="K2587:L2587"/>
    <mergeCell ref="A2588:H2588"/>
    <mergeCell ref="K2588:L2588"/>
    <mergeCell ref="I2589:J2589"/>
    <mergeCell ref="K2589:L2589"/>
    <mergeCell ref="K2590:L2590"/>
    <mergeCell ref="I2592:J2592"/>
    <mergeCell ref="K2592:L2592"/>
    <mergeCell ref="A2593:H2593"/>
    <mergeCell ref="K2593:L2593"/>
    <mergeCell ref="I2594:J2594"/>
    <mergeCell ref="K2597:L2597"/>
    <mergeCell ref="A2580:H2580"/>
    <mergeCell ref="K2580:L2580"/>
    <mergeCell ref="K2581:L2581"/>
    <mergeCell ref="I2569:J2569"/>
    <mergeCell ref="I2570:J2570"/>
    <mergeCell ref="K2571:L2571"/>
    <mergeCell ref="A2573:H2573"/>
    <mergeCell ref="K2573:L2573"/>
    <mergeCell ref="I2574:J2574"/>
    <mergeCell ref="K2574:L2574"/>
    <mergeCell ref="K2586:L2586"/>
    <mergeCell ref="I2576:J2576"/>
    <mergeCell ref="K2576:L2576"/>
    <mergeCell ref="I2578:J2578"/>
    <mergeCell ref="K2578:L2578"/>
    <mergeCell ref="I2579:J2579"/>
    <mergeCell ref="K2579:L2579"/>
    <mergeCell ref="A2534:H2534"/>
    <mergeCell ref="I2534:J2534"/>
    <mergeCell ref="I2551:J2551"/>
    <mergeCell ref="I2552:J2552"/>
    <mergeCell ref="I2544:J2544"/>
    <mergeCell ref="I2550:J2550"/>
    <mergeCell ref="I2535:J2535"/>
    <mergeCell ref="I2575:J2575"/>
    <mergeCell ref="K2575:L2575"/>
    <mergeCell ref="I2560:J2560"/>
    <mergeCell ref="I2561:J2561"/>
    <mergeCell ref="I2562:J2562"/>
    <mergeCell ref="I2563:J2563"/>
    <mergeCell ref="K2563:L2563"/>
    <mergeCell ref="I2564:J2564"/>
    <mergeCell ref="I2566:J2566"/>
    <mergeCell ref="K2566:L2566"/>
    <mergeCell ref="K2520:L2520"/>
    <mergeCell ref="K2534:L2534"/>
    <mergeCell ref="I2521:J2521"/>
    <mergeCell ref="K2544:L2544"/>
    <mergeCell ref="I2545:J2545"/>
    <mergeCell ref="K2545:L2545"/>
    <mergeCell ref="K2546:L2546"/>
    <mergeCell ref="I2549:J2549"/>
    <mergeCell ref="K2549:L2549"/>
    <mergeCell ref="K2552:L2552"/>
    <mergeCell ref="I2553:J2553"/>
    <mergeCell ref="I2554:J2554"/>
    <mergeCell ref="K2555:L2555"/>
    <mergeCell ref="K2556:L2556"/>
    <mergeCell ref="I2558:J2558"/>
    <mergeCell ref="K2558:L2558"/>
    <mergeCell ref="I2568:J2568"/>
    <mergeCell ref="I2532:J2532"/>
    <mergeCell ref="I2522:J2522"/>
    <mergeCell ref="I2523:J2523"/>
    <mergeCell ref="I2524:J2524"/>
    <mergeCell ref="I2525:J2525"/>
    <mergeCell ref="A2531:H2531"/>
    <mergeCell ref="I2503:J2503"/>
    <mergeCell ref="I2507:J2507"/>
    <mergeCell ref="K2536:L2536"/>
    <mergeCell ref="A2537:H2537"/>
    <mergeCell ref="K2537:L2537"/>
    <mergeCell ref="A2539:L2539"/>
    <mergeCell ref="A2540:L2540"/>
    <mergeCell ref="C2542:E2542"/>
    <mergeCell ref="I2542:J2542"/>
    <mergeCell ref="K2542:L2542"/>
    <mergeCell ref="K2543:L2543"/>
    <mergeCell ref="I2508:J2508"/>
    <mergeCell ref="K2508:L2508"/>
    <mergeCell ref="A2509:H2509"/>
    <mergeCell ref="K2509:L2509"/>
    <mergeCell ref="I2510:J2510"/>
    <mergeCell ref="K2510:L2510"/>
    <mergeCell ref="K2511:L2511"/>
    <mergeCell ref="I2512:J2512"/>
    <mergeCell ref="K2512:L2512"/>
    <mergeCell ref="K2535:L2535"/>
    <mergeCell ref="A2513:H2513"/>
    <mergeCell ref="K2513:L2513"/>
    <mergeCell ref="I2514:J2514"/>
    <mergeCell ref="K2517:L2517"/>
    <mergeCell ref="I2518:J2518"/>
    <mergeCell ref="A2520:H2520"/>
    <mergeCell ref="A2501:H2501"/>
    <mergeCell ref="K2501:L2501"/>
    <mergeCell ref="K2502:L2502"/>
    <mergeCell ref="I2490:J2490"/>
    <mergeCell ref="I2491:J2491"/>
    <mergeCell ref="K2492:L2492"/>
    <mergeCell ref="A2494:H2494"/>
    <mergeCell ref="K2494:L2494"/>
    <mergeCell ref="I2495:J2495"/>
    <mergeCell ref="K2495:L2495"/>
    <mergeCell ref="K2507:L2507"/>
    <mergeCell ref="I2497:J2497"/>
    <mergeCell ref="K2497:L2497"/>
    <mergeCell ref="I2499:J2499"/>
    <mergeCell ref="K2499:L2499"/>
    <mergeCell ref="I2500:J2500"/>
    <mergeCell ref="K2500:L2500"/>
    <mergeCell ref="K2503:L2503"/>
    <mergeCell ref="I2504:J2504"/>
    <mergeCell ref="I2505:J2505"/>
    <mergeCell ref="K2505:L2505"/>
    <mergeCell ref="I2506:J2506"/>
    <mergeCell ref="K2506:L2506"/>
    <mergeCell ref="I2489:J2489"/>
    <mergeCell ref="I2472:J2472"/>
    <mergeCell ref="I2473:J2473"/>
    <mergeCell ref="K2473:L2473"/>
    <mergeCell ref="I2474:J2474"/>
    <mergeCell ref="I2475:J2475"/>
    <mergeCell ref="K2476:L2476"/>
    <mergeCell ref="K2477:L2477"/>
    <mergeCell ref="I2479:J2479"/>
    <mergeCell ref="K2479:L2479"/>
    <mergeCell ref="I2496:J2496"/>
    <mergeCell ref="K2496:L2496"/>
    <mergeCell ref="I2481:J2481"/>
    <mergeCell ref="I2482:J2482"/>
    <mergeCell ref="I2483:J2483"/>
    <mergeCell ref="I2484:J2484"/>
    <mergeCell ref="K2484:L2484"/>
    <mergeCell ref="I2485:J2485"/>
    <mergeCell ref="I2487:J2487"/>
    <mergeCell ref="K2487:L2487"/>
    <mergeCell ref="I2453:J2453"/>
    <mergeCell ref="A2455:H2455"/>
    <mergeCell ref="I2455:J2455"/>
    <mergeCell ref="I2456:J2456"/>
    <mergeCell ref="K2456:L2456"/>
    <mergeCell ref="I2463:J2463"/>
    <mergeCell ref="K2463:L2463"/>
    <mergeCell ref="I2442:J2442"/>
    <mergeCell ref="I2443:J2443"/>
    <mergeCell ref="I2444:J2444"/>
    <mergeCell ref="I2445:J2445"/>
    <mergeCell ref="I2446:J2446"/>
    <mergeCell ref="I2470:J2470"/>
    <mergeCell ref="K2470:L2470"/>
    <mergeCell ref="I2471:J2471"/>
    <mergeCell ref="K2455:L2455"/>
    <mergeCell ref="K2457:L2457"/>
    <mergeCell ref="A2458:H2458"/>
    <mergeCell ref="K2458:L2458"/>
    <mergeCell ref="A2460:L2460"/>
    <mergeCell ref="A2461:L2461"/>
    <mergeCell ref="C2463:E2463"/>
    <mergeCell ref="K2464:L2464"/>
    <mergeCell ref="I2465:J2465"/>
    <mergeCell ref="K2465:L2465"/>
    <mergeCell ref="I2466:J2466"/>
    <mergeCell ref="K2466:L2466"/>
    <mergeCell ref="K2467:L2467"/>
    <mergeCell ref="I2439:J2439"/>
    <mergeCell ref="A2441:H2441"/>
    <mergeCell ref="K2441:L2441"/>
    <mergeCell ref="I2417:J2417"/>
    <mergeCell ref="K2417:L2417"/>
    <mergeCell ref="I2419:J2419"/>
    <mergeCell ref="K2419:L2419"/>
    <mergeCell ref="I2420:J2420"/>
    <mergeCell ref="K2420:L2420"/>
    <mergeCell ref="I2424:J2424"/>
    <mergeCell ref="I2433:J2433"/>
    <mergeCell ref="K2433:L2433"/>
    <mergeCell ref="A2434:H2434"/>
    <mergeCell ref="K2434:L2434"/>
    <mergeCell ref="I2435:J2435"/>
    <mergeCell ref="K2438:L2438"/>
    <mergeCell ref="A2452:H2452"/>
    <mergeCell ref="A2375:H2375"/>
    <mergeCell ref="I2375:J2375"/>
    <mergeCell ref="I2392:J2392"/>
    <mergeCell ref="I2393:J2393"/>
    <mergeCell ref="I2385:J2385"/>
    <mergeCell ref="I2391:J2391"/>
    <mergeCell ref="I2376:J2376"/>
    <mergeCell ref="I2425:J2425"/>
    <mergeCell ref="K2425:L2425"/>
    <mergeCell ref="I2401:J2401"/>
    <mergeCell ref="I2402:J2402"/>
    <mergeCell ref="I2403:J2403"/>
    <mergeCell ref="I2404:J2404"/>
    <mergeCell ref="K2404:L2404"/>
    <mergeCell ref="I2405:J2405"/>
    <mergeCell ref="I2407:J2407"/>
    <mergeCell ref="K2407:L2407"/>
    <mergeCell ref="I2416:J2416"/>
    <mergeCell ref="K2416:L2416"/>
    <mergeCell ref="A2421:H2421"/>
    <mergeCell ref="K2421:L2421"/>
    <mergeCell ref="K2422:L2422"/>
    <mergeCell ref="I2423:J2423"/>
    <mergeCell ref="K2423:L2423"/>
    <mergeCell ref="I2410:J2410"/>
    <mergeCell ref="I2411:J2411"/>
    <mergeCell ref="K2412:L2412"/>
    <mergeCell ref="A2414:H2414"/>
    <mergeCell ref="K2414:L2414"/>
    <mergeCell ref="I2415:J2415"/>
    <mergeCell ref="K2415:L2415"/>
    <mergeCell ref="K2361:L2361"/>
    <mergeCell ref="K2375:L2375"/>
    <mergeCell ref="I2362:J2362"/>
    <mergeCell ref="K2385:L2385"/>
    <mergeCell ref="I2386:J2386"/>
    <mergeCell ref="K2386:L2386"/>
    <mergeCell ref="K2387:L2387"/>
    <mergeCell ref="I2390:J2390"/>
    <mergeCell ref="K2390:L2390"/>
    <mergeCell ref="K2393:L2393"/>
    <mergeCell ref="I2394:J2394"/>
    <mergeCell ref="I2395:J2395"/>
    <mergeCell ref="K2396:L2396"/>
    <mergeCell ref="K2397:L2397"/>
    <mergeCell ref="I2399:J2399"/>
    <mergeCell ref="K2399:L2399"/>
    <mergeCell ref="I2409:J2409"/>
    <mergeCell ref="I2373:J2373"/>
    <mergeCell ref="I2363:J2363"/>
    <mergeCell ref="I2364:J2364"/>
    <mergeCell ref="I2365:J2365"/>
    <mergeCell ref="I2366:J2366"/>
    <mergeCell ref="A2372:H2372"/>
    <mergeCell ref="I2344:J2344"/>
    <mergeCell ref="I2348:J2348"/>
    <mergeCell ref="K2377:L2377"/>
    <mergeCell ref="A2378:H2378"/>
    <mergeCell ref="K2378:L2378"/>
    <mergeCell ref="A2380:L2380"/>
    <mergeCell ref="A2381:L2381"/>
    <mergeCell ref="C2383:E2383"/>
    <mergeCell ref="I2383:J2383"/>
    <mergeCell ref="K2383:L2383"/>
    <mergeCell ref="K2384:L2384"/>
    <mergeCell ref="I2349:J2349"/>
    <mergeCell ref="K2349:L2349"/>
    <mergeCell ref="A2350:H2350"/>
    <mergeCell ref="K2350:L2350"/>
    <mergeCell ref="I2351:J2351"/>
    <mergeCell ref="K2351:L2351"/>
    <mergeCell ref="K2352:L2352"/>
    <mergeCell ref="I2353:J2353"/>
    <mergeCell ref="K2353:L2353"/>
    <mergeCell ref="K2376:L2376"/>
    <mergeCell ref="A2354:H2354"/>
    <mergeCell ref="K2354:L2354"/>
    <mergeCell ref="I2355:J2355"/>
    <mergeCell ref="K2358:L2358"/>
    <mergeCell ref="I2359:J2359"/>
    <mergeCell ref="A2361:H2361"/>
    <mergeCell ref="A2342:H2342"/>
    <mergeCell ref="K2342:L2342"/>
    <mergeCell ref="K2343:L2343"/>
    <mergeCell ref="I2331:J2331"/>
    <mergeCell ref="I2332:J2332"/>
    <mergeCell ref="K2333:L2333"/>
    <mergeCell ref="A2335:H2335"/>
    <mergeCell ref="K2335:L2335"/>
    <mergeCell ref="I2336:J2336"/>
    <mergeCell ref="K2336:L2336"/>
    <mergeCell ref="K2348:L2348"/>
    <mergeCell ref="I2338:J2338"/>
    <mergeCell ref="K2338:L2338"/>
    <mergeCell ref="I2340:J2340"/>
    <mergeCell ref="K2340:L2340"/>
    <mergeCell ref="I2341:J2341"/>
    <mergeCell ref="K2341:L2341"/>
    <mergeCell ref="K2344:L2344"/>
    <mergeCell ref="I2345:J2345"/>
    <mergeCell ref="I2346:J2346"/>
    <mergeCell ref="K2346:L2346"/>
    <mergeCell ref="I2347:J2347"/>
    <mergeCell ref="K2347:L2347"/>
    <mergeCell ref="I2330:J2330"/>
    <mergeCell ref="I2313:J2313"/>
    <mergeCell ref="I2314:J2314"/>
    <mergeCell ref="K2314:L2314"/>
    <mergeCell ref="I2315:J2315"/>
    <mergeCell ref="I2316:J2316"/>
    <mergeCell ref="K2317:L2317"/>
    <mergeCell ref="K2318:L2318"/>
    <mergeCell ref="I2320:J2320"/>
    <mergeCell ref="K2320:L2320"/>
    <mergeCell ref="I2337:J2337"/>
    <mergeCell ref="K2337:L2337"/>
    <mergeCell ref="I2322:J2322"/>
    <mergeCell ref="I2323:J2323"/>
    <mergeCell ref="I2324:J2324"/>
    <mergeCell ref="I2325:J2325"/>
    <mergeCell ref="K2325:L2325"/>
    <mergeCell ref="I2326:J2326"/>
    <mergeCell ref="I2328:J2328"/>
    <mergeCell ref="K2328:L2328"/>
    <mergeCell ref="A2293:H2293"/>
    <mergeCell ref="I2294:J2294"/>
    <mergeCell ref="A2296:H2296"/>
    <mergeCell ref="I2296:J2296"/>
    <mergeCell ref="I2297:J2297"/>
    <mergeCell ref="K2297:L2297"/>
    <mergeCell ref="I2304:J2304"/>
    <mergeCell ref="K2304:L2304"/>
    <mergeCell ref="I2283:J2283"/>
    <mergeCell ref="I2284:J2284"/>
    <mergeCell ref="I2285:J2285"/>
    <mergeCell ref="I2286:J2286"/>
    <mergeCell ref="I2287:J2287"/>
    <mergeCell ref="I2311:J2311"/>
    <mergeCell ref="K2311:L2311"/>
    <mergeCell ref="I2312:J2312"/>
    <mergeCell ref="K2296:L2296"/>
    <mergeCell ref="K2298:L2298"/>
    <mergeCell ref="A2299:H2299"/>
    <mergeCell ref="K2299:L2299"/>
    <mergeCell ref="A2301:L2301"/>
    <mergeCell ref="A2302:L2302"/>
    <mergeCell ref="C2304:E2304"/>
    <mergeCell ref="K2305:L2305"/>
    <mergeCell ref="I2306:J2306"/>
    <mergeCell ref="K2306:L2306"/>
    <mergeCell ref="I2307:J2307"/>
    <mergeCell ref="K2307:L2307"/>
    <mergeCell ref="K2308:L2308"/>
    <mergeCell ref="I2273:J2273"/>
    <mergeCell ref="K2273:L2273"/>
    <mergeCell ref="I2264:J2264"/>
    <mergeCell ref="K2264:L2264"/>
    <mergeCell ref="I2265:J2265"/>
    <mergeCell ref="I2266:J2266"/>
    <mergeCell ref="K2266:L2266"/>
    <mergeCell ref="I2267:J2267"/>
    <mergeCell ref="K2267:L2267"/>
    <mergeCell ref="I2268:J2268"/>
    <mergeCell ref="I2280:J2280"/>
    <mergeCell ref="A2282:H2282"/>
    <mergeCell ref="K2282:L2282"/>
    <mergeCell ref="I2269:J2269"/>
    <mergeCell ref="K2269:L2269"/>
    <mergeCell ref="A2270:H2270"/>
    <mergeCell ref="K2270:L2270"/>
    <mergeCell ref="I2271:J2271"/>
    <mergeCell ref="K2271:L2271"/>
    <mergeCell ref="K2272:L2272"/>
    <mergeCell ref="I2274:J2274"/>
    <mergeCell ref="K2274:L2274"/>
    <mergeCell ref="A2275:H2275"/>
    <mergeCell ref="K2275:L2275"/>
    <mergeCell ref="I2276:J2276"/>
    <mergeCell ref="K2279:L2279"/>
    <mergeCell ref="A2262:H2262"/>
    <mergeCell ref="K2262:L2262"/>
    <mergeCell ref="K2263:L2263"/>
    <mergeCell ref="I2251:J2251"/>
    <mergeCell ref="I2252:J2252"/>
    <mergeCell ref="K2253:L2253"/>
    <mergeCell ref="A2255:H2255"/>
    <mergeCell ref="K2255:L2255"/>
    <mergeCell ref="I2256:J2256"/>
    <mergeCell ref="K2256:L2256"/>
    <mergeCell ref="K2268:L2268"/>
    <mergeCell ref="I2258:J2258"/>
    <mergeCell ref="K2258:L2258"/>
    <mergeCell ref="I2260:J2260"/>
    <mergeCell ref="K2260:L2260"/>
    <mergeCell ref="I2261:J2261"/>
    <mergeCell ref="K2261:L2261"/>
    <mergeCell ref="I2250:J2250"/>
    <mergeCell ref="I2233:J2233"/>
    <mergeCell ref="I2234:J2234"/>
    <mergeCell ref="K2234:L2234"/>
    <mergeCell ref="I2235:J2235"/>
    <mergeCell ref="I2236:J2236"/>
    <mergeCell ref="K2237:L2237"/>
    <mergeCell ref="K2238:L2238"/>
    <mergeCell ref="I2240:J2240"/>
    <mergeCell ref="K2240:L2240"/>
    <mergeCell ref="I2257:J2257"/>
    <mergeCell ref="K2257:L2257"/>
    <mergeCell ref="I2242:J2242"/>
    <mergeCell ref="I2243:J2243"/>
    <mergeCell ref="I2244:J2244"/>
    <mergeCell ref="I2245:J2245"/>
    <mergeCell ref="K2245:L2245"/>
    <mergeCell ref="I2246:J2246"/>
    <mergeCell ref="I2248:J2248"/>
    <mergeCell ref="K2248:L2248"/>
    <mergeCell ref="A2213:H2213"/>
    <mergeCell ref="I2214:J2214"/>
    <mergeCell ref="A2216:H2216"/>
    <mergeCell ref="I2216:J2216"/>
    <mergeCell ref="I2217:J2217"/>
    <mergeCell ref="K2217:L2217"/>
    <mergeCell ref="I2224:J2224"/>
    <mergeCell ref="K2224:L2224"/>
    <mergeCell ref="I2203:J2203"/>
    <mergeCell ref="I2204:J2204"/>
    <mergeCell ref="I2205:J2205"/>
    <mergeCell ref="I2206:J2206"/>
    <mergeCell ref="I2207:J2207"/>
    <mergeCell ref="I2231:J2231"/>
    <mergeCell ref="K2231:L2231"/>
    <mergeCell ref="I2232:J2232"/>
    <mergeCell ref="K2216:L2216"/>
    <mergeCell ref="K2218:L2218"/>
    <mergeCell ref="A2219:H2219"/>
    <mergeCell ref="K2219:L2219"/>
    <mergeCell ref="A2221:L2221"/>
    <mergeCell ref="A2222:L2222"/>
    <mergeCell ref="C2224:E2224"/>
    <mergeCell ref="K2225:L2225"/>
    <mergeCell ref="I2226:J2226"/>
    <mergeCell ref="K2226:L2226"/>
    <mergeCell ref="I2227:J2227"/>
    <mergeCell ref="K2227:L2227"/>
    <mergeCell ref="K2228:L2228"/>
    <mergeCell ref="I2193:J2193"/>
    <mergeCell ref="K2193:L2193"/>
    <mergeCell ref="I2184:J2184"/>
    <mergeCell ref="K2184:L2184"/>
    <mergeCell ref="I2185:J2185"/>
    <mergeCell ref="I2186:J2186"/>
    <mergeCell ref="K2186:L2186"/>
    <mergeCell ref="I2187:J2187"/>
    <mergeCell ref="K2187:L2187"/>
    <mergeCell ref="I2188:J2188"/>
    <mergeCell ref="I2200:J2200"/>
    <mergeCell ref="A2202:H2202"/>
    <mergeCell ref="K2202:L2202"/>
    <mergeCell ref="I2189:J2189"/>
    <mergeCell ref="K2189:L2189"/>
    <mergeCell ref="A2190:H2190"/>
    <mergeCell ref="K2190:L2190"/>
    <mergeCell ref="I2191:J2191"/>
    <mergeCell ref="K2191:L2191"/>
    <mergeCell ref="K2192:L2192"/>
    <mergeCell ref="I2194:J2194"/>
    <mergeCell ref="K2194:L2194"/>
    <mergeCell ref="A2195:H2195"/>
    <mergeCell ref="K2195:L2195"/>
    <mergeCell ref="I2196:J2196"/>
    <mergeCell ref="K2199:L2199"/>
    <mergeCell ref="A2182:H2182"/>
    <mergeCell ref="K2182:L2182"/>
    <mergeCell ref="K2183:L2183"/>
    <mergeCell ref="I2171:J2171"/>
    <mergeCell ref="I2172:J2172"/>
    <mergeCell ref="K2173:L2173"/>
    <mergeCell ref="A2175:H2175"/>
    <mergeCell ref="K2175:L2175"/>
    <mergeCell ref="I2176:J2176"/>
    <mergeCell ref="K2176:L2176"/>
    <mergeCell ref="K2188:L2188"/>
    <mergeCell ref="I2178:J2178"/>
    <mergeCell ref="K2178:L2178"/>
    <mergeCell ref="I2180:J2180"/>
    <mergeCell ref="K2180:L2180"/>
    <mergeCell ref="I2181:J2181"/>
    <mergeCell ref="K2181:L2181"/>
    <mergeCell ref="I2170:J2170"/>
    <mergeCell ref="I2153:J2153"/>
    <mergeCell ref="I2154:J2154"/>
    <mergeCell ref="K2154:L2154"/>
    <mergeCell ref="I2155:J2155"/>
    <mergeCell ref="I2156:J2156"/>
    <mergeCell ref="K2157:L2157"/>
    <mergeCell ref="K2158:L2158"/>
    <mergeCell ref="I2160:J2160"/>
    <mergeCell ref="K2160:L2160"/>
    <mergeCell ref="I2177:J2177"/>
    <mergeCell ref="K2177:L2177"/>
    <mergeCell ref="I2162:J2162"/>
    <mergeCell ref="I2163:J2163"/>
    <mergeCell ref="I2164:J2164"/>
    <mergeCell ref="I2165:J2165"/>
    <mergeCell ref="K2165:L2165"/>
    <mergeCell ref="I2166:J2166"/>
    <mergeCell ref="I2168:J2168"/>
    <mergeCell ref="K2168:L2168"/>
    <mergeCell ref="A2133:H2133"/>
    <mergeCell ref="I2134:J2134"/>
    <mergeCell ref="A2136:H2136"/>
    <mergeCell ref="I2136:J2136"/>
    <mergeCell ref="I2137:J2137"/>
    <mergeCell ref="K2137:L2137"/>
    <mergeCell ref="I2144:J2144"/>
    <mergeCell ref="K2144:L2144"/>
    <mergeCell ref="I2123:J2123"/>
    <mergeCell ref="I2124:J2124"/>
    <mergeCell ref="I2125:J2125"/>
    <mergeCell ref="I2126:J2126"/>
    <mergeCell ref="I2127:J2127"/>
    <mergeCell ref="I2151:J2151"/>
    <mergeCell ref="K2151:L2151"/>
    <mergeCell ref="I2152:J2152"/>
    <mergeCell ref="K2136:L2136"/>
    <mergeCell ref="K2138:L2138"/>
    <mergeCell ref="A2139:H2139"/>
    <mergeCell ref="K2139:L2139"/>
    <mergeCell ref="A2141:L2141"/>
    <mergeCell ref="A2142:L2142"/>
    <mergeCell ref="C2144:E2144"/>
    <mergeCell ref="K2145:L2145"/>
    <mergeCell ref="I2146:J2146"/>
    <mergeCell ref="K2146:L2146"/>
    <mergeCell ref="I2147:J2147"/>
    <mergeCell ref="K2147:L2147"/>
    <mergeCell ref="K2148:L2148"/>
    <mergeCell ref="I2113:J2113"/>
    <mergeCell ref="K2113:L2113"/>
    <mergeCell ref="I2104:J2104"/>
    <mergeCell ref="K2104:L2104"/>
    <mergeCell ref="I2105:J2105"/>
    <mergeCell ref="I2106:J2106"/>
    <mergeCell ref="K2106:L2106"/>
    <mergeCell ref="I2107:J2107"/>
    <mergeCell ref="K2107:L2107"/>
    <mergeCell ref="I2108:J2108"/>
    <mergeCell ref="I2120:J2120"/>
    <mergeCell ref="A2122:H2122"/>
    <mergeCell ref="K2122:L2122"/>
    <mergeCell ref="I2109:J2109"/>
    <mergeCell ref="K2109:L2109"/>
    <mergeCell ref="A2110:H2110"/>
    <mergeCell ref="K2110:L2110"/>
    <mergeCell ref="I2111:J2111"/>
    <mergeCell ref="K2111:L2111"/>
    <mergeCell ref="K2112:L2112"/>
    <mergeCell ref="I2114:J2114"/>
    <mergeCell ref="K2114:L2114"/>
    <mergeCell ref="A2115:H2115"/>
    <mergeCell ref="K2115:L2115"/>
    <mergeCell ref="I2116:J2116"/>
    <mergeCell ref="K2119:L2119"/>
    <mergeCell ref="A2102:H2102"/>
    <mergeCell ref="K2102:L2102"/>
    <mergeCell ref="K2103:L2103"/>
    <mergeCell ref="I2091:J2091"/>
    <mergeCell ref="I2092:J2092"/>
    <mergeCell ref="K2093:L2093"/>
    <mergeCell ref="A2095:H2095"/>
    <mergeCell ref="K2095:L2095"/>
    <mergeCell ref="I2096:J2096"/>
    <mergeCell ref="K2096:L2096"/>
    <mergeCell ref="K2108:L2108"/>
    <mergeCell ref="I2098:J2098"/>
    <mergeCell ref="K2098:L2098"/>
    <mergeCell ref="I2100:J2100"/>
    <mergeCell ref="K2100:L2100"/>
    <mergeCell ref="I2101:J2101"/>
    <mergeCell ref="K2101:L2101"/>
    <mergeCell ref="I2090:J2090"/>
    <mergeCell ref="I2073:J2073"/>
    <mergeCell ref="I2074:J2074"/>
    <mergeCell ref="K2074:L2074"/>
    <mergeCell ref="I2075:J2075"/>
    <mergeCell ref="I2076:J2076"/>
    <mergeCell ref="K2077:L2077"/>
    <mergeCell ref="K2078:L2078"/>
    <mergeCell ref="I2080:J2080"/>
    <mergeCell ref="K2080:L2080"/>
    <mergeCell ref="I2097:J2097"/>
    <mergeCell ref="K2097:L2097"/>
    <mergeCell ref="I2082:J2082"/>
    <mergeCell ref="I2083:J2083"/>
    <mergeCell ref="I2084:J2084"/>
    <mergeCell ref="I2085:J2085"/>
    <mergeCell ref="K2085:L2085"/>
    <mergeCell ref="I2086:J2086"/>
    <mergeCell ref="I2088:J2088"/>
    <mergeCell ref="K2088:L2088"/>
    <mergeCell ref="A2053:H2053"/>
    <mergeCell ref="I2054:J2054"/>
    <mergeCell ref="A2056:H2056"/>
    <mergeCell ref="I2056:J2056"/>
    <mergeCell ref="I2057:J2057"/>
    <mergeCell ref="K2057:L2057"/>
    <mergeCell ref="I2064:J2064"/>
    <mergeCell ref="K2064:L2064"/>
    <mergeCell ref="I2043:J2043"/>
    <mergeCell ref="I2044:J2044"/>
    <mergeCell ref="I2045:J2045"/>
    <mergeCell ref="I2046:J2046"/>
    <mergeCell ref="I2047:J2047"/>
    <mergeCell ref="I2071:J2071"/>
    <mergeCell ref="K2071:L2071"/>
    <mergeCell ref="I2072:J2072"/>
    <mergeCell ref="K2056:L2056"/>
    <mergeCell ref="K2058:L2058"/>
    <mergeCell ref="A2059:H2059"/>
    <mergeCell ref="K2059:L2059"/>
    <mergeCell ref="A2061:L2061"/>
    <mergeCell ref="A2062:L2062"/>
    <mergeCell ref="C2064:E2064"/>
    <mergeCell ref="K2065:L2065"/>
    <mergeCell ref="I2066:J2066"/>
    <mergeCell ref="K2066:L2066"/>
    <mergeCell ref="I2067:J2067"/>
    <mergeCell ref="K2067:L2067"/>
    <mergeCell ref="K2068:L2068"/>
    <mergeCell ref="I2033:J2033"/>
    <mergeCell ref="K2033:L2033"/>
    <mergeCell ref="I2024:J2024"/>
    <mergeCell ref="K2024:L2024"/>
    <mergeCell ref="I2025:J2025"/>
    <mergeCell ref="I2026:J2026"/>
    <mergeCell ref="K2026:L2026"/>
    <mergeCell ref="I2027:J2027"/>
    <mergeCell ref="K2027:L2027"/>
    <mergeCell ref="I2028:J2028"/>
    <mergeCell ref="I2040:J2040"/>
    <mergeCell ref="A2042:H2042"/>
    <mergeCell ref="K2042:L2042"/>
    <mergeCell ref="I2029:J2029"/>
    <mergeCell ref="K2029:L2029"/>
    <mergeCell ref="A2030:H2030"/>
    <mergeCell ref="K2030:L2030"/>
    <mergeCell ref="I2031:J2031"/>
    <mergeCell ref="K2031:L2031"/>
    <mergeCell ref="K2032:L2032"/>
    <mergeCell ref="I2034:J2034"/>
    <mergeCell ref="K2034:L2034"/>
    <mergeCell ref="A2035:H2035"/>
    <mergeCell ref="K2035:L2035"/>
    <mergeCell ref="I2036:J2036"/>
    <mergeCell ref="K2039:L2039"/>
    <mergeCell ref="A2022:H2022"/>
    <mergeCell ref="K2022:L2022"/>
    <mergeCell ref="K2023:L2023"/>
    <mergeCell ref="I2011:J2011"/>
    <mergeCell ref="I2012:J2012"/>
    <mergeCell ref="K2013:L2013"/>
    <mergeCell ref="A2015:H2015"/>
    <mergeCell ref="K2015:L2015"/>
    <mergeCell ref="I2016:J2016"/>
    <mergeCell ref="K2016:L2016"/>
    <mergeCell ref="K2028:L2028"/>
    <mergeCell ref="I2018:J2018"/>
    <mergeCell ref="K2018:L2018"/>
    <mergeCell ref="I2020:J2020"/>
    <mergeCell ref="K2020:L2020"/>
    <mergeCell ref="I2021:J2021"/>
    <mergeCell ref="K2021:L2021"/>
    <mergeCell ref="I2010:J2010"/>
    <mergeCell ref="I1993:J1993"/>
    <mergeCell ref="I1994:J1994"/>
    <mergeCell ref="K1994:L1994"/>
    <mergeCell ref="I1995:J1995"/>
    <mergeCell ref="I1996:J1996"/>
    <mergeCell ref="K1997:L1997"/>
    <mergeCell ref="K1998:L1998"/>
    <mergeCell ref="I2000:J2000"/>
    <mergeCell ref="K2000:L2000"/>
    <mergeCell ref="I2017:J2017"/>
    <mergeCell ref="K2017:L2017"/>
    <mergeCell ref="I2002:J2002"/>
    <mergeCell ref="I2003:J2003"/>
    <mergeCell ref="I2004:J2004"/>
    <mergeCell ref="I2005:J2005"/>
    <mergeCell ref="K2005:L2005"/>
    <mergeCell ref="I2006:J2006"/>
    <mergeCell ref="I2008:J2008"/>
    <mergeCell ref="K2008:L2008"/>
    <mergeCell ref="I1974:J1974"/>
    <mergeCell ref="A1976:H1976"/>
    <mergeCell ref="I1976:J1976"/>
    <mergeCell ref="I1977:J1977"/>
    <mergeCell ref="A1981:L1981"/>
    <mergeCell ref="A1982:L1982"/>
    <mergeCell ref="K1977:L1977"/>
    <mergeCell ref="I1963:J1963"/>
    <mergeCell ref="I1964:J1964"/>
    <mergeCell ref="I1965:J1965"/>
    <mergeCell ref="I1966:J1966"/>
    <mergeCell ref="I1967:J1967"/>
    <mergeCell ref="A1973:H1973"/>
    <mergeCell ref="I1991:J1991"/>
    <mergeCell ref="K1991:L1991"/>
    <mergeCell ref="I1992:J1992"/>
    <mergeCell ref="K1976:L1976"/>
    <mergeCell ref="K1978:L1978"/>
    <mergeCell ref="A1979:H1979"/>
    <mergeCell ref="K1979:L1979"/>
    <mergeCell ref="C1984:E1984"/>
    <mergeCell ref="I1984:J1984"/>
    <mergeCell ref="K1984:L1984"/>
    <mergeCell ref="K1985:L1985"/>
    <mergeCell ref="I1986:J1986"/>
    <mergeCell ref="K1986:L1986"/>
    <mergeCell ref="I1987:J1987"/>
    <mergeCell ref="K1987:L1987"/>
    <mergeCell ref="K1988:L1988"/>
    <mergeCell ref="I1953:J1953"/>
    <mergeCell ref="K1953:L1953"/>
    <mergeCell ref="I1944:J1944"/>
    <mergeCell ref="K1944:L1944"/>
    <mergeCell ref="I1945:J1945"/>
    <mergeCell ref="I1946:J1946"/>
    <mergeCell ref="K1946:L1946"/>
    <mergeCell ref="I1947:J1947"/>
    <mergeCell ref="K1947:L1947"/>
    <mergeCell ref="I1948:J1948"/>
    <mergeCell ref="I1960:J1960"/>
    <mergeCell ref="A1962:H1962"/>
    <mergeCell ref="K1962:L1962"/>
    <mergeCell ref="I1949:J1949"/>
    <mergeCell ref="K1949:L1949"/>
    <mergeCell ref="A1950:H1950"/>
    <mergeCell ref="K1950:L1950"/>
    <mergeCell ref="I1951:J1951"/>
    <mergeCell ref="K1951:L1951"/>
    <mergeCell ref="K1952:L1952"/>
    <mergeCell ref="I1954:J1954"/>
    <mergeCell ref="K1954:L1954"/>
    <mergeCell ref="A1955:H1955"/>
    <mergeCell ref="K1955:L1955"/>
    <mergeCell ref="I1956:J1956"/>
    <mergeCell ref="K1959:L1959"/>
    <mergeCell ref="A1942:H1942"/>
    <mergeCell ref="K1942:L1942"/>
    <mergeCell ref="K1943:L1943"/>
    <mergeCell ref="I1931:J1931"/>
    <mergeCell ref="I1932:J1932"/>
    <mergeCell ref="K1933:L1933"/>
    <mergeCell ref="I1936:J1936"/>
    <mergeCell ref="K1936:L1936"/>
    <mergeCell ref="I1937:J1937"/>
    <mergeCell ref="K1937:L1937"/>
    <mergeCell ref="K1948:L1948"/>
    <mergeCell ref="I1938:J1938"/>
    <mergeCell ref="K1938:L1938"/>
    <mergeCell ref="I1940:J1940"/>
    <mergeCell ref="K1940:L1940"/>
    <mergeCell ref="I1941:J1941"/>
    <mergeCell ref="K1941:L1941"/>
    <mergeCell ref="I1928:J1928"/>
    <mergeCell ref="K1928:L1928"/>
    <mergeCell ref="I1930:J1930"/>
    <mergeCell ref="I1894:J1894"/>
    <mergeCell ref="I1916:J1916"/>
    <mergeCell ref="K1918:L1918"/>
    <mergeCell ref="I1920:J1920"/>
    <mergeCell ref="K1920:L1920"/>
    <mergeCell ref="A1902:L1902"/>
    <mergeCell ref="C1904:E1904"/>
    <mergeCell ref="I1904:J1904"/>
    <mergeCell ref="K1904:L1904"/>
    <mergeCell ref="A1935:H1935"/>
    <mergeCell ref="K1935:L1935"/>
    <mergeCell ref="I1922:J1922"/>
    <mergeCell ref="I1923:J1923"/>
    <mergeCell ref="I1924:J1924"/>
    <mergeCell ref="I1925:J1925"/>
    <mergeCell ref="K1917:L1917"/>
    <mergeCell ref="K1905:L1905"/>
    <mergeCell ref="I1906:J1906"/>
    <mergeCell ref="K1906:L1906"/>
    <mergeCell ref="I1907:J1907"/>
    <mergeCell ref="A1896:H1896"/>
    <mergeCell ref="I1896:J1896"/>
    <mergeCell ref="I1913:J1913"/>
    <mergeCell ref="I1914:J1914"/>
    <mergeCell ref="K1914:L1914"/>
    <mergeCell ref="I1915:J1915"/>
    <mergeCell ref="I1897:J1897"/>
    <mergeCell ref="K1907:L1907"/>
    <mergeCell ref="K1908:L1908"/>
    <mergeCell ref="I1911:J1911"/>
    <mergeCell ref="K1925:L1925"/>
    <mergeCell ref="I1926:J1926"/>
    <mergeCell ref="K1882:L1882"/>
    <mergeCell ref="K1867:L1867"/>
    <mergeCell ref="I1868:J1868"/>
    <mergeCell ref="K1868:L1868"/>
    <mergeCell ref="K1896:L1896"/>
    <mergeCell ref="K1898:L1898"/>
    <mergeCell ref="A1899:H1899"/>
    <mergeCell ref="K1899:L1899"/>
    <mergeCell ref="I1883:J1883"/>
    <mergeCell ref="I1874:J1874"/>
    <mergeCell ref="K1874:L1874"/>
    <mergeCell ref="K1911:L1911"/>
    <mergeCell ref="I1912:J1912"/>
    <mergeCell ref="A1901:L1901"/>
    <mergeCell ref="K1897:L1897"/>
    <mergeCell ref="I1864:J1864"/>
    <mergeCell ref="K1864:L1864"/>
    <mergeCell ref="I1865:J1865"/>
    <mergeCell ref="I1866:J1866"/>
    <mergeCell ref="K1866:L1866"/>
    <mergeCell ref="I1867:J1867"/>
    <mergeCell ref="I1869:J1869"/>
    <mergeCell ref="K1869:L1869"/>
    <mergeCell ref="K1872:L1872"/>
    <mergeCell ref="I1873:J1873"/>
    <mergeCell ref="K1873:L1873"/>
    <mergeCell ref="K1862:L1862"/>
    <mergeCell ref="K1863:L1863"/>
    <mergeCell ref="I1851:J1851"/>
    <mergeCell ref="I1852:J1852"/>
    <mergeCell ref="K1853:L1853"/>
    <mergeCell ref="A1855:H1855"/>
    <mergeCell ref="K1855:L1855"/>
    <mergeCell ref="I1856:J1856"/>
    <mergeCell ref="K1856:L1856"/>
    <mergeCell ref="I1857:J1857"/>
    <mergeCell ref="I1886:J1886"/>
    <mergeCell ref="I1887:J1887"/>
    <mergeCell ref="A1893:H1893"/>
    <mergeCell ref="I1858:J1858"/>
    <mergeCell ref="K1858:L1858"/>
    <mergeCell ref="I1860:J1860"/>
    <mergeCell ref="K1860:L1860"/>
    <mergeCell ref="I1861:J1861"/>
    <mergeCell ref="K1861:L1861"/>
    <mergeCell ref="A1862:H1862"/>
    <mergeCell ref="A1870:H1870"/>
    <mergeCell ref="K1870:L1870"/>
    <mergeCell ref="I1871:J1871"/>
    <mergeCell ref="K1871:L1871"/>
    <mergeCell ref="I1884:J1884"/>
    <mergeCell ref="I1885:J1885"/>
    <mergeCell ref="A1875:H1875"/>
    <mergeCell ref="K1875:L1875"/>
    <mergeCell ref="I1876:J1876"/>
    <mergeCell ref="K1879:L1879"/>
    <mergeCell ref="I1880:J1880"/>
    <mergeCell ref="A1882:H1882"/>
    <mergeCell ref="I1850:J1850"/>
    <mergeCell ref="I1833:J1833"/>
    <mergeCell ref="I1834:J1834"/>
    <mergeCell ref="K1834:L1834"/>
    <mergeCell ref="I1835:J1835"/>
    <mergeCell ref="I1836:J1836"/>
    <mergeCell ref="K1837:L1837"/>
    <mergeCell ref="K1838:L1838"/>
    <mergeCell ref="I1840:J1840"/>
    <mergeCell ref="K1840:L1840"/>
    <mergeCell ref="K1857:L1857"/>
    <mergeCell ref="I1842:J1842"/>
    <mergeCell ref="I1843:J1843"/>
    <mergeCell ref="I1817:J1817"/>
    <mergeCell ref="I1844:J1844"/>
    <mergeCell ref="I1845:J1845"/>
    <mergeCell ref="K1845:L1845"/>
    <mergeCell ref="I1846:J1846"/>
    <mergeCell ref="I1848:J1848"/>
    <mergeCell ref="K1848:L1848"/>
    <mergeCell ref="A1819:H1819"/>
    <mergeCell ref="K1819:L1819"/>
    <mergeCell ref="A1821:L1821"/>
    <mergeCell ref="A1822:L1822"/>
    <mergeCell ref="C1824:E1824"/>
    <mergeCell ref="I1824:J1824"/>
    <mergeCell ref="K1824:L1824"/>
    <mergeCell ref="I1831:J1831"/>
    <mergeCell ref="K1831:L1831"/>
    <mergeCell ref="I1832:J1832"/>
    <mergeCell ref="K1817:L1817"/>
    <mergeCell ref="K1816:L1816"/>
    <mergeCell ref="K1818:L1818"/>
    <mergeCell ref="K1825:L1825"/>
    <mergeCell ref="I1826:J1826"/>
    <mergeCell ref="K1826:L1826"/>
    <mergeCell ref="I1827:J1827"/>
    <mergeCell ref="K1827:L1827"/>
    <mergeCell ref="K1828:L1828"/>
    <mergeCell ref="A1802:H1802"/>
    <mergeCell ref="K1802:L1802"/>
    <mergeCell ref="I1789:J1789"/>
    <mergeCell ref="K1789:L1789"/>
    <mergeCell ref="A1790:H1790"/>
    <mergeCell ref="K1790:L1790"/>
    <mergeCell ref="I1791:J1791"/>
    <mergeCell ref="K1791:L1791"/>
    <mergeCell ref="K1792:L1792"/>
    <mergeCell ref="I1793:J1793"/>
    <mergeCell ref="I1814:J1814"/>
    <mergeCell ref="A1816:H1816"/>
    <mergeCell ref="I1816:J1816"/>
    <mergeCell ref="I1794:J1794"/>
    <mergeCell ref="K1794:L1794"/>
    <mergeCell ref="A1795:H1795"/>
    <mergeCell ref="K1795:L1795"/>
    <mergeCell ref="I1796:J1796"/>
    <mergeCell ref="K1799:L1799"/>
    <mergeCell ref="I1800:J1800"/>
    <mergeCell ref="I1803:J1803"/>
    <mergeCell ref="I1804:J1804"/>
    <mergeCell ref="I1805:J1805"/>
    <mergeCell ref="I1806:J1806"/>
    <mergeCell ref="I1807:J1807"/>
    <mergeCell ref="A1813:H1813"/>
    <mergeCell ref="A1782:H1782"/>
    <mergeCell ref="K1782:L1782"/>
    <mergeCell ref="K1783:L1783"/>
    <mergeCell ref="I1771:J1771"/>
    <mergeCell ref="I1772:J1772"/>
    <mergeCell ref="K1773:L1773"/>
    <mergeCell ref="A1775:H1775"/>
    <mergeCell ref="K1775:L1775"/>
    <mergeCell ref="I1776:J1776"/>
    <mergeCell ref="K1776:L1776"/>
    <mergeCell ref="I1778:J1778"/>
    <mergeCell ref="K1778:L1778"/>
    <mergeCell ref="I1780:J1780"/>
    <mergeCell ref="K1780:L1780"/>
    <mergeCell ref="I1781:J1781"/>
    <mergeCell ref="K1781:L1781"/>
    <mergeCell ref="K1793:L1793"/>
    <mergeCell ref="I1784:J1784"/>
    <mergeCell ref="K1784:L1784"/>
    <mergeCell ref="I1785:J1785"/>
    <mergeCell ref="I1786:J1786"/>
    <mergeCell ref="K1786:L1786"/>
    <mergeCell ref="I1787:J1787"/>
    <mergeCell ref="K1787:L1787"/>
    <mergeCell ref="I1788:J1788"/>
    <mergeCell ref="K1788:L1788"/>
    <mergeCell ref="I1770:J1770"/>
    <mergeCell ref="I1753:J1753"/>
    <mergeCell ref="I1754:J1754"/>
    <mergeCell ref="K1754:L1754"/>
    <mergeCell ref="I1755:J1755"/>
    <mergeCell ref="I1756:J1756"/>
    <mergeCell ref="K1757:L1757"/>
    <mergeCell ref="K1758:L1758"/>
    <mergeCell ref="I1760:J1760"/>
    <mergeCell ref="K1760:L1760"/>
    <mergeCell ref="I1777:J1777"/>
    <mergeCell ref="K1777:L1777"/>
    <mergeCell ref="I1762:J1762"/>
    <mergeCell ref="I1763:J1763"/>
    <mergeCell ref="I1764:J1764"/>
    <mergeCell ref="I1765:J1765"/>
    <mergeCell ref="K1765:L1765"/>
    <mergeCell ref="I1766:J1766"/>
    <mergeCell ref="I1768:J1768"/>
    <mergeCell ref="K1768:L1768"/>
    <mergeCell ref="I1744:J1744"/>
    <mergeCell ref="K1744:L1744"/>
    <mergeCell ref="I1723:J1723"/>
    <mergeCell ref="I1724:J1724"/>
    <mergeCell ref="I1725:J1725"/>
    <mergeCell ref="I1726:J1726"/>
    <mergeCell ref="I1727:J1727"/>
    <mergeCell ref="I1751:J1751"/>
    <mergeCell ref="K1751:L1751"/>
    <mergeCell ref="I1752:J1752"/>
    <mergeCell ref="K1736:L1736"/>
    <mergeCell ref="K1738:L1738"/>
    <mergeCell ref="A1739:H1739"/>
    <mergeCell ref="K1739:L1739"/>
    <mergeCell ref="A1741:L1741"/>
    <mergeCell ref="A1742:L1742"/>
    <mergeCell ref="C1744:E1744"/>
    <mergeCell ref="K1745:L1745"/>
    <mergeCell ref="I1746:J1746"/>
    <mergeCell ref="K1746:L1746"/>
    <mergeCell ref="I1747:J1747"/>
    <mergeCell ref="K1747:L1747"/>
    <mergeCell ref="K1748:L1748"/>
    <mergeCell ref="I1720:J1720"/>
    <mergeCell ref="A1722:H1722"/>
    <mergeCell ref="K1722:L1722"/>
    <mergeCell ref="I1709:J1709"/>
    <mergeCell ref="K1709:L1709"/>
    <mergeCell ref="A1710:H1710"/>
    <mergeCell ref="K1710:L1710"/>
    <mergeCell ref="I1711:J1711"/>
    <mergeCell ref="K1711:L1711"/>
    <mergeCell ref="K1712:L1712"/>
    <mergeCell ref="A1733:H1733"/>
    <mergeCell ref="I1734:J1734"/>
    <mergeCell ref="A1736:H1736"/>
    <mergeCell ref="I1736:J1736"/>
    <mergeCell ref="K1737:L1737"/>
    <mergeCell ref="K1714:L1714"/>
    <mergeCell ref="A1715:H1715"/>
    <mergeCell ref="K1715:L1715"/>
    <mergeCell ref="I1716:J1716"/>
    <mergeCell ref="K1719:L1719"/>
    <mergeCell ref="A1702:H1702"/>
    <mergeCell ref="K1702:L1702"/>
    <mergeCell ref="K1703:L1703"/>
    <mergeCell ref="I1691:J1691"/>
    <mergeCell ref="I1692:J1692"/>
    <mergeCell ref="K1693:L1693"/>
    <mergeCell ref="A1695:H1695"/>
    <mergeCell ref="K1695:L1695"/>
    <mergeCell ref="I1696:J1696"/>
    <mergeCell ref="K1696:L1696"/>
    <mergeCell ref="I1708:J1708"/>
    <mergeCell ref="K1708:L1708"/>
    <mergeCell ref="I1698:J1698"/>
    <mergeCell ref="K1698:L1698"/>
    <mergeCell ref="I1700:J1700"/>
    <mergeCell ref="K1700:L1700"/>
    <mergeCell ref="I1701:J1701"/>
    <mergeCell ref="K1701:L1701"/>
    <mergeCell ref="K1704:L1704"/>
    <mergeCell ref="I1705:J1705"/>
    <mergeCell ref="I1706:J1706"/>
    <mergeCell ref="K1706:L1706"/>
    <mergeCell ref="I1707:J1707"/>
    <mergeCell ref="K1707:L1707"/>
    <mergeCell ref="K1678:L1678"/>
    <mergeCell ref="I1680:J1680"/>
    <mergeCell ref="K1680:L1680"/>
    <mergeCell ref="K1665:L1665"/>
    <mergeCell ref="I1666:J1666"/>
    <mergeCell ref="K1666:L1666"/>
    <mergeCell ref="I1667:J1667"/>
    <mergeCell ref="K1667:L1667"/>
    <mergeCell ref="I1672:J1672"/>
    <mergeCell ref="I1673:J1673"/>
    <mergeCell ref="I1674:J1674"/>
    <mergeCell ref="K1674:L1674"/>
    <mergeCell ref="I1675:J1675"/>
    <mergeCell ref="I1676:J1676"/>
    <mergeCell ref="K1677:L1677"/>
    <mergeCell ref="I1697:J1697"/>
    <mergeCell ref="K1697:L1697"/>
    <mergeCell ref="I1682:J1682"/>
    <mergeCell ref="I1683:J1683"/>
    <mergeCell ref="I1684:J1684"/>
    <mergeCell ref="I1685:J1685"/>
    <mergeCell ref="K1685:L1685"/>
    <mergeCell ref="I1686:J1686"/>
    <mergeCell ref="K1688:L1688"/>
    <mergeCell ref="I1690:J1690"/>
    <mergeCell ref="A1659:H1659"/>
    <mergeCell ref="K1659:L1659"/>
    <mergeCell ref="A1661:L1661"/>
    <mergeCell ref="A1662:L1662"/>
    <mergeCell ref="C1664:E1664"/>
    <mergeCell ref="I1664:J1664"/>
    <mergeCell ref="K1664:L1664"/>
    <mergeCell ref="I1629:J1629"/>
    <mergeCell ref="I1631:J1631"/>
    <mergeCell ref="K1631:L1631"/>
    <mergeCell ref="I1633:J1633"/>
    <mergeCell ref="K1668:L1668"/>
    <mergeCell ref="I1671:J1671"/>
    <mergeCell ref="K1671:L1671"/>
    <mergeCell ref="I1658:J1658"/>
    <mergeCell ref="K1658:L1658"/>
    <mergeCell ref="I1634:J1634"/>
    <mergeCell ref="A1657:H1657"/>
    <mergeCell ref="A1639:H1639"/>
    <mergeCell ref="K1639:L1639"/>
    <mergeCell ref="I1640:J1640"/>
    <mergeCell ref="K1643:L1643"/>
    <mergeCell ref="I1644:J1644"/>
    <mergeCell ref="A1646:H1646"/>
    <mergeCell ref="K1646:L1646"/>
    <mergeCell ref="I1635:J1635"/>
    <mergeCell ref="K1636:L1636"/>
    <mergeCell ref="I1647:J1647"/>
    <mergeCell ref="K1638:L1638"/>
    <mergeCell ref="I1638:J1638"/>
    <mergeCell ref="I1610:J1610"/>
    <mergeCell ref="K1610:L1610"/>
    <mergeCell ref="K1611:L1611"/>
    <mergeCell ref="I1614:J1614"/>
    <mergeCell ref="K1614:L1614"/>
    <mergeCell ref="K1620:L1620"/>
    <mergeCell ref="K1621:L1621"/>
    <mergeCell ref="I1623:J1623"/>
    <mergeCell ref="K1623:L1623"/>
    <mergeCell ref="I1583:J1583"/>
    <mergeCell ref="A1585:H1585"/>
    <mergeCell ref="K1585:L1585"/>
    <mergeCell ref="K1608:L1608"/>
    <mergeCell ref="I1609:J1609"/>
    <mergeCell ref="K1609:L1609"/>
    <mergeCell ref="I1625:J1625"/>
    <mergeCell ref="I1626:J1626"/>
    <mergeCell ref="I1627:J1627"/>
    <mergeCell ref="I1628:J1628"/>
    <mergeCell ref="K1628:L1628"/>
    <mergeCell ref="A1596:H1596"/>
    <mergeCell ref="I1597:J1597"/>
    <mergeCell ref="K1617:L1617"/>
    <mergeCell ref="I1618:J1618"/>
    <mergeCell ref="I1619:J1619"/>
    <mergeCell ref="A1602:H1602"/>
    <mergeCell ref="K1602:L1602"/>
    <mergeCell ref="A1604:L1604"/>
    <mergeCell ref="A1605:L1605"/>
    <mergeCell ref="C1607:E1607"/>
    <mergeCell ref="I1607:J1607"/>
    <mergeCell ref="K1607:L1607"/>
    <mergeCell ref="I1587:J1587"/>
    <mergeCell ref="I1588:J1588"/>
    <mergeCell ref="A1599:H1599"/>
    <mergeCell ref="I1599:J1599"/>
    <mergeCell ref="K1599:L1599"/>
    <mergeCell ref="K1601:L1601"/>
    <mergeCell ref="K1600:L1600"/>
    <mergeCell ref="A1573:H1573"/>
    <mergeCell ref="K1573:L1573"/>
    <mergeCell ref="I1574:J1574"/>
    <mergeCell ref="K1574:L1574"/>
    <mergeCell ref="K1575:L1575"/>
    <mergeCell ref="A1558:H1558"/>
    <mergeCell ref="K1558:L1558"/>
    <mergeCell ref="I1559:J1559"/>
    <mergeCell ref="K1559:L1559"/>
    <mergeCell ref="I1590:J1590"/>
    <mergeCell ref="I1563:J1563"/>
    <mergeCell ref="K1563:L1563"/>
    <mergeCell ref="I1564:J1564"/>
    <mergeCell ref="K1564:L1564"/>
    <mergeCell ref="A1565:H1565"/>
    <mergeCell ref="K1565:L1565"/>
    <mergeCell ref="K1566:L1566"/>
    <mergeCell ref="K1571:L1571"/>
    <mergeCell ref="I1586:J1586"/>
    <mergeCell ref="K1577:L1577"/>
    <mergeCell ref="A1578:H1578"/>
    <mergeCell ref="K1578:L1578"/>
    <mergeCell ref="I1579:J1579"/>
    <mergeCell ref="K1582:L1582"/>
    <mergeCell ref="K1567:L1567"/>
    <mergeCell ref="I1568:J1568"/>
    <mergeCell ref="I1569:J1569"/>
    <mergeCell ref="K1569:L1569"/>
    <mergeCell ref="I1570:J1570"/>
    <mergeCell ref="K1570:L1570"/>
    <mergeCell ref="K1576:L1576"/>
    <mergeCell ref="I1561:J1561"/>
    <mergeCell ref="K1561:L1561"/>
    <mergeCell ref="I1529:J1529"/>
    <mergeCell ref="K1529:L1529"/>
    <mergeCell ref="I1530:J1530"/>
    <mergeCell ref="K1530:L1530"/>
    <mergeCell ref="K1531:L1531"/>
    <mergeCell ref="I1536:J1536"/>
    <mergeCell ref="I1537:J1537"/>
    <mergeCell ref="K1537:L1537"/>
    <mergeCell ref="I1538:J1538"/>
    <mergeCell ref="I1539:J1539"/>
    <mergeCell ref="K1540:L1540"/>
    <mergeCell ref="I1560:J1560"/>
    <mergeCell ref="K1560:L1560"/>
    <mergeCell ref="I1572:J1572"/>
    <mergeCell ref="K1572:L1572"/>
    <mergeCell ref="K1548:L1548"/>
    <mergeCell ref="I1549:J1549"/>
    <mergeCell ref="I1551:J1551"/>
    <mergeCell ref="K1551:L1551"/>
    <mergeCell ref="I1553:J1553"/>
    <mergeCell ref="I1554:J1554"/>
    <mergeCell ref="I1555:J1555"/>
    <mergeCell ref="K1556:L1556"/>
    <mergeCell ref="I1545:J1545"/>
    <mergeCell ref="I1546:J1546"/>
    <mergeCell ref="I1506:J1506"/>
    <mergeCell ref="I1507:J1507"/>
    <mergeCell ref="I1508:J1508"/>
    <mergeCell ref="I1509:J1509"/>
    <mergeCell ref="I1510:J1510"/>
    <mergeCell ref="I1534:J1534"/>
    <mergeCell ref="K1534:L1534"/>
    <mergeCell ref="I1535:J1535"/>
    <mergeCell ref="A1522:H1522"/>
    <mergeCell ref="K1522:L1522"/>
    <mergeCell ref="A1524:L1524"/>
    <mergeCell ref="A1525:L1525"/>
    <mergeCell ref="C1527:E1527"/>
    <mergeCell ref="I1527:J1527"/>
    <mergeCell ref="K1527:L1527"/>
    <mergeCell ref="K1541:L1541"/>
    <mergeCell ref="I1543:J1543"/>
    <mergeCell ref="K1543:L1543"/>
    <mergeCell ref="A1493:H1493"/>
    <mergeCell ref="K1493:L1493"/>
    <mergeCell ref="I1494:J1494"/>
    <mergeCell ref="K1494:L1494"/>
    <mergeCell ref="K1495:L1495"/>
    <mergeCell ref="K1505:L1505"/>
    <mergeCell ref="K1528:L1528"/>
    <mergeCell ref="A1519:H1519"/>
    <mergeCell ref="I1519:J1519"/>
    <mergeCell ref="K1519:L1519"/>
    <mergeCell ref="K1521:L1521"/>
    <mergeCell ref="K1520:L1520"/>
    <mergeCell ref="A1516:H1516"/>
    <mergeCell ref="I1517:J1517"/>
    <mergeCell ref="I1497:J1497"/>
    <mergeCell ref="K1497:L1497"/>
    <mergeCell ref="A1498:H1498"/>
    <mergeCell ref="K1498:L1498"/>
    <mergeCell ref="I1499:J1499"/>
    <mergeCell ref="K1502:L1502"/>
    <mergeCell ref="I1503:J1503"/>
    <mergeCell ref="A1505:H1505"/>
    <mergeCell ref="K1491:L1491"/>
    <mergeCell ref="K1481:L1481"/>
    <mergeCell ref="I1483:J1483"/>
    <mergeCell ref="K1483:L1483"/>
    <mergeCell ref="I1484:J1484"/>
    <mergeCell ref="K1484:L1484"/>
    <mergeCell ref="I1496:J1496"/>
    <mergeCell ref="K1496:L1496"/>
    <mergeCell ref="I1487:J1487"/>
    <mergeCell ref="K1487:L1487"/>
    <mergeCell ref="I1488:J1488"/>
    <mergeCell ref="I1489:J1489"/>
    <mergeCell ref="K1489:L1489"/>
    <mergeCell ref="I1490:J1490"/>
    <mergeCell ref="K1490:L1490"/>
    <mergeCell ref="I1491:J1491"/>
    <mergeCell ref="K1492:L1492"/>
    <mergeCell ref="I1480:J1480"/>
    <mergeCell ref="K1480:L1480"/>
    <mergeCell ref="I1467:J1467"/>
    <mergeCell ref="I1468:J1468"/>
    <mergeCell ref="K1468:L1468"/>
    <mergeCell ref="I1469:J1469"/>
    <mergeCell ref="I1471:J1471"/>
    <mergeCell ref="K1471:L1471"/>
    <mergeCell ref="I1473:J1473"/>
    <mergeCell ref="A1485:H1485"/>
    <mergeCell ref="K1485:L1485"/>
    <mergeCell ref="K1486:L1486"/>
    <mergeCell ref="I1474:J1474"/>
    <mergeCell ref="I1475:J1475"/>
    <mergeCell ref="K1476:L1476"/>
    <mergeCell ref="A1478:H1478"/>
    <mergeCell ref="K1478:L1478"/>
    <mergeCell ref="I1479:J1479"/>
    <mergeCell ref="K1479:L1479"/>
    <mergeCell ref="I1455:J1455"/>
    <mergeCell ref="K1439:L1439"/>
    <mergeCell ref="K1441:L1441"/>
    <mergeCell ref="A1442:H1442"/>
    <mergeCell ref="K1442:L1442"/>
    <mergeCell ref="A1444:L1444"/>
    <mergeCell ref="A1445:L1445"/>
    <mergeCell ref="C1447:E1447"/>
    <mergeCell ref="I1447:J1447"/>
    <mergeCell ref="K1461:L1461"/>
    <mergeCell ref="I1463:J1463"/>
    <mergeCell ref="K1463:L1463"/>
    <mergeCell ref="K1448:L1448"/>
    <mergeCell ref="I1449:J1449"/>
    <mergeCell ref="K1449:L1449"/>
    <mergeCell ref="I1450:J1450"/>
    <mergeCell ref="K1450:L1450"/>
    <mergeCell ref="K1451:L1451"/>
    <mergeCell ref="I1454:J1454"/>
    <mergeCell ref="I1456:J1456"/>
    <mergeCell ref="I1457:J1457"/>
    <mergeCell ref="K1457:L1457"/>
    <mergeCell ref="I1458:J1458"/>
    <mergeCell ref="I1459:J1459"/>
    <mergeCell ref="K1460:L1460"/>
    <mergeCell ref="A1436:H1436"/>
    <mergeCell ref="I1437:J1437"/>
    <mergeCell ref="A1439:H1439"/>
    <mergeCell ref="I1439:J1439"/>
    <mergeCell ref="K1440:L1440"/>
    <mergeCell ref="I1417:J1417"/>
    <mergeCell ref="K1417:L1417"/>
    <mergeCell ref="A1418:H1418"/>
    <mergeCell ref="K1418:L1418"/>
    <mergeCell ref="I1419:J1419"/>
    <mergeCell ref="K1447:L1447"/>
    <mergeCell ref="I1426:J1426"/>
    <mergeCell ref="I1427:J1427"/>
    <mergeCell ref="I1428:J1428"/>
    <mergeCell ref="I1429:J1429"/>
    <mergeCell ref="I1430:J1430"/>
    <mergeCell ref="K1454:L1454"/>
    <mergeCell ref="K1415:L1415"/>
    <mergeCell ref="I1416:J1416"/>
    <mergeCell ref="K1416:L1416"/>
    <mergeCell ref="I1407:J1407"/>
    <mergeCell ref="K1407:L1407"/>
    <mergeCell ref="I1408:J1408"/>
    <mergeCell ref="I1409:J1409"/>
    <mergeCell ref="K1409:L1409"/>
    <mergeCell ref="I1410:J1410"/>
    <mergeCell ref="K1410:L1410"/>
    <mergeCell ref="K1422:L1422"/>
    <mergeCell ref="I1423:J1423"/>
    <mergeCell ref="A1425:H1425"/>
    <mergeCell ref="K1425:L1425"/>
    <mergeCell ref="I1412:J1412"/>
    <mergeCell ref="K1412:L1412"/>
    <mergeCell ref="A1413:H1413"/>
    <mergeCell ref="K1413:L1413"/>
    <mergeCell ref="I1414:J1414"/>
    <mergeCell ref="K1414:L1414"/>
    <mergeCell ref="A1405:H1405"/>
    <mergeCell ref="K1405:L1405"/>
    <mergeCell ref="K1406:L1406"/>
    <mergeCell ref="I1394:J1394"/>
    <mergeCell ref="I1395:J1395"/>
    <mergeCell ref="K1396:L1396"/>
    <mergeCell ref="A1398:H1398"/>
    <mergeCell ref="K1398:L1398"/>
    <mergeCell ref="I1399:J1399"/>
    <mergeCell ref="K1399:L1399"/>
    <mergeCell ref="I1411:J1411"/>
    <mergeCell ref="K1411:L1411"/>
    <mergeCell ref="I1401:J1401"/>
    <mergeCell ref="K1401:L1401"/>
    <mergeCell ref="I1403:J1403"/>
    <mergeCell ref="K1403:L1403"/>
    <mergeCell ref="I1404:J1404"/>
    <mergeCell ref="K1404:L1404"/>
    <mergeCell ref="I1393:J1393"/>
    <mergeCell ref="I1376:J1376"/>
    <mergeCell ref="I1377:J1377"/>
    <mergeCell ref="K1377:L1377"/>
    <mergeCell ref="I1378:J1378"/>
    <mergeCell ref="I1379:J1379"/>
    <mergeCell ref="K1380:L1380"/>
    <mergeCell ref="K1381:L1381"/>
    <mergeCell ref="I1383:J1383"/>
    <mergeCell ref="K1383:L1383"/>
    <mergeCell ref="I1400:J1400"/>
    <mergeCell ref="K1400:L1400"/>
    <mergeCell ref="I1385:J1385"/>
    <mergeCell ref="I1386:J1386"/>
    <mergeCell ref="I1387:J1387"/>
    <mergeCell ref="I1388:J1388"/>
    <mergeCell ref="K1388:L1388"/>
    <mergeCell ref="I1389:J1389"/>
    <mergeCell ref="I1391:J1391"/>
    <mergeCell ref="K1391:L1391"/>
    <mergeCell ref="I1367:J1367"/>
    <mergeCell ref="K1367:L1367"/>
    <mergeCell ref="I1346:J1346"/>
    <mergeCell ref="I1347:J1347"/>
    <mergeCell ref="I1348:J1348"/>
    <mergeCell ref="I1349:J1349"/>
    <mergeCell ref="I1350:J1350"/>
    <mergeCell ref="I1374:J1374"/>
    <mergeCell ref="K1374:L1374"/>
    <mergeCell ref="I1375:J1375"/>
    <mergeCell ref="K1359:L1359"/>
    <mergeCell ref="K1361:L1361"/>
    <mergeCell ref="A1362:H1362"/>
    <mergeCell ref="K1362:L1362"/>
    <mergeCell ref="A1364:L1364"/>
    <mergeCell ref="A1365:L1365"/>
    <mergeCell ref="C1367:E1367"/>
    <mergeCell ref="K1368:L1368"/>
    <mergeCell ref="I1369:J1369"/>
    <mergeCell ref="K1369:L1369"/>
    <mergeCell ref="I1370:J1370"/>
    <mergeCell ref="K1370:L1370"/>
    <mergeCell ref="K1371:L1371"/>
    <mergeCell ref="A1345:H1345"/>
    <mergeCell ref="K1345:L1345"/>
    <mergeCell ref="I1332:J1332"/>
    <mergeCell ref="K1332:L1332"/>
    <mergeCell ref="A1333:H1333"/>
    <mergeCell ref="K1333:L1333"/>
    <mergeCell ref="I1334:J1334"/>
    <mergeCell ref="K1334:L1334"/>
    <mergeCell ref="K1335:L1335"/>
    <mergeCell ref="I1336:J1336"/>
    <mergeCell ref="A1356:H1356"/>
    <mergeCell ref="I1357:J1357"/>
    <mergeCell ref="A1359:H1359"/>
    <mergeCell ref="I1359:J1359"/>
    <mergeCell ref="I1337:J1337"/>
    <mergeCell ref="K1337:L1337"/>
    <mergeCell ref="A1338:H1338"/>
    <mergeCell ref="K1338:L1338"/>
    <mergeCell ref="I1339:J1339"/>
    <mergeCell ref="K1342:L1342"/>
    <mergeCell ref="A1325:H1325"/>
    <mergeCell ref="K1325:L1325"/>
    <mergeCell ref="K1326:L1326"/>
    <mergeCell ref="I1314:J1314"/>
    <mergeCell ref="I1315:J1315"/>
    <mergeCell ref="K1316:L1316"/>
    <mergeCell ref="A1318:H1318"/>
    <mergeCell ref="K1318:L1318"/>
    <mergeCell ref="I1319:J1319"/>
    <mergeCell ref="K1319:L1319"/>
    <mergeCell ref="I1330:J1330"/>
    <mergeCell ref="K1330:L1330"/>
    <mergeCell ref="I1331:J1331"/>
    <mergeCell ref="K1331:L1331"/>
    <mergeCell ref="I1321:J1321"/>
    <mergeCell ref="K1321:L1321"/>
    <mergeCell ref="I1323:J1323"/>
    <mergeCell ref="K1323:L1323"/>
    <mergeCell ref="I1324:J1324"/>
    <mergeCell ref="K1324:L1324"/>
    <mergeCell ref="I1327:J1327"/>
    <mergeCell ref="I1328:J1328"/>
    <mergeCell ref="I1329:J1329"/>
    <mergeCell ref="K1294:L1294"/>
    <mergeCell ref="I1313:J1313"/>
    <mergeCell ref="I1296:J1296"/>
    <mergeCell ref="I1297:J1297"/>
    <mergeCell ref="K1297:L1297"/>
    <mergeCell ref="I1298:J1298"/>
    <mergeCell ref="I1299:J1299"/>
    <mergeCell ref="K1300:L1300"/>
    <mergeCell ref="K1301:L1301"/>
    <mergeCell ref="I1303:J1303"/>
    <mergeCell ref="K1303:L1303"/>
    <mergeCell ref="I1320:J1320"/>
    <mergeCell ref="K1320:L1320"/>
    <mergeCell ref="I1305:J1305"/>
    <mergeCell ref="I1306:J1306"/>
    <mergeCell ref="I1307:J1307"/>
    <mergeCell ref="I1308:J1308"/>
    <mergeCell ref="K1308:L1308"/>
    <mergeCell ref="I1309:J1309"/>
    <mergeCell ref="I1311:J1311"/>
    <mergeCell ref="K1311:L1311"/>
    <mergeCell ref="I1277:J1277"/>
    <mergeCell ref="A1279:H1279"/>
    <mergeCell ref="I1279:J1279"/>
    <mergeCell ref="I1257:J1257"/>
    <mergeCell ref="K1257:L1257"/>
    <mergeCell ref="A1258:H1258"/>
    <mergeCell ref="K1258:L1258"/>
    <mergeCell ref="I1259:J1259"/>
    <mergeCell ref="K1262:L1262"/>
    <mergeCell ref="I1263:J1263"/>
    <mergeCell ref="I1266:J1266"/>
    <mergeCell ref="I1267:J1267"/>
    <mergeCell ref="I1268:J1268"/>
    <mergeCell ref="I1269:J1269"/>
    <mergeCell ref="I1270:J1270"/>
    <mergeCell ref="A1276:H1276"/>
    <mergeCell ref="I1295:J1295"/>
    <mergeCell ref="K1279:L1279"/>
    <mergeCell ref="K1281:L1281"/>
    <mergeCell ref="A1282:H1282"/>
    <mergeCell ref="K1282:L1282"/>
    <mergeCell ref="A1284:L1284"/>
    <mergeCell ref="A1285:L1285"/>
    <mergeCell ref="C1287:E1287"/>
    <mergeCell ref="I1287:J1287"/>
    <mergeCell ref="K1287:L1287"/>
    <mergeCell ref="I1289:J1289"/>
    <mergeCell ref="K1289:L1289"/>
    <mergeCell ref="I1290:J1290"/>
    <mergeCell ref="K1290:L1290"/>
    <mergeCell ref="K1291:L1291"/>
    <mergeCell ref="I1294:J1294"/>
    <mergeCell ref="K1256:L1256"/>
    <mergeCell ref="I1247:J1247"/>
    <mergeCell ref="K1247:L1247"/>
    <mergeCell ref="I1248:J1248"/>
    <mergeCell ref="I1249:J1249"/>
    <mergeCell ref="K1249:L1249"/>
    <mergeCell ref="I1250:J1250"/>
    <mergeCell ref="K1250:L1250"/>
    <mergeCell ref="I1251:J1251"/>
    <mergeCell ref="K1251:L1251"/>
    <mergeCell ref="A1265:H1265"/>
    <mergeCell ref="K1265:L1265"/>
    <mergeCell ref="I1252:J1252"/>
    <mergeCell ref="K1252:L1252"/>
    <mergeCell ref="A1253:H1253"/>
    <mergeCell ref="K1253:L1253"/>
    <mergeCell ref="I1254:J1254"/>
    <mergeCell ref="K1254:L1254"/>
    <mergeCell ref="K1255:L1255"/>
    <mergeCell ref="I1256:J1256"/>
    <mergeCell ref="I1240:J1240"/>
    <mergeCell ref="K1240:L1240"/>
    <mergeCell ref="I1225:J1225"/>
    <mergeCell ref="I1226:J1226"/>
    <mergeCell ref="I1227:J1227"/>
    <mergeCell ref="I1228:J1228"/>
    <mergeCell ref="K1228:L1228"/>
    <mergeCell ref="I1229:J1229"/>
    <mergeCell ref="I1231:J1231"/>
    <mergeCell ref="K1231:L1231"/>
    <mergeCell ref="A1245:H1245"/>
    <mergeCell ref="K1245:L1245"/>
    <mergeCell ref="K1246:L1246"/>
    <mergeCell ref="I1234:J1234"/>
    <mergeCell ref="I1235:J1235"/>
    <mergeCell ref="K1236:L1236"/>
    <mergeCell ref="A1238:H1238"/>
    <mergeCell ref="K1238:L1238"/>
    <mergeCell ref="I1239:J1239"/>
    <mergeCell ref="K1239:L1239"/>
    <mergeCell ref="I1241:J1241"/>
    <mergeCell ref="K1241:L1241"/>
    <mergeCell ref="I1243:J1243"/>
    <mergeCell ref="K1243:L1243"/>
    <mergeCell ref="I1244:J1244"/>
    <mergeCell ref="K1244:L1244"/>
    <mergeCell ref="I1214:J1214"/>
    <mergeCell ref="K1214:L1214"/>
    <mergeCell ref="I1215:J1215"/>
    <mergeCell ref="K1199:L1199"/>
    <mergeCell ref="K1201:L1201"/>
    <mergeCell ref="A1202:H1202"/>
    <mergeCell ref="K1202:L1202"/>
    <mergeCell ref="A1204:L1204"/>
    <mergeCell ref="A1205:L1205"/>
    <mergeCell ref="C1207:E1207"/>
    <mergeCell ref="K1208:L1208"/>
    <mergeCell ref="I1209:J1209"/>
    <mergeCell ref="K1209:L1209"/>
    <mergeCell ref="I1210:J1210"/>
    <mergeCell ref="K1210:L1210"/>
    <mergeCell ref="K1211:L1211"/>
    <mergeCell ref="I1233:J1233"/>
    <mergeCell ref="I1216:J1216"/>
    <mergeCell ref="I1217:J1217"/>
    <mergeCell ref="K1217:L1217"/>
    <mergeCell ref="I1218:J1218"/>
    <mergeCell ref="I1219:J1219"/>
    <mergeCell ref="K1220:L1220"/>
    <mergeCell ref="K1221:L1221"/>
    <mergeCell ref="I1223:J1223"/>
    <mergeCell ref="K1223:L1223"/>
    <mergeCell ref="K1200:L1200"/>
    <mergeCell ref="A1196:H1196"/>
    <mergeCell ref="I1197:J1197"/>
    <mergeCell ref="A1199:H1199"/>
    <mergeCell ref="I1199:J1199"/>
    <mergeCell ref="I1177:J1177"/>
    <mergeCell ref="K1177:L1177"/>
    <mergeCell ref="A1178:H1178"/>
    <mergeCell ref="K1178:L1178"/>
    <mergeCell ref="I1179:J1179"/>
    <mergeCell ref="K1182:L1182"/>
    <mergeCell ref="I1207:J1207"/>
    <mergeCell ref="K1207:L1207"/>
    <mergeCell ref="I1186:J1186"/>
    <mergeCell ref="I1187:J1187"/>
    <mergeCell ref="I1188:J1188"/>
    <mergeCell ref="I1189:J1189"/>
    <mergeCell ref="I1190:J1190"/>
    <mergeCell ref="I1176:J1176"/>
    <mergeCell ref="K1176:L1176"/>
    <mergeCell ref="I1167:J1167"/>
    <mergeCell ref="K1167:L1167"/>
    <mergeCell ref="I1168:J1168"/>
    <mergeCell ref="I1169:J1169"/>
    <mergeCell ref="K1169:L1169"/>
    <mergeCell ref="I1170:J1170"/>
    <mergeCell ref="K1170:L1170"/>
    <mergeCell ref="I1171:J1171"/>
    <mergeCell ref="I1183:J1183"/>
    <mergeCell ref="A1185:H1185"/>
    <mergeCell ref="K1185:L1185"/>
    <mergeCell ref="I1172:J1172"/>
    <mergeCell ref="K1172:L1172"/>
    <mergeCell ref="A1173:H1173"/>
    <mergeCell ref="K1173:L1173"/>
    <mergeCell ref="I1174:J1174"/>
    <mergeCell ref="K1174:L1174"/>
    <mergeCell ref="K1175:L1175"/>
    <mergeCell ref="A1165:H1165"/>
    <mergeCell ref="K1165:L1165"/>
    <mergeCell ref="K1166:L1166"/>
    <mergeCell ref="I1154:J1154"/>
    <mergeCell ref="I1155:J1155"/>
    <mergeCell ref="K1156:L1156"/>
    <mergeCell ref="A1158:H1158"/>
    <mergeCell ref="K1158:L1158"/>
    <mergeCell ref="I1159:J1159"/>
    <mergeCell ref="K1159:L1159"/>
    <mergeCell ref="K1171:L1171"/>
    <mergeCell ref="I1161:J1161"/>
    <mergeCell ref="K1161:L1161"/>
    <mergeCell ref="I1163:J1163"/>
    <mergeCell ref="K1163:L1163"/>
    <mergeCell ref="I1164:J1164"/>
    <mergeCell ref="K1164:L1164"/>
    <mergeCell ref="I1153:J1153"/>
    <mergeCell ref="I1136:J1136"/>
    <mergeCell ref="I1137:J1137"/>
    <mergeCell ref="K1137:L1137"/>
    <mergeCell ref="I1138:J1138"/>
    <mergeCell ref="I1139:J1139"/>
    <mergeCell ref="K1140:L1140"/>
    <mergeCell ref="K1141:L1141"/>
    <mergeCell ref="I1143:J1143"/>
    <mergeCell ref="K1143:L1143"/>
    <mergeCell ref="I1160:J1160"/>
    <mergeCell ref="K1160:L1160"/>
    <mergeCell ref="I1145:J1145"/>
    <mergeCell ref="I1146:J1146"/>
    <mergeCell ref="I1147:J1147"/>
    <mergeCell ref="I1148:J1148"/>
    <mergeCell ref="K1148:L1148"/>
    <mergeCell ref="I1149:J1149"/>
    <mergeCell ref="I1151:J1151"/>
    <mergeCell ref="K1151:L1151"/>
    <mergeCell ref="K1127:L1127"/>
    <mergeCell ref="I1106:J1106"/>
    <mergeCell ref="I1107:J1107"/>
    <mergeCell ref="I1108:J1108"/>
    <mergeCell ref="I1109:J1109"/>
    <mergeCell ref="I1110:J1110"/>
    <mergeCell ref="I1130:J1130"/>
    <mergeCell ref="K1130:L1130"/>
    <mergeCell ref="K1131:L1131"/>
    <mergeCell ref="I1134:J1134"/>
    <mergeCell ref="K1134:L1134"/>
    <mergeCell ref="I1135:J1135"/>
    <mergeCell ref="K1121:L1121"/>
    <mergeCell ref="A1122:H1122"/>
    <mergeCell ref="K1122:L1122"/>
    <mergeCell ref="K1128:L1128"/>
    <mergeCell ref="I1129:J1129"/>
    <mergeCell ref="K1129:L1129"/>
    <mergeCell ref="A1124:L1124"/>
    <mergeCell ref="A1125:L1125"/>
    <mergeCell ref="C1127:E1127"/>
    <mergeCell ref="I1127:J1127"/>
    <mergeCell ref="K1120:L1120"/>
    <mergeCell ref="K1095:L1095"/>
    <mergeCell ref="I1096:J1096"/>
    <mergeCell ref="K1096:L1096"/>
    <mergeCell ref="I1087:J1087"/>
    <mergeCell ref="K1087:L1087"/>
    <mergeCell ref="I1088:J1088"/>
    <mergeCell ref="I1089:J1089"/>
    <mergeCell ref="K1089:L1089"/>
    <mergeCell ref="I1090:J1090"/>
    <mergeCell ref="K1090:L1090"/>
    <mergeCell ref="I1103:J1103"/>
    <mergeCell ref="A1105:H1105"/>
    <mergeCell ref="K1105:L1105"/>
    <mergeCell ref="K1119:L1119"/>
    <mergeCell ref="I1092:J1092"/>
    <mergeCell ref="K1092:L1092"/>
    <mergeCell ref="A1093:H1093"/>
    <mergeCell ref="K1093:L1093"/>
    <mergeCell ref="I1094:J1094"/>
    <mergeCell ref="K1094:L1094"/>
    <mergeCell ref="A1116:H1116"/>
    <mergeCell ref="I1117:J1117"/>
    <mergeCell ref="A1119:H1119"/>
    <mergeCell ref="I1119:J1119"/>
    <mergeCell ref="I1097:J1097"/>
    <mergeCell ref="K1097:L1097"/>
    <mergeCell ref="A1098:H1098"/>
    <mergeCell ref="K1098:L1098"/>
    <mergeCell ref="I1099:J1099"/>
    <mergeCell ref="K1102:L1102"/>
    <mergeCell ref="A1085:H1085"/>
    <mergeCell ref="K1085:L1085"/>
    <mergeCell ref="K1086:L1086"/>
    <mergeCell ref="I1074:J1074"/>
    <mergeCell ref="I1075:J1075"/>
    <mergeCell ref="K1076:L1076"/>
    <mergeCell ref="A1078:H1078"/>
    <mergeCell ref="K1078:L1078"/>
    <mergeCell ref="I1079:J1079"/>
    <mergeCell ref="K1079:L1079"/>
    <mergeCell ref="I1091:J1091"/>
    <mergeCell ref="K1091:L1091"/>
    <mergeCell ref="I1081:J1081"/>
    <mergeCell ref="K1081:L1081"/>
    <mergeCell ref="I1083:J1083"/>
    <mergeCell ref="K1083:L1083"/>
    <mergeCell ref="I1084:J1084"/>
    <mergeCell ref="K1084:L1084"/>
    <mergeCell ref="I1073:J1073"/>
    <mergeCell ref="I1056:J1056"/>
    <mergeCell ref="I1057:J1057"/>
    <mergeCell ref="K1057:L1057"/>
    <mergeCell ref="I1058:J1058"/>
    <mergeCell ref="I1059:J1059"/>
    <mergeCell ref="K1060:L1060"/>
    <mergeCell ref="K1061:L1061"/>
    <mergeCell ref="I1063:J1063"/>
    <mergeCell ref="K1063:L1063"/>
    <mergeCell ref="I1080:J1080"/>
    <mergeCell ref="K1080:L1080"/>
    <mergeCell ref="I1065:J1065"/>
    <mergeCell ref="I1066:J1066"/>
    <mergeCell ref="I1067:J1067"/>
    <mergeCell ref="I1068:J1068"/>
    <mergeCell ref="K1068:L1068"/>
    <mergeCell ref="I1069:J1069"/>
    <mergeCell ref="I1071:J1071"/>
    <mergeCell ref="K1071:L1071"/>
    <mergeCell ref="K1047:L1047"/>
    <mergeCell ref="I1026:J1026"/>
    <mergeCell ref="I1027:J1027"/>
    <mergeCell ref="I1028:J1028"/>
    <mergeCell ref="I1029:J1029"/>
    <mergeCell ref="I1030:J1030"/>
    <mergeCell ref="I1050:J1050"/>
    <mergeCell ref="K1050:L1050"/>
    <mergeCell ref="K1051:L1051"/>
    <mergeCell ref="I1054:J1054"/>
    <mergeCell ref="K1054:L1054"/>
    <mergeCell ref="I1055:J1055"/>
    <mergeCell ref="K1041:L1041"/>
    <mergeCell ref="A1042:H1042"/>
    <mergeCell ref="K1042:L1042"/>
    <mergeCell ref="K1048:L1048"/>
    <mergeCell ref="I1049:J1049"/>
    <mergeCell ref="K1049:L1049"/>
    <mergeCell ref="A1044:L1044"/>
    <mergeCell ref="A1045:L1045"/>
    <mergeCell ref="C1047:E1047"/>
    <mergeCell ref="I1047:J1047"/>
    <mergeCell ref="K1040:L1040"/>
    <mergeCell ref="I1023:J1023"/>
    <mergeCell ref="A1025:H1025"/>
    <mergeCell ref="K1025:L1025"/>
    <mergeCell ref="K1039:L1039"/>
    <mergeCell ref="I1012:J1012"/>
    <mergeCell ref="K1012:L1012"/>
    <mergeCell ref="A1013:H1013"/>
    <mergeCell ref="K1013:L1013"/>
    <mergeCell ref="I1014:J1014"/>
    <mergeCell ref="K1014:L1014"/>
    <mergeCell ref="A1036:H1036"/>
    <mergeCell ref="I1037:J1037"/>
    <mergeCell ref="A1039:H1039"/>
    <mergeCell ref="I1039:J1039"/>
    <mergeCell ref="I1017:J1017"/>
    <mergeCell ref="K1017:L1017"/>
    <mergeCell ref="A1018:H1018"/>
    <mergeCell ref="K1018:L1018"/>
    <mergeCell ref="I1019:J1019"/>
    <mergeCell ref="K1022:L1022"/>
    <mergeCell ref="I1011:J1011"/>
    <mergeCell ref="K1011:L1011"/>
    <mergeCell ref="I1001:J1001"/>
    <mergeCell ref="K1001:L1001"/>
    <mergeCell ref="I1003:J1003"/>
    <mergeCell ref="K1003:L1003"/>
    <mergeCell ref="I1004:J1004"/>
    <mergeCell ref="K1004:L1004"/>
    <mergeCell ref="K1015:L1015"/>
    <mergeCell ref="I1016:J1016"/>
    <mergeCell ref="K1016:L1016"/>
    <mergeCell ref="I1007:J1007"/>
    <mergeCell ref="K1007:L1007"/>
    <mergeCell ref="I1008:J1008"/>
    <mergeCell ref="I1009:J1009"/>
    <mergeCell ref="K1009:L1009"/>
    <mergeCell ref="I1010:J1010"/>
    <mergeCell ref="K1010:L1010"/>
    <mergeCell ref="I1000:J1000"/>
    <mergeCell ref="K1000:L1000"/>
    <mergeCell ref="I985:J985"/>
    <mergeCell ref="I986:J986"/>
    <mergeCell ref="I987:J987"/>
    <mergeCell ref="I988:J988"/>
    <mergeCell ref="K988:L988"/>
    <mergeCell ref="I989:J989"/>
    <mergeCell ref="I991:J991"/>
    <mergeCell ref="K991:L991"/>
    <mergeCell ref="A1005:H1005"/>
    <mergeCell ref="K1005:L1005"/>
    <mergeCell ref="K1006:L1006"/>
    <mergeCell ref="I994:J994"/>
    <mergeCell ref="I995:J995"/>
    <mergeCell ref="K996:L996"/>
    <mergeCell ref="A998:H998"/>
    <mergeCell ref="K998:L998"/>
    <mergeCell ref="I999:J999"/>
    <mergeCell ref="K999:L999"/>
    <mergeCell ref="I974:J974"/>
    <mergeCell ref="K974:L974"/>
    <mergeCell ref="I975:J975"/>
    <mergeCell ref="A964:L964"/>
    <mergeCell ref="A965:L965"/>
    <mergeCell ref="C967:E967"/>
    <mergeCell ref="I967:J967"/>
    <mergeCell ref="K967:L967"/>
    <mergeCell ref="K968:L968"/>
    <mergeCell ref="I969:J969"/>
    <mergeCell ref="K969:L969"/>
    <mergeCell ref="I970:J970"/>
    <mergeCell ref="K970:L970"/>
    <mergeCell ref="K971:L971"/>
    <mergeCell ref="I993:J993"/>
    <mergeCell ref="I976:J976"/>
    <mergeCell ref="I977:J977"/>
    <mergeCell ref="K977:L977"/>
    <mergeCell ref="I978:J978"/>
    <mergeCell ref="I979:J979"/>
    <mergeCell ref="K980:L980"/>
    <mergeCell ref="K981:L981"/>
    <mergeCell ref="I983:J983"/>
    <mergeCell ref="K983:L983"/>
    <mergeCell ref="I935:J935"/>
    <mergeCell ref="K935:L935"/>
    <mergeCell ref="A936:H936"/>
    <mergeCell ref="K936:L936"/>
    <mergeCell ref="I937:J937"/>
    <mergeCell ref="K940:L940"/>
    <mergeCell ref="I941:J941"/>
    <mergeCell ref="K957:L957"/>
    <mergeCell ref="K959:L959"/>
    <mergeCell ref="A960:H960"/>
    <mergeCell ref="K960:L960"/>
    <mergeCell ref="I944:J944"/>
    <mergeCell ref="I945:J945"/>
    <mergeCell ref="I946:J946"/>
    <mergeCell ref="I947:J947"/>
    <mergeCell ref="I948:J948"/>
    <mergeCell ref="A954:H954"/>
    <mergeCell ref="K958:L958"/>
    <mergeCell ref="K798:L798"/>
    <mergeCell ref="A799:H799"/>
    <mergeCell ref="K799:L799"/>
    <mergeCell ref="A882:L882"/>
    <mergeCell ref="A883:L883"/>
    <mergeCell ref="C885:E885"/>
    <mergeCell ref="I885:J885"/>
    <mergeCell ref="K885:L885"/>
    <mergeCell ref="A802:L802"/>
    <mergeCell ref="I922:J922"/>
    <mergeCell ref="K922:L922"/>
    <mergeCell ref="A923:H923"/>
    <mergeCell ref="K923:L923"/>
    <mergeCell ref="K924:L924"/>
    <mergeCell ref="I912:J912"/>
    <mergeCell ref="I913:J913"/>
    <mergeCell ref="K914:L914"/>
    <mergeCell ref="A916:H916"/>
    <mergeCell ref="K916:L916"/>
    <mergeCell ref="K899:L899"/>
    <mergeCell ref="I901:J901"/>
    <mergeCell ref="K901:L901"/>
    <mergeCell ref="I919:J919"/>
    <mergeCell ref="K919:L919"/>
    <mergeCell ref="I921:J921"/>
    <mergeCell ref="K921:L921"/>
    <mergeCell ref="I917:J917"/>
    <mergeCell ref="K917:L917"/>
    <mergeCell ref="I918:J918"/>
    <mergeCell ref="A796:H796"/>
    <mergeCell ref="I796:J796"/>
    <mergeCell ref="I774:J774"/>
    <mergeCell ref="K774:L774"/>
    <mergeCell ref="A775:H775"/>
    <mergeCell ref="K775:L775"/>
    <mergeCell ref="I776:J776"/>
    <mergeCell ref="K779:L779"/>
    <mergeCell ref="I780:J780"/>
    <mergeCell ref="A782:H782"/>
    <mergeCell ref="I784:J784"/>
    <mergeCell ref="I785:J785"/>
    <mergeCell ref="I786:J786"/>
    <mergeCell ref="I787:J787"/>
    <mergeCell ref="A793:H793"/>
    <mergeCell ref="I794:J794"/>
    <mergeCell ref="I841:J841"/>
    <mergeCell ref="I825:J825"/>
    <mergeCell ref="I826:J826"/>
    <mergeCell ref="K826:L826"/>
    <mergeCell ref="I827:J827"/>
    <mergeCell ref="I829:J829"/>
    <mergeCell ref="K829:L829"/>
    <mergeCell ref="I831:J831"/>
    <mergeCell ref="I832:J832"/>
    <mergeCell ref="I833:J833"/>
    <mergeCell ref="I807:J807"/>
    <mergeCell ref="K807:L807"/>
    <mergeCell ref="A836:H836"/>
    <mergeCell ref="I838:J838"/>
    <mergeCell ref="K838:L838"/>
    <mergeCell ref="I839:J839"/>
    <mergeCell ref="I783:J783"/>
    <mergeCell ref="I760:J760"/>
    <mergeCell ref="K760:L760"/>
    <mergeCell ref="I761:J761"/>
    <mergeCell ref="K761:L761"/>
    <mergeCell ref="I764:J764"/>
    <mergeCell ref="K764:L764"/>
    <mergeCell ref="I765:J765"/>
    <mergeCell ref="I766:J766"/>
    <mergeCell ref="K766:L766"/>
    <mergeCell ref="I767:J767"/>
    <mergeCell ref="K767:L767"/>
    <mergeCell ref="A770:H770"/>
    <mergeCell ref="K770:L770"/>
    <mergeCell ref="I771:J771"/>
    <mergeCell ref="K771:L771"/>
    <mergeCell ref="K772:L772"/>
    <mergeCell ref="I773:J773"/>
    <mergeCell ref="K773:L773"/>
    <mergeCell ref="I740:J740"/>
    <mergeCell ref="K740:L740"/>
    <mergeCell ref="I757:J757"/>
    <mergeCell ref="K757:L757"/>
    <mergeCell ref="I769:J769"/>
    <mergeCell ref="K769:L769"/>
    <mergeCell ref="I744:J744"/>
    <mergeCell ref="I745:J745"/>
    <mergeCell ref="K745:L745"/>
    <mergeCell ref="I746:J746"/>
    <mergeCell ref="I748:J748"/>
    <mergeCell ref="K748:L748"/>
    <mergeCell ref="A762:H762"/>
    <mergeCell ref="K762:L762"/>
    <mergeCell ref="K763:L763"/>
    <mergeCell ref="I751:J751"/>
    <mergeCell ref="I752:J752"/>
    <mergeCell ref="K753:L753"/>
    <mergeCell ref="A755:H755"/>
    <mergeCell ref="K755:L755"/>
    <mergeCell ref="I756:J756"/>
    <mergeCell ref="K756:L756"/>
    <mergeCell ref="I768:J768"/>
    <mergeCell ref="K768:L768"/>
    <mergeCell ref="I742:J742"/>
    <mergeCell ref="I743:J743"/>
    <mergeCell ref="I703:J703"/>
    <mergeCell ref="I704:J704"/>
    <mergeCell ref="I705:J705"/>
    <mergeCell ref="I706:J706"/>
    <mergeCell ref="I707:J707"/>
    <mergeCell ref="A719:H719"/>
    <mergeCell ref="K719:L719"/>
    <mergeCell ref="A721:L721"/>
    <mergeCell ref="A722:L722"/>
    <mergeCell ref="C724:E724"/>
    <mergeCell ref="I724:J724"/>
    <mergeCell ref="K724:L724"/>
    <mergeCell ref="I758:J758"/>
    <mergeCell ref="K758:L758"/>
    <mergeCell ref="I726:J726"/>
    <mergeCell ref="K726:L726"/>
    <mergeCell ref="I727:J727"/>
    <mergeCell ref="K727:L727"/>
    <mergeCell ref="K728:L728"/>
    <mergeCell ref="I731:J731"/>
    <mergeCell ref="K731:L731"/>
    <mergeCell ref="I732:J732"/>
    <mergeCell ref="I750:J750"/>
    <mergeCell ref="I733:J733"/>
    <mergeCell ref="I734:J734"/>
    <mergeCell ref="K734:L734"/>
    <mergeCell ref="I735:J735"/>
    <mergeCell ref="I736:J736"/>
    <mergeCell ref="K737:L737"/>
    <mergeCell ref="K738:L738"/>
    <mergeCell ref="K725:L725"/>
    <mergeCell ref="A716:H716"/>
    <mergeCell ref="I716:J716"/>
    <mergeCell ref="K716:L716"/>
    <mergeCell ref="K718:L718"/>
    <mergeCell ref="I689:J689"/>
    <mergeCell ref="K689:L689"/>
    <mergeCell ref="A690:H690"/>
    <mergeCell ref="K690:L690"/>
    <mergeCell ref="I691:J691"/>
    <mergeCell ref="A713:H713"/>
    <mergeCell ref="I714:J714"/>
    <mergeCell ref="I694:J694"/>
    <mergeCell ref="K694:L694"/>
    <mergeCell ref="A695:H695"/>
    <mergeCell ref="K695:L695"/>
    <mergeCell ref="I696:J696"/>
    <mergeCell ref="K699:L699"/>
    <mergeCell ref="I700:J700"/>
    <mergeCell ref="A702:H702"/>
    <mergeCell ref="I717:J717"/>
    <mergeCell ref="K687:L687"/>
    <mergeCell ref="I688:J688"/>
    <mergeCell ref="K688:L688"/>
    <mergeCell ref="I678:J678"/>
    <mergeCell ref="K678:L678"/>
    <mergeCell ref="I680:J680"/>
    <mergeCell ref="K680:L680"/>
    <mergeCell ref="I681:J681"/>
    <mergeCell ref="K681:L681"/>
    <mergeCell ref="K691:L691"/>
    <mergeCell ref="K692:L692"/>
    <mergeCell ref="I693:J693"/>
    <mergeCell ref="K693:L693"/>
    <mergeCell ref="I684:J684"/>
    <mergeCell ref="K684:L684"/>
    <mergeCell ref="I685:J685"/>
    <mergeCell ref="I686:J686"/>
    <mergeCell ref="K686:L686"/>
    <mergeCell ref="I687:J687"/>
    <mergeCell ref="I677:J677"/>
    <mergeCell ref="K677:L677"/>
    <mergeCell ref="I662:J662"/>
    <mergeCell ref="I663:J663"/>
    <mergeCell ref="I664:J664"/>
    <mergeCell ref="I665:J665"/>
    <mergeCell ref="K665:L665"/>
    <mergeCell ref="I666:J666"/>
    <mergeCell ref="I668:J668"/>
    <mergeCell ref="K668:L668"/>
    <mergeCell ref="A682:H682"/>
    <mergeCell ref="K682:L682"/>
    <mergeCell ref="K683:L683"/>
    <mergeCell ref="I671:J671"/>
    <mergeCell ref="I672:J672"/>
    <mergeCell ref="K673:L673"/>
    <mergeCell ref="A675:H675"/>
    <mergeCell ref="K675:L675"/>
    <mergeCell ref="I676:J676"/>
    <mergeCell ref="K676:L676"/>
    <mergeCell ref="I652:J652"/>
    <mergeCell ref="K636:L636"/>
    <mergeCell ref="K638:L638"/>
    <mergeCell ref="A639:H639"/>
    <mergeCell ref="K639:L639"/>
    <mergeCell ref="A641:L641"/>
    <mergeCell ref="A642:L642"/>
    <mergeCell ref="C644:E644"/>
    <mergeCell ref="K645:L645"/>
    <mergeCell ref="I646:J646"/>
    <mergeCell ref="K646:L646"/>
    <mergeCell ref="I647:J647"/>
    <mergeCell ref="K647:L647"/>
    <mergeCell ref="K648:L648"/>
    <mergeCell ref="I670:J670"/>
    <mergeCell ref="I653:J653"/>
    <mergeCell ref="I654:J654"/>
    <mergeCell ref="K654:L654"/>
    <mergeCell ref="I655:J655"/>
    <mergeCell ref="I656:J656"/>
    <mergeCell ref="K657:L657"/>
    <mergeCell ref="K658:L658"/>
    <mergeCell ref="I660:J660"/>
    <mergeCell ref="K660:L660"/>
    <mergeCell ref="I637:J637"/>
    <mergeCell ref="A633:H633"/>
    <mergeCell ref="I634:J634"/>
    <mergeCell ref="A636:H636"/>
    <mergeCell ref="I636:J636"/>
    <mergeCell ref="I614:J614"/>
    <mergeCell ref="K614:L614"/>
    <mergeCell ref="A615:H615"/>
    <mergeCell ref="K615:L615"/>
    <mergeCell ref="I616:J616"/>
    <mergeCell ref="K619:L619"/>
    <mergeCell ref="I644:J644"/>
    <mergeCell ref="K644:L644"/>
    <mergeCell ref="I624:J624"/>
    <mergeCell ref="I625:J625"/>
    <mergeCell ref="I626:J626"/>
    <mergeCell ref="I627:J627"/>
    <mergeCell ref="I651:J651"/>
    <mergeCell ref="K651:L651"/>
    <mergeCell ref="I623:J623"/>
    <mergeCell ref="I600:J600"/>
    <mergeCell ref="K600:L600"/>
    <mergeCell ref="I601:J601"/>
    <mergeCell ref="K601:L601"/>
    <mergeCell ref="I604:J604"/>
    <mergeCell ref="K604:L604"/>
    <mergeCell ref="I605:J605"/>
    <mergeCell ref="I606:J606"/>
    <mergeCell ref="K606:L606"/>
    <mergeCell ref="I607:J607"/>
    <mergeCell ref="K607:L607"/>
    <mergeCell ref="I620:J620"/>
    <mergeCell ref="A622:H622"/>
    <mergeCell ref="K622:L622"/>
    <mergeCell ref="A610:H610"/>
    <mergeCell ref="K610:L610"/>
    <mergeCell ref="I611:J611"/>
    <mergeCell ref="K611:L611"/>
    <mergeCell ref="K612:L612"/>
    <mergeCell ref="I613:J613"/>
    <mergeCell ref="K613:L613"/>
    <mergeCell ref="I609:J609"/>
    <mergeCell ref="K609:L609"/>
    <mergeCell ref="I584:J584"/>
    <mergeCell ref="I585:J585"/>
    <mergeCell ref="K585:L585"/>
    <mergeCell ref="I586:J586"/>
    <mergeCell ref="I588:J588"/>
    <mergeCell ref="K588:L588"/>
    <mergeCell ref="A602:H602"/>
    <mergeCell ref="K602:L602"/>
    <mergeCell ref="K603:L603"/>
    <mergeCell ref="I591:J591"/>
    <mergeCell ref="I592:J592"/>
    <mergeCell ref="K593:L593"/>
    <mergeCell ref="A595:H595"/>
    <mergeCell ref="K595:L595"/>
    <mergeCell ref="I596:J596"/>
    <mergeCell ref="K596:L596"/>
    <mergeCell ref="I608:J608"/>
    <mergeCell ref="K608:L608"/>
    <mergeCell ref="I598:J598"/>
    <mergeCell ref="K598:L598"/>
    <mergeCell ref="I566:J566"/>
    <mergeCell ref="K566:L566"/>
    <mergeCell ref="I567:J567"/>
    <mergeCell ref="K567:L567"/>
    <mergeCell ref="K568:L568"/>
    <mergeCell ref="I571:J571"/>
    <mergeCell ref="K571:L571"/>
    <mergeCell ref="I572:J572"/>
    <mergeCell ref="I590:J590"/>
    <mergeCell ref="I573:J573"/>
    <mergeCell ref="I574:J574"/>
    <mergeCell ref="K574:L574"/>
    <mergeCell ref="I575:J575"/>
    <mergeCell ref="I576:J576"/>
    <mergeCell ref="K577:L577"/>
    <mergeCell ref="K578:L578"/>
    <mergeCell ref="I580:J580"/>
    <mergeCell ref="K580:L580"/>
    <mergeCell ref="I597:J597"/>
    <mergeCell ref="K597:L597"/>
    <mergeCell ref="K565:L565"/>
    <mergeCell ref="A556:H556"/>
    <mergeCell ref="I556:J556"/>
    <mergeCell ref="K556:L556"/>
    <mergeCell ref="K558:L558"/>
    <mergeCell ref="A553:H553"/>
    <mergeCell ref="I554:J554"/>
    <mergeCell ref="I534:J534"/>
    <mergeCell ref="K534:L534"/>
    <mergeCell ref="A535:H535"/>
    <mergeCell ref="K535:L535"/>
    <mergeCell ref="I536:J536"/>
    <mergeCell ref="K539:L539"/>
    <mergeCell ref="I540:J540"/>
    <mergeCell ref="A542:H542"/>
    <mergeCell ref="I582:J582"/>
    <mergeCell ref="I583:J583"/>
    <mergeCell ref="I543:J543"/>
    <mergeCell ref="I544:J544"/>
    <mergeCell ref="I545:J545"/>
    <mergeCell ref="I546:J546"/>
    <mergeCell ref="I547:J547"/>
    <mergeCell ref="A559:H559"/>
    <mergeCell ref="K559:L559"/>
    <mergeCell ref="A561:L561"/>
    <mergeCell ref="A562:L562"/>
    <mergeCell ref="C564:E564"/>
    <mergeCell ref="I564:J564"/>
    <mergeCell ref="K564:L564"/>
    <mergeCell ref="I557:J557"/>
    <mergeCell ref="K532:L532"/>
    <mergeCell ref="I533:J533"/>
    <mergeCell ref="K533:L533"/>
    <mergeCell ref="I524:J524"/>
    <mergeCell ref="K524:L524"/>
    <mergeCell ref="I525:J525"/>
    <mergeCell ref="I526:J526"/>
    <mergeCell ref="K526:L526"/>
    <mergeCell ref="I527:J527"/>
    <mergeCell ref="K527:L527"/>
    <mergeCell ref="I529:J529"/>
    <mergeCell ref="K529:L529"/>
    <mergeCell ref="A530:H530"/>
    <mergeCell ref="K530:L530"/>
    <mergeCell ref="I531:J531"/>
    <mergeCell ref="K531:L531"/>
    <mergeCell ref="K542:L542"/>
    <mergeCell ref="A522:H522"/>
    <mergeCell ref="K522:L522"/>
    <mergeCell ref="K523:L523"/>
    <mergeCell ref="I511:J511"/>
    <mergeCell ref="I512:J512"/>
    <mergeCell ref="K513:L513"/>
    <mergeCell ref="A515:H515"/>
    <mergeCell ref="K515:L515"/>
    <mergeCell ref="I516:J516"/>
    <mergeCell ref="K516:L516"/>
    <mergeCell ref="I528:J528"/>
    <mergeCell ref="K528:L528"/>
    <mergeCell ref="I518:J518"/>
    <mergeCell ref="K518:L518"/>
    <mergeCell ref="I520:J520"/>
    <mergeCell ref="K520:L520"/>
    <mergeCell ref="I521:J521"/>
    <mergeCell ref="K521:L521"/>
    <mergeCell ref="I510:J510"/>
    <mergeCell ref="I493:J493"/>
    <mergeCell ref="I494:J494"/>
    <mergeCell ref="K494:L494"/>
    <mergeCell ref="I495:J495"/>
    <mergeCell ref="I496:J496"/>
    <mergeCell ref="K497:L497"/>
    <mergeCell ref="K498:L498"/>
    <mergeCell ref="I500:J500"/>
    <mergeCell ref="K500:L500"/>
    <mergeCell ref="I517:J517"/>
    <mergeCell ref="K517:L517"/>
    <mergeCell ref="I502:J502"/>
    <mergeCell ref="I503:J503"/>
    <mergeCell ref="I504:J504"/>
    <mergeCell ref="I505:J505"/>
    <mergeCell ref="K505:L505"/>
    <mergeCell ref="I506:J506"/>
    <mergeCell ref="I508:J508"/>
    <mergeCell ref="K508:L508"/>
    <mergeCell ref="K484:L484"/>
    <mergeCell ref="I463:J463"/>
    <mergeCell ref="I464:J464"/>
    <mergeCell ref="I465:J465"/>
    <mergeCell ref="I466:J466"/>
    <mergeCell ref="I467:J467"/>
    <mergeCell ref="I487:J487"/>
    <mergeCell ref="K487:L487"/>
    <mergeCell ref="K488:L488"/>
    <mergeCell ref="I491:J491"/>
    <mergeCell ref="K491:L491"/>
    <mergeCell ref="I492:J492"/>
    <mergeCell ref="K478:L478"/>
    <mergeCell ref="A479:H479"/>
    <mergeCell ref="K479:L479"/>
    <mergeCell ref="K485:L485"/>
    <mergeCell ref="I486:J486"/>
    <mergeCell ref="K486:L486"/>
    <mergeCell ref="A481:L481"/>
    <mergeCell ref="A482:L482"/>
    <mergeCell ref="C484:E484"/>
    <mergeCell ref="I484:J484"/>
    <mergeCell ref="I477:J477"/>
    <mergeCell ref="I460:J460"/>
    <mergeCell ref="A462:H462"/>
    <mergeCell ref="K462:L462"/>
    <mergeCell ref="K476:L476"/>
    <mergeCell ref="I449:J449"/>
    <mergeCell ref="K449:L449"/>
    <mergeCell ref="A450:H450"/>
    <mergeCell ref="K450:L450"/>
    <mergeCell ref="I451:J451"/>
    <mergeCell ref="K451:L451"/>
    <mergeCell ref="A473:H473"/>
    <mergeCell ref="I474:J474"/>
    <mergeCell ref="A476:H476"/>
    <mergeCell ref="I476:J476"/>
    <mergeCell ref="I454:J454"/>
    <mergeCell ref="K454:L454"/>
    <mergeCell ref="A455:H455"/>
    <mergeCell ref="K455:L455"/>
    <mergeCell ref="I456:J456"/>
    <mergeCell ref="K459:L459"/>
    <mergeCell ref="I448:J448"/>
    <mergeCell ref="K448:L448"/>
    <mergeCell ref="I438:J438"/>
    <mergeCell ref="K438:L438"/>
    <mergeCell ref="I440:J440"/>
    <mergeCell ref="K440:L440"/>
    <mergeCell ref="I441:J441"/>
    <mergeCell ref="K441:L441"/>
    <mergeCell ref="K452:L452"/>
    <mergeCell ref="I453:J453"/>
    <mergeCell ref="K453:L453"/>
    <mergeCell ref="I444:J444"/>
    <mergeCell ref="K444:L444"/>
    <mergeCell ref="I445:J445"/>
    <mergeCell ref="I446:J446"/>
    <mergeCell ref="K446:L446"/>
    <mergeCell ref="I447:J447"/>
    <mergeCell ref="K447:L447"/>
    <mergeCell ref="I437:J437"/>
    <mergeCell ref="K437:L437"/>
    <mergeCell ref="I422:J422"/>
    <mergeCell ref="I423:J423"/>
    <mergeCell ref="I424:J424"/>
    <mergeCell ref="I425:J425"/>
    <mergeCell ref="K425:L425"/>
    <mergeCell ref="I426:J426"/>
    <mergeCell ref="I428:J428"/>
    <mergeCell ref="K428:L428"/>
    <mergeCell ref="A442:H442"/>
    <mergeCell ref="K442:L442"/>
    <mergeCell ref="K443:L443"/>
    <mergeCell ref="I431:J431"/>
    <mergeCell ref="I432:J432"/>
    <mergeCell ref="K433:L433"/>
    <mergeCell ref="A435:H435"/>
    <mergeCell ref="K435:L435"/>
    <mergeCell ref="I436:J436"/>
    <mergeCell ref="K436:L436"/>
    <mergeCell ref="I411:J411"/>
    <mergeCell ref="K411:L411"/>
    <mergeCell ref="I412:J412"/>
    <mergeCell ref="K396:L396"/>
    <mergeCell ref="K398:L398"/>
    <mergeCell ref="A399:H399"/>
    <mergeCell ref="K399:L399"/>
    <mergeCell ref="A401:L401"/>
    <mergeCell ref="A402:L402"/>
    <mergeCell ref="C404:E404"/>
    <mergeCell ref="K405:L405"/>
    <mergeCell ref="I406:J406"/>
    <mergeCell ref="K406:L406"/>
    <mergeCell ref="I407:J407"/>
    <mergeCell ref="K407:L407"/>
    <mergeCell ref="K408:L408"/>
    <mergeCell ref="I430:J430"/>
    <mergeCell ref="I413:J413"/>
    <mergeCell ref="I414:J414"/>
    <mergeCell ref="K414:L414"/>
    <mergeCell ref="I415:J415"/>
    <mergeCell ref="I416:J416"/>
    <mergeCell ref="K417:L417"/>
    <mergeCell ref="K418:L418"/>
    <mergeCell ref="I420:J420"/>
    <mergeCell ref="K420:L420"/>
    <mergeCell ref="K397:L397"/>
    <mergeCell ref="A393:H393"/>
    <mergeCell ref="I394:J394"/>
    <mergeCell ref="A396:H396"/>
    <mergeCell ref="I396:J396"/>
    <mergeCell ref="I374:J374"/>
    <mergeCell ref="K374:L374"/>
    <mergeCell ref="A375:H375"/>
    <mergeCell ref="K375:L375"/>
    <mergeCell ref="I376:J376"/>
    <mergeCell ref="K379:L379"/>
    <mergeCell ref="I404:J404"/>
    <mergeCell ref="K404:L404"/>
    <mergeCell ref="I397:J397"/>
    <mergeCell ref="I383:J383"/>
    <mergeCell ref="I384:J384"/>
    <mergeCell ref="I385:J385"/>
    <mergeCell ref="I386:J386"/>
    <mergeCell ref="I387:J387"/>
    <mergeCell ref="I373:J373"/>
    <mergeCell ref="K373:L373"/>
    <mergeCell ref="I364:J364"/>
    <mergeCell ref="K364:L364"/>
    <mergeCell ref="I365:J365"/>
    <mergeCell ref="I366:J366"/>
    <mergeCell ref="K366:L366"/>
    <mergeCell ref="I367:J367"/>
    <mergeCell ref="K367:L367"/>
    <mergeCell ref="I368:J368"/>
    <mergeCell ref="I380:J380"/>
    <mergeCell ref="A382:H382"/>
    <mergeCell ref="K382:L382"/>
    <mergeCell ref="I369:J369"/>
    <mergeCell ref="K369:L369"/>
    <mergeCell ref="A370:H370"/>
    <mergeCell ref="K370:L370"/>
    <mergeCell ref="I371:J371"/>
    <mergeCell ref="K371:L371"/>
    <mergeCell ref="K372:L372"/>
    <mergeCell ref="A362:H362"/>
    <mergeCell ref="K362:L362"/>
    <mergeCell ref="K363:L363"/>
    <mergeCell ref="I351:J351"/>
    <mergeCell ref="I352:J352"/>
    <mergeCell ref="K353:L353"/>
    <mergeCell ref="A355:H355"/>
    <mergeCell ref="K355:L355"/>
    <mergeCell ref="I356:J356"/>
    <mergeCell ref="K356:L356"/>
    <mergeCell ref="K368:L368"/>
    <mergeCell ref="I358:J358"/>
    <mergeCell ref="K358:L358"/>
    <mergeCell ref="I360:J360"/>
    <mergeCell ref="K360:L360"/>
    <mergeCell ref="I361:J361"/>
    <mergeCell ref="K361:L361"/>
    <mergeCell ref="I350:J350"/>
    <mergeCell ref="I333:J333"/>
    <mergeCell ref="I334:J334"/>
    <mergeCell ref="K334:L334"/>
    <mergeCell ref="I335:J335"/>
    <mergeCell ref="I336:J336"/>
    <mergeCell ref="K337:L337"/>
    <mergeCell ref="K338:L338"/>
    <mergeCell ref="I340:J340"/>
    <mergeCell ref="K340:L340"/>
    <mergeCell ref="I357:J357"/>
    <mergeCell ref="K357:L357"/>
    <mergeCell ref="I342:J342"/>
    <mergeCell ref="I343:J343"/>
    <mergeCell ref="I344:J344"/>
    <mergeCell ref="I345:J345"/>
    <mergeCell ref="K345:L345"/>
    <mergeCell ref="I346:J346"/>
    <mergeCell ref="I348:J348"/>
    <mergeCell ref="K348:L348"/>
    <mergeCell ref="I324:J324"/>
    <mergeCell ref="K324:L324"/>
    <mergeCell ref="I317:J317"/>
    <mergeCell ref="I303:J303"/>
    <mergeCell ref="I304:J304"/>
    <mergeCell ref="I305:J305"/>
    <mergeCell ref="I306:J306"/>
    <mergeCell ref="I307:J307"/>
    <mergeCell ref="I331:J331"/>
    <mergeCell ref="K331:L331"/>
    <mergeCell ref="I332:J332"/>
    <mergeCell ref="K316:L316"/>
    <mergeCell ref="K318:L318"/>
    <mergeCell ref="A319:H319"/>
    <mergeCell ref="K319:L319"/>
    <mergeCell ref="A321:L321"/>
    <mergeCell ref="A322:L322"/>
    <mergeCell ref="C324:E324"/>
    <mergeCell ref="K325:L325"/>
    <mergeCell ref="I326:J326"/>
    <mergeCell ref="K326:L326"/>
    <mergeCell ref="I327:J327"/>
    <mergeCell ref="K327:L327"/>
    <mergeCell ref="K328:L328"/>
    <mergeCell ref="K317:L317"/>
    <mergeCell ref="I300:J300"/>
    <mergeCell ref="A302:H302"/>
    <mergeCell ref="K302:L302"/>
    <mergeCell ref="I289:J289"/>
    <mergeCell ref="K289:L289"/>
    <mergeCell ref="A290:H290"/>
    <mergeCell ref="K290:L290"/>
    <mergeCell ref="I291:J291"/>
    <mergeCell ref="K291:L291"/>
    <mergeCell ref="K292:L292"/>
    <mergeCell ref="A313:H313"/>
    <mergeCell ref="I314:J314"/>
    <mergeCell ref="A316:H316"/>
    <mergeCell ref="I316:J316"/>
    <mergeCell ref="I294:J294"/>
    <mergeCell ref="K294:L294"/>
    <mergeCell ref="A295:H295"/>
    <mergeCell ref="K295:L295"/>
    <mergeCell ref="I296:J296"/>
    <mergeCell ref="K299:L299"/>
    <mergeCell ref="K288:L288"/>
    <mergeCell ref="I278:J278"/>
    <mergeCell ref="K278:L278"/>
    <mergeCell ref="I280:J280"/>
    <mergeCell ref="K280:L280"/>
    <mergeCell ref="I281:J281"/>
    <mergeCell ref="K281:L281"/>
    <mergeCell ref="I293:J293"/>
    <mergeCell ref="K293:L293"/>
    <mergeCell ref="I284:J284"/>
    <mergeCell ref="K284:L284"/>
    <mergeCell ref="I285:J285"/>
    <mergeCell ref="I286:J286"/>
    <mergeCell ref="K286:L286"/>
    <mergeCell ref="I287:J287"/>
    <mergeCell ref="K287:L287"/>
    <mergeCell ref="I288:J288"/>
    <mergeCell ref="I277:J277"/>
    <mergeCell ref="K277:L277"/>
    <mergeCell ref="I262:J262"/>
    <mergeCell ref="I263:J263"/>
    <mergeCell ref="I264:J264"/>
    <mergeCell ref="I265:J265"/>
    <mergeCell ref="K265:L265"/>
    <mergeCell ref="I266:J266"/>
    <mergeCell ref="I268:J268"/>
    <mergeCell ref="K268:L268"/>
    <mergeCell ref="A282:H282"/>
    <mergeCell ref="K282:L282"/>
    <mergeCell ref="K283:L283"/>
    <mergeCell ref="I271:J271"/>
    <mergeCell ref="I272:J272"/>
    <mergeCell ref="K273:L273"/>
    <mergeCell ref="A275:H275"/>
    <mergeCell ref="K275:L275"/>
    <mergeCell ref="I276:J276"/>
    <mergeCell ref="K276:L276"/>
    <mergeCell ref="I251:J251"/>
    <mergeCell ref="K251:L251"/>
    <mergeCell ref="I252:J252"/>
    <mergeCell ref="K236:L236"/>
    <mergeCell ref="K238:L238"/>
    <mergeCell ref="A239:H239"/>
    <mergeCell ref="K239:L239"/>
    <mergeCell ref="A241:L241"/>
    <mergeCell ref="A242:L242"/>
    <mergeCell ref="C244:E244"/>
    <mergeCell ref="K245:L245"/>
    <mergeCell ref="I246:J246"/>
    <mergeCell ref="K246:L246"/>
    <mergeCell ref="I247:J247"/>
    <mergeCell ref="K247:L247"/>
    <mergeCell ref="K248:L248"/>
    <mergeCell ref="I270:J270"/>
    <mergeCell ref="I253:J253"/>
    <mergeCell ref="I254:J254"/>
    <mergeCell ref="K254:L254"/>
    <mergeCell ref="I255:J255"/>
    <mergeCell ref="I256:J256"/>
    <mergeCell ref="K257:L257"/>
    <mergeCell ref="K258:L258"/>
    <mergeCell ref="I260:J260"/>
    <mergeCell ref="K260:L260"/>
    <mergeCell ref="K237:L237"/>
    <mergeCell ref="A233:H233"/>
    <mergeCell ref="I234:J234"/>
    <mergeCell ref="A236:H236"/>
    <mergeCell ref="I236:J236"/>
    <mergeCell ref="I214:J214"/>
    <mergeCell ref="K214:L214"/>
    <mergeCell ref="A215:H215"/>
    <mergeCell ref="K215:L215"/>
    <mergeCell ref="I216:J216"/>
    <mergeCell ref="K219:L219"/>
    <mergeCell ref="I244:J244"/>
    <mergeCell ref="K244:L244"/>
    <mergeCell ref="I237:J237"/>
    <mergeCell ref="I224:J224"/>
    <mergeCell ref="I225:J225"/>
    <mergeCell ref="I226:J226"/>
    <mergeCell ref="I227:J227"/>
    <mergeCell ref="I223:J223"/>
    <mergeCell ref="I200:J200"/>
    <mergeCell ref="K200:L200"/>
    <mergeCell ref="I201:J201"/>
    <mergeCell ref="K201:L201"/>
    <mergeCell ref="I204:J204"/>
    <mergeCell ref="K204:L204"/>
    <mergeCell ref="I205:J205"/>
    <mergeCell ref="I206:J206"/>
    <mergeCell ref="K206:L206"/>
    <mergeCell ref="I207:J207"/>
    <mergeCell ref="K207:L207"/>
    <mergeCell ref="I220:J220"/>
    <mergeCell ref="A222:H222"/>
    <mergeCell ref="K222:L222"/>
    <mergeCell ref="A210:H210"/>
    <mergeCell ref="K210:L210"/>
    <mergeCell ref="I211:J211"/>
    <mergeCell ref="K211:L211"/>
    <mergeCell ref="K212:L212"/>
    <mergeCell ref="I213:J213"/>
    <mergeCell ref="K213:L213"/>
    <mergeCell ref="I209:J209"/>
    <mergeCell ref="K209:L209"/>
    <mergeCell ref="I184:J184"/>
    <mergeCell ref="I185:J185"/>
    <mergeCell ref="K185:L185"/>
    <mergeCell ref="I186:J186"/>
    <mergeCell ref="I188:J188"/>
    <mergeCell ref="K188:L188"/>
    <mergeCell ref="A202:H202"/>
    <mergeCell ref="K202:L202"/>
    <mergeCell ref="K203:L203"/>
    <mergeCell ref="I191:J191"/>
    <mergeCell ref="I192:J192"/>
    <mergeCell ref="K193:L193"/>
    <mergeCell ref="A195:H195"/>
    <mergeCell ref="K195:L195"/>
    <mergeCell ref="I196:J196"/>
    <mergeCell ref="K196:L196"/>
    <mergeCell ref="I208:J208"/>
    <mergeCell ref="K208:L208"/>
    <mergeCell ref="I198:J198"/>
    <mergeCell ref="K198:L198"/>
    <mergeCell ref="I166:J166"/>
    <mergeCell ref="K166:L166"/>
    <mergeCell ref="I167:J167"/>
    <mergeCell ref="K167:L167"/>
    <mergeCell ref="K168:L168"/>
    <mergeCell ref="I171:J171"/>
    <mergeCell ref="K171:L171"/>
    <mergeCell ref="I172:J172"/>
    <mergeCell ref="I190:J190"/>
    <mergeCell ref="I173:J173"/>
    <mergeCell ref="I174:J174"/>
    <mergeCell ref="K174:L174"/>
    <mergeCell ref="I175:J175"/>
    <mergeCell ref="I176:J176"/>
    <mergeCell ref="K177:L177"/>
    <mergeCell ref="K178:L178"/>
    <mergeCell ref="I180:J180"/>
    <mergeCell ref="K180:L180"/>
    <mergeCell ref="I197:J197"/>
    <mergeCell ref="K197:L197"/>
    <mergeCell ref="A153:H153"/>
    <mergeCell ref="I154:J154"/>
    <mergeCell ref="I133:J133"/>
    <mergeCell ref="K133:L133"/>
    <mergeCell ref="I134:J134"/>
    <mergeCell ref="K134:L134"/>
    <mergeCell ref="A135:H135"/>
    <mergeCell ref="K135:L135"/>
    <mergeCell ref="I136:J136"/>
    <mergeCell ref="A142:H142"/>
    <mergeCell ref="K142:L142"/>
    <mergeCell ref="I143:J143"/>
    <mergeCell ref="I144:J144"/>
    <mergeCell ref="I145:J145"/>
    <mergeCell ref="I146:J146"/>
    <mergeCell ref="I183:J183"/>
    <mergeCell ref="K165:L165"/>
    <mergeCell ref="A156:H156"/>
    <mergeCell ref="I156:J156"/>
    <mergeCell ref="K156:L156"/>
    <mergeCell ref="K158:L158"/>
    <mergeCell ref="A159:H159"/>
    <mergeCell ref="K159:L159"/>
    <mergeCell ref="I157:J157"/>
    <mergeCell ref="A161:L161"/>
    <mergeCell ref="A162:L162"/>
    <mergeCell ref="C164:E164"/>
    <mergeCell ref="I164:J164"/>
    <mergeCell ref="K164:L164"/>
    <mergeCell ref="I182:J182"/>
    <mergeCell ref="K157:L157"/>
    <mergeCell ref="A130:H130"/>
    <mergeCell ref="K130:L130"/>
    <mergeCell ref="I131:J131"/>
    <mergeCell ref="K131:L131"/>
    <mergeCell ref="K132:L132"/>
    <mergeCell ref="A122:H122"/>
    <mergeCell ref="K122:L122"/>
    <mergeCell ref="K123:L123"/>
    <mergeCell ref="I124:J124"/>
    <mergeCell ref="K124:L124"/>
    <mergeCell ref="K139:L139"/>
    <mergeCell ref="I140:J140"/>
    <mergeCell ref="I128:J128"/>
    <mergeCell ref="K128:L128"/>
    <mergeCell ref="I129:J129"/>
    <mergeCell ref="K129:L129"/>
    <mergeCell ref="I147:J147"/>
    <mergeCell ref="K118:L118"/>
    <mergeCell ref="I120:J120"/>
    <mergeCell ref="K120:L120"/>
    <mergeCell ref="I121:J121"/>
    <mergeCell ref="K121:L121"/>
    <mergeCell ref="I106:J106"/>
    <mergeCell ref="I108:J108"/>
    <mergeCell ref="K108:L108"/>
    <mergeCell ref="I110:J110"/>
    <mergeCell ref="I111:J111"/>
    <mergeCell ref="I125:J125"/>
    <mergeCell ref="I126:J126"/>
    <mergeCell ref="K126:L126"/>
    <mergeCell ref="I127:J127"/>
    <mergeCell ref="K127:L127"/>
    <mergeCell ref="I116:J116"/>
    <mergeCell ref="K116:L116"/>
    <mergeCell ref="I117:J117"/>
    <mergeCell ref="K117:L117"/>
    <mergeCell ref="I118:J118"/>
    <mergeCell ref="I104:J104"/>
    <mergeCell ref="I105:J105"/>
    <mergeCell ref="K105:L105"/>
    <mergeCell ref="K88:L88"/>
    <mergeCell ref="I91:J91"/>
    <mergeCell ref="K91:L91"/>
    <mergeCell ref="I92:J92"/>
    <mergeCell ref="I93:J93"/>
    <mergeCell ref="I94:J94"/>
    <mergeCell ref="K94:L94"/>
    <mergeCell ref="I112:J112"/>
    <mergeCell ref="K113:L113"/>
    <mergeCell ref="A115:H115"/>
    <mergeCell ref="K115:L115"/>
    <mergeCell ref="K97:L97"/>
    <mergeCell ref="K98:L98"/>
    <mergeCell ref="I100:J100"/>
    <mergeCell ref="K100:L100"/>
    <mergeCell ref="I102:J102"/>
    <mergeCell ref="I103:J103"/>
    <mergeCell ref="I87:J87"/>
    <mergeCell ref="K87:L87"/>
    <mergeCell ref="I6:J6"/>
    <mergeCell ref="K6:L6"/>
    <mergeCell ref="I7:J7"/>
    <mergeCell ref="K7:L7"/>
    <mergeCell ref="K8:L8"/>
    <mergeCell ref="K17:L17"/>
    <mergeCell ref="K18:L18"/>
    <mergeCell ref="I20:J20"/>
    <mergeCell ref="I95:J95"/>
    <mergeCell ref="I96:J96"/>
    <mergeCell ref="A81:L81"/>
    <mergeCell ref="A82:L82"/>
    <mergeCell ref="C84:E84"/>
    <mergeCell ref="I84:J84"/>
    <mergeCell ref="K84:L84"/>
    <mergeCell ref="K85:L85"/>
    <mergeCell ref="I86:J86"/>
    <mergeCell ref="K86:L86"/>
    <mergeCell ref="K77:L77"/>
    <mergeCell ref="I22:J22"/>
    <mergeCell ref="I23:J23"/>
    <mergeCell ref="I24:J24"/>
    <mergeCell ref="I25:J25"/>
    <mergeCell ref="K25:L25"/>
    <mergeCell ref="K20:L20"/>
    <mergeCell ref="I11:J11"/>
    <mergeCell ref="K11:L11"/>
    <mergeCell ref="I12:J12"/>
    <mergeCell ref="I13:J13"/>
    <mergeCell ref="I14:J14"/>
    <mergeCell ref="K14:L14"/>
    <mergeCell ref="C4:E4"/>
    <mergeCell ref="I4:J4"/>
    <mergeCell ref="K4:L4"/>
    <mergeCell ref="K5:L5"/>
    <mergeCell ref="I15:J15"/>
    <mergeCell ref="I16:J16"/>
    <mergeCell ref="I41:J41"/>
    <mergeCell ref="K41:L41"/>
    <mergeCell ref="I32:J32"/>
    <mergeCell ref="K33:L33"/>
    <mergeCell ref="A35:H35"/>
    <mergeCell ref="K35:L35"/>
    <mergeCell ref="I36:J36"/>
    <mergeCell ref="K36:L36"/>
    <mergeCell ref="I37:J37"/>
    <mergeCell ref="K37:L37"/>
    <mergeCell ref="I38:J38"/>
    <mergeCell ref="K38:L38"/>
    <mergeCell ref="I40:J40"/>
    <mergeCell ref="K40:L40"/>
    <mergeCell ref="I26:J26"/>
    <mergeCell ref="I28:J28"/>
    <mergeCell ref="K28:L28"/>
    <mergeCell ref="I30:J30"/>
    <mergeCell ref="I31:J31"/>
    <mergeCell ref="I76:J76"/>
    <mergeCell ref="K76:L76"/>
    <mergeCell ref="I77:J77"/>
    <mergeCell ref="A42:H42"/>
    <mergeCell ref="K42:L42"/>
    <mergeCell ref="K43:L43"/>
    <mergeCell ref="A50:H50"/>
    <mergeCell ref="K50:L50"/>
    <mergeCell ref="I51:J51"/>
    <mergeCell ref="K51:L51"/>
    <mergeCell ref="I47:J47"/>
    <mergeCell ref="K47:L47"/>
    <mergeCell ref="I48:J48"/>
    <mergeCell ref="I44:J44"/>
    <mergeCell ref="K44:L44"/>
    <mergeCell ref="I45:J45"/>
    <mergeCell ref="I46:J46"/>
    <mergeCell ref="K46:L46"/>
    <mergeCell ref="A4761:L4761"/>
    <mergeCell ref="A4762:L4762"/>
    <mergeCell ref="C4764:E4764"/>
    <mergeCell ref="I4764:J4764"/>
    <mergeCell ref="K4764:L4764"/>
    <mergeCell ref="K4765:L4765"/>
    <mergeCell ref="A62:H62"/>
    <mergeCell ref="K62:L62"/>
    <mergeCell ref="I53:J53"/>
    <mergeCell ref="K53:L53"/>
    <mergeCell ref="I54:J54"/>
    <mergeCell ref="K54:L54"/>
    <mergeCell ref="A55:H55"/>
    <mergeCell ref="K55:L55"/>
    <mergeCell ref="K48:L48"/>
    <mergeCell ref="I49:J49"/>
    <mergeCell ref="K49:L49"/>
    <mergeCell ref="I56:J56"/>
    <mergeCell ref="K59:L59"/>
    <mergeCell ref="I60:J60"/>
    <mergeCell ref="I63:J63"/>
    <mergeCell ref="I64:J64"/>
    <mergeCell ref="I65:J65"/>
    <mergeCell ref="I66:J66"/>
    <mergeCell ref="I67:J67"/>
    <mergeCell ref="K52:L52"/>
    <mergeCell ref="K78:L78"/>
    <mergeCell ref="A79:H79"/>
    <mergeCell ref="K79:L79"/>
    <mergeCell ref="A73:H73"/>
    <mergeCell ref="I74:J74"/>
    <mergeCell ref="A76:H76"/>
    <mergeCell ref="K4777:L4777"/>
    <mergeCell ref="K4778:L4778"/>
    <mergeCell ref="I4780:J4780"/>
    <mergeCell ref="K4780:L4780"/>
    <mergeCell ref="I4782:J4782"/>
    <mergeCell ref="I4783:J4783"/>
    <mergeCell ref="I4772:J4772"/>
    <mergeCell ref="I4773:J4773"/>
    <mergeCell ref="I4774:J4774"/>
    <mergeCell ref="K4774:L4774"/>
    <mergeCell ref="I4775:J4775"/>
    <mergeCell ref="I4776:J4776"/>
    <mergeCell ref="I4766:J4766"/>
    <mergeCell ref="K4766:L4766"/>
    <mergeCell ref="I4767:J4767"/>
    <mergeCell ref="K4767:L4767"/>
    <mergeCell ref="K4768:L4768"/>
    <mergeCell ref="I4771:J4771"/>
    <mergeCell ref="K4771:L4771"/>
    <mergeCell ref="I4796:J4796"/>
    <mergeCell ref="K4796:L4796"/>
    <mergeCell ref="I4797:J4797"/>
    <mergeCell ref="K4797:L4797"/>
    <mergeCell ref="I4798:J4798"/>
    <mergeCell ref="K4798:L4798"/>
    <mergeCell ref="I4790:J4790"/>
    <mergeCell ref="I4791:J4791"/>
    <mergeCell ref="I4792:J4792"/>
    <mergeCell ref="K4793:L4793"/>
    <mergeCell ref="A4795:H4795"/>
    <mergeCell ref="K4795:L4795"/>
    <mergeCell ref="I4784:J4784"/>
    <mergeCell ref="I4785:J4785"/>
    <mergeCell ref="K4785:L4785"/>
    <mergeCell ref="I4786:J4786"/>
    <mergeCell ref="I4788:J4788"/>
    <mergeCell ref="K4788:L4788"/>
    <mergeCell ref="I4807:J4807"/>
    <mergeCell ref="K4807:L4807"/>
    <mergeCell ref="I4808:J4808"/>
    <mergeCell ref="K4808:L4808"/>
    <mergeCell ref="I4809:J4809"/>
    <mergeCell ref="K4809:L4809"/>
    <mergeCell ref="K4803:L4803"/>
    <mergeCell ref="I4804:J4804"/>
    <mergeCell ref="K4804:L4804"/>
    <mergeCell ref="I4805:J4805"/>
    <mergeCell ref="I4806:J4806"/>
    <mergeCell ref="K4806:L4806"/>
    <mergeCell ref="I4800:J4800"/>
    <mergeCell ref="K4800:L4800"/>
    <mergeCell ref="I4801:J4801"/>
    <mergeCell ref="K4801:L4801"/>
    <mergeCell ref="A4802:H4802"/>
    <mergeCell ref="K4802:L4802"/>
    <mergeCell ref="I4814:J4814"/>
    <mergeCell ref="K4814:L4814"/>
    <mergeCell ref="K4838:L4838"/>
    <mergeCell ref="A4839:H4839"/>
    <mergeCell ref="K4839:L4839"/>
    <mergeCell ref="A4815:H4815"/>
    <mergeCell ref="K4815:L4815"/>
    <mergeCell ref="I4816:J4816"/>
    <mergeCell ref="K4819:L4819"/>
    <mergeCell ref="I4820:J4820"/>
    <mergeCell ref="A4810:H4810"/>
    <mergeCell ref="K4810:L4810"/>
    <mergeCell ref="I4811:J4811"/>
    <mergeCell ref="K4811:L4811"/>
    <mergeCell ref="K4812:L4812"/>
    <mergeCell ref="I4813:J4813"/>
    <mergeCell ref="K4813:L4813"/>
    <mergeCell ref="K4837:L4837"/>
    <mergeCell ref="A4842:L4842"/>
    <mergeCell ref="A4843:L4843"/>
    <mergeCell ref="C4845:E4845"/>
    <mergeCell ref="I4845:J4845"/>
    <mergeCell ref="K4845:L4845"/>
    <mergeCell ref="K4846:L4846"/>
    <mergeCell ref="I4827:J4827"/>
    <mergeCell ref="A4833:H4833"/>
    <mergeCell ref="I4834:J4834"/>
    <mergeCell ref="A4836:H4836"/>
    <mergeCell ref="I4836:J4836"/>
    <mergeCell ref="K4836:L4836"/>
    <mergeCell ref="A4822:H4822"/>
    <mergeCell ref="K4822:L4822"/>
    <mergeCell ref="I4823:J4823"/>
    <mergeCell ref="I4824:J4824"/>
    <mergeCell ref="I4825:J4825"/>
    <mergeCell ref="I4826:J4826"/>
    <mergeCell ref="K4858:L4858"/>
    <mergeCell ref="K4859:L4859"/>
    <mergeCell ref="I4861:J4861"/>
    <mergeCell ref="K4861:L4861"/>
    <mergeCell ref="I4863:J4863"/>
    <mergeCell ref="I4864:J4864"/>
    <mergeCell ref="I4853:J4853"/>
    <mergeCell ref="I4854:J4854"/>
    <mergeCell ref="I4855:J4855"/>
    <mergeCell ref="K4855:L4855"/>
    <mergeCell ref="I4856:J4856"/>
    <mergeCell ref="I4857:J4857"/>
    <mergeCell ref="I4847:J4847"/>
    <mergeCell ref="K4847:L4847"/>
    <mergeCell ref="I4848:J4848"/>
    <mergeCell ref="K4848:L4848"/>
    <mergeCell ref="K4849:L4849"/>
    <mergeCell ref="I4852:J4852"/>
    <mergeCell ref="K4852:L4852"/>
    <mergeCell ref="I4877:J4877"/>
    <mergeCell ref="K4877:L4877"/>
    <mergeCell ref="I4878:J4878"/>
    <mergeCell ref="K4878:L4878"/>
    <mergeCell ref="I4879:J4879"/>
    <mergeCell ref="K4879:L4879"/>
    <mergeCell ref="I4871:J4871"/>
    <mergeCell ref="I4872:J4872"/>
    <mergeCell ref="I4873:J4873"/>
    <mergeCell ref="K4874:L4874"/>
    <mergeCell ref="A4876:H4876"/>
    <mergeCell ref="K4876:L4876"/>
    <mergeCell ref="I4865:J4865"/>
    <mergeCell ref="I4866:J4866"/>
    <mergeCell ref="K4866:L4866"/>
    <mergeCell ref="I4867:J4867"/>
    <mergeCell ref="I4869:J4869"/>
    <mergeCell ref="K4869:L4869"/>
    <mergeCell ref="I4888:J4888"/>
    <mergeCell ref="K4888:L4888"/>
    <mergeCell ref="I4889:J4889"/>
    <mergeCell ref="K4889:L4889"/>
    <mergeCell ref="I4890:J4890"/>
    <mergeCell ref="K4890:L4890"/>
    <mergeCell ref="K4884:L4884"/>
    <mergeCell ref="I4885:J4885"/>
    <mergeCell ref="K4885:L4885"/>
    <mergeCell ref="I4886:J4886"/>
    <mergeCell ref="I4887:J4887"/>
    <mergeCell ref="K4887:L4887"/>
    <mergeCell ref="I4881:J4881"/>
    <mergeCell ref="K4881:L4881"/>
    <mergeCell ref="I4882:J4882"/>
    <mergeCell ref="K4882:L4882"/>
    <mergeCell ref="A4883:H4883"/>
    <mergeCell ref="K4883:L4883"/>
    <mergeCell ref="I4903:J4903"/>
    <mergeCell ref="I4904:J4904"/>
    <mergeCell ref="I4905:J4905"/>
    <mergeCell ref="I4906:J4906"/>
    <mergeCell ref="I4907:J4907"/>
    <mergeCell ref="A4913:H4913"/>
    <mergeCell ref="A4895:H4895"/>
    <mergeCell ref="K4895:L4895"/>
    <mergeCell ref="I4896:J4896"/>
    <mergeCell ref="K4899:L4899"/>
    <mergeCell ref="I4900:J4900"/>
    <mergeCell ref="A4902:H4902"/>
    <mergeCell ref="K4902:L4902"/>
    <mergeCell ref="A4891:H4891"/>
    <mergeCell ref="K4891:L4891"/>
    <mergeCell ref="I4892:J4892"/>
    <mergeCell ref="K4892:L4892"/>
    <mergeCell ref="K4893:L4893"/>
    <mergeCell ref="I4894:J4894"/>
    <mergeCell ref="K4894:L4894"/>
    <mergeCell ref="I4928:J4928"/>
    <mergeCell ref="K4928:L4928"/>
    <mergeCell ref="I4929:J4929"/>
    <mergeCell ref="I4930:J4930"/>
    <mergeCell ref="I4931:J4931"/>
    <mergeCell ref="K4931:L4931"/>
    <mergeCell ref="K4922:L4922"/>
    <mergeCell ref="I4923:J4923"/>
    <mergeCell ref="K4923:L4923"/>
    <mergeCell ref="I4924:J4924"/>
    <mergeCell ref="K4924:L4924"/>
    <mergeCell ref="K4925:L4925"/>
    <mergeCell ref="I4914:J4914"/>
    <mergeCell ref="A4916:H4916"/>
    <mergeCell ref="K4916:L4916"/>
    <mergeCell ref="A4918:L4918"/>
    <mergeCell ref="A4919:L4919"/>
    <mergeCell ref="C4921:E4921"/>
    <mergeCell ref="I4921:J4921"/>
    <mergeCell ref="K4921:L4921"/>
    <mergeCell ref="I4945:J4945"/>
    <mergeCell ref="K4945:L4945"/>
    <mergeCell ref="I4947:J4947"/>
    <mergeCell ref="I4948:J4948"/>
    <mergeCell ref="I4949:J4949"/>
    <mergeCell ref="K4950:L4950"/>
    <mergeCell ref="I4939:J4939"/>
    <mergeCell ref="I4940:J4940"/>
    <mergeCell ref="I4941:J4941"/>
    <mergeCell ref="I4942:J4942"/>
    <mergeCell ref="K4942:L4942"/>
    <mergeCell ref="I4943:J4943"/>
    <mergeCell ref="I4932:J4932"/>
    <mergeCell ref="I4933:J4933"/>
    <mergeCell ref="K4934:L4934"/>
    <mergeCell ref="K4935:L4935"/>
    <mergeCell ref="I4937:J4937"/>
    <mergeCell ref="K4937:L4937"/>
    <mergeCell ref="A4959:H4959"/>
    <mergeCell ref="K4959:L4959"/>
    <mergeCell ref="K4960:L4960"/>
    <mergeCell ref="I4961:J4961"/>
    <mergeCell ref="K4961:L4961"/>
    <mergeCell ref="I4972:J4972"/>
    <mergeCell ref="A4967:H4967"/>
    <mergeCell ref="K4967:L4967"/>
    <mergeCell ref="I4968:J4968"/>
    <mergeCell ref="K4968:L4968"/>
    <mergeCell ref="I4955:J4955"/>
    <mergeCell ref="K4955:L4955"/>
    <mergeCell ref="I4957:J4957"/>
    <mergeCell ref="K4957:L4957"/>
    <mergeCell ref="I4958:J4958"/>
    <mergeCell ref="K4958:L4958"/>
    <mergeCell ref="A4952:H4952"/>
    <mergeCell ref="K4952:L4952"/>
    <mergeCell ref="I4953:J4953"/>
    <mergeCell ref="K4953:L4953"/>
    <mergeCell ref="I4954:J4954"/>
    <mergeCell ref="K4954:L4954"/>
    <mergeCell ref="I4962:J4962"/>
    <mergeCell ref="I4963:J4963"/>
    <mergeCell ref="K4963:L4963"/>
    <mergeCell ref="I4964:J4964"/>
    <mergeCell ref="K4964:L4964"/>
    <mergeCell ref="I4965:J4965"/>
    <mergeCell ref="K4965:L4965"/>
    <mergeCell ref="I4966:J4966"/>
    <mergeCell ref="K4966:L4966"/>
    <mergeCell ref="I4981:J4981"/>
    <mergeCell ref="I4982:J4982"/>
    <mergeCell ref="I4983:J4983"/>
    <mergeCell ref="A4989:H4989"/>
    <mergeCell ref="I4990:J4990"/>
    <mergeCell ref="A4992:H4992"/>
    <mergeCell ref="K4975:L4975"/>
    <mergeCell ref="I4976:J4976"/>
    <mergeCell ref="A4978:H4978"/>
    <mergeCell ref="K4978:L4978"/>
    <mergeCell ref="I4979:J4979"/>
    <mergeCell ref="I4980:J4980"/>
    <mergeCell ref="I5000:J5000"/>
    <mergeCell ref="K5000:L5000"/>
    <mergeCell ref="K5001:L5001"/>
    <mergeCell ref="I5004:J5004"/>
    <mergeCell ref="K5004:L5004"/>
    <mergeCell ref="I5005:J5005"/>
    <mergeCell ref="A4995:L4995"/>
    <mergeCell ref="C4997:E4997"/>
    <mergeCell ref="I4997:J4997"/>
    <mergeCell ref="K4997:L4997"/>
    <mergeCell ref="K4998:L4998"/>
    <mergeCell ref="I4999:J4999"/>
    <mergeCell ref="K4999:L4999"/>
    <mergeCell ref="K4969:L4969"/>
    <mergeCell ref="I4970:J4970"/>
    <mergeCell ref="K4970:L4970"/>
    <mergeCell ref="A4971:H4971"/>
    <mergeCell ref="K4971:L4971"/>
    <mergeCell ref="A4994:L4994"/>
    <mergeCell ref="K4992:L4992"/>
    <mergeCell ref="I5018:J5018"/>
    <mergeCell ref="K5018:L5018"/>
    <mergeCell ref="I5019:J5019"/>
    <mergeCell ref="I5021:J5021"/>
    <mergeCell ref="K5021:L5021"/>
    <mergeCell ref="I5023:J5023"/>
    <mergeCell ref="K5011:L5011"/>
    <mergeCell ref="I5013:J5013"/>
    <mergeCell ref="K5013:L5013"/>
    <mergeCell ref="I5015:J5015"/>
    <mergeCell ref="I5016:J5016"/>
    <mergeCell ref="I5017:J5017"/>
    <mergeCell ref="I5006:J5006"/>
    <mergeCell ref="I5007:J5007"/>
    <mergeCell ref="K5007:L5007"/>
    <mergeCell ref="I5008:J5008"/>
    <mergeCell ref="I5009:J5009"/>
    <mergeCell ref="K5010:L5010"/>
    <mergeCell ref="I5034:J5034"/>
    <mergeCell ref="K5034:L5034"/>
    <mergeCell ref="A5035:H5035"/>
    <mergeCell ref="K5035:L5035"/>
    <mergeCell ref="K5036:L5036"/>
    <mergeCell ref="I5037:J5037"/>
    <mergeCell ref="K5037:L5037"/>
    <mergeCell ref="I5030:J5030"/>
    <mergeCell ref="K5030:L5030"/>
    <mergeCell ref="I5031:J5031"/>
    <mergeCell ref="K5031:L5031"/>
    <mergeCell ref="I5033:J5033"/>
    <mergeCell ref="K5033:L5033"/>
    <mergeCell ref="I5024:J5024"/>
    <mergeCell ref="I5025:J5025"/>
    <mergeCell ref="K5026:L5026"/>
    <mergeCell ref="A5028:H5028"/>
    <mergeCell ref="K5028:L5028"/>
    <mergeCell ref="I5029:J5029"/>
    <mergeCell ref="K5029:L5029"/>
    <mergeCell ref="K5045:L5045"/>
    <mergeCell ref="I5046:J5046"/>
    <mergeCell ref="K5046:L5046"/>
    <mergeCell ref="I5047:J5047"/>
    <mergeCell ref="K5047:L5047"/>
    <mergeCell ref="A5048:H5048"/>
    <mergeCell ref="K5048:L5048"/>
    <mergeCell ref="I5042:J5042"/>
    <mergeCell ref="K5042:L5042"/>
    <mergeCell ref="A5043:H5043"/>
    <mergeCell ref="K5043:L5043"/>
    <mergeCell ref="I5044:J5044"/>
    <mergeCell ref="K5044:L5044"/>
    <mergeCell ref="I5038:J5038"/>
    <mergeCell ref="I5039:J5039"/>
    <mergeCell ref="K5039:L5039"/>
    <mergeCell ref="I5040:J5040"/>
    <mergeCell ref="K5040:L5040"/>
    <mergeCell ref="I5041:J5041"/>
    <mergeCell ref="K5041:L5041"/>
    <mergeCell ref="A5069:H5069"/>
    <mergeCell ref="I5069:J5069"/>
    <mergeCell ref="K5069:L5069"/>
    <mergeCell ref="I5070:J5070"/>
    <mergeCell ref="A5072:H5072"/>
    <mergeCell ref="K5072:L5072"/>
    <mergeCell ref="I5057:J5057"/>
    <mergeCell ref="I5058:J5058"/>
    <mergeCell ref="I5059:J5059"/>
    <mergeCell ref="I5060:J5060"/>
    <mergeCell ref="A5066:H5066"/>
    <mergeCell ref="I5067:J5067"/>
    <mergeCell ref="I5049:J5049"/>
    <mergeCell ref="K5052:L5052"/>
    <mergeCell ref="I5053:J5053"/>
    <mergeCell ref="A5055:H5055"/>
    <mergeCell ref="K5055:L5055"/>
    <mergeCell ref="I5056:J5056"/>
    <mergeCell ref="I813:J813"/>
    <mergeCell ref="I814:J814"/>
    <mergeCell ref="I815:J815"/>
    <mergeCell ref="K815:L815"/>
    <mergeCell ref="I816:J816"/>
    <mergeCell ref="I817:J817"/>
    <mergeCell ref="K844:L844"/>
    <mergeCell ref="I845:J845"/>
    <mergeCell ref="K845:L845"/>
    <mergeCell ref="I846:J846"/>
    <mergeCell ref="I847:J847"/>
    <mergeCell ref="I808:J808"/>
    <mergeCell ref="K808:L808"/>
    <mergeCell ref="K809:L809"/>
    <mergeCell ref="I812:J812"/>
    <mergeCell ref="K812:L812"/>
    <mergeCell ref="K837:L837"/>
    <mergeCell ref="K841:L841"/>
    <mergeCell ref="I842:J842"/>
    <mergeCell ref="K842:L842"/>
    <mergeCell ref="K843:L843"/>
    <mergeCell ref="K839:L839"/>
    <mergeCell ref="K834:L834"/>
    <mergeCell ref="K836:L836"/>
    <mergeCell ref="I837:J837"/>
    <mergeCell ref="A851:H851"/>
    <mergeCell ref="K851:L851"/>
    <mergeCell ref="I852:J852"/>
    <mergeCell ref="K852:L852"/>
    <mergeCell ref="K853:L853"/>
    <mergeCell ref="I854:J854"/>
    <mergeCell ref="K854:L854"/>
    <mergeCell ref="K847:L847"/>
    <mergeCell ref="I848:J848"/>
    <mergeCell ref="K848:L848"/>
    <mergeCell ref="I849:J849"/>
    <mergeCell ref="K849:L849"/>
    <mergeCell ref="I850:J850"/>
    <mergeCell ref="K850:L850"/>
    <mergeCell ref="K818:L818"/>
    <mergeCell ref="K819:L819"/>
    <mergeCell ref="I821:J821"/>
    <mergeCell ref="K821:L821"/>
    <mergeCell ref="I823:J823"/>
    <mergeCell ref="I824:J824"/>
    <mergeCell ref="A843:H843"/>
    <mergeCell ref="I868:J868"/>
    <mergeCell ref="A874:H874"/>
    <mergeCell ref="I875:J875"/>
    <mergeCell ref="A877:H877"/>
    <mergeCell ref="I877:J877"/>
    <mergeCell ref="K877:L877"/>
    <mergeCell ref="A863:H863"/>
    <mergeCell ref="K863:L863"/>
    <mergeCell ref="I864:J864"/>
    <mergeCell ref="I865:J865"/>
    <mergeCell ref="I866:J866"/>
    <mergeCell ref="I867:J867"/>
    <mergeCell ref="I855:J855"/>
    <mergeCell ref="K855:L855"/>
    <mergeCell ref="A856:H856"/>
    <mergeCell ref="K856:L856"/>
    <mergeCell ref="K2431:L2431"/>
    <mergeCell ref="I857:J857"/>
    <mergeCell ref="K860:L860"/>
    <mergeCell ref="I861:J861"/>
    <mergeCell ref="K918:L918"/>
    <mergeCell ref="K934:L934"/>
    <mergeCell ref="I925:J925"/>
    <mergeCell ref="K925:L925"/>
    <mergeCell ref="I926:J926"/>
    <mergeCell ref="I927:J927"/>
    <mergeCell ref="K927:L927"/>
    <mergeCell ref="I928:J928"/>
    <mergeCell ref="K928:L928"/>
    <mergeCell ref="I929:J929"/>
    <mergeCell ref="K929:L929"/>
    <mergeCell ref="A943:H943"/>
    <mergeCell ref="K888:L888"/>
    <mergeCell ref="K889:L889"/>
    <mergeCell ref="I892:J892"/>
    <mergeCell ref="K892:L892"/>
    <mergeCell ref="I893:J893"/>
    <mergeCell ref="I903:J903"/>
    <mergeCell ref="I907:J907"/>
    <mergeCell ref="I909:J909"/>
    <mergeCell ref="K909:L909"/>
    <mergeCell ref="I911:J911"/>
    <mergeCell ref="I894:J894"/>
    <mergeCell ref="I895:J895"/>
    <mergeCell ref="K895:L895"/>
    <mergeCell ref="I896:J896"/>
    <mergeCell ref="I904:J904"/>
    <mergeCell ref="K879:L879"/>
    <mergeCell ref="A880:H880"/>
    <mergeCell ref="K880:L880"/>
    <mergeCell ref="I905:J905"/>
    <mergeCell ref="I906:J906"/>
    <mergeCell ref="K906:L906"/>
    <mergeCell ref="K886:L886"/>
    <mergeCell ref="I887:J887"/>
    <mergeCell ref="K887:L887"/>
    <mergeCell ref="I888:J888"/>
    <mergeCell ref="A2429:H2429"/>
    <mergeCell ref="K2429:L2429"/>
    <mergeCell ref="I2430:J2430"/>
    <mergeCell ref="K2430:L2430"/>
    <mergeCell ref="I897:J897"/>
    <mergeCell ref="K898:L898"/>
    <mergeCell ref="I2426:J2426"/>
    <mergeCell ref="K2426:L2426"/>
    <mergeCell ref="I2427:J2427"/>
    <mergeCell ref="K2427:L2427"/>
    <mergeCell ref="I2428:J2428"/>
    <mergeCell ref="K2428:L2428"/>
    <mergeCell ref="K4598:L4598"/>
    <mergeCell ref="K3801:L3801"/>
    <mergeCell ref="A3958:H3958"/>
    <mergeCell ref="I3958:J3958"/>
    <mergeCell ref="K3958:L3958"/>
    <mergeCell ref="K3960:L3960"/>
    <mergeCell ref="I2432:J2432"/>
    <mergeCell ref="K2432:L2432"/>
    <mergeCell ref="K943:L943"/>
    <mergeCell ref="I930:J930"/>
    <mergeCell ref="K930:L930"/>
    <mergeCell ref="A931:H931"/>
    <mergeCell ref="K931:L931"/>
    <mergeCell ref="I932:J932"/>
    <mergeCell ref="K932:L932"/>
    <mergeCell ref="K933:L933"/>
    <mergeCell ref="I934:J934"/>
    <mergeCell ref="I955:J955"/>
    <mergeCell ref="A957:H957"/>
    <mergeCell ref="I957:J957"/>
    <mergeCell ref="K5082:L5082"/>
    <mergeCell ref="K5083:L5083"/>
    <mergeCell ref="I5086:J5086"/>
    <mergeCell ref="I5087:J5087"/>
    <mergeCell ref="I5088:J5088"/>
    <mergeCell ref="I5089:J5089"/>
    <mergeCell ref="K5089:L5089"/>
    <mergeCell ref="K5086:L5086"/>
    <mergeCell ref="A5076:L5076"/>
    <mergeCell ref="A5077:L5077"/>
    <mergeCell ref="C5079:E5079"/>
    <mergeCell ref="I5079:J5079"/>
    <mergeCell ref="K5079:L5079"/>
    <mergeCell ref="K5080:L5080"/>
    <mergeCell ref="I5081:J5081"/>
    <mergeCell ref="K5081:L5081"/>
    <mergeCell ref="I5082:J5082"/>
    <mergeCell ref="I5103:J5103"/>
    <mergeCell ref="K5103:L5103"/>
    <mergeCell ref="I5105:J5105"/>
    <mergeCell ref="I5106:J5106"/>
    <mergeCell ref="I5107:J5107"/>
    <mergeCell ref="K5108:L5108"/>
    <mergeCell ref="I5097:J5097"/>
    <mergeCell ref="I5098:J5098"/>
    <mergeCell ref="I5099:J5099"/>
    <mergeCell ref="I5100:J5100"/>
    <mergeCell ref="K5100:L5100"/>
    <mergeCell ref="I5101:J5101"/>
    <mergeCell ref="I5090:J5090"/>
    <mergeCell ref="I5091:J5091"/>
    <mergeCell ref="K5092:L5092"/>
    <mergeCell ref="K5093:L5093"/>
    <mergeCell ref="I5095:J5095"/>
    <mergeCell ref="K5095:L5095"/>
    <mergeCell ref="A5117:H5117"/>
    <mergeCell ref="K5117:L5117"/>
    <mergeCell ref="K5118:L5118"/>
    <mergeCell ref="I5119:J5119"/>
    <mergeCell ref="K5119:L5119"/>
    <mergeCell ref="I5120:J5120"/>
    <mergeCell ref="I5113:J5113"/>
    <mergeCell ref="K5113:L5113"/>
    <mergeCell ref="I5115:J5115"/>
    <mergeCell ref="K5115:L5115"/>
    <mergeCell ref="I5116:J5116"/>
    <mergeCell ref="K5116:L5116"/>
    <mergeCell ref="A5110:H5110"/>
    <mergeCell ref="K5110:L5110"/>
    <mergeCell ref="I5111:J5111"/>
    <mergeCell ref="K5111:L5111"/>
    <mergeCell ref="I5112:J5112"/>
    <mergeCell ref="K5112:L5112"/>
    <mergeCell ref="K5127:L5127"/>
    <mergeCell ref="I5128:J5128"/>
    <mergeCell ref="K5128:L5128"/>
    <mergeCell ref="I5129:J5129"/>
    <mergeCell ref="K5129:L5129"/>
    <mergeCell ref="A5130:H5130"/>
    <mergeCell ref="K5130:L5130"/>
    <mergeCell ref="I5124:J5124"/>
    <mergeCell ref="K5124:L5124"/>
    <mergeCell ref="A5125:H5125"/>
    <mergeCell ref="K5125:L5125"/>
    <mergeCell ref="I5126:J5126"/>
    <mergeCell ref="K5126:L5126"/>
    <mergeCell ref="I5121:J5121"/>
    <mergeCell ref="K5121:L5121"/>
    <mergeCell ref="I5122:J5122"/>
    <mergeCell ref="K5122:L5122"/>
    <mergeCell ref="I5123:J5123"/>
    <mergeCell ref="K5123:L5123"/>
    <mergeCell ref="A5151:H5151"/>
    <mergeCell ref="I5151:J5151"/>
    <mergeCell ref="K5151:L5151"/>
    <mergeCell ref="K5153:L5153"/>
    <mergeCell ref="A5154:H5154"/>
    <mergeCell ref="K5154:L5154"/>
    <mergeCell ref="I5139:J5139"/>
    <mergeCell ref="I5140:J5140"/>
    <mergeCell ref="I5141:J5141"/>
    <mergeCell ref="I5142:J5142"/>
    <mergeCell ref="A5148:H5148"/>
    <mergeCell ref="I5149:J5149"/>
    <mergeCell ref="I5131:J5131"/>
    <mergeCell ref="K5134:L5134"/>
    <mergeCell ref="I5135:J5135"/>
    <mergeCell ref="A5137:H5137"/>
    <mergeCell ref="K5137:L5137"/>
    <mergeCell ref="I5138:J5138"/>
    <mergeCell ref="I5166:J5166"/>
    <mergeCell ref="K5166:L5166"/>
    <mergeCell ref="I5167:J5167"/>
    <mergeCell ref="I5168:J5168"/>
    <mergeCell ref="I5169:J5169"/>
    <mergeCell ref="K5169:L5169"/>
    <mergeCell ref="I5161:J5161"/>
    <mergeCell ref="K5161:L5161"/>
    <mergeCell ref="I5162:J5162"/>
    <mergeCell ref="K5162:L5162"/>
    <mergeCell ref="I5152:J5152"/>
    <mergeCell ref="K5163:L5163"/>
    <mergeCell ref="A5156:L5156"/>
    <mergeCell ref="A5157:L5157"/>
    <mergeCell ref="C5159:E5159"/>
    <mergeCell ref="I5159:J5159"/>
    <mergeCell ref="K5159:L5159"/>
    <mergeCell ref="K5160:L5160"/>
    <mergeCell ref="I5183:J5183"/>
    <mergeCell ref="K5183:L5183"/>
    <mergeCell ref="I5185:J5185"/>
    <mergeCell ref="I5186:J5186"/>
    <mergeCell ref="I5187:J5187"/>
    <mergeCell ref="K5188:L5188"/>
    <mergeCell ref="I5177:J5177"/>
    <mergeCell ref="I5178:J5178"/>
    <mergeCell ref="I5179:J5179"/>
    <mergeCell ref="I5180:J5180"/>
    <mergeCell ref="K5180:L5180"/>
    <mergeCell ref="I5181:J5181"/>
    <mergeCell ref="I5170:J5170"/>
    <mergeCell ref="I5171:J5171"/>
    <mergeCell ref="K5172:L5172"/>
    <mergeCell ref="K5173:L5173"/>
    <mergeCell ref="I5175:J5175"/>
    <mergeCell ref="K5175:L5175"/>
    <mergeCell ref="A5197:H5197"/>
    <mergeCell ref="K5197:L5197"/>
    <mergeCell ref="K5198:L5198"/>
    <mergeCell ref="I5199:J5199"/>
    <mergeCell ref="K5199:L5199"/>
    <mergeCell ref="I5200:J5200"/>
    <mergeCell ref="I5193:J5193"/>
    <mergeCell ref="K5193:L5193"/>
    <mergeCell ref="I5195:J5195"/>
    <mergeCell ref="K5195:L5195"/>
    <mergeCell ref="I5196:J5196"/>
    <mergeCell ref="K5196:L5196"/>
    <mergeCell ref="A5190:H5190"/>
    <mergeCell ref="K5190:L5190"/>
    <mergeCell ref="I5191:J5191"/>
    <mergeCell ref="K5191:L5191"/>
    <mergeCell ref="I5192:J5192"/>
    <mergeCell ref="K5192:L5192"/>
    <mergeCell ref="K5207:L5207"/>
    <mergeCell ref="I5208:J5208"/>
    <mergeCell ref="K5208:L5208"/>
    <mergeCell ref="I5209:J5209"/>
    <mergeCell ref="K5209:L5209"/>
    <mergeCell ref="A5210:H5210"/>
    <mergeCell ref="K5210:L5210"/>
    <mergeCell ref="I5204:J5204"/>
    <mergeCell ref="K5204:L5204"/>
    <mergeCell ref="A5205:H5205"/>
    <mergeCell ref="K5205:L5205"/>
    <mergeCell ref="I5206:J5206"/>
    <mergeCell ref="K5206:L5206"/>
    <mergeCell ref="I5201:J5201"/>
    <mergeCell ref="K5201:L5201"/>
    <mergeCell ref="I5202:J5202"/>
    <mergeCell ref="K5202:L5202"/>
    <mergeCell ref="I5203:J5203"/>
    <mergeCell ref="K5203:L5203"/>
    <mergeCell ref="A5231:H5231"/>
    <mergeCell ref="I5231:J5231"/>
    <mergeCell ref="K5231:L5231"/>
    <mergeCell ref="K5233:L5233"/>
    <mergeCell ref="A5234:H5234"/>
    <mergeCell ref="K5234:L5234"/>
    <mergeCell ref="I5232:J5232"/>
    <mergeCell ref="I5219:J5219"/>
    <mergeCell ref="I5220:J5220"/>
    <mergeCell ref="I5221:J5221"/>
    <mergeCell ref="I5222:J5222"/>
    <mergeCell ref="A5228:H5228"/>
    <mergeCell ref="I5229:J5229"/>
    <mergeCell ref="I5211:J5211"/>
    <mergeCell ref="K5214:L5214"/>
    <mergeCell ref="I5215:J5215"/>
    <mergeCell ref="A5217:H5217"/>
    <mergeCell ref="K5217:L5217"/>
    <mergeCell ref="I5218:J5218"/>
    <mergeCell ref="I5247:J5247"/>
    <mergeCell ref="I5248:J5248"/>
    <mergeCell ref="I5249:J5249"/>
    <mergeCell ref="K5249:L5249"/>
    <mergeCell ref="I5250:J5250"/>
    <mergeCell ref="I5251:J5251"/>
    <mergeCell ref="I5241:J5241"/>
    <mergeCell ref="K5241:L5241"/>
    <mergeCell ref="I5242:J5242"/>
    <mergeCell ref="K5242:L5242"/>
    <mergeCell ref="K5243:L5243"/>
    <mergeCell ref="I5246:J5246"/>
    <mergeCell ref="K5246:L5246"/>
    <mergeCell ref="A5236:L5236"/>
    <mergeCell ref="A5237:L5237"/>
    <mergeCell ref="C5239:E5239"/>
    <mergeCell ref="I5239:J5239"/>
    <mergeCell ref="K5239:L5239"/>
    <mergeCell ref="K5240:L5240"/>
    <mergeCell ref="I5265:J5265"/>
    <mergeCell ref="I5266:J5266"/>
    <mergeCell ref="I5267:J5267"/>
    <mergeCell ref="K5268:L5268"/>
    <mergeCell ref="A5270:H5270"/>
    <mergeCell ref="K5270:L5270"/>
    <mergeCell ref="I5259:J5259"/>
    <mergeCell ref="I5260:J5260"/>
    <mergeCell ref="K5260:L5260"/>
    <mergeCell ref="I5261:J5261"/>
    <mergeCell ref="I5263:J5263"/>
    <mergeCell ref="K5263:L5263"/>
    <mergeCell ref="K5252:L5252"/>
    <mergeCell ref="K5253:L5253"/>
    <mergeCell ref="I5255:J5255"/>
    <mergeCell ref="K5255:L5255"/>
    <mergeCell ref="I5257:J5257"/>
    <mergeCell ref="I5258:J5258"/>
    <mergeCell ref="K5278:L5278"/>
    <mergeCell ref="I5279:J5279"/>
    <mergeCell ref="K5279:L5279"/>
    <mergeCell ref="I5280:J5280"/>
    <mergeCell ref="I5281:J5281"/>
    <mergeCell ref="K5281:L5281"/>
    <mergeCell ref="I5275:J5275"/>
    <mergeCell ref="K5275:L5275"/>
    <mergeCell ref="I5276:J5276"/>
    <mergeCell ref="K5276:L5276"/>
    <mergeCell ref="A5277:H5277"/>
    <mergeCell ref="K5277:L5277"/>
    <mergeCell ref="I5271:J5271"/>
    <mergeCell ref="K5271:L5271"/>
    <mergeCell ref="I5272:J5272"/>
    <mergeCell ref="K5272:L5272"/>
    <mergeCell ref="I5273:J5273"/>
    <mergeCell ref="K5273:L5273"/>
    <mergeCell ref="A5314:H5314"/>
    <mergeCell ref="K5314:L5314"/>
    <mergeCell ref="I5312:J5312"/>
    <mergeCell ref="A5285:H5285"/>
    <mergeCell ref="K5285:L5285"/>
    <mergeCell ref="I5301:J5301"/>
    <mergeCell ref="I5302:J5302"/>
    <mergeCell ref="A5308:H5308"/>
    <mergeCell ref="I5309:J5309"/>
    <mergeCell ref="I5286:J5286"/>
    <mergeCell ref="K5286:L5286"/>
    <mergeCell ref="K5287:L5287"/>
    <mergeCell ref="I5288:J5288"/>
    <mergeCell ref="I5282:J5282"/>
    <mergeCell ref="K5282:L5282"/>
    <mergeCell ref="I5283:J5283"/>
    <mergeCell ref="K5283:L5283"/>
    <mergeCell ref="I5284:J5284"/>
    <mergeCell ref="K5284:L5284"/>
    <mergeCell ref="I5300:J5300"/>
    <mergeCell ref="K5294:L5294"/>
    <mergeCell ref="I5295:J5295"/>
    <mergeCell ref="A5297:H5297"/>
    <mergeCell ref="K5297:L5297"/>
    <mergeCell ref="I5298:J5298"/>
    <mergeCell ref="I5299:J5299"/>
    <mergeCell ref="K5288:L5288"/>
    <mergeCell ref="I5289:J5289"/>
    <mergeCell ref="K5289:L5289"/>
    <mergeCell ref="A5290:H5290"/>
    <mergeCell ref="K5290:L5290"/>
    <mergeCell ref="I5291:J5291"/>
    <mergeCell ref="A5311:H5311"/>
    <mergeCell ref="I5311:J5311"/>
    <mergeCell ref="K5311:L5311"/>
    <mergeCell ref="K5313:L5313"/>
  </mergeCells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rowBreaks count="66" manualBreakCount="66">
    <brk id="79" max="12" man="1"/>
    <brk id="160" max="12" man="1"/>
    <brk id="240" max="12" man="1"/>
    <brk id="320" max="12" man="1"/>
    <brk id="400" max="12" man="1"/>
    <brk id="480" max="12" man="1"/>
    <brk id="560" max="12" man="1"/>
    <brk id="640" max="12" man="1"/>
    <brk id="720" max="12" man="1"/>
    <brk id="800" max="12" man="1"/>
    <brk id="881" max="12" man="1"/>
    <brk id="961" max="12" man="1"/>
    <brk id="1043" max="12" man="1"/>
    <brk id="1123" max="12" man="1"/>
    <brk id="1203" max="12" man="1"/>
    <brk id="1283" max="12" man="1"/>
    <brk id="1363" max="12" man="1"/>
    <brk id="1443" max="12" man="1"/>
    <brk id="1523" max="12" man="1"/>
    <brk id="1603" max="12" man="1"/>
    <brk id="1660" max="12" man="1"/>
    <brk id="1740" max="12" man="1"/>
    <brk id="1820" max="12" man="1"/>
    <brk id="1900" max="12" man="1"/>
    <brk id="1980" max="12" man="1"/>
    <brk id="2060" max="12" man="1"/>
    <brk id="2140" max="12" man="1"/>
    <brk id="2220" max="12" man="1"/>
    <brk id="2300" max="12" man="1"/>
    <brk id="2379" max="12" man="1"/>
    <brk id="2459" max="12" man="1"/>
    <brk id="2538" max="12" man="1"/>
    <brk id="2617" max="12" man="1"/>
    <brk id="2697" max="12" man="1"/>
    <brk id="2776" max="12" man="1"/>
    <brk id="2855" max="12" man="1"/>
    <brk id="2934" max="12" man="1"/>
    <brk id="3013" max="12" man="1"/>
    <brk id="3092" max="12" man="1"/>
    <brk id="3171" max="12" man="1"/>
    <brk id="3250" max="12" man="1"/>
    <brk id="3329" max="12" man="1"/>
    <brk id="3408" max="12" man="1"/>
    <brk id="3487" max="12" man="1"/>
    <brk id="3566" max="12" man="1"/>
    <brk id="3645" max="12" man="1"/>
    <brk id="3724" max="12" man="1"/>
    <brk id="3803" max="12" man="1"/>
    <brk id="3882" max="12" man="1"/>
    <brk id="3962" max="12" man="1"/>
    <brk id="4042" max="12" man="1"/>
    <brk id="4122" max="12" man="1"/>
    <brk id="4202" max="12" man="1"/>
    <brk id="4282" max="12" man="1"/>
    <brk id="4362" max="12" man="1"/>
    <brk id="4442" max="12" man="1"/>
    <brk id="4521" max="12" man="1"/>
    <brk id="4600" max="12" man="1"/>
    <brk id="4680" max="12" man="1"/>
    <brk id="4760" max="12" man="1"/>
    <brk id="4841" max="12" man="1"/>
    <brk id="4917" max="12" man="1"/>
    <brk id="4993" max="12" man="1"/>
    <brk id="5074" max="12" man="1"/>
    <brk id="5155" max="12" man="1"/>
    <brk id="52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M158"/>
  <sheetViews>
    <sheetView tabSelected="1" view="pageBreakPreview" topLeftCell="A106" zoomScale="60" zoomScaleNormal="100" workbookViewId="0">
      <selection activeCell="U146" sqref="U146"/>
    </sheetView>
  </sheetViews>
  <sheetFormatPr defaultRowHeight="15"/>
  <cols>
    <col min="1" max="7" width="9.140625" style="399"/>
    <col min="8" max="8" width="40.140625" style="399" customWidth="1"/>
    <col min="9" max="10" width="9.140625" style="400"/>
    <col min="11" max="12" width="9.140625" style="399"/>
    <col min="13" max="13" width="13.85546875" style="399" customWidth="1"/>
    <col min="14" max="16384" width="9.140625" style="399"/>
  </cols>
  <sheetData>
    <row r="1" spans="1:13" ht="18.75">
      <c r="A1" s="883" t="s">
        <v>0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311"/>
    </row>
    <row r="2" spans="1:13" ht="18.75">
      <c r="A2" s="884" t="s">
        <v>12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311"/>
    </row>
    <row r="3" spans="1:13" ht="18.75">
      <c r="A3" s="382"/>
      <c r="B3" s="382"/>
      <c r="C3" s="382"/>
      <c r="D3" s="382"/>
      <c r="E3" s="382"/>
      <c r="F3" s="382" t="s">
        <v>196</v>
      </c>
      <c r="G3" s="382"/>
      <c r="H3" s="382"/>
      <c r="I3" s="432"/>
      <c r="J3" s="432"/>
      <c r="K3" s="382" t="s">
        <v>271</v>
      </c>
      <c r="L3" s="382"/>
      <c r="M3" s="311"/>
    </row>
    <row r="4" spans="1:13" ht="18.75">
      <c r="A4" s="362"/>
      <c r="B4" s="361"/>
      <c r="C4" s="885" t="s">
        <v>15</v>
      </c>
      <c r="D4" s="885"/>
      <c r="E4" s="885"/>
      <c r="F4" s="361"/>
      <c r="G4" s="361"/>
      <c r="H4" s="373"/>
      <c r="I4" s="1001" t="s">
        <v>1</v>
      </c>
      <c r="J4" s="1002"/>
      <c r="K4" s="875" t="s">
        <v>2</v>
      </c>
      <c r="L4" s="876"/>
      <c r="M4" s="372"/>
    </row>
    <row r="5" spans="1:13" ht="18.75">
      <c r="A5" s="346"/>
      <c r="B5" s="332"/>
      <c r="C5" s="332"/>
      <c r="D5" s="332"/>
      <c r="E5" s="332"/>
      <c r="F5" s="332"/>
      <c r="G5" s="332"/>
      <c r="H5" s="331"/>
      <c r="I5" s="431"/>
      <c r="J5" s="430"/>
      <c r="K5" s="842" t="s">
        <v>3</v>
      </c>
      <c r="L5" s="843"/>
      <c r="M5" s="391" t="s">
        <v>4</v>
      </c>
    </row>
    <row r="6" spans="1:13" ht="18.75">
      <c r="A6" s="346"/>
      <c r="B6" s="332"/>
      <c r="C6" s="332"/>
      <c r="D6" s="332"/>
      <c r="E6" s="332"/>
      <c r="F6" s="332"/>
      <c r="G6" s="332"/>
      <c r="H6" s="331"/>
      <c r="I6" s="993" t="s">
        <v>5</v>
      </c>
      <c r="J6" s="994"/>
      <c r="K6" s="867" t="s">
        <v>6</v>
      </c>
      <c r="L6" s="868"/>
      <c r="M6" s="391" t="s">
        <v>7</v>
      </c>
    </row>
    <row r="7" spans="1:13" ht="19.5" thickBot="1">
      <c r="A7" s="362"/>
      <c r="B7" s="361"/>
      <c r="C7" s="361"/>
      <c r="D7" s="361"/>
      <c r="E7" s="361"/>
      <c r="F7" s="361"/>
      <c r="G7" s="361"/>
      <c r="H7" s="373"/>
      <c r="I7" s="995">
        <v>745.3</v>
      </c>
      <c r="J7" s="996"/>
      <c r="K7" s="863"/>
      <c r="L7" s="864"/>
      <c r="M7" s="390"/>
    </row>
    <row r="8" spans="1:13" ht="18.75">
      <c r="A8" s="380" t="s">
        <v>74</v>
      </c>
      <c r="B8" s="369"/>
      <c r="C8" s="369"/>
      <c r="D8" s="369"/>
      <c r="E8" s="369"/>
      <c r="F8" s="369"/>
      <c r="G8" s="369"/>
      <c r="H8" s="389"/>
      <c r="I8" s="429"/>
      <c r="J8" s="428"/>
      <c r="K8" s="891">
        <f>K11+K14</f>
        <v>9</v>
      </c>
      <c r="L8" s="880"/>
      <c r="M8" s="325">
        <f>K8*12*I7</f>
        <v>80492.399999999994</v>
      </c>
    </row>
    <row r="9" spans="1:13" ht="18.75">
      <c r="A9" s="388" t="s">
        <v>59</v>
      </c>
      <c r="B9" s="387"/>
      <c r="C9" s="387"/>
      <c r="D9" s="387"/>
      <c r="E9" s="387"/>
      <c r="F9" s="387"/>
      <c r="G9" s="387"/>
      <c r="H9" s="381"/>
      <c r="I9" s="408"/>
      <c r="J9" s="407"/>
      <c r="K9" s="332"/>
      <c r="L9" s="331"/>
      <c r="M9" s="386"/>
    </row>
    <row r="10" spans="1:13" ht="19.5" thickBot="1">
      <c r="A10" s="385" t="s">
        <v>60</v>
      </c>
      <c r="B10" s="384"/>
      <c r="C10" s="384"/>
      <c r="D10" s="384"/>
      <c r="E10" s="384"/>
      <c r="F10" s="384"/>
      <c r="G10" s="384"/>
      <c r="H10" s="383"/>
      <c r="I10" s="419"/>
      <c r="J10" s="405"/>
      <c r="K10" s="321"/>
      <c r="L10" s="320"/>
      <c r="M10" s="319"/>
    </row>
    <row r="11" spans="1:13" ht="18.75">
      <c r="A11" s="357" t="s">
        <v>61</v>
      </c>
      <c r="B11" s="364"/>
      <c r="C11" s="364"/>
      <c r="D11" s="364"/>
      <c r="E11" s="364"/>
      <c r="F11" s="364"/>
      <c r="G11" s="364"/>
      <c r="H11" s="366"/>
      <c r="I11" s="999" t="s">
        <v>8</v>
      </c>
      <c r="J11" s="1000"/>
      <c r="K11" s="847">
        <v>5.5</v>
      </c>
      <c r="L11" s="848"/>
      <c r="M11" s="330">
        <f>K11*12*I7</f>
        <v>49189.799999999996</v>
      </c>
    </row>
    <row r="12" spans="1:13" ht="26.25" customHeight="1">
      <c r="A12" s="338" t="s">
        <v>68</v>
      </c>
      <c r="B12" s="332"/>
      <c r="C12" s="332"/>
      <c r="D12" s="332"/>
      <c r="E12" s="332"/>
      <c r="F12" s="332"/>
      <c r="G12" s="332"/>
      <c r="H12" s="331"/>
      <c r="I12" s="997" t="s">
        <v>57</v>
      </c>
      <c r="J12" s="998"/>
      <c r="K12" s="311"/>
      <c r="L12" s="331"/>
      <c r="M12" s="330"/>
    </row>
    <row r="13" spans="1:13" ht="18.75">
      <c r="A13" s="357" t="s">
        <v>67</v>
      </c>
      <c r="B13" s="364"/>
      <c r="C13" s="364"/>
      <c r="D13" s="364"/>
      <c r="E13" s="364"/>
      <c r="F13" s="364"/>
      <c r="G13" s="364"/>
      <c r="H13" s="366"/>
      <c r="I13" s="999"/>
      <c r="J13" s="1000"/>
      <c r="K13" s="311"/>
      <c r="L13" s="331"/>
      <c r="M13" s="330"/>
    </row>
    <row r="14" spans="1:13" ht="18.75">
      <c r="A14" s="357" t="s">
        <v>62</v>
      </c>
      <c r="B14" s="364"/>
      <c r="C14" s="364"/>
      <c r="D14" s="364"/>
      <c r="E14" s="364"/>
      <c r="F14" s="364"/>
      <c r="G14" s="364"/>
      <c r="H14" s="366"/>
      <c r="I14" s="1003" t="s">
        <v>11</v>
      </c>
      <c r="J14" s="1004"/>
      <c r="K14" s="842">
        <v>3.5</v>
      </c>
      <c r="L14" s="843"/>
      <c r="M14" s="330">
        <f>K14*12*I7</f>
        <v>31302.6</v>
      </c>
    </row>
    <row r="15" spans="1:13" ht="35.25" customHeight="1">
      <c r="A15" s="354" t="s">
        <v>35</v>
      </c>
      <c r="B15" s="351"/>
      <c r="C15" s="351"/>
      <c r="D15" s="351"/>
      <c r="E15" s="351"/>
      <c r="F15" s="351"/>
      <c r="G15" s="351"/>
      <c r="H15" s="350"/>
      <c r="I15" s="997" t="s">
        <v>57</v>
      </c>
      <c r="J15" s="998"/>
      <c r="K15" s="382"/>
      <c r="L15" s="381"/>
      <c r="M15" s="330"/>
    </row>
    <row r="16" spans="1:13" ht="18.75">
      <c r="A16" s="349" t="s">
        <v>36</v>
      </c>
      <c r="B16" s="361"/>
      <c r="C16" s="361"/>
      <c r="D16" s="361"/>
      <c r="E16" s="361"/>
      <c r="F16" s="361"/>
      <c r="G16" s="361"/>
      <c r="H16" s="373"/>
      <c r="I16" s="997"/>
      <c r="J16" s="998"/>
      <c r="K16" s="311"/>
      <c r="L16" s="331"/>
      <c r="M16" s="330"/>
    </row>
    <row r="17" spans="1:13" ht="19.5" thickBot="1">
      <c r="A17" s="357" t="s">
        <v>37</v>
      </c>
      <c r="B17" s="356"/>
      <c r="C17" s="356"/>
      <c r="D17" s="356"/>
      <c r="E17" s="356"/>
      <c r="F17" s="356"/>
      <c r="G17" s="356"/>
      <c r="H17" s="355"/>
      <c r="I17" s="418"/>
      <c r="J17" s="417"/>
      <c r="K17" s="834"/>
      <c r="L17" s="835"/>
      <c r="M17" s="330"/>
    </row>
    <row r="18" spans="1:13" ht="18.75">
      <c r="A18" s="380" t="s">
        <v>14</v>
      </c>
      <c r="B18" s="379"/>
      <c r="C18" s="379"/>
      <c r="D18" s="379"/>
      <c r="E18" s="379"/>
      <c r="F18" s="379"/>
      <c r="G18" s="379"/>
      <c r="H18" s="378"/>
      <c r="I18" s="421"/>
      <c r="J18" s="427"/>
      <c r="K18" s="882">
        <f>K20+K25+K28</f>
        <v>6.4</v>
      </c>
      <c r="L18" s="880"/>
      <c r="M18" s="325">
        <f>K18*12*I7</f>
        <v>57239.040000000008</v>
      </c>
    </row>
    <row r="19" spans="1:13" ht="19.5" thickBot="1">
      <c r="A19" s="385" t="s">
        <v>34</v>
      </c>
      <c r="B19" s="426"/>
      <c r="C19" s="426"/>
      <c r="D19" s="426"/>
      <c r="E19" s="426"/>
      <c r="F19" s="426"/>
      <c r="G19" s="426"/>
      <c r="H19" s="425"/>
      <c r="I19" s="419"/>
      <c r="J19" s="424"/>
      <c r="K19" s="321"/>
      <c r="L19" s="320"/>
      <c r="M19" s="319"/>
    </row>
    <row r="20" spans="1:13" ht="18.75">
      <c r="A20" s="338" t="s">
        <v>65</v>
      </c>
      <c r="B20" s="337"/>
      <c r="C20" s="337"/>
      <c r="D20" s="337"/>
      <c r="E20" s="337"/>
      <c r="F20" s="337"/>
      <c r="G20" s="337"/>
      <c r="H20" s="335"/>
      <c r="I20" s="997" t="s">
        <v>8</v>
      </c>
      <c r="J20" s="998"/>
      <c r="K20" s="847">
        <v>3</v>
      </c>
      <c r="L20" s="848"/>
      <c r="M20" s="330">
        <f>K20*12*I7</f>
        <v>26830.799999999999</v>
      </c>
    </row>
    <row r="21" spans="1:13" ht="18.75">
      <c r="A21" s="357" t="s">
        <v>66</v>
      </c>
      <c r="B21" s="356"/>
      <c r="C21" s="356"/>
      <c r="D21" s="356"/>
      <c r="E21" s="356"/>
      <c r="F21" s="356"/>
      <c r="G21" s="356"/>
      <c r="H21" s="355"/>
      <c r="I21" s="423"/>
      <c r="J21" s="422"/>
      <c r="K21" s="311"/>
      <c r="L21" s="331"/>
      <c r="M21" s="330"/>
    </row>
    <row r="22" spans="1:13" ht="18.75">
      <c r="A22" s="338" t="s">
        <v>68</v>
      </c>
      <c r="B22" s="332"/>
      <c r="C22" s="332"/>
      <c r="D22" s="332"/>
      <c r="E22" s="332"/>
      <c r="F22" s="332"/>
      <c r="G22" s="332"/>
      <c r="H22" s="331"/>
      <c r="I22" s="997" t="s">
        <v>57</v>
      </c>
      <c r="J22" s="998"/>
      <c r="K22" s="311"/>
      <c r="L22" s="331"/>
      <c r="M22" s="330"/>
    </row>
    <row r="23" spans="1:13" ht="18.75">
      <c r="A23" s="357" t="s">
        <v>67</v>
      </c>
      <c r="B23" s="364"/>
      <c r="C23" s="364"/>
      <c r="D23" s="364"/>
      <c r="E23" s="364"/>
      <c r="F23" s="364"/>
      <c r="G23" s="364"/>
      <c r="H23" s="366"/>
      <c r="I23" s="999"/>
      <c r="J23" s="1000"/>
      <c r="K23" s="311"/>
      <c r="L23" s="331"/>
      <c r="M23" s="330"/>
    </row>
    <row r="24" spans="1:13" ht="18.75">
      <c r="A24" s="354" t="s">
        <v>63</v>
      </c>
      <c r="B24" s="351"/>
      <c r="C24" s="350"/>
      <c r="D24" s="332"/>
      <c r="E24" s="332"/>
      <c r="F24" s="332"/>
      <c r="G24" s="332"/>
      <c r="H24" s="331"/>
      <c r="I24" s="997" t="s">
        <v>57</v>
      </c>
      <c r="J24" s="998"/>
      <c r="K24" s="311"/>
      <c r="L24" s="331"/>
      <c r="M24" s="330"/>
    </row>
    <row r="25" spans="1:13" ht="18.75">
      <c r="A25" s="338" t="s">
        <v>64</v>
      </c>
      <c r="B25" s="332"/>
      <c r="C25" s="332"/>
      <c r="D25" s="351"/>
      <c r="E25" s="351"/>
      <c r="F25" s="351"/>
      <c r="G25" s="351"/>
      <c r="H25" s="350"/>
      <c r="I25" s="1003" t="s">
        <v>11</v>
      </c>
      <c r="J25" s="1004"/>
      <c r="K25" s="842">
        <v>1.5</v>
      </c>
      <c r="L25" s="843"/>
      <c r="M25" s="330">
        <f>K25*12*I7</f>
        <v>13415.4</v>
      </c>
    </row>
    <row r="26" spans="1:13" ht="18.75">
      <c r="A26" s="349" t="s">
        <v>41</v>
      </c>
      <c r="B26" s="348"/>
      <c r="C26" s="348"/>
      <c r="D26" s="348"/>
      <c r="E26" s="348"/>
      <c r="F26" s="348"/>
      <c r="G26" s="348"/>
      <c r="H26" s="347"/>
      <c r="I26" s="1005" t="s">
        <v>40</v>
      </c>
      <c r="J26" s="1006"/>
      <c r="K26" s="311"/>
      <c r="L26" s="331"/>
      <c r="M26" s="330"/>
    </row>
    <row r="27" spans="1:13" ht="31.5" customHeight="1">
      <c r="A27" s="357"/>
      <c r="B27" s="356"/>
      <c r="C27" s="356"/>
      <c r="D27" s="356"/>
      <c r="E27" s="356"/>
      <c r="F27" s="356"/>
      <c r="G27" s="356"/>
      <c r="H27" s="355"/>
      <c r="I27" s="999" t="s">
        <v>42</v>
      </c>
      <c r="J27" s="1000"/>
      <c r="K27" s="311"/>
      <c r="L27" s="331"/>
      <c r="M27" s="330"/>
    </row>
    <row r="28" spans="1:13" ht="18.75">
      <c r="A28" s="349" t="s">
        <v>43</v>
      </c>
      <c r="B28" s="348"/>
      <c r="C28" s="348"/>
      <c r="D28" s="348"/>
      <c r="E28" s="348"/>
      <c r="F28" s="348"/>
      <c r="G28" s="348"/>
      <c r="H28" s="347"/>
      <c r="I28" s="1005" t="s">
        <v>11</v>
      </c>
      <c r="J28" s="1006"/>
      <c r="K28" s="842">
        <v>1.9</v>
      </c>
      <c r="L28" s="843"/>
      <c r="M28" s="330">
        <f>K28*12*I7</f>
        <v>16992.839999999997</v>
      </c>
    </row>
    <row r="29" spans="1:13" ht="18.75">
      <c r="A29" s="357" t="s">
        <v>44</v>
      </c>
      <c r="B29" s="356"/>
      <c r="C29" s="356"/>
      <c r="D29" s="356"/>
      <c r="E29" s="356"/>
      <c r="F29" s="356"/>
      <c r="G29" s="356"/>
      <c r="H29" s="355"/>
      <c r="I29" s="418"/>
      <c r="J29" s="417"/>
      <c r="K29" s="311"/>
      <c r="L29" s="331"/>
      <c r="M29" s="330"/>
    </row>
    <row r="30" spans="1:13" ht="18.75">
      <c r="A30" s="349" t="s">
        <v>45</v>
      </c>
      <c r="B30" s="348"/>
      <c r="C30" s="348"/>
      <c r="D30" s="348"/>
      <c r="E30" s="348"/>
      <c r="F30" s="348"/>
      <c r="G30" s="348"/>
      <c r="H30" s="347"/>
      <c r="I30" s="997" t="s">
        <v>57</v>
      </c>
      <c r="J30" s="998"/>
      <c r="K30" s="311"/>
      <c r="L30" s="331"/>
      <c r="M30" s="330"/>
    </row>
    <row r="31" spans="1:13" ht="18.75">
      <c r="A31" s="349" t="s">
        <v>48</v>
      </c>
      <c r="B31" s="348"/>
      <c r="C31" s="348"/>
      <c r="D31" s="348"/>
      <c r="E31" s="348"/>
      <c r="F31" s="348"/>
      <c r="G31" s="348"/>
      <c r="H31" s="347"/>
      <c r="I31" s="1005" t="s">
        <v>46</v>
      </c>
      <c r="J31" s="1006"/>
      <c r="K31" s="361"/>
      <c r="L31" s="373"/>
      <c r="M31" s="372"/>
    </row>
    <row r="32" spans="1:13" ht="19.5" thickBot="1">
      <c r="A32" s="357"/>
      <c r="B32" s="356"/>
      <c r="C32" s="356"/>
      <c r="D32" s="356"/>
      <c r="E32" s="356"/>
      <c r="F32" s="356"/>
      <c r="G32" s="356"/>
      <c r="H32" s="355"/>
      <c r="I32" s="1007" t="s">
        <v>47</v>
      </c>
      <c r="J32" s="1008"/>
      <c r="K32" s="364"/>
      <c r="L32" s="366"/>
      <c r="M32" s="371"/>
    </row>
    <row r="33" spans="1:13" ht="18.75">
      <c r="A33" s="370" t="s">
        <v>75</v>
      </c>
      <c r="B33" s="369"/>
      <c r="C33" s="369"/>
      <c r="D33" s="369"/>
      <c r="E33" s="369"/>
      <c r="F33" s="369"/>
      <c r="G33" s="327"/>
      <c r="H33" s="326"/>
      <c r="I33" s="421"/>
      <c r="J33" s="420"/>
      <c r="K33" s="879">
        <f>K35+K42+K50+K54+K55+K59</f>
        <v>35.58</v>
      </c>
      <c r="L33" s="880"/>
      <c r="M33" s="325">
        <f>M35+M42+M50+M54+M55+M59</f>
        <v>318213.288</v>
      </c>
    </row>
    <row r="34" spans="1:13" ht="19.5" thickBot="1">
      <c r="A34" s="368"/>
      <c r="B34" s="321"/>
      <c r="C34" s="321"/>
      <c r="D34" s="321"/>
      <c r="E34" s="321"/>
      <c r="F34" s="321"/>
      <c r="G34" s="321"/>
      <c r="H34" s="320"/>
      <c r="I34" s="419"/>
      <c r="J34" s="405"/>
      <c r="K34" s="321"/>
      <c r="L34" s="320"/>
      <c r="M34" s="319"/>
    </row>
    <row r="35" spans="1:13" ht="19.5" thickBot="1">
      <c r="A35" s="838" t="s">
        <v>76</v>
      </c>
      <c r="B35" s="839"/>
      <c r="C35" s="839"/>
      <c r="D35" s="839"/>
      <c r="E35" s="839"/>
      <c r="F35" s="839"/>
      <c r="G35" s="839"/>
      <c r="H35" s="856"/>
      <c r="I35" s="410"/>
      <c r="J35" s="409"/>
      <c r="K35" s="881">
        <f>K36+K37+K38+K40+K41</f>
        <v>9.6900000000000013</v>
      </c>
      <c r="L35" s="871"/>
      <c r="M35" s="339">
        <f>K35*12*I7</f>
        <v>86663.484000000011</v>
      </c>
    </row>
    <row r="36" spans="1:13" ht="18.75">
      <c r="A36" s="357" t="s">
        <v>38</v>
      </c>
      <c r="B36" s="356"/>
      <c r="C36" s="356"/>
      <c r="D36" s="356"/>
      <c r="E36" s="356"/>
      <c r="F36" s="356"/>
      <c r="G36" s="356"/>
      <c r="H36" s="355"/>
      <c r="I36" s="999" t="s">
        <v>16</v>
      </c>
      <c r="J36" s="1000"/>
      <c r="K36" s="847">
        <v>2.2400000000000002</v>
      </c>
      <c r="L36" s="848"/>
      <c r="M36" s="330">
        <f>K36*12*I7</f>
        <v>20033.664000000001</v>
      </c>
    </row>
    <row r="37" spans="1:13" ht="18.75">
      <c r="A37" s="354" t="s">
        <v>39</v>
      </c>
      <c r="B37" s="353"/>
      <c r="C37" s="353"/>
      <c r="D37" s="353"/>
      <c r="E37" s="353"/>
      <c r="F37" s="353"/>
      <c r="G37" s="353"/>
      <c r="H37" s="352"/>
      <c r="I37" s="1003" t="s">
        <v>10</v>
      </c>
      <c r="J37" s="1004"/>
      <c r="K37" s="842">
        <v>5.28</v>
      </c>
      <c r="L37" s="843"/>
      <c r="M37" s="330">
        <f>K37*12*I7</f>
        <v>47222.207999999999</v>
      </c>
    </row>
    <row r="38" spans="1:13" ht="18.75">
      <c r="A38" s="349" t="s">
        <v>31</v>
      </c>
      <c r="B38" s="348"/>
      <c r="C38" s="348"/>
      <c r="D38" s="348"/>
      <c r="E38" s="348"/>
      <c r="F38" s="348"/>
      <c r="G38" s="348"/>
      <c r="H38" s="347"/>
      <c r="I38" s="1005" t="s">
        <v>11</v>
      </c>
      <c r="J38" s="1006"/>
      <c r="K38" s="842">
        <v>0.6</v>
      </c>
      <c r="L38" s="843"/>
      <c r="M38" s="330">
        <f>K38*12*I7</f>
        <v>5366.1599999999989</v>
      </c>
    </row>
    <row r="39" spans="1:13" ht="18.75">
      <c r="A39" s="367" t="s">
        <v>18</v>
      </c>
      <c r="B39" s="364"/>
      <c r="C39" s="364"/>
      <c r="D39" s="364"/>
      <c r="E39" s="356"/>
      <c r="F39" s="356"/>
      <c r="G39" s="356"/>
      <c r="H39" s="355"/>
      <c r="I39" s="418"/>
      <c r="J39" s="417"/>
      <c r="K39" s="332"/>
      <c r="L39" s="331"/>
      <c r="M39" s="330"/>
    </row>
    <row r="40" spans="1:13" ht="18.75">
      <c r="A40" s="354" t="s">
        <v>32</v>
      </c>
      <c r="B40" s="353"/>
      <c r="C40" s="353"/>
      <c r="D40" s="353"/>
      <c r="E40" s="353"/>
      <c r="F40" s="353"/>
      <c r="G40" s="353"/>
      <c r="H40" s="352"/>
      <c r="I40" s="1003" t="s">
        <v>8</v>
      </c>
      <c r="J40" s="1004"/>
      <c r="K40" s="842">
        <v>0.18</v>
      </c>
      <c r="L40" s="843"/>
      <c r="M40" s="330">
        <f>K40*12*I7</f>
        <v>1609.848</v>
      </c>
    </row>
    <row r="41" spans="1:13" ht="19.5" thickBot="1">
      <c r="A41" s="349" t="s">
        <v>73</v>
      </c>
      <c r="B41" s="348"/>
      <c r="C41" s="348"/>
      <c r="D41" s="348"/>
      <c r="E41" s="348"/>
      <c r="F41" s="348"/>
      <c r="G41" s="348"/>
      <c r="H41" s="347"/>
      <c r="I41" s="1009" t="s">
        <v>8</v>
      </c>
      <c r="J41" s="1010"/>
      <c r="K41" s="877">
        <v>1.39</v>
      </c>
      <c r="L41" s="878"/>
      <c r="M41" s="330">
        <f>K41*12*I7</f>
        <v>12431.603999999999</v>
      </c>
    </row>
    <row r="42" spans="1:13" ht="19.5" thickBot="1">
      <c r="A42" s="825" t="s">
        <v>77</v>
      </c>
      <c r="B42" s="826"/>
      <c r="C42" s="826"/>
      <c r="D42" s="826"/>
      <c r="E42" s="826"/>
      <c r="F42" s="826"/>
      <c r="G42" s="826"/>
      <c r="H42" s="827"/>
      <c r="I42" s="410"/>
      <c r="J42" s="409"/>
      <c r="K42" s="857">
        <f>K43+K44+K46+K47+K48+K49</f>
        <v>2.3200000000000003</v>
      </c>
      <c r="L42" s="871"/>
      <c r="M42" s="339">
        <f>K42*12*I7</f>
        <v>20749.152000000002</v>
      </c>
    </row>
    <row r="43" spans="1:13" ht="18.75">
      <c r="A43" s="365" t="s">
        <v>24</v>
      </c>
      <c r="B43" s="364"/>
      <c r="C43" s="364"/>
      <c r="D43" s="364"/>
      <c r="E43" s="364"/>
      <c r="F43" s="356"/>
      <c r="G43" s="356"/>
      <c r="H43" s="355"/>
      <c r="I43" s="416"/>
      <c r="J43" s="407"/>
      <c r="K43" s="847">
        <v>0.13</v>
      </c>
      <c r="L43" s="848"/>
      <c r="M43" s="330">
        <f>K43*12*I7</f>
        <v>1162.6679999999999</v>
      </c>
    </row>
    <row r="44" spans="1:13" ht="18.75">
      <c r="A44" s="362" t="s">
        <v>20</v>
      </c>
      <c r="B44" s="361"/>
      <c r="C44" s="361"/>
      <c r="D44" s="361"/>
      <c r="E44" s="361"/>
      <c r="F44" s="348"/>
      <c r="G44" s="348"/>
      <c r="H44" s="347"/>
      <c r="I44" s="997" t="s">
        <v>52</v>
      </c>
      <c r="J44" s="998"/>
      <c r="K44" s="842">
        <v>1.1100000000000001</v>
      </c>
      <c r="L44" s="843"/>
      <c r="M44" s="330">
        <f>K44*12*I7</f>
        <v>9927.3959999999988</v>
      </c>
    </row>
    <row r="45" spans="1:13" ht="18.75">
      <c r="A45" s="357" t="s">
        <v>19</v>
      </c>
      <c r="B45" s="356"/>
      <c r="C45" s="356"/>
      <c r="D45" s="356"/>
      <c r="E45" s="356"/>
      <c r="F45" s="356"/>
      <c r="G45" s="356"/>
      <c r="H45" s="355"/>
      <c r="I45" s="999" t="s">
        <v>53</v>
      </c>
      <c r="J45" s="1000"/>
      <c r="K45" s="311"/>
      <c r="L45" s="331"/>
      <c r="M45" s="330"/>
    </row>
    <row r="46" spans="1:13" ht="18.75">
      <c r="A46" s="354" t="s">
        <v>21</v>
      </c>
      <c r="B46" s="353"/>
      <c r="C46" s="353"/>
      <c r="D46" s="353"/>
      <c r="E46" s="353"/>
      <c r="F46" s="353"/>
      <c r="G46" s="353"/>
      <c r="H46" s="352"/>
      <c r="I46" s="1003" t="s">
        <v>51</v>
      </c>
      <c r="J46" s="1004"/>
      <c r="K46" s="842">
        <v>0.68</v>
      </c>
      <c r="L46" s="843"/>
      <c r="M46" s="330">
        <f>K46*12*I7</f>
        <v>6081.6480000000001</v>
      </c>
    </row>
    <row r="47" spans="1:13" ht="18.75">
      <c r="A47" s="354" t="s">
        <v>22</v>
      </c>
      <c r="B47" s="353"/>
      <c r="C47" s="353"/>
      <c r="D47" s="353"/>
      <c r="E47" s="353"/>
      <c r="F47" s="353"/>
      <c r="G47" s="353"/>
      <c r="H47" s="352"/>
      <c r="I47" s="1003" t="s">
        <v>69</v>
      </c>
      <c r="J47" s="1004"/>
      <c r="K47" s="842">
        <v>0.17</v>
      </c>
      <c r="L47" s="843"/>
      <c r="M47" s="330">
        <f>K47*12*I7</f>
        <v>1520.412</v>
      </c>
    </row>
    <row r="48" spans="1:13" ht="18.75">
      <c r="A48" s="349" t="s">
        <v>23</v>
      </c>
      <c r="B48" s="348"/>
      <c r="C48" s="348"/>
      <c r="D48" s="348"/>
      <c r="E48" s="348"/>
      <c r="F48" s="348"/>
      <c r="G48" s="348"/>
      <c r="H48" s="347"/>
      <c r="I48" s="1003" t="s">
        <v>54</v>
      </c>
      <c r="J48" s="1004"/>
      <c r="K48" s="834">
        <v>0.09</v>
      </c>
      <c r="L48" s="835"/>
      <c r="M48" s="330">
        <f>K48*12*I7</f>
        <v>804.92399999999998</v>
      </c>
    </row>
    <row r="49" spans="1:13" ht="19.5" thickBot="1">
      <c r="A49" s="349" t="s">
        <v>71</v>
      </c>
      <c r="B49" s="348"/>
      <c r="C49" s="348"/>
      <c r="D49" s="348"/>
      <c r="E49" s="348"/>
      <c r="F49" s="348"/>
      <c r="G49" s="348"/>
      <c r="H49" s="347"/>
      <c r="I49" s="1009" t="s">
        <v>72</v>
      </c>
      <c r="J49" s="1010"/>
      <c r="K49" s="865">
        <v>0.14000000000000001</v>
      </c>
      <c r="L49" s="866"/>
      <c r="M49" s="360">
        <f>K49*12*I7</f>
        <v>1252.104</v>
      </c>
    </row>
    <row r="50" spans="1:13" ht="19.5" thickBot="1">
      <c r="A50" s="825" t="s">
        <v>194</v>
      </c>
      <c r="B50" s="826"/>
      <c r="C50" s="826"/>
      <c r="D50" s="826"/>
      <c r="E50" s="826"/>
      <c r="F50" s="826"/>
      <c r="G50" s="826"/>
      <c r="H50" s="827"/>
      <c r="I50" s="415"/>
      <c r="J50" s="414"/>
      <c r="K50" s="828">
        <f>K51+K52+K53</f>
        <v>1.7</v>
      </c>
      <c r="L50" s="829"/>
      <c r="M50" s="339">
        <f>K50*12*I7</f>
        <v>15204.119999999997</v>
      </c>
    </row>
    <row r="51" spans="1:13" ht="18.75">
      <c r="A51" s="357" t="s">
        <v>25</v>
      </c>
      <c r="B51" s="356"/>
      <c r="C51" s="356"/>
      <c r="D51" s="356"/>
      <c r="E51" s="356"/>
      <c r="F51" s="356"/>
      <c r="G51" s="356"/>
      <c r="H51" s="355"/>
      <c r="I51" s="1011" t="s">
        <v>70</v>
      </c>
      <c r="J51" s="1012"/>
      <c r="K51" s="832">
        <v>0.8</v>
      </c>
      <c r="L51" s="833"/>
      <c r="M51" s="330">
        <f>K51*12*I7</f>
        <v>7154.880000000001</v>
      </c>
    </row>
    <row r="52" spans="1:13" ht="39.75">
      <c r="A52" s="354" t="s">
        <v>26</v>
      </c>
      <c r="B52" s="353"/>
      <c r="C52" s="353"/>
      <c r="D52" s="353"/>
      <c r="E52" s="353"/>
      <c r="F52" s="353"/>
      <c r="G52" s="353"/>
      <c r="H52" s="352"/>
      <c r="I52" s="413" t="s">
        <v>55</v>
      </c>
      <c r="J52" s="412"/>
      <c r="K52" s="834">
        <v>0.7</v>
      </c>
      <c r="L52" s="835"/>
      <c r="M52" s="330">
        <f>K52*12*I7</f>
        <v>6260.5199999999986</v>
      </c>
    </row>
    <row r="53" spans="1:13" ht="19.5" thickBot="1">
      <c r="A53" s="349" t="s">
        <v>23</v>
      </c>
      <c r="B53" s="348"/>
      <c r="C53" s="348"/>
      <c r="D53" s="348"/>
      <c r="E53" s="348"/>
      <c r="F53" s="348"/>
      <c r="G53" s="348"/>
      <c r="H53" s="347"/>
      <c r="I53" s="1009" t="s">
        <v>54</v>
      </c>
      <c r="J53" s="1010"/>
      <c r="K53" s="865">
        <v>0.2</v>
      </c>
      <c r="L53" s="866"/>
      <c r="M53" s="330">
        <f>K53*12*I7</f>
        <v>1788.7200000000003</v>
      </c>
    </row>
    <row r="54" spans="1:13" ht="19.5" thickBot="1">
      <c r="A54" s="345" t="s">
        <v>193</v>
      </c>
      <c r="B54" s="344"/>
      <c r="C54" s="344"/>
      <c r="D54" s="344"/>
      <c r="E54" s="344"/>
      <c r="F54" s="344"/>
      <c r="G54" s="344"/>
      <c r="H54" s="343"/>
      <c r="I54" s="1013" t="s">
        <v>56</v>
      </c>
      <c r="J54" s="1014"/>
      <c r="K54" s="854">
        <v>17.87</v>
      </c>
      <c r="L54" s="855"/>
      <c r="M54" s="339">
        <f>K54*12*I7</f>
        <v>159822.13199999998</v>
      </c>
    </row>
    <row r="55" spans="1:13" ht="19.5" thickBot="1">
      <c r="A55" s="838" t="s">
        <v>154</v>
      </c>
      <c r="B55" s="839"/>
      <c r="C55" s="839"/>
      <c r="D55" s="839"/>
      <c r="E55" s="839"/>
      <c r="F55" s="839"/>
      <c r="G55" s="839"/>
      <c r="H55" s="856"/>
      <c r="I55" s="410"/>
      <c r="J55" s="409"/>
      <c r="K55" s="857">
        <v>2</v>
      </c>
      <c r="L55" s="829"/>
      <c r="M55" s="339">
        <f>K55*12*I7</f>
        <v>17887.199999999997</v>
      </c>
    </row>
    <row r="56" spans="1:13" ht="18.75">
      <c r="A56" s="338" t="s">
        <v>33</v>
      </c>
      <c r="B56" s="337"/>
      <c r="C56" s="337"/>
      <c r="D56" s="337"/>
      <c r="E56" s="337"/>
      <c r="F56" s="337"/>
      <c r="G56" s="337"/>
      <c r="H56" s="335"/>
      <c r="I56" s="1015" t="s">
        <v>13</v>
      </c>
      <c r="J56" s="1016"/>
      <c r="K56" s="334"/>
      <c r="L56" s="395"/>
      <c r="M56" s="330"/>
    </row>
    <row r="57" spans="1:13" ht="18.75">
      <c r="A57" s="338" t="s">
        <v>27</v>
      </c>
      <c r="B57" s="337"/>
      <c r="C57" s="337"/>
      <c r="D57" s="337"/>
      <c r="E57" s="337"/>
      <c r="F57" s="337"/>
      <c r="G57" s="337"/>
      <c r="H57" s="335"/>
      <c r="I57" s="408"/>
      <c r="J57" s="407"/>
      <c r="K57" s="334"/>
      <c r="L57" s="395"/>
      <c r="M57" s="330"/>
    </row>
    <row r="58" spans="1:13" ht="19.5" thickBot="1">
      <c r="A58" s="338" t="s">
        <v>28</v>
      </c>
      <c r="B58" s="337"/>
      <c r="C58" s="337"/>
      <c r="D58" s="337"/>
      <c r="E58" s="337"/>
      <c r="F58" s="337"/>
      <c r="G58" s="337"/>
      <c r="H58" s="335"/>
      <c r="I58" s="411"/>
      <c r="J58" s="407"/>
      <c r="K58" s="334"/>
      <c r="L58" s="395"/>
      <c r="M58" s="330"/>
    </row>
    <row r="59" spans="1:13" ht="19.5" thickBot="1">
      <c r="A59" s="345" t="s">
        <v>153</v>
      </c>
      <c r="B59" s="344"/>
      <c r="C59" s="344"/>
      <c r="D59" s="344"/>
      <c r="E59" s="344"/>
      <c r="F59" s="344"/>
      <c r="G59" s="344"/>
      <c r="H59" s="343"/>
      <c r="I59" s="410"/>
      <c r="J59" s="409"/>
      <c r="K59" s="857">
        <v>2</v>
      </c>
      <c r="L59" s="829"/>
      <c r="M59" s="339">
        <f>K59*12*I7</f>
        <v>17887.199999999997</v>
      </c>
    </row>
    <row r="60" spans="1:13" ht="18.75">
      <c r="A60" s="338" t="s">
        <v>29</v>
      </c>
      <c r="B60" s="337"/>
      <c r="C60" s="337"/>
      <c r="D60" s="337"/>
      <c r="E60" s="337"/>
      <c r="F60" s="337"/>
      <c r="G60" s="337"/>
      <c r="H60" s="335"/>
      <c r="I60" s="1015" t="s">
        <v>8</v>
      </c>
      <c r="J60" s="1016"/>
      <c r="K60" s="394"/>
      <c r="L60" s="395"/>
      <c r="M60" s="330"/>
    </row>
    <row r="61" spans="1:13" ht="19.5" thickBot="1">
      <c r="A61" s="338" t="s">
        <v>30</v>
      </c>
      <c r="B61" s="337"/>
      <c r="C61" s="337"/>
      <c r="D61" s="337"/>
      <c r="E61" s="337"/>
      <c r="F61" s="337"/>
      <c r="G61" s="337"/>
      <c r="H61" s="335"/>
      <c r="I61" s="408"/>
      <c r="J61" s="407"/>
      <c r="K61" s="394"/>
      <c r="L61" s="395"/>
      <c r="M61" s="330"/>
    </row>
    <row r="62" spans="1:13" ht="19.5" thickBot="1">
      <c r="A62" s="838" t="s">
        <v>104</v>
      </c>
      <c r="B62" s="839"/>
      <c r="C62" s="839"/>
      <c r="D62" s="839"/>
      <c r="E62" s="839"/>
      <c r="F62" s="839"/>
      <c r="G62" s="839"/>
      <c r="H62" s="856"/>
      <c r="I62" s="410"/>
      <c r="J62" s="409"/>
      <c r="K62" s="857">
        <v>8</v>
      </c>
      <c r="L62" s="829"/>
      <c r="M62" s="339">
        <f>K62*12*I7</f>
        <v>71548.799999999988</v>
      </c>
    </row>
    <row r="63" spans="1:13" ht="18.75">
      <c r="A63" s="338" t="s">
        <v>85</v>
      </c>
      <c r="B63" s="336"/>
      <c r="C63" s="336"/>
      <c r="D63" s="336"/>
      <c r="E63" s="336"/>
      <c r="F63" s="337"/>
      <c r="G63" s="336"/>
      <c r="H63" s="335"/>
      <c r="I63" s="997" t="s">
        <v>86</v>
      </c>
      <c r="J63" s="998"/>
      <c r="K63" s="334"/>
      <c r="L63" s="395"/>
      <c r="M63" s="330"/>
    </row>
    <row r="64" spans="1:13" ht="18.75">
      <c r="A64" s="338" t="s">
        <v>87</v>
      </c>
      <c r="B64" s="336"/>
      <c r="C64" s="336"/>
      <c r="D64" s="336"/>
      <c r="E64" s="336"/>
      <c r="F64" s="337"/>
      <c r="G64" s="336"/>
      <c r="H64" s="335"/>
      <c r="I64" s="997" t="s">
        <v>88</v>
      </c>
      <c r="J64" s="998"/>
      <c r="K64" s="334"/>
      <c r="L64" s="395"/>
      <c r="M64" s="330"/>
    </row>
    <row r="65" spans="1:13" ht="18.75">
      <c r="A65" s="338" t="s">
        <v>89</v>
      </c>
      <c r="B65" s="336"/>
      <c r="C65" s="336"/>
      <c r="D65" s="336"/>
      <c r="E65" s="336"/>
      <c r="F65" s="337"/>
      <c r="G65" s="336"/>
      <c r="H65" s="335"/>
      <c r="I65" s="997" t="s">
        <v>90</v>
      </c>
      <c r="J65" s="998"/>
      <c r="K65" s="334"/>
      <c r="L65" s="395"/>
      <c r="M65" s="330"/>
    </row>
    <row r="66" spans="1:13" ht="18.75">
      <c r="A66" s="338" t="s">
        <v>91</v>
      </c>
      <c r="B66" s="336"/>
      <c r="C66" s="336"/>
      <c r="D66" s="336"/>
      <c r="E66" s="336"/>
      <c r="F66" s="337"/>
      <c r="G66" s="336"/>
      <c r="H66" s="335"/>
      <c r="I66" s="997" t="s">
        <v>92</v>
      </c>
      <c r="J66" s="998"/>
      <c r="K66" s="334"/>
      <c r="L66" s="395"/>
      <c r="M66" s="330"/>
    </row>
    <row r="67" spans="1:13" ht="18.75">
      <c r="A67" s="338" t="s">
        <v>93</v>
      </c>
      <c r="B67" s="336"/>
      <c r="C67" s="336"/>
      <c r="D67" s="336"/>
      <c r="E67" s="336"/>
      <c r="F67" s="337"/>
      <c r="G67" s="336"/>
      <c r="H67" s="335"/>
      <c r="I67" s="997" t="s">
        <v>94</v>
      </c>
      <c r="J67" s="998"/>
      <c r="K67" s="334"/>
      <c r="L67" s="395"/>
      <c r="M67" s="330"/>
    </row>
    <row r="68" spans="1:13" ht="18.75">
      <c r="A68" s="338" t="s">
        <v>95</v>
      </c>
      <c r="B68" s="336"/>
      <c r="C68" s="336"/>
      <c r="D68" s="336"/>
      <c r="E68" s="336"/>
      <c r="F68" s="337"/>
      <c r="G68" s="336"/>
      <c r="H68" s="335"/>
      <c r="I68" s="408"/>
      <c r="J68" s="407"/>
      <c r="K68" s="334"/>
      <c r="L68" s="395"/>
      <c r="M68" s="330"/>
    </row>
    <row r="69" spans="1:13" ht="18.75">
      <c r="A69" s="338" t="s">
        <v>96</v>
      </c>
      <c r="B69" s="336"/>
      <c r="C69" s="336"/>
      <c r="D69" s="336"/>
      <c r="E69" s="336"/>
      <c r="F69" s="337"/>
      <c r="G69" s="336"/>
      <c r="H69" s="335"/>
      <c r="I69" s="408"/>
      <c r="J69" s="407"/>
      <c r="K69" s="334"/>
      <c r="L69" s="395"/>
      <c r="M69" s="330"/>
    </row>
    <row r="70" spans="1:13" ht="18.75">
      <c r="A70" s="338" t="s">
        <v>97</v>
      </c>
      <c r="B70" s="336"/>
      <c r="C70" s="336"/>
      <c r="D70" s="336"/>
      <c r="E70" s="336"/>
      <c r="F70" s="337"/>
      <c r="G70" s="336"/>
      <c r="H70" s="335"/>
      <c r="I70" s="408"/>
      <c r="J70" s="407"/>
      <c r="K70" s="334"/>
      <c r="L70" s="395"/>
      <c r="M70" s="330"/>
    </row>
    <row r="71" spans="1:13" ht="18.75">
      <c r="A71" s="338" t="s">
        <v>98</v>
      </c>
      <c r="B71" s="336"/>
      <c r="C71" s="336"/>
      <c r="D71" s="336"/>
      <c r="E71" s="336"/>
      <c r="F71" s="337"/>
      <c r="G71" s="336"/>
      <c r="H71" s="335"/>
      <c r="I71" s="408"/>
      <c r="J71" s="407"/>
      <c r="K71" s="334"/>
      <c r="L71" s="395"/>
      <c r="M71" s="330"/>
    </row>
    <row r="72" spans="1:13" ht="18.75">
      <c r="A72" s="338" t="s">
        <v>99</v>
      </c>
      <c r="B72" s="336"/>
      <c r="C72" s="336"/>
      <c r="D72" s="336"/>
      <c r="E72" s="336"/>
      <c r="F72" s="337"/>
      <c r="G72" s="336"/>
      <c r="H72" s="335"/>
      <c r="I72" s="408"/>
      <c r="J72" s="407"/>
      <c r="K72" s="334"/>
      <c r="L72" s="395"/>
      <c r="M72" s="330"/>
    </row>
    <row r="73" spans="1:13" ht="19.5" thickBot="1">
      <c r="A73" s="844" t="s">
        <v>100</v>
      </c>
      <c r="B73" s="845"/>
      <c r="C73" s="845"/>
      <c r="D73" s="845"/>
      <c r="E73" s="845"/>
      <c r="F73" s="845"/>
      <c r="G73" s="845"/>
      <c r="H73" s="846"/>
      <c r="I73" s="408"/>
      <c r="J73" s="407"/>
      <c r="K73" s="332"/>
      <c r="L73" s="331"/>
      <c r="M73" s="330"/>
    </row>
    <row r="74" spans="1:13" ht="18.75">
      <c r="A74" s="329" t="s">
        <v>82</v>
      </c>
      <c r="B74" s="328"/>
      <c r="C74" s="328"/>
      <c r="D74" s="328"/>
      <c r="E74" s="328"/>
      <c r="F74" s="328"/>
      <c r="G74" s="328"/>
      <c r="H74" s="328"/>
      <c r="I74" s="1015" t="s">
        <v>9</v>
      </c>
      <c r="J74" s="1016"/>
      <c r="K74" s="327"/>
      <c r="L74" s="326"/>
      <c r="M74" s="325"/>
    </row>
    <row r="75" spans="1:13" ht="19.5" thickBot="1">
      <c r="A75" s="324" t="s">
        <v>49</v>
      </c>
      <c r="B75" s="323"/>
      <c r="C75" s="323"/>
      <c r="D75" s="323"/>
      <c r="E75" s="323"/>
      <c r="F75" s="323"/>
      <c r="G75" s="323"/>
      <c r="H75" s="323"/>
      <c r="I75" s="406"/>
      <c r="J75" s="405"/>
      <c r="K75" s="321"/>
      <c r="L75" s="320"/>
      <c r="M75" s="319"/>
    </row>
    <row r="76" spans="1:13" ht="19.5" thickBot="1">
      <c r="A76" s="838" t="s">
        <v>50</v>
      </c>
      <c r="B76" s="839"/>
      <c r="C76" s="839"/>
      <c r="D76" s="839"/>
      <c r="E76" s="839"/>
      <c r="F76" s="839"/>
      <c r="G76" s="839"/>
      <c r="H76" s="849"/>
      <c r="I76" s="1017" t="s">
        <v>17</v>
      </c>
      <c r="J76" s="1018"/>
      <c r="K76" s="836">
        <v>1.64</v>
      </c>
      <c r="L76" s="837"/>
      <c r="M76" s="312">
        <f>K76*12*I7</f>
        <v>14667.503999999999</v>
      </c>
    </row>
    <row r="77" spans="1:13" ht="19.5" thickBot="1">
      <c r="A77" s="396" t="s">
        <v>118</v>
      </c>
      <c r="B77" s="397"/>
      <c r="C77" s="397"/>
      <c r="D77" s="397"/>
      <c r="E77" s="397"/>
      <c r="F77" s="397"/>
      <c r="G77" s="397"/>
      <c r="H77" s="397"/>
      <c r="I77" s="1017" t="s">
        <v>9</v>
      </c>
      <c r="J77" s="1019"/>
      <c r="K77" s="1020">
        <v>1</v>
      </c>
      <c r="L77" s="1021"/>
      <c r="M77" s="312">
        <f>K77*I7*12</f>
        <v>8943.5999999999985</v>
      </c>
    </row>
    <row r="78" spans="1:13" ht="19.5" thickBot="1">
      <c r="A78" s="396" t="s">
        <v>117</v>
      </c>
      <c r="B78" s="397"/>
      <c r="C78" s="397"/>
      <c r="D78" s="397"/>
      <c r="E78" s="397"/>
      <c r="F78" s="397"/>
      <c r="G78" s="397"/>
      <c r="H78" s="397"/>
      <c r="I78" s="404"/>
      <c r="J78" s="403"/>
      <c r="K78" s="1020">
        <v>1.92</v>
      </c>
      <c r="L78" s="1021"/>
      <c r="M78" s="312">
        <f>K78*I7*12</f>
        <v>17171.712</v>
      </c>
    </row>
    <row r="79" spans="1:13" ht="19.5" thickBot="1">
      <c r="A79" s="838" t="s">
        <v>58</v>
      </c>
      <c r="B79" s="839"/>
      <c r="C79" s="839"/>
      <c r="D79" s="839"/>
      <c r="E79" s="839"/>
      <c r="F79" s="839"/>
      <c r="G79" s="839"/>
      <c r="H79" s="839"/>
      <c r="I79" s="402"/>
      <c r="J79" s="401"/>
      <c r="K79" s="840">
        <f>K8+K18+K33+K62+K76+K78+K77</f>
        <v>63.54</v>
      </c>
      <c r="L79" s="841"/>
      <c r="M79" s="312">
        <f>M78+M77+M76+M33+M18+M8+M62</f>
        <v>568276.34400000004</v>
      </c>
    </row>
    <row r="81" spans="1:13" ht="18.75">
      <c r="A81" s="883" t="s">
        <v>0</v>
      </c>
      <c r="B81" s="883"/>
      <c r="C81" s="883"/>
      <c r="D81" s="883"/>
      <c r="E81" s="883"/>
      <c r="F81" s="883"/>
      <c r="G81" s="883"/>
      <c r="H81" s="883"/>
      <c r="I81" s="883"/>
      <c r="J81" s="883"/>
      <c r="K81" s="883"/>
      <c r="L81" s="883"/>
      <c r="M81" s="311"/>
    </row>
    <row r="82" spans="1:13" ht="18.75">
      <c r="A82" s="884" t="s">
        <v>12</v>
      </c>
      <c r="B82" s="884"/>
      <c r="C82" s="884"/>
      <c r="D82" s="884"/>
      <c r="E82" s="884"/>
      <c r="F82" s="884"/>
      <c r="G82" s="884"/>
      <c r="H82" s="884"/>
      <c r="I82" s="884"/>
      <c r="J82" s="884"/>
      <c r="K82" s="884"/>
      <c r="L82" s="884"/>
      <c r="M82" s="311"/>
    </row>
    <row r="83" spans="1:13" ht="18.75">
      <c r="A83" s="382"/>
      <c r="B83" s="382"/>
      <c r="C83" s="382"/>
      <c r="D83" s="382"/>
      <c r="E83" s="382"/>
      <c r="F83" s="382" t="s">
        <v>272</v>
      </c>
      <c r="G83" s="382"/>
      <c r="H83" s="382"/>
      <c r="I83" s="382"/>
      <c r="J83" s="382" t="s">
        <v>271</v>
      </c>
      <c r="K83" s="382"/>
      <c r="L83" s="382"/>
      <c r="M83" s="311"/>
    </row>
    <row r="84" spans="1:13" ht="18.75">
      <c r="A84" s="362"/>
      <c r="B84" s="361"/>
      <c r="C84" s="885" t="s">
        <v>15</v>
      </c>
      <c r="D84" s="885"/>
      <c r="E84" s="885"/>
      <c r="F84" s="361"/>
      <c r="G84" s="361"/>
      <c r="H84" s="373"/>
      <c r="I84" s="875" t="s">
        <v>1</v>
      </c>
      <c r="J84" s="876"/>
      <c r="K84" s="875" t="s">
        <v>2</v>
      </c>
      <c r="L84" s="876"/>
      <c r="M84" s="372"/>
    </row>
    <row r="85" spans="1:13" ht="18.75">
      <c r="A85" s="346"/>
      <c r="B85" s="332"/>
      <c r="C85" s="332"/>
      <c r="D85" s="332"/>
      <c r="E85" s="332"/>
      <c r="F85" s="332"/>
      <c r="G85" s="332"/>
      <c r="H85" s="331"/>
      <c r="I85" s="332"/>
      <c r="J85" s="331"/>
      <c r="K85" s="842" t="s">
        <v>3</v>
      </c>
      <c r="L85" s="843"/>
      <c r="M85" s="391" t="s">
        <v>4</v>
      </c>
    </row>
    <row r="86" spans="1:13" ht="18.75">
      <c r="A86" s="346"/>
      <c r="B86" s="332"/>
      <c r="C86" s="332"/>
      <c r="D86" s="332"/>
      <c r="E86" s="332"/>
      <c r="F86" s="332"/>
      <c r="G86" s="332"/>
      <c r="H86" s="331"/>
      <c r="I86" s="842" t="s">
        <v>5</v>
      </c>
      <c r="J86" s="843"/>
      <c r="K86" s="867" t="s">
        <v>6</v>
      </c>
      <c r="L86" s="868"/>
      <c r="M86" s="391" t="s">
        <v>7</v>
      </c>
    </row>
    <row r="87" spans="1:13" ht="19.5" thickBot="1">
      <c r="A87" s="362"/>
      <c r="B87" s="361"/>
      <c r="C87" s="361"/>
      <c r="D87" s="361"/>
      <c r="E87" s="361"/>
      <c r="F87" s="361"/>
      <c r="G87" s="361"/>
      <c r="H87" s="373"/>
      <c r="I87" s="889">
        <v>645.1</v>
      </c>
      <c r="J87" s="890"/>
      <c r="K87" s="863"/>
      <c r="L87" s="864"/>
      <c r="M87" s="390"/>
    </row>
    <row r="88" spans="1:13" ht="18.75">
      <c r="A88" s="380" t="s">
        <v>74</v>
      </c>
      <c r="B88" s="369"/>
      <c r="C88" s="369"/>
      <c r="D88" s="369"/>
      <c r="E88" s="369"/>
      <c r="F88" s="369"/>
      <c r="G88" s="369"/>
      <c r="H88" s="389"/>
      <c r="I88" s="327"/>
      <c r="J88" s="326"/>
      <c r="K88" s="891">
        <f>K91+K94</f>
        <v>8.129999999999999</v>
      </c>
      <c r="L88" s="880"/>
      <c r="M88" s="325">
        <f>K88*12*I87</f>
        <v>62935.955999999991</v>
      </c>
    </row>
    <row r="89" spans="1:13" ht="18.75">
      <c r="A89" s="388" t="s">
        <v>59</v>
      </c>
      <c r="B89" s="387"/>
      <c r="C89" s="387"/>
      <c r="D89" s="387"/>
      <c r="E89" s="387"/>
      <c r="F89" s="387"/>
      <c r="G89" s="387"/>
      <c r="H89" s="381"/>
      <c r="I89" s="332"/>
      <c r="J89" s="331"/>
      <c r="K89" s="332"/>
      <c r="L89" s="331"/>
      <c r="M89" s="386"/>
    </row>
    <row r="90" spans="1:13" ht="19.5" thickBot="1">
      <c r="A90" s="385" t="s">
        <v>60</v>
      </c>
      <c r="B90" s="384"/>
      <c r="C90" s="384"/>
      <c r="D90" s="384"/>
      <c r="E90" s="384"/>
      <c r="F90" s="384"/>
      <c r="G90" s="384"/>
      <c r="H90" s="383"/>
      <c r="I90" s="321"/>
      <c r="J90" s="320"/>
      <c r="K90" s="321"/>
      <c r="L90" s="320"/>
      <c r="M90" s="319"/>
    </row>
    <row r="91" spans="1:13" ht="18.75">
      <c r="A91" s="357" t="s">
        <v>61</v>
      </c>
      <c r="B91" s="364"/>
      <c r="C91" s="364"/>
      <c r="D91" s="364"/>
      <c r="E91" s="364"/>
      <c r="F91" s="364"/>
      <c r="G91" s="364"/>
      <c r="H91" s="366"/>
      <c r="I91" s="867" t="s">
        <v>8</v>
      </c>
      <c r="J91" s="868"/>
      <c r="K91" s="847">
        <v>5.13</v>
      </c>
      <c r="L91" s="848"/>
      <c r="M91" s="330">
        <f>K91*12*I87</f>
        <v>39712.356</v>
      </c>
    </row>
    <row r="92" spans="1:13" ht="18.75">
      <c r="A92" s="338" t="s">
        <v>68</v>
      </c>
      <c r="B92" s="332"/>
      <c r="C92" s="332"/>
      <c r="D92" s="332"/>
      <c r="E92" s="332"/>
      <c r="F92" s="332"/>
      <c r="G92" s="332"/>
      <c r="H92" s="331"/>
      <c r="I92" s="842" t="s">
        <v>57</v>
      </c>
      <c r="J92" s="843"/>
      <c r="K92" s="311"/>
      <c r="L92" s="331"/>
      <c r="M92" s="330"/>
    </row>
    <row r="93" spans="1:13" ht="18.75">
      <c r="A93" s="357" t="s">
        <v>67</v>
      </c>
      <c r="B93" s="364"/>
      <c r="C93" s="364"/>
      <c r="D93" s="364"/>
      <c r="E93" s="364"/>
      <c r="F93" s="364"/>
      <c r="G93" s="364"/>
      <c r="H93" s="366"/>
      <c r="I93" s="867"/>
      <c r="J93" s="868"/>
      <c r="K93" s="311"/>
      <c r="L93" s="331"/>
      <c r="M93" s="330"/>
    </row>
    <row r="94" spans="1:13" ht="18.75">
      <c r="A94" s="357" t="s">
        <v>62</v>
      </c>
      <c r="B94" s="364"/>
      <c r="C94" s="364"/>
      <c r="D94" s="364"/>
      <c r="E94" s="364"/>
      <c r="F94" s="364"/>
      <c r="G94" s="364"/>
      <c r="H94" s="366"/>
      <c r="I94" s="861" t="s">
        <v>11</v>
      </c>
      <c r="J94" s="862"/>
      <c r="K94" s="842">
        <v>3</v>
      </c>
      <c r="L94" s="843"/>
      <c r="M94" s="330">
        <f>K94*12*I87</f>
        <v>23223.600000000002</v>
      </c>
    </row>
    <row r="95" spans="1:13" ht="18.75">
      <c r="A95" s="354" t="s">
        <v>35</v>
      </c>
      <c r="B95" s="351"/>
      <c r="C95" s="351"/>
      <c r="D95" s="351"/>
      <c r="E95" s="351"/>
      <c r="F95" s="351"/>
      <c r="G95" s="351"/>
      <c r="H95" s="350"/>
      <c r="I95" s="842" t="s">
        <v>57</v>
      </c>
      <c r="J95" s="843"/>
      <c r="K95" s="382"/>
      <c r="L95" s="381"/>
      <c r="M95" s="330"/>
    </row>
    <row r="96" spans="1:13" ht="18.75">
      <c r="A96" s="349" t="s">
        <v>36</v>
      </c>
      <c r="B96" s="361"/>
      <c r="C96" s="361"/>
      <c r="D96" s="361"/>
      <c r="E96" s="361"/>
      <c r="F96" s="361"/>
      <c r="G96" s="361"/>
      <c r="H96" s="373"/>
      <c r="I96" s="842"/>
      <c r="J96" s="843"/>
      <c r="K96" s="311"/>
      <c r="L96" s="331"/>
      <c r="M96" s="330"/>
    </row>
    <row r="97" spans="1:13" ht="19.5" thickBot="1">
      <c r="A97" s="357" t="s">
        <v>37</v>
      </c>
      <c r="B97" s="356"/>
      <c r="C97" s="356"/>
      <c r="D97" s="356"/>
      <c r="E97" s="356"/>
      <c r="F97" s="356"/>
      <c r="G97" s="356"/>
      <c r="H97" s="355"/>
      <c r="I97" s="364"/>
      <c r="J97" s="366"/>
      <c r="K97" s="834"/>
      <c r="L97" s="835"/>
      <c r="M97" s="330"/>
    </row>
    <row r="98" spans="1:13" ht="18.75">
      <c r="A98" s="380" t="s">
        <v>14</v>
      </c>
      <c r="B98" s="379"/>
      <c r="C98" s="379"/>
      <c r="D98" s="379"/>
      <c r="E98" s="379"/>
      <c r="F98" s="379"/>
      <c r="G98" s="379"/>
      <c r="H98" s="378"/>
      <c r="I98" s="327"/>
      <c r="J98" s="377"/>
      <c r="K98" s="882">
        <f>K100+K105+K108</f>
        <v>5.6400000000000006</v>
      </c>
      <c r="L98" s="880"/>
      <c r="M98" s="325">
        <f>K98*12*I87</f>
        <v>43660.368000000009</v>
      </c>
    </row>
    <row r="99" spans="1:13" ht="19.5" thickBot="1">
      <c r="A99" s="385" t="s">
        <v>34</v>
      </c>
      <c r="B99" s="426"/>
      <c r="C99" s="426"/>
      <c r="D99" s="426"/>
      <c r="E99" s="426"/>
      <c r="F99" s="426"/>
      <c r="G99" s="426"/>
      <c r="H99" s="425"/>
      <c r="I99" s="321"/>
      <c r="J99" s="376"/>
      <c r="K99" s="321"/>
      <c r="L99" s="320"/>
      <c r="M99" s="319"/>
    </row>
    <row r="100" spans="1:13" ht="18.75">
      <c r="A100" s="338" t="s">
        <v>65</v>
      </c>
      <c r="B100" s="337"/>
      <c r="C100" s="337"/>
      <c r="D100" s="337"/>
      <c r="E100" s="337"/>
      <c r="F100" s="337"/>
      <c r="G100" s="337"/>
      <c r="H100" s="335"/>
      <c r="I100" s="842" t="s">
        <v>8</v>
      </c>
      <c r="J100" s="843"/>
      <c r="K100" s="847">
        <v>2.83</v>
      </c>
      <c r="L100" s="848"/>
      <c r="M100" s="330">
        <f>K100*12*I87</f>
        <v>21907.596000000001</v>
      </c>
    </row>
    <row r="101" spans="1:13" ht="18.75">
      <c r="A101" s="357" t="s">
        <v>66</v>
      </c>
      <c r="B101" s="356"/>
      <c r="C101" s="356"/>
      <c r="D101" s="356"/>
      <c r="E101" s="356"/>
      <c r="F101" s="356"/>
      <c r="G101" s="356"/>
      <c r="H101" s="355"/>
      <c r="I101" s="392"/>
      <c r="J101" s="393"/>
      <c r="K101" s="311"/>
      <c r="L101" s="331"/>
      <c r="M101" s="330"/>
    </row>
    <row r="102" spans="1:13" ht="18.75">
      <c r="A102" s="338" t="s">
        <v>68</v>
      </c>
      <c r="B102" s="332"/>
      <c r="C102" s="332"/>
      <c r="D102" s="332"/>
      <c r="E102" s="332"/>
      <c r="F102" s="332"/>
      <c r="G102" s="332"/>
      <c r="H102" s="331"/>
      <c r="I102" s="842" t="s">
        <v>57</v>
      </c>
      <c r="J102" s="843"/>
      <c r="K102" s="311"/>
      <c r="L102" s="331"/>
      <c r="M102" s="330"/>
    </row>
    <row r="103" spans="1:13" ht="18.75">
      <c r="A103" s="357" t="s">
        <v>67</v>
      </c>
      <c r="B103" s="364"/>
      <c r="C103" s="364"/>
      <c r="D103" s="364"/>
      <c r="E103" s="364"/>
      <c r="F103" s="364"/>
      <c r="G103" s="364"/>
      <c r="H103" s="366"/>
      <c r="I103" s="867"/>
      <c r="J103" s="868"/>
      <c r="K103" s="311"/>
      <c r="L103" s="331"/>
      <c r="M103" s="330"/>
    </row>
    <row r="104" spans="1:13" ht="18.75">
      <c r="A104" s="354" t="s">
        <v>63</v>
      </c>
      <c r="B104" s="351"/>
      <c r="C104" s="350"/>
      <c r="D104" s="332"/>
      <c r="E104" s="332"/>
      <c r="F104" s="332"/>
      <c r="G104" s="332"/>
      <c r="H104" s="331"/>
      <c r="I104" s="842" t="s">
        <v>57</v>
      </c>
      <c r="J104" s="843"/>
      <c r="K104" s="311"/>
      <c r="L104" s="331"/>
      <c r="M104" s="330"/>
    </row>
    <row r="105" spans="1:13" ht="18.75">
      <c r="A105" s="338" t="s">
        <v>64</v>
      </c>
      <c r="B105" s="332"/>
      <c r="C105" s="332"/>
      <c r="D105" s="351"/>
      <c r="E105" s="351"/>
      <c r="F105" s="351"/>
      <c r="G105" s="351"/>
      <c r="H105" s="350"/>
      <c r="I105" s="861" t="s">
        <v>11</v>
      </c>
      <c r="J105" s="862"/>
      <c r="K105" s="842">
        <v>1.24</v>
      </c>
      <c r="L105" s="843"/>
      <c r="M105" s="330">
        <f>K105*12*I87</f>
        <v>9599.0879999999997</v>
      </c>
    </row>
    <row r="106" spans="1:13" ht="18.75">
      <c r="A106" s="349" t="s">
        <v>41</v>
      </c>
      <c r="B106" s="348"/>
      <c r="C106" s="348"/>
      <c r="D106" s="348"/>
      <c r="E106" s="348"/>
      <c r="F106" s="348"/>
      <c r="G106" s="348"/>
      <c r="H106" s="347"/>
      <c r="I106" s="875" t="s">
        <v>40</v>
      </c>
      <c r="J106" s="876"/>
      <c r="K106" s="311"/>
      <c r="L106" s="331"/>
      <c r="M106" s="330"/>
    </row>
    <row r="107" spans="1:13" ht="18.75">
      <c r="A107" s="357"/>
      <c r="B107" s="356"/>
      <c r="C107" s="356"/>
      <c r="D107" s="356"/>
      <c r="E107" s="356"/>
      <c r="F107" s="356"/>
      <c r="G107" s="356"/>
      <c r="H107" s="355"/>
      <c r="I107" s="364" t="s">
        <v>42</v>
      </c>
      <c r="J107" s="366"/>
      <c r="K107" s="311"/>
      <c r="L107" s="331"/>
      <c r="M107" s="330"/>
    </row>
    <row r="108" spans="1:13" ht="18.75">
      <c r="A108" s="349" t="s">
        <v>43</v>
      </c>
      <c r="B108" s="348"/>
      <c r="C108" s="348"/>
      <c r="D108" s="348"/>
      <c r="E108" s="348"/>
      <c r="F108" s="348"/>
      <c r="G108" s="348"/>
      <c r="H108" s="347"/>
      <c r="I108" s="875" t="s">
        <v>11</v>
      </c>
      <c r="J108" s="876"/>
      <c r="K108" s="842">
        <v>1.57</v>
      </c>
      <c r="L108" s="843"/>
      <c r="M108" s="330">
        <f>K108*12*I87</f>
        <v>12153.684000000001</v>
      </c>
    </row>
    <row r="109" spans="1:13" ht="18.75">
      <c r="A109" s="357" t="s">
        <v>44</v>
      </c>
      <c r="B109" s="356"/>
      <c r="C109" s="356"/>
      <c r="D109" s="356"/>
      <c r="E109" s="356"/>
      <c r="F109" s="356"/>
      <c r="G109" s="356"/>
      <c r="H109" s="355"/>
      <c r="I109" s="364"/>
      <c r="J109" s="366"/>
      <c r="K109" s="311"/>
      <c r="L109" s="331"/>
      <c r="M109" s="330"/>
    </row>
    <row r="110" spans="1:13" ht="18.75">
      <c r="A110" s="349" t="s">
        <v>45</v>
      </c>
      <c r="B110" s="348"/>
      <c r="C110" s="348"/>
      <c r="D110" s="348"/>
      <c r="E110" s="348"/>
      <c r="F110" s="348"/>
      <c r="G110" s="348"/>
      <c r="H110" s="347"/>
      <c r="I110" s="842" t="s">
        <v>57</v>
      </c>
      <c r="J110" s="843"/>
      <c r="K110" s="311"/>
      <c r="L110" s="331"/>
      <c r="M110" s="330"/>
    </row>
    <row r="111" spans="1:13" ht="18.75">
      <c r="A111" s="349" t="s">
        <v>48</v>
      </c>
      <c r="B111" s="348"/>
      <c r="C111" s="348"/>
      <c r="D111" s="348"/>
      <c r="E111" s="348"/>
      <c r="F111" s="348"/>
      <c r="G111" s="348"/>
      <c r="H111" s="347"/>
      <c r="I111" s="875" t="s">
        <v>46</v>
      </c>
      <c r="J111" s="876"/>
      <c r="K111" s="361"/>
      <c r="L111" s="373"/>
      <c r="M111" s="372"/>
    </row>
    <row r="112" spans="1:13" ht="19.5" thickBot="1">
      <c r="A112" s="357"/>
      <c r="B112" s="356"/>
      <c r="C112" s="356"/>
      <c r="D112" s="356"/>
      <c r="E112" s="356"/>
      <c r="F112" s="356"/>
      <c r="G112" s="356"/>
      <c r="H112" s="355"/>
      <c r="I112" s="877" t="s">
        <v>47</v>
      </c>
      <c r="J112" s="878"/>
      <c r="K112" s="364"/>
      <c r="L112" s="366"/>
      <c r="M112" s="371"/>
    </row>
    <row r="113" spans="1:13" ht="18.75">
      <c r="A113" s="370" t="s">
        <v>75</v>
      </c>
      <c r="B113" s="369"/>
      <c r="C113" s="369"/>
      <c r="D113" s="369"/>
      <c r="E113" s="369"/>
      <c r="F113" s="369"/>
      <c r="G113" s="327"/>
      <c r="H113" s="326"/>
      <c r="I113" s="327"/>
      <c r="J113" s="326"/>
      <c r="K113" s="879">
        <f>K115+K122+K130+K134+K138</f>
        <v>14.520000000000001</v>
      </c>
      <c r="L113" s="880"/>
      <c r="M113" s="325">
        <f>M115+M122+M130+M134+M138</f>
        <v>112402.224</v>
      </c>
    </row>
    <row r="114" spans="1:13" ht="19.5" thickBot="1">
      <c r="A114" s="368"/>
      <c r="B114" s="321"/>
      <c r="C114" s="321"/>
      <c r="D114" s="321"/>
      <c r="E114" s="321"/>
      <c r="F114" s="321"/>
      <c r="G114" s="321"/>
      <c r="H114" s="320"/>
      <c r="I114" s="321"/>
      <c r="J114" s="320"/>
      <c r="K114" s="321"/>
      <c r="L114" s="320"/>
      <c r="M114" s="319"/>
    </row>
    <row r="115" spans="1:13" ht="19.5" thickBot="1">
      <c r="A115" s="838" t="s">
        <v>76</v>
      </c>
      <c r="B115" s="839"/>
      <c r="C115" s="839"/>
      <c r="D115" s="839"/>
      <c r="E115" s="839"/>
      <c r="F115" s="839"/>
      <c r="G115" s="839"/>
      <c r="H115" s="856"/>
      <c r="I115" s="341"/>
      <c r="J115" s="340"/>
      <c r="K115" s="857">
        <f>K116+K117+K118+K120+K121</f>
        <v>8.3000000000000007</v>
      </c>
      <c r="L115" s="871"/>
      <c r="M115" s="339">
        <f>K115*12*I87</f>
        <v>64251.960000000006</v>
      </c>
    </row>
    <row r="116" spans="1:13" ht="18.75">
      <c r="A116" s="357" t="s">
        <v>38</v>
      </c>
      <c r="B116" s="356"/>
      <c r="C116" s="356"/>
      <c r="D116" s="356"/>
      <c r="E116" s="356"/>
      <c r="F116" s="356"/>
      <c r="G116" s="356"/>
      <c r="H116" s="355"/>
      <c r="I116" s="867" t="s">
        <v>16</v>
      </c>
      <c r="J116" s="868"/>
      <c r="K116" s="847">
        <v>2.2400000000000002</v>
      </c>
      <c r="L116" s="848"/>
      <c r="M116" s="330">
        <f>K116*12*I87</f>
        <v>17340.288</v>
      </c>
    </row>
    <row r="117" spans="1:13" ht="18.75">
      <c r="A117" s="354" t="s">
        <v>39</v>
      </c>
      <c r="B117" s="353"/>
      <c r="C117" s="353"/>
      <c r="D117" s="353"/>
      <c r="E117" s="353"/>
      <c r="F117" s="353"/>
      <c r="G117" s="353"/>
      <c r="H117" s="352"/>
      <c r="I117" s="861" t="s">
        <v>10</v>
      </c>
      <c r="J117" s="862"/>
      <c r="K117" s="842">
        <v>5.28</v>
      </c>
      <c r="L117" s="843"/>
      <c r="M117" s="330">
        <f>K117*12*I87</f>
        <v>40873.536</v>
      </c>
    </row>
    <row r="118" spans="1:13" ht="18.75">
      <c r="A118" s="349" t="s">
        <v>31</v>
      </c>
      <c r="B118" s="348"/>
      <c r="C118" s="348"/>
      <c r="D118" s="348"/>
      <c r="E118" s="348"/>
      <c r="F118" s="348"/>
      <c r="G118" s="348"/>
      <c r="H118" s="347"/>
      <c r="I118" s="875" t="s">
        <v>11</v>
      </c>
      <c r="J118" s="876"/>
      <c r="K118" s="842">
        <v>0.6</v>
      </c>
      <c r="L118" s="843"/>
      <c r="M118" s="330">
        <f>K118*12*I87</f>
        <v>4644.7199999999993</v>
      </c>
    </row>
    <row r="119" spans="1:13" ht="18.75">
      <c r="A119" s="367" t="s">
        <v>18</v>
      </c>
      <c r="B119" s="364"/>
      <c r="C119" s="364"/>
      <c r="D119" s="364"/>
      <c r="E119" s="356"/>
      <c r="F119" s="356"/>
      <c r="G119" s="356"/>
      <c r="H119" s="355"/>
      <c r="I119" s="364"/>
      <c r="J119" s="366"/>
      <c r="K119" s="332"/>
      <c r="L119" s="331"/>
      <c r="M119" s="330"/>
    </row>
    <row r="120" spans="1:13" ht="18.75">
      <c r="A120" s="354" t="s">
        <v>32</v>
      </c>
      <c r="B120" s="353"/>
      <c r="C120" s="353"/>
      <c r="D120" s="353"/>
      <c r="E120" s="353"/>
      <c r="F120" s="353"/>
      <c r="G120" s="353"/>
      <c r="H120" s="352"/>
      <c r="I120" s="861" t="s">
        <v>8</v>
      </c>
      <c r="J120" s="862"/>
      <c r="K120" s="842">
        <v>0.18</v>
      </c>
      <c r="L120" s="843"/>
      <c r="M120" s="330">
        <f>K120*12*I87</f>
        <v>1393.4160000000002</v>
      </c>
    </row>
    <row r="121" spans="1:13" ht="19.5" thickBot="1">
      <c r="A121" s="349" t="s">
        <v>73</v>
      </c>
      <c r="B121" s="348"/>
      <c r="C121" s="348"/>
      <c r="D121" s="348"/>
      <c r="E121" s="348"/>
      <c r="F121" s="348"/>
      <c r="G121" s="348"/>
      <c r="H121" s="347"/>
      <c r="I121" s="863" t="s">
        <v>8</v>
      </c>
      <c r="J121" s="864"/>
      <c r="K121" s="877"/>
      <c r="L121" s="878"/>
      <c r="M121" s="330">
        <f>K121*I87*12</f>
        <v>0</v>
      </c>
    </row>
    <row r="122" spans="1:13" ht="19.5" thickBot="1">
      <c r="A122" s="825" t="s">
        <v>77</v>
      </c>
      <c r="B122" s="826"/>
      <c r="C122" s="826"/>
      <c r="D122" s="826"/>
      <c r="E122" s="826"/>
      <c r="F122" s="826"/>
      <c r="G122" s="826"/>
      <c r="H122" s="827"/>
      <c r="I122" s="341"/>
      <c r="J122" s="340"/>
      <c r="K122" s="857">
        <f>K123+K124+K126+K127+K128+K129</f>
        <v>2.3200000000000003</v>
      </c>
      <c r="L122" s="871"/>
      <c r="M122" s="339">
        <f>K122*12*I87</f>
        <v>17959.584000000003</v>
      </c>
    </row>
    <row r="123" spans="1:13" ht="18.75">
      <c r="A123" s="365" t="s">
        <v>24</v>
      </c>
      <c r="B123" s="364"/>
      <c r="C123" s="364"/>
      <c r="D123" s="364"/>
      <c r="E123" s="364"/>
      <c r="F123" s="356"/>
      <c r="G123" s="356"/>
      <c r="H123" s="355"/>
      <c r="I123" s="363"/>
      <c r="J123" s="331"/>
      <c r="K123" s="847">
        <v>0.13</v>
      </c>
      <c r="L123" s="848"/>
      <c r="M123" s="330">
        <f>K123*12*I87</f>
        <v>1006.3560000000001</v>
      </c>
    </row>
    <row r="124" spans="1:13" ht="18.75">
      <c r="A124" s="362" t="s">
        <v>20</v>
      </c>
      <c r="B124" s="361"/>
      <c r="C124" s="361"/>
      <c r="D124" s="361"/>
      <c r="E124" s="361"/>
      <c r="F124" s="348"/>
      <c r="G124" s="348"/>
      <c r="H124" s="347"/>
      <c r="I124" s="842" t="s">
        <v>52</v>
      </c>
      <c r="J124" s="843"/>
      <c r="K124" s="842">
        <v>1.1100000000000001</v>
      </c>
      <c r="L124" s="843"/>
      <c r="M124" s="330">
        <f>K124*12*I87</f>
        <v>8592.732</v>
      </c>
    </row>
    <row r="125" spans="1:13" ht="18.75">
      <c r="A125" s="357" t="s">
        <v>19</v>
      </c>
      <c r="B125" s="356"/>
      <c r="C125" s="356"/>
      <c r="D125" s="356"/>
      <c r="E125" s="356"/>
      <c r="F125" s="356"/>
      <c r="G125" s="356"/>
      <c r="H125" s="355"/>
      <c r="I125" s="867" t="s">
        <v>53</v>
      </c>
      <c r="J125" s="868"/>
      <c r="K125" s="311"/>
      <c r="L125" s="331"/>
      <c r="M125" s="330"/>
    </row>
    <row r="126" spans="1:13" ht="18.75">
      <c r="A126" s="354" t="s">
        <v>21</v>
      </c>
      <c r="B126" s="353"/>
      <c r="C126" s="353"/>
      <c r="D126" s="353"/>
      <c r="E126" s="353"/>
      <c r="F126" s="353"/>
      <c r="G126" s="353"/>
      <c r="H126" s="352"/>
      <c r="I126" s="861" t="s">
        <v>51</v>
      </c>
      <c r="J126" s="862"/>
      <c r="K126" s="842">
        <v>0.68</v>
      </c>
      <c r="L126" s="843"/>
      <c r="M126" s="330">
        <f>K126*12*I87</f>
        <v>5264.0160000000005</v>
      </c>
    </row>
    <row r="127" spans="1:13" ht="18.75">
      <c r="A127" s="354" t="s">
        <v>22</v>
      </c>
      <c r="B127" s="353"/>
      <c r="C127" s="353"/>
      <c r="D127" s="353"/>
      <c r="E127" s="353"/>
      <c r="F127" s="353"/>
      <c r="G127" s="353"/>
      <c r="H127" s="352"/>
      <c r="I127" s="861" t="s">
        <v>69</v>
      </c>
      <c r="J127" s="862"/>
      <c r="K127" s="842">
        <v>0.17</v>
      </c>
      <c r="L127" s="843"/>
      <c r="M127" s="330">
        <f>K127*12*I87</f>
        <v>1316.0040000000001</v>
      </c>
    </row>
    <row r="128" spans="1:13" ht="18.75">
      <c r="A128" s="349" t="s">
        <v>23</v>
      </c>
      <c r="B128" s="348"/>
      <c r="C128" s="348"/>
      <c r="D128" s="348"/>
      <c r="E128" s="348"/>
      <c r="F128" s="348"/>
      <c r="G128" s="348"/>
      <c r="H128" s="347"/>
      <c r="I128" s="861" t="s">
        <v>54</v>
      </c>
      <c r="J128" s="862"/>
      <c r="K128" s="834">
        <v>0.09</v>
      </c>
      <c r="L128" s="835"/>
      <c r="M128" s="330">
        <f>K128*12*I87</f>
        <v>696.70800000000008</v>
      </c>
    </row>
    <row r="129" spans="1:13" ht="19.5" thickBot="1">
      <c r="A129" s="349" t="s">
        <v>71</v>
      </c>
      <c r="B129" s="348"/>
      <c r="C129" s="348"/>
      <c r="D129" s="348"/>
      <c r="E129" s="348"/>
      <c r="F129" s="348"/>
      <c r="G129" s="348"/>
      <c r="H129" s="347"/>
      <c r="I129" s="863" t="s">
        <v>72</v>
      </c>
      <c r="J129" s="864"/>
      <c r="K129" s="865">
        <v>0.14000000000000001</v>
      </c>
      <c r="L129" s="866"/>
      <c r="M129" s="360">
        <f>K129*12*I87</f>
        <v>1083.768</v>
      </c>
    </row>
    <row r="130" spans="1:13" ht="19.5" thickBot="1">
      <c r="A130" s="825" t="s">
        <v>194</v>
      </c>
      <c r="B130" s="826"/>
      <c r="C130" s="826"/>
      <c r="D130" s="826"/>
      <c r="E130" s="826"/>
      <c r="F130" s="826"/>
      <c r="G130" s="826"/>
      <c r="H130" s="827"/>
      <c r="I130" s="359"/>
      <c r="J130" s="358"/>
      <c r="K130" s="828">
        <f>K131+K132+K133</f>
        <v>1.52</v>
      </c>
      <c r="L130" s="829"/>
      <c r="M130" s="339">
        <f>K130*12*I87</f>
        <v>11766.624000000002</v>
      </c>
    </row>
    <row r="131" spans="1:13" ht="18.75">
      <c r="A131" s="357" t="s">
        <v>25</v>
      </c>
      <c r="B131" s="356"/>
      <c r="C131" s="356"/>
      <c r="D131" s="356"/>
      <c r="E131" s="356"/>
      <c r="F131" s="356"/>
      <c r="G131" s="356"/>
      <c r="H131" s="355"/>
      <c r="I131" s="830" t="s">
        <v>70</v>
      </c>
      <c r="J131" s="831"/>
      <c r="K131" s="832">
        <v>0.73</v>
      </c>
      <c r="L131" s="833"/>
      <c r="M131" s="330">
        <f>K131*12*I87</f>
        <v>5651.076</v>
      </c>
    </row>
    <row r="132" spans="1:13" ht="18.75">
      <c r="A132" s="354" t="s">
        <v>26</v>
      </c>
      <c r="B132" s="353"/>
      <c r="C132" s="353"/>
      <c r="D132" s="353"/>
      <c r="E132" s="353"/>
      <c r="F132" s="353"/>
      <c r="G132" s="353"/>
      <c r="H132" s="352"/>
      <c r="I132" s="351" t="s">
        <v>55</v>
      </c>
      <c r="J132" s="350"/>
      <c r="K132" s="834">
        <v>0.64</v>
      </c>
      <c r="L132" s="835"/>
      <c r="M132" s="330">
        <f>K132*12*I87</f>
        <v>4954.3680000000004</v>
      </c>
    </row>
    <row r="133" spans="1:13" ht="19.5" thickBot="1">
      <c r="A133" s="349" t="s">
        <v>23</v>
      </c>
      <c r="B133" s="348"/>
      <c r="C133" s="348"/>
      <c r="D133" s="348"/>
      <c r="E133" s="348"/>
      <c r="F133" s="348"/>
      <c r="G133" s="348"/>
      <c r="H133" s="347"/>
      <c r="I133" s="863" t="s">
        <v>54</v>
      </c>
      <c r="J133" s="864"/>
      <c r="K133" s="865">
        <v>0.15</v>
      </c>
      <c r="L133" s="866"/>
      <c r="M133" s="330">
        <f>K133*12*I87</f>
        <v>1161.1799999999998</v>
      </c>
    </row>
    <row r="134" spans="1:13" ht="19.5" thickBot="1">
      <c r="A134" s="838" t="s">
        <v>80</v>
      </c>
      <c r="B134" s="839"/>
      <c r="C134" s="839"/>
      <c r="D134" s="839"/>
      <c r="E134" s="839"/>
      <c r="F134" s="839"/>
      <c r="G134" s="839"/>
      <c r="H134" s="856"/>
      <c r="I134" s="341"/>
      <c r="J134" s="340"/>
      <c r="K134" s="857">
        <v>2.2999999999999998</v>
      </c>
      <c r="L134" s="829"/>
      <c r="M134" s="339">
        <f>K134*12*I87</f>
        <v>17804.759999999998</v>
      </c>
    </row>
    <row r="135" spans="1:13" ht="18.75">
      <c r="A135" s="338" t="s">
        <v>33</v>
      </c>
      <c r="B135" s="337"/>
      <c r="C135" s="337"/>
      <c r="D135" s="337"/>
      <c r="E135" s="337"/>
      <c r="F135" s="337"/>
      <c r="G135" s="337"/>
      <c r="H135" s="335"/>
      <c r="I135" s="847" t="s">
        <v>13</v>
      </c>
      <c r="J135" s="848"/>
      <c r="K135" s="334"/>
      <c r="L135" s="395"/>
      <c r="M135" s="330"/>
    </row>
    <row r="136" spans="1:13" ht="18.75">
      <c r="A136" s="338" t="s">
        <v>27</v>
      </c>
      <c r="B136" s="337"/>
      <c r="C136" s="337"/>
      <c r="D136" s="337"/>
      <c r="E136" s="337"/>
      <c r="F136" s="337"/>
      <c r="G136" s="337"/>
      <c r="H136" s="335"/>
      <c r="I136" s="332"/>
      <c r="J136" s="331"/>
      <c r="K136" s="334"/>
      <c r="L136" s="395"/>
      <c r="M136" s="330"/>
    </row>
    <row r="137" spans="1:13" ht="19.5" thickBot="1">
      <c r="A137" s="338" t="s">
        <v>28</v>
      </c>
      <c r="B137" s="337"/>
      <c r="C137" s="337"/>
      <c r="D137" s="337"/>
      <c r="E137" s="337"/>
      <c r="F137" s="337"/>
      <c r="G137" s="337"/>
      <c r="H137" s="335"/>
      <c r="I137" s="346"/>
      <c r="J137" s="331"/>
      <c r="K137" s="334"/>
      <c r="L137" s="395"/>
      <c r="M137" s="330"/>
    </row>
    <row r="138" spans="1:13" ht="19.5" thickBot="1">
      <c r="A138" s="345" t="s">
        <v>81</v>
      </c>
      <c r="B138" s="344"/>
      <c r="C138" s="344"/>
      <c r="D138" s="344"/>
      <c r="E138" s="344"/>
      <c r="F138" s="344"/>
      <c r="G138" s="344"/>
      <c r="H138" s="343"/>
      <c r="I138" s="341"/>
      <c r="J138" s="340"/>
      <c r="K138" s="857">
        <v>0.08</v>
      </c>
      <c r="L138" s="829"/>
      <c r="M138" s="339">
        <f>K138*12*I87</f>
        <v>619.29600000000005</v>
      </c>
    </row>
    <row r="139" spans="1:13" ht="18.75">
      <c r="A139" s="338" t="s">
        <v>29</v>
      </c>
      <c r="B139" s="337"/>
      <c r="C139" s="337"/>
      <c r="D139" s="337"/>
      <c r="E139" s="337"/>
      <c r="F139" s="337"/>
      <c r="G139" s="337"/>
      <c r="H139" s="335"/>
      <c r="I139" s="847" t="s">
        <v>8</v>
      </c>
      <c r="J139" s="848"/>
      <c r="K139" s="394"/>
      <c r="L139" s="395"/>
      <c r="M139" s="330"/>
    </row>
    <row r="140" spans="1:13" ht="19.5" thickBot="1">
      <c r="A140" s="338" t="s">
        <v>30</v>
      </c>
      <c r="B140" s="337"/>
      <c r="C140" s="337"/>
      <c r="D140" s="337"/>
      <c r="E140" s="337"/>
      <c r="F140" s="337"/>
      <c r="G140" s="337"/>
      <c r="H140" s="335"/>
      <c r="I140" s="332"/>
      <c r="J140" s="331"/>
      <c r="K140" s="394"/>
      <c r="L140" s="395"/>
      <c r="M140" s="330"/>
    </row>
    <row r="141" spans="1:13" ht="19.5" thickBot="1">
      <c r="A141" s="838" t="s">
        <v>104</v>
      </c>
      <c r="B141" s="839"/>
      <c r="C141" s="839"/>
      <c r="D141" s="839"/>
      <c r="E141" s="839"/>
      <c r="F141" s="839"/>
      <c r="G141" s="839"/>
      <c r="H141" s="856"/>
      <c r="I141" s="341"/>
      <c r="J141" s="340"/>
      <c r="K141" s="857">
        <v>7.67</v>
      </c>
      <c r="L141" s="829"/>
      <c r="M141" s="339">
        <f>K141*12*I87</f>
        <v>59375.003999999994</v>
      </c>
    </row>
    <row r="142" spans="1:13" ht="18.75">
      <c r="A142" s="338" t="s">
        <v>85</v>
      </c>
      <c r="B142" s="336"/>
      <c r="C142" s="336"/>
      <c r="D142" s="336"/>
      <c r="E142" s="336"/>
      <c r="F142" s="337"/>
      <c r="G142" s="336"/>
      <c r="H142" s="335"/>
      <c r="I142" s="842" t="s">
        <v>86</v>
      </c>
      <c r="J142" s="843"/>
      <c r="K142" s="334"/>
      <c r="L142" s="395"/>
      <c r="M142" s="330"/>
    </row>
    <row r="143" spans="1:13" ht="18.75">
      <c r="A143" s="338" t="s">
        <v>87</v>
      </c>
      <c r="B143" s="336"/>
      <c r="C143" s="336"/>
      <c r="D143" s="336"/>
      <c r="E143" s="336"/>
      <c r="F143" s="337"/>
      <c r="G143" s="336"/>
      <c r="H143" s="335"/>
      <c r="I143" s="842" t="s">
        <v>88</v>
      </c>
      <c r="J143" s="843"/>
      <c r="K143" s="334"/>
      <c r="L143" s="395"/>
      <c r="M143" s="330"/>
    </row>
    <row r="144" spans="1:13" ht="18.75">
      <c r="A144" s="338" t="s">
        <v>89</v>
      </c>
      <c r="B144" s="336"/>
      <c r="C144" s="336"/>
      <c r="D144" s="336"/>
      <c r="E144" s="336"/>
      <c r="F144" s="337"/>
      <c r="G144" s="336"/>
      <c r="H144" s="335"/>
      <c r="I144" s="842" t="s">
        <v>90</v>
      </c>
      <c r="J144" s="843"/>
      <c r="K144" s="334"/>
      <c r="L144" s="395"/>
      <c r="M144" s="330"/>
    </row>
    <row r="145" spans="1:13" ht="18.75">
      <c r="A145" s="338" t="s">
        <v>91</v>
      </c>
      <c r="B145" s="336"/>
      <c r="C145" s="336"/>
      <c r="D145" s="336"/>
      <c r="E145" s="336"/>
      <c r="F145" s="337"/>
      <c r="G145" s="336"/>
      <c r="H145" s="335"/>
      <c r="I145" s="842" t="s">
        <v>92</v>
      </c>
      <c r="J145" s="843"/>
      <c r="K145" s="334"/>
      <c r="L145" s="395"/>
      <c r="M145" s="330"/>
    </row>
    <row r="146" spans="1:13" ht="18.75">
      <c r="A146" s="338" t="s">
        <v>93</v>
      </c>
      <c r="B146" s="336"/>
      <c r="C146" s="336"/>
      <c r="D146" s="336"/>
      <c r="E146" s="336"/>
      <c r="F146" s="337"/>
      <c r="G146" s="336"/>
      <c r="H146" s="335"/>
      <c r="I146" s="842" t="s">
        <v>94</v>
      </c>
      <c r="J146" s="843"/>
      <c r="K146" s="334"/>
      <c r="L146" s="395"/>
      <c r="M146" s="330"/>
    </row>
    <row r="147" spans="1:13" ht="18.75">
      <c r="A147" s="338" t="s">
        <v>95</v>
      </c>
      <c r="B147" s="336"/>
      <c r="C147" s="336"/>
      <c r="D147" s="336"/>
      <c r="E147" s="336"/>
      <c r="F147" s="337"/>
      <c r="G147" s="336"/>
      <c r="H147" s="335"/>
      <c r="I147" s="332"/>
      <c r="J147" s="331"/>
      <c r="K147" s="334"/>
      <c r="L147" s="395"/>
      <c r="M147" s="330"/>
    </row>
    <row r="148" spans="1:13" ht="18.75">
      <c r="A148" s="338" t="s">
        <v>96</v>
      </c>
      <c r="B148" s="336"/>
      <c r="C148" s="336"/>
      <c r="D148" s="336"/>
      <c r="E148" s="336"/>
      <c r="F148" s="337"/>
      <c r="G148" s="336"/>
      <c r="H148" s="335"/>
      <c r="I148" s="332"/>
      <c r="J148" s="331"/>
      <c r="K148" s="334"/>
      <c r="L148" s="395"/>
      <c r="M148" s="330"/>
    </row>
    <row r="149" spans="1:13" ht="18.75">
      <c r="A149" s="338" t="s">
        <v>97</v>
      </c>
      <c r="B149" s="336"/>
      <c r="C149" s="336"/>
      <c r="D149" s="336"/>
      <c r="E149" s="336"/>
      <c r="F149" s="337"/>
      <c r="G149" s="336"/>
      <c r="H149" s="335"/>
      <c r="I149" s="332"/>
      <c r="J149" s="331"/>
      <c r="K149" s="334"/>
      <c r="L149" s="395"/>
      <c r="M149" s="330"/>
    </row>
    <row r="150" spans="1:13" ht="18.75">
      <c r="A150" s="338" t="s">
        <v>98</v>
      </c>
      <c r="B150" s="336"/>
      <c r="C150" s="336"/>
      <c r="D150" s="336"/>
      <c r="E150" s="336"/>
      <c r="F150" s="337"/>
      <c r="G150" s="336"/>
      <c r="H150" s="335"/>
      <c r="I150" s="332"/>
      <c r="J150" s="331"/>
      <c r="K150" s="334"/>
      <c r="L150" s="395"/>
      <c r="M150" s="330"/>
    </row>
    <row r="151" spans="1:13" ht="18.75">
      <c r="A151" s="338" t="s">
        <v>99</v>
      </c>
      <c r="B151" s="336"/>
      <c r="C151" s="336"/>
      <c r="D151" s="336"/>
      <c r="E151" s="336"/>
      <c r="F151" s="337"/>
      <c r="G151" s="336"/>
      <c r="H151" s="335"/>
      <c r="I151" s="332"/>
      <c r="J151" s="331"/>
      <c r="K151" s="334"/>
      <c r="L151" s="395"/>
      <c r="M151" s="330"/>
    </row>
    <row r="152" spans="1:13" ht="19.5" thickBot="1">
      <c r="A152" s="844" t="s">
        <v>100</v>
      </c>
      <c r="B152" s="845"/>
      <c r="C152" s="845"/>
      <c r="D152" s="845"/>
      <c r="E152" s="845"/>
      <c r="F152" s="845"/>
      <c r="G152" s="845"/>
      <c r="H152" s="846"/>
      <c r="I152" s="332"/>
      <c r="J152" s="331"/>
      <c r="K152" s="332"/>
      <c r="L152" s="331"/>
      <c r="M152" s="330"/>
    </row>
    <row r="153" spans="1:13" ht="18.75">
      <c r="A153" s="329" t="s">
        <v>82</v>
      </c>
      <c r="B153" s="328"/>
      <c r="C153" s="328"/>
      <c r="D153" s="328"/>
      <c r="E153" s="328"/>
      <c r="F153" s="328"/>
      <c r="G153" s="328"/>
      <c r="H153" s="328"/>
      <c r="I153" s="847" t="s">
        <v>9</v>
      </c>
      <c r="J153" s="848"/>
      <c r="K153" s="327"/>
      <c r="L153" s="326"/>
      <c r="M153" s="325"/>
    </row>
    <row r="154" spans="1:13" ht="19.5" thickBot="1">
      <c r="A154" s="324" t="s">
        <v>49</v>
      </c>
      <c r="B154" s="323"/>
      <c r="C154" s="323"/>
      <c r="D154" s="323"/>
      <c r="E154" s="323"/>
      <c r="F154" s="323"/>
      <c r="G154" s="323"/>
      <c r="H154" s="323"/>
      <c r="I154" s="322"/>
      <c r="J154" s="320"/>
      <c r="K154" s="321"/>
      <c r="L154" s="320"/>
      <c r="M154" s="319"/>
    </row>
    <row r="155" spans="1:13" ht="19.5" thickBot="1">
      <c r="A155" s="838" t="s">
        <v>50</v>
      </c>
      <c r="B155" s="839"/>
      <c r="C155" s="839"/>
      <c r="D155" s="839"/>
      <c r="E155" s="839"/>
      <c r="F155" s="839"/>
      <c r="G155" s="839"/>
      <c r="H155" s="849"/>
      <c r="I155" s="850" t="s">
        <v>17</v>
      </c>
      <c r="J155" s="851"/>
      <c r="K155" s="836">
        <v>1.64</v>
      </c>
      <c r="L155" s="837"/>
      <c r="M155" s="312">
        <f>K155*12*I87</f>
        <v>12695.568000000001</v>
      </c>
    </row>
    <row r="156" spans="1:13" ht="19.5" thickBot="1">
      <c r="A156" s="396" t="s">
        <v>118</v>
      </c>
      <c r="B156" s="397"/>
      <c r="C156" s="397"/>
      <c r="D156" s="397"/>
      <c r="E156" s="397"/>
      <c r="F156" s="397"/>
      <c r="G156" s="397"/>
      <c r="H156" s="397"/>
      <c r="I156" s="850" t="s">
        <v>9</v>
      </c>
      <c r="J156" s="1022"/>
      <c r="K156" s="1020">
        <v>0.35</v>
      </c>
      <c r="L156" s="1021"/>
      <c r="M156" s="312">
        <f>K156*12*I87</f>
        <v>2709.4199999999996</v>
      </c>
    </row>
    <row r="157" spans="1:13" ht="19.5" thickBot="1">
      <c r="A157" s="396" t="s">
        <v>117</v>
      </c>
      <c r="B157" s="397"/>
      <c r="C157" s="397"/>
      <c r="D157" s="397"/>
      <c r="E157" s="397"/>
      <c r="F157" s="397"/>
      <c r="G157" s="397"/>
      <c r="H157" s="397"/>
      <c r="I157" s="398"/>
      <c r="J157" s="433"/>
      <c r="K157" s="1020"/>
      <c r="L157" s="1021"/>
      <c r="M157" s="312">
        <f>K157*12*I87</f>
        <v>0</v>
      </c>
    </row>
    <row r="158" spans="1:13" ht="19.5" thickBot="1">
      <c r="A158" s="838" t="s">
        <v>58</v>
      </c>
      <c r="B158" s="839"/>
      <c r="C158" s="839"/>
      <c r="D158" s="839"/>
      <c r="E158" s="839"/>
      <c r="F158" s="839"/>
      <c r="G158" s="839"/>
      <c r="H158" s="839"/>
      <c r="I158" s="313"/>
      <c r="J158" s="312"/>
      <c r="K158" s="840">
        <f>K88+K98+K113+K141+K155+K157+K156</f>
        <v>37.950000000000003</v>
      </c>
      <c r="L158" s="841"/>
      <c r="M158" s="312">
        <f>M88+M98+M113+M141+M155+M157+M156</f>
        <v>293778.54000000004</v>
      </c>
    </row>
  </sheetData>
  <mergeCells count="183">
    <mergeCell ref="I76:J76"/>
    <mergeCell ref="K76:L76"/>
    <mergeCell ref="I77:J77"/>
    <mergeCell ref="K77:L77"/>
    <mergeCell ref="I63:J63"/>
    <mergeCell ref="I64:J64"/>
    <mergeCell ref="K78:L78"/>
    <mergeCell ref="A79:H79"/>
    <mergeCell ref="K79:L79"/>
    <mergeCell ref="I66:J66"/>
    <mergeCell ref="I67:J67"/>
    <mergeCell ref="A73:H73"/>
    <mergeCell ref="I74:J74"/>
    <mergeCell ref="A76:H76"/>
    <mergeCell ref="I65:J65"/>
    <mergeCell ref="I54:J54"/>
    <mergeCell ref="K54:L54"/>
    <mergeCell ref="A55:H55"/>
    <mergeCell ref="K55:L55"/>
    <mergeCell ref="I56:J56"/>
    <mergeCell ref="K59:L59"/>
    <mergeCell ref="I60:J60"/>
    <mergeCell ref="A62:H62"/>
    <mergeCell ref="K62:L62"/>
    <mergeCell ref="K49:L49"/>
    <mergeCell ref="A50:H50"/>
    <mergeCell ref="K50:L50"/>
    <mergeCell ref="I51:J51"/>
    <mergeCell ref="K51:L51"/>
    <mergeCell ref="K52:L52"/>
    <mergeCell ref="I45:J45"/>
    <mergeCell ref="I46:J46"/>
    <mergeCell ref="K46:L46"/>
    <mergeCell ref="I53:J53"/>
    <mergeCell ref="K53:L53"/>
    <mergeCell ref="I47:J47"/>
    <mergeCell ref="K47:L47"/>
    <mergeCell ref="I48:J48"/>
    <mergeCell ref="K48:L48"/>
    <mergeCell ref="I49:J49"/>
    <mergeCell ref="I41:J41"/>
    <mergeCell ref="K41:L41"/>
    <mergeCell ref="A42:H42"/>
    <mergeCell ref="K42:L42"/>
    <mergeCell ref="K43:L43"/>
    <mergeCell ref="I44:J44"/>
    <mergeCell ref="K44:L44"/>
    <mergeCell ref="I37:J37"/>
    <mergeCell ref="K37:L37"/>
    <mergeCell ref="I38:J38"/>
    <mergeCell ref="K38:L38"/>
    <mergeCell ref="I40:J40"/>
    <mergeCell ref="K40:L40"/>
    <mergeCell ref="I32:J32"/>
    <mergeCell ref="K33:L33"/>
    <mergeCell ref="A35:H35"/>
    <mergeCell ref="K35:L35"/>
    <mergeCell ref="I36:J36"/>
    <mergeCell ref="K36:L36"/>
    <mergeCell ref="I26:J26"/>
    <mergeCell ref="I28:J28"/>
    <mergeCell ref="K28:L28"/>
    <mergeCell ref="I27:J27"/>
    <mergeCell ref="I30:J30"/>
    <mergeCell ref="I31:J31"/>
    <mergeCell ref="K18:L18"/>
    <mergeCell ref="I20:J20"/>
    <mergeCell ref="K20:L20"/>
    <mergeCell ref="I22:J22"/>
    <mergeCell ref="I24:J24"/>
    <mergeCell ref="I25:J25"/>
    <mergeCell ref="K25:L25"/>
    <mergeCell ref="I6:J6"/>
    <mergeCell ref="K6:L6"/>
    <mergeCell ref="I7:J7"/>
    <mergeCell ref="K7:L7"/>
    <mergeCell ref="K8:L8"/>
    <mergeCell ref="I23:J23"/>
    <mergeCell ref="I12:J12"/>
    <mergeCell ref="I13:J13"/>
    <mergeCell ref="I14:J14"/>
    <mergeCell ref="K14:L14"/>
    <mergeCell ref="A1:L1"/>
    <mergeCell ref="A2:L2"/>
    <mergeCell ref="C4:E4"/>
    <mergeCell ref="I4:J4"/>
    <mergeCell ref="K4:L4"/>
    <mergeCell ref="K5:L5"/>
    <mergeCell ref="A81:L81"/>
    <mergeCell ref="A82:L82"/>
    <mergeCell ref="C84:E84"/>
    <mergeCell ref="I84:J84"/>
    <mergeCell ref="K84:L84"/>
    <mergeCell ref="I11:J11"/>
    <mergeCell ref="K11:L11"/>
    <mergeCell ref="I15:J15"/>
    <mergeCell ref="I16:J16"/>
    <mergeCell ref="K17:L17"/>
    <mergeCell ref="K88:L88"/>
    <mergeCell ref="I91:J91"/>
    <mergeCell ref="K91:L91"/>
    <mergeCell ref="I92:J92"/>
    <mergeCell ref="I93:J93"/>
    <mergeCell ref="K85:L85"/>
    <mergeCell ref="I86:J86"/>
    <mergeCell ref="K86:L86"/>
    <mergeCell ref="I87:J87"/>
    <mergeCell ref="K87:L87"/>
    <mergeCell ref="K98:L98"/>
    <mergeCell ref="I100:J100"/>
    <mergeCell ref="K100:L100"/>
    <mergeCell ref="I102:J102"/>
    <mergeCell ref="I103:J103"/>
    <mergeCell ref="I94:J94"/>
    <mergeCell ref="K94:L94"/>
    <mergeCell ref="I95:J95"/>
    <mergeCell ref="I96:J96"/>
    <mergeCell ref="K97:L97"/>
    <mergeCell ref="I104:J104"/>
    <mergeCell ref="I105:J105"/>
    <mergeCell ref="K105:L105"/>
    <mergeCell ref="I106:J106"/>
    <mergeCell ref="I108:J108"/>
    <mergeCell ref="K108:L108"/>
    <mergeCell ref="I110:J110"/>
    <mergeCell ref="I111:J111"/>
    <mergeCell ref="I112:J112"/>
    <mergeCell ref="K113:L113"/>
    <mergeCell ref="A115:H115"/>
    <mergeCell ref="K115:L115"/>
    <mergeCell ref="I116:J116"/>
    <mergeCell ref="K116:L116"/>
    <mergeCell ref="I117:J117"/>
    <mergeCell ref="K117:L117"/>
    <mergeCell ref="I118:J118"/>
    <mergeCell ref="K118:L118"/>
    <mergeCell ref="I120:J120"/>
    <mergeCell ref="K120:L120"/>
    <mergeCell ref="I121:J121"/>
    <mergeCell ref="K121:L121"/>
    <mergeCell ref="A122:H122"/>
    <mergeCell ref="K122:L122"/>
    <mergeCell ref="K123:L123"/>
    <mergeCell ref="I124:J124"/>
    <mergeCell ref="K124:L124"/>
    <mergeCell ref="I125:J125"/>
    <mergeCell ref="I126:J126"/>
    <mergeCell ref="K126:L126"/>
    <mergeCell ref="I127:J127"/>
    <mergeCell ref="K127:L127"/>
    <mergeCell ref="I128:J128"/>
    <mergeCell ref="K128:L128"/>
    <mergeCell ref="I129:J129"/>
    <mergeCell ref="K129:L129"/>
    <mergeCell ref="I133:J133"/>
    <mergeCell ref="K133:L133"/>
    <mergeCell ref="A134:H134"/>
    <mergeCell ref="K134:L134"/>
    <mergeCell ref="I135:J135"/>
    <mergeCell ref="A130:H130"/>
    <mergeCell ref="K130:L130"/>
    <mergeCell ref="I131:J131"/>
    <mergeCell ref="K131:L131"/>
    <mergeCell ref="K132:L132"/>
    <mergeCell ref="I143:J143"/>
    <mergeCell ref="I144:J144"/>
    <mergeCell ref="I145:J145"/>
    <mergeCell ref="I146:J146"/>
    <mergeCell ref="A152:H152"/>
    <mergeCell ref="K138:L138"/>
    <mergeCell ref="I139:J139"/>
    <mergeCell ref="A141:H141"/>
    <mergeCell ref="K141:L141"/>
    <mergeCell ref="I142:J142"/>
    <mergeCell ref="K157:L157"/>
    <mergeCell ref="A158:H158"/>
    <mergeCell ref="K158:L158"/>
    <mergeCell ref="I153:J153"/>
    <mergeCell ref="A155:H155"/>
    <mergeCell ref="I155:J155"/>
    <mergeCell ref="K155:L155"/>
    <mergeCell ref="I156:J156"/>
    <mergeCell ref="K156:L156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 01.01.2023</vt:lpstr>
      <vt:lpstr>с 14.05.2023</vt:lpstr>
      <vt:lpstr>c 23.07.2023</vt:lpstr>
      <vt:lpstr>с 27.06.2023</vt:lpstr>
      <vt:lpstr>c 01.10.2023</vt:lpstr>
      <vt:lpstr>c 01.11.2023</vt:lpstr>
      <vt:lpstr>с 01.12.2023</vt:lpstr>
      <vt:lpstr>'c 01.11.2023'!Область_печати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2022-12-05T01:30:40Z</cp:lastPrinted>
  <dcterms:created xsi:type="dcterms:W3CDTF">2019-12-11T04:46:03Z</dcterms:created>
  <dcterms:modified xsi:type="dcterms:W3CDTF">2023-12-18T01:52:58Z</dcterms:modified>
</cp:coreProperties>
</file>